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3.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5.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6.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8.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9.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20.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1.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22.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3.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24.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25.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6.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7.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28.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9.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30.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31.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32.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33.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34.xml" ContentType="application/vnd.openxmlformats-officedocument.drawing+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35.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36.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37.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38.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39.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40.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41.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42.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43.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44.xml" ContentType="application/vnd.openxmlformats-officedocument.drawing+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45.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46.xml" ContentType="application/vnd.openxmlformats-officedocument.drawing+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47.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48.xml" ContentType="application/vnd.openxmlformats-officedocument.drawing+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49.xml" ContentType="application/vnd.openxmlformats-officedocument.drawing+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50.xml" ContentType="application/vnd.openxmlformats-officedocument.drawing+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EXCEL\"/>
    </mc:Choice>
  </mc:AlternateContent>
  <xr:revisionPtr revIDLastSave="0" documentId="13_ncr:1_{62E6B8FF-8F66-4B88-B6C6-C50F2712AEF4}" xr6:coauthVersionLast="47" xr6:coauthVersionMax="47" xr10:uidLastSave="{00000000-0000-0000-0000-000000000000}"/>
  <bookViews>
    <workbookView xWindow="-120" yWindow="-120" windowWidth="20730" windowHeight="11160" firstSheet="18" activeTab="18" xr2:uid="{9AD3B367-B621-4074-88FF-43EC852CA6D7}"/>
  </bookViews>
  <sheets>
    <sheet name="ID_OBJETO REFERENCIA IBM" sheetId="2" r:id="rId1"/>
    <sheet name="ID_OBJETO REFERENCIA ALIENVAULT" sheetId="3" r:id="rId2"/>
    <sheet name="CVENODECHILDREN_CPE_CPE23URI" sheetId="4" r:id="rId3"/>
    <sheet name="CVENODECHILDREN_MODIFICACION" sheetId="5" r:id="rId4"/>
    <sheet name="CVENODECHILDREN_TIPO REFERENCIA" sheetId="6" r:id="rId5"/>
    <sheet name="CVENODECHILDREN_VENDEDOR" sheetId="7" r:id="rId6"/>
    <sheet name="CVENODECHILDREN_PARTE" sheetId="8" r:id="rId7"/>
    <sheet name="CVENODECHILDREN_TIPOREF-MODIF" sheetId="9" r:id="rId8"/>
    <sheet name="CVENODECHILDREN_FUENTEREF-MODIF" sheetId="10" r:id="rId9"/>
    <sheet name="CVENODE_CPE_CPE23URI" sheetId="12" r:id="rId10"/>
    <sheet name="CVENODE_MODIFICACION" sheetId="13" r:id="rId11"/>
    <sheet name="CVENODE_TIPO REFERENCIA" sheetId="14" r:id="rId12"/>
    <sheet name="CVENODE_PARTE" sheetId="15" r:id="rId13"/>
    <sheet name="CVENODE_TIPOREF-MODIFICACION" sheetId="16" r:id="rId14"/>
    <sheet name="NOMBRE IBM" sheetId="17" r:id="rId15"/>
    <sheet name="DESCRIPCION IBM" sheetId="18" r:id="rId16"/>
    <sheet name="DESCRIPCION CVE" sheetId="19" r:id="rId17"/>
    <sheet name="FUENTES REFERENCIA" sheetId="20" r:id="rId18"/>
    <sheet name="IDS CVES COINCIDENTES" sheetId="21" r:id="rId19"/>
    <sheet name="CVES COINC.-VECTOR DE ATAQUE V3" sheetId="22" r:id="rId20"/>
    <sheet name="CVES COINC.-COMPLE. ATAQUE  V3" sheetId="23" r:id="rId21"/>
    <sheet name="CVES COINC.-INTERA.USUARIO V3" sheetId="24" r:id="rId22"/>
    <sheet name="CVES COINC.-ALCANCE V3" sheetId="25" r:id="rId23"/>
    <sheet name="CVES COINC.-CONFIDENCIALIDAD V3" sheetId="26" r:id="rId24"/>
    <sheet name="CVES COINC.-INTEGRIDAD V3" sheetId="27" r:id="rId25"/>
    <sheet name="CVES COINC.-DISPONIBILIDAD V3" sheetId="28" r:id="rId26"/>
    <sheet name="SEVE.BASE V3-PRIVILEGIOS REQ." sheetId="29" r:id="rId27"/>
    <sheet name="CVES COINC.-IMPACTO-CONF.V3" sheetId="30" r:id="rId28"/>
    <sheet name="CVES COINC.-IMPACTO-INTEG.V3" sheetId="31" r:id="rId29"/>
    <sheet name="CVES COINC.-IMPACTO-DISPON.V3" sheetId="32" r:id="rId30"/>
    <sheet name="CVES COINC.-EXPLOTAB.-VECTOR V3" sheetId="33" r:id="rId31"/>
    <sheet name="CVES COINC.-EXPLOTAB.-COMPL.V3" sheetId="34" r:id="rId32"/>
    <sheet name="CVES COINC.EXPLOTA.-INTERAC.V3" sheetId="35" r:id="rId33"/>
    <sheet name="CVES COINC.-EXPLOT.-PRIV.REQ.V3" sheetId="36" r:id="rId34"/>
    <sheet name="CVES COINC.- EXPLOT.-ALCANCE V3" sheetId="37" r:id="rId35"/>
    <sheet name="CVES COINC.-VECTOR ACCESO V2" sheetId="38" r:id="rId36"/>
    <sheet name="CVES COINC.-COMPL. ACCESO V2" sheetId="39" r:id="rId37"/>
    <sheet name="CVES COINC.-CONFIDENCIALIDAD V2" sheetId="40" r:id="rId38"/>
    <sheet name="CVES COINC.-INTEGRIDAD V2" sheetId="41" r:id="rId39"/>
    <sheet name="CVES COINC.-DISPONIBILIDAD V2" sheetId="42" r:id="rId40"/>
    <sheet name="CVES COINC.-AUTENTICACION V2" sheetId="43" r:id="rId41"/>
    <sheet name="IDS CVES-REFERENCIAS IBM COINC." sheetId="44" r:id="rId42"/>
    <sheet name="CVES COINC.IBM-VECTOR ATAQUE V3" sheetId="45" r:id="rId43"/>
    <sheet name="CVES COINC.IBM-COMPL.ATAQUE V3" sheetId="46" r:id="rId44"/>
    <sheet name="CVES COINC.IBM-INTERACCION V3" sheetId="48" r:id="rId45"/>
    <sheet name="CVES COINC.IBM-ALCANCE V3" sheetId="49" r:id="rId46"/>
    <sheet name="CVES COINC.IBM-CONFIDENC.V3" sheetId="50" r:id="rId47"/>
    <sheet name="CVES COINC.IBM-INTEGRIDAD V3" sheetId="51" r:id="rId48"/>
    <sheet name="CVES COINC. IBM-DISPON. V3" sheetId="52" r:id="rId49"/>
    <sheet name="CVES COINC. IBM-PRIV.REQ. V3" sheetId="53" r:id="rId50"/>
    <sheet name="Hoja1" sheetId="1" r:id="rId51"/>
  </sheets>
  <externalReferences>
    <externalReference r:id="rId5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53" l="1"/>
  <c r="J25" i="53" s="1"/>
  <c r="C24" i="53"/>
  <c r="D25" i="53" s="1"/>
  <c r="I20" i="53"/>
  <c r="J22" i="53" s="1"/>
  <c r="C20" i="53"/>
  <c r="D23" i="53" s="1"/>
  <c r="I16" i="53"/>
  <c r="J19" i="53" s="1"/>
  <c r="C16" i="53"/>
  <c r="D26" i="52"/>
  <c r="J25" i="52"/>
  <c r="I24" i="52"/>
  <c r="J27" i="52" s="1"/>
  <c r="C24" i="52"/>
  <c r="D25" i="52" s="1"/>
  <c r="I20" i="52"/>
  <c r="J21" i="52" s="1"/>
  <c r="C20" i="52"/>
  <c r="D22" i="52" s="1"/>
  <c r="J19" i="52"/>
  <c r="J17" i="52"/>
  <c r="I16" i="52"/>
  <c r="C16" i="52"/>
  <c r="J26" i="51"/>
  <c r="D26" i="51"/>
  <c r="I24" i="51"/>
  <c r="J25" i="51" s="1"/>
  <c r="C24" i="51"/>
  <c r="D25" i="51" s="1"/>
  <c r="J23" i="51"/>
  <c r="I20" i="51"/>
  <c r="J22" i="51" s="1"/>
  <c r="C20" i="51"/>
  <c r="D22" i="51" s="1"/>
  <c r="I16" i="51"/>
  <c r="J19" i="51" s="1"/>
  <c r="C16" i="51"/>
  <c r="C28" i="51" s="1"/>
  <c r="K43" i="50"/>
  <c r="K44" i="50"/>
  <c r="J43" i="50"/>
  <c r="J44" i="50"/>
  <c r="I43" i="50"/>
  <c r="I44" i="50"/>
  <c r="E43" i="50"/>
  <c r="E44" i="50"/>
  <c r="D43" i="50"/>
  <c r="D44" i="50"/>
  <c r="C43" i="50"/>
  <c r="C44" i="50"/>
  <c r="J18" i="50"/>
  <c r="J19" i="50"/>
  <c r="J26" i="50"/>
  <c r="J27" i="50"/>
  <c r="J22" i="50"/>
  <c r="J23" i="50"/>
  <c r="D26" i="50"/>
  <c r="D27" i="50"/>
  <c r="D22" i="50"/>
  <c r="D23" i="50"/>
  <c r="I24" i="50"/>
  <c r="C24" i="50"/>
  <c r="D25" i="50" s="1"/>
  <c r="I20" i="50"/>
  <c r="C20" i="50"/>
  <c r="D21" i="50" s="1"/>
  <c r="I16" i="50"/>
  <c r="J17" i="50" s="1"/>
  <c r="C16" i="50"/>
  <c r="J23" i="49"/>
  <c r="D23" i="49"/>
  <c r="I22" i="49"/>
  <c r="J24" i="49" s="1"/>
  <c r="C22" i="49"/>
  <c r="D24" i="49" s="1"/>
  <c r="D20" i="49"/>
  <c r="I19" i="49"/>
  <c r="J21" i="49" s="1"/>
  <c r="C19" i="49"/>
  <c r="C25" i="49" s="1"/>
  <c r="I16" i="49"/>
  <c r="C16" i="49"/>
  <c r="J23" i="48"/>
  <c r="D23" i="48"/>
  <c r="I22" i="48"/>
  <c r="C22" i="48"/>
  <c r="D24" i="48" s="1"/>
  <c r="D21" i="48"/>
  <c r="J20" i="48"/>
  <c r="D20" i="48"/>
  <c r="I19" i="48"/>
  <c r="C19" i="48"/>
  <c r="I16" i="48"/>
  <c r="I25" i="48" s="1"/>
  <c r="C16" i="48"/>
  <c r="I22" i="46"/>
  <c r="C22" i="46"/>
  <c r="D24" i="46" s="1"/>
  <c r="I19" i="46"/>
  <c r="J20" i="46" s="1"/>
  <c r="C19" i="46"/>
  <c r="D21" i="46" s="1"/>
  <c r="I16" i="46"/>
  <c r="C16" i="46"/>
  <c r="J23" i="53" l="1"/>
  <c r="J18" i="53"/>
  <c r="D22" i="53"/>
  <c r="C28" i="53"/>
  <c r="D20" i="53" s="1"/>
  <c r="D21" i="53"/>
  <c r="D26" i="53"/>
  <c r="J26" i="53"/>
  <c r="D27" i="53"/>
  <c r="J27" i="53"/>
  <c r="J17" i="53"/>
  <c r="J21" i="53"/>
  <c r="I28" i="53"/>
  <c r="J20" i="53" s="1"/>
  <c r="J22" i="52"/>
  <c r="J23" i="52"/>
  <c r="I28" i="52"/>
  <c r="K42" i="52" s="1"/>
  <c r="J26" i="52"/>
  <c r="C28" i="52"/>
  <c r="C43" i="52" s="1"/>
  <c r="D23" i="52"/>
  <c r="D27" i="52"/>
  <c r="D21" i="52"/>
  <c r="J18" i="52"/>
  <c r="D43" i="51"/>
  <c r="E44" i="51"/>
  <c r="C43" i="51"/>
  <c r="C44" i="51"/>
  <c r="D44" i="51"/>
  <c r="C42" i="51"/>
  <c r="D42" i="51"/>
  <c r="D45" i="51" s="1"/>
  <c r="E42" i="51"/>
  <c r="E45" i="51" s="1"/>
  <c r="E43" i="51"/>
  <c r="D20" i="51"/>
  <c r="D16" i="51"/>
  <c r="D27" i="51"/>
  <c r="D24" i="51"/>
  <c r="J27" i="51"/>
  <c r="J17" i="51"/>
  <c r="J21" i="51"/>
  <c r="D23" i="51"/>
  <c r="D21" i="51"/>
  <c r="J18" i="51"/>
  <c r="I28" i="51"/>
  <c r="J21" i="50"/>
  <c r="C28" i="50"/>
  <c r="I28" i="50"/>
  <c r="J25" i="50"/>
  <c r="D20" i="50"/>
  <c r="J20" i="49"/>
  <c r="I25" i="49"/>
  <c r="I39" i="49" s="1"/>
  <c r="J40" i="49"/>
  <c r="D39" i="49"/>
  <c r="D41" i="49" s="1"/>
  <c r="C40" i="49"/>
  <c r="D22" i="49"/>
  <c r="D25" i="49" s="1"/>
  <c r="D19" i="49"/>
  <c r="D40" i="49"/>
  <c r="D16" i="49"/>
  <c r="E40" i="49"/>
  <c r="C39" i="49"/>
  <c r="E39" i="49"/>
  <c r="E41" i="49" s="1"/>
  <c r="J17" i="49"/>
  <c r="D21" i="49"/>
  <c r="J18" i="49"/>
  <c r="J22" i="48"/>
  <c r="K39" i="48"/>
  <c r="K41" i="48" s="1"/>
  <c r="J39" i="48"/>
  <c r="J40" i="48"/>
  <c r="I40" i="48"/>
  <c r="K40" i="48"/>
  <c r="I39" i="48"/>
  <c r="J19" i="48"/>
  <c r="J18" i="48"/>
  <c r="J21" i="48"/>
  <c r="J24" i="48"/>
  <c r="C25" i="48"/>
  <c r="D16" i="48" s="1"/>
  <c r="J17" i="48"/>
  <c r="J16" i="48"/>
  <c r="D23" i="46"/>
  <c r="D20" i="46"/>
  <c r="J17" i="46"/>
  <c r="I25" i="46"/>
  <c r="J16" i="46" s="1"/>
  <c r="J18" i="46"/>
  <c r="J21" i="46"/>
  <c r="J24" i="46"/>
  <c r="C25" i="46"/>
  <c r="J23" i="46"/>
  <c r="D16" i="53" l="1"/>
  <c r="D42" i="53"/>
  <c r="D45" i="53" s="1"/>
  <c r="E42" i="53"/>
  <c r="D44" i="53"/>
  <c r="C44" i="53"/>
  <c r="E44" i="53"/>
  <c r="C43" i="53"/>
  <c r="C42" i="53"/>
  <c r="C45" i="53" s="1"/>
  <c r="D43" i="53"/>
  <c r="E43" i="53"/>
  <c r="D24" i="53"/>
  <c r="I44" i="53"/>
  <c r="K42" i="53"/>
  <c r="J42" i="53"/>
  <c r="J16" i="53"/>
  <c r="K43" i="53"/>
  <c r="I42" i="53"/>
  <c r="I43" i="53"/>
  <c r="J43" i="53"/>
  <c r="K44" i="53"/>
  <c r="J44" i="53"/>
  <c r="J24" i="53"/>
  <c r="K44" i="52"/>
  <c r="J43" i="52"/>
  <c r="I42" i="52"/>
  <c r="K43" i="52"/>
  <c r="K45" i="52" s="1"/>
  <c r="J44" i="52"/>
  <c r="J20" i="52"/>
  <c r="J16" i="52"/>
  <c r="I44" i="52"/>
  <c r="J42" i="52"/>
  <c r="J45" i="52" s="1"/>
  <c r="J24" i="52"/>
  <c r="I43" i="52"/>
  <c r="C42" i="52"/>
  <c r="E43" i="52"/>
  <c r="E45" i="52" s="1"/>
  <c r="D16" i="52"/>
  <c r="E42" i="52"/>
  <c r="C44" i="52"/>
  <c r="E44" i="52"/>
  <c r="D20" i="52"/>
  <c r="D42" i="52"/>
  <c r="D45" i="52" s="1"/>
  <c r="D44" i="52"/>
  <c r="D24" i="52"/>
  <c r="D28" i="52" s="1"/>
  <c r="D43" i="52"/>
  <c r="I44" i="51"/>
  <c r="J42" i="51"/>
  <c r="J16" i="51"/>
  <c r="J44" i="51"/>
  <c r="K42" i="51"/>
  <c r="K43" i="51"/>
  <c r="I42" i="51"/>
  <c r="I45" i="51" s="1"/>
  <c r="K44" i="51"/>
  <c r="J43" i="51"/>
  <c r="I43" i="51"/>
  <c r="D28" i="51"/>
  <c r="C45" i="51"/>
  <c r="J20" i="51"/>
  <c r="J24" i="51"/>
  <c r="C42" i="50"/>
  <c r="C45" i="50" s="1"/>
  <c r="D24" i="50"/>
  <c r="J20" i="50"/>
  <c r="J42" i="50"/>
  <c r="K42" i="50"/>
  <c r="K45" i="50" s="1"/>
  <c r="J16" i="50"/>
  <c r="J24" i="50"/>
  <c r="E42" i="50"/>
  <c r="I42" i="50"/>
  <c r="D16" i="50"/>
  <c r="D42" i="50"/>
  <c r="K40" i="49"/>
  <c r="J22" i="49"/>
  <c r="J39" i="49"/>
  <c r="K39" i="49"/>
  <c r="K41" i="49" s="1"/>
  <c r="J16" i="49"/>
  <c r="J19" i="49"/>
  <c r="J25" i="49" s="1"/>
  <c r="I40" i="49"/>
  <c r="I41" i="49"/>
  <c r="C41" i="49"/>
  <c r="J41" i="49"/>
  <c r="D19" i="48"/>
  <c r="D40" i="48"/>
  <c r="C39" i="48"/>
  <c r="C40" i="48"/>
  <c r="E39" i="48"/>
  <c r="D39" i="48"/>
  <c r="E40" i="48"/>
  <c r="J41" i="48"/>
  <c r="J25" i="48"/>
  <c r="I41" i="48"/>
  <c r="D22" i="48"/>
  <c r="D25" i="48" s="1"/>
  <c r="K39" i="46"/>
  <c r="J39" i="46"/>
  <c r="K40" i="46"/>
  <c r="I39" i="46"/>
  <c r="J40" i="46"/>
  <c r="I40" i="46"/>
  <c r="J19" i="46"/>
  <c r="J22" i="46"/>
  <c r="E40" i="46"/>
  <c r="C39" i="46"/>
  <c r="C41" i="46" s="1"/>
  <c r="C40" i="46"/>
  <c r="D22" i="46"/>
  <c r="D19" i="46"/>
  <c r="D39" i="46"/>
  <c r="D40" i="46"/>
  <c r="E39" i="46"/>
  <c r="D16" i="46"/>
  <c r="J28" i="53" l="1"/>
  <c r="D28" i="53"/>
  <c r="E45" i="53"/>
  <c r="I45" i="53"/>
  <c r="J45" i="53"/>
  <c r="K45" i="53"/>
  <c r="J28" i="52"/>
  <c r="I45" i="52"/>
  <c r="C45" i="52"/>
  <c r="J28" i="51"/>
  <c r="K45" i="51"/>
  <c r="J45" i="51"/>
  <c r="J45" i="50"/>
  <c r="J28" i="50"/>
  <c r="E45" i="50"/>
  <c r="D28" i="50"/>
  <c r="I45" i="50"/>
  <c r="D45" i="50"/>
  <c r="D41" i="48"/>
  <c r="E41" i="48"/>
  <c r="C41" i="48"/>
  <c r="J25" i="46"/>
  <c r="I41" i="46"/>
  <c r="J41" i="46"/>
  <c r="K41" i="46"/>
  <c r="D41" i="46"/>
  <c r="E41" i="46"/>
  <c r="D25" i="46"/>
  <c r="I22" i="45" l="1"/>
  <c r="J24" i="45" s="1"/>
  <c r="I19" i="45"/>
  <c r="J20" i="45" s="1"/>
  <c r="I16" i="45"/>
  <c r="I25" i="45" s="1"/>
  <c r="I39" i="45" s="1"/>
  <c r="C22" i="45"/>
  <c r="D24" i="45" s="1"/>
  <c r="C19" i="45"/>
  <c r="C16" i="45"/>
  <c r="D27" i="43"/>
  <c r="D26" i="43"/>
  <c r="D25" i="43"/>
  <c r="C20" i="43"/>
  <c r="D23" i="43" s="1"/>
  <c r="C16" i="43"/>
  <c r="D19" i="43" s="1"/>
  <c r="D27" i="42"/>
  <c r="D26" i="42"/>
  <c r="D25" i="42"/>
  <c r="C20" i="42"/>
  <c r="D23" i="42" s="1"/>
  <c r="C16" i="42"/>
  <c r="D17" i="42" s="1"/>
  <c r="D27" i="41"/>
  <c r="D26" i="41"/>
  <c r="D25" i="41"/>
  <c r="C20" i="41"/>
  <c r="D23" i="41" s="1"/>
  <c r="C16" i="41"/>
  <c r="D18" i="41" s="1"/>
  <c r="D27" i="40"/>
  <c r="D26" i="40"/>
  <c r="D25" i="40"/>
  <c r="C20" i="40"/>
  <c r="D23" i="40" s="1"/>
  <c r="C16" i="40"/>
  <c r="D17" i="40" s="1"/>
  <c r="D27" i="39"/>
  <c r="D26" i="39"/>
  <c r="D25" i="39"/>
  <c r="C20" i="39"/>
  <c r="D21" i="39" s="1"/>
  <c r="C16" i="39"/>
  <c r="D26" i="38"/>
  <c r="D27" i="38"/>
  <c r="C20" i="38"/>
  <c r="C16" i="38"/>
  <c r="D19" i="38" s="1"/>
  <c r="C16" i="37"/>
  <c r="D17" i="37" s="1"/>
  <c r="C16" i="36"/>
  <c r="D19" i="36" s="1"/>
  <c r="C16" i="35"/>
  <c r="D18" i="35" s="1"/>
  <c r="C19" i="34"/>
  <c r="C34" i="34" s="1"/>
  <c r="C16" i="34"/>
  <c r="D18" i="34" s="1"/>
  <c r="C19" i="33"/>
  <c r="C16" i="33"/>
  <c r="C20" i="32"/>
  <c r="D23" i="32" s="1"/>
  <c r="C16" i="32"/>
  <c r="D40" i="31"/>
  <c r="C24" i="31"/>
  <c r="C40" i="31" s="1"/>
  <c r="D23" i="31"/>
  <c r="C20" i="31"/>
  <c r="D22" i="31" s="1"/>
  <c r="D18" i="31"/>
  <c r="D17" i="31"/>
  <c r="D16" i="31"/>
  <c r="C16" i="31"/>
  <c r="D19" i="31" s="1"/>
  <c r="C20" i="30"/>
  <c r="D23" i="30" s="1"/>
  <c r="C16" i="30"/>
  <c r="C24" i="30" s="1"/>
  <c r="C24" i="29"/>
  <c r="D25" i="29" s="1"/>
  <c r="C20" i="29"/>
  <c r="D23" i="29" s="1"/>
  <c r="C16" i="29"/>
  <c r="D19" i="29" s="1"/>
  <c r="C24" i="28"/>
  <c r="D27" i="28" s="1"/>
  <c r="C20" i="28"/>
  <c r="D21" i="28" s="1"/>
  <c r="C16" i="28"/>
  <c r="D18" i="28" s="1"/>
  <c r="C24" i="27"/>
  <c r="D25" i="27" s="1"/>
  <c r="C20" i="27"/>
  <c r="C16" i="27"/>
  <c r="D19" i="27" s="1"/>
  <c r="C24" i="26"/>
  <c r="D27" i="26" s="1"/>
  <c r="C20" i="26"/>
  <c r="D22" i="26" s="1"/>
  <c r="C16" i="26"/>
  <c r="D18" i="26" s="1"/>
  <c r="C22" i="25"/>
  <c r="D24" i="25" s="1"/>
  <c r="C19" i="25"/>
  <c r="D21" i="25" s="1"/>
  <c r="C16" i="25"/>
  <c r="C22" i="24"/>
  <c r="D24" i="24" s="1"/>
  <c r="C19" i="24"/>
  <c r="D21" i="24" s="1"/>
  <c r="C16" i="24"/>
  <c r="C22" i="23"/>
  <c r="D24" i="23" s="1"/>
  <c r="C19" i="23"/>
  <c r="D20" i="23" s="1"/>
  <c r="C16" i="23"/>
  <c r="D18" i="23" s="1"/>
  <c r="C22" i="22"/>
  <c r="D24" i="22" s="1"/>
  <c r="C19" i="22"/>
  <c r="C16" i="22"/>
  <c r="D50" i="20"/>
  <c r="C50" i="20"/>
  <c r="C49" i="20"/>
  <c r="J39" i="45" l="1"/>
  <c r="I40" i="45"/>
  <c r="I41" i="45" s="1"/>
  <c r="K39" i="45"/>
  <c r="J40" i="45"/>
  <c r="J41" i="45" s="1"/>
  <c r="K40" i="45"/>
  <c r="J19" i="45"/>
  <c r="J21" i="45"/>
  <c r="J16" i="45"/>
  <c r="J22" i="45"/>
  <c r="J17" i="45"/>
  <c r="J23" i="45"/>
  <c r="J18" i="45"/>
  <c r="D21" i="45"/>
  <c r="C25" i="45"/>
  <c r="D16" i="45" s="1"/>
  <c r="D20" i="45"/>
  <c r="D23" i="45"/>
  <c r="C28" i="43"/>
  <c r="D42" i="43" s="1"/>
  <c r="D17" i="43"/>
  <c r="D18" i="43"/>
  <c r="D21" i="43"/>
  <c r="D22" i="43"/>
  <c r="D19" i="42"/>
  <c r="D18" i="42"/>
  <c r="C28" i="42"/>
  <c r="D20" i="42" s="1"/>
  <c r="D21" i="42"/>
  <c r="D22" i="42"/>
  <c r="C28" i="41"/>
  <c r="C43" i="41" s="1"/>
  <c r="D19" i="41"/>
  <c r="D21" i="41"/>
  <c r="D22" i="41"/>
  <c r="D17" i="41"/>
  <c r="D19" i="40"/>
  <c r="D18" i="40"/>
  <c r="C28" i="40"/>
  <c r="D21" i="40"/>
  <c r="D22" i="40"/>
  <c r="D23" i="39"/>
  <c r="D22" i="39"/>
  <c r="C28" i="39"/>
  <c r="D24" i="39" s="1"/>
  <c r="E43" i="39"/>
  <c r="D43" i="39"/>
  <c r="C42" i="39"/>
  <c r="D17" i="39"/>
  <c r="D19" i="39"/>
  <c r="D16" i="39"/>
  <c r="D18" i="39"/>
  <c r="C28" i="38"/>
  <c r="D21" i="38"/>
  <c r="D22" i="38"/>
  <c r="D17" i="38"/>
  <c r="D16" i="38"/>
  <c r="D18" i="38"/>
  <c r="D23" i="38"/>
  <c r="D25" i="38"/>
  <c r="C19" i="37"/>
  <c r="C34" i="37" s="1"/>
  <c r="D18" i="37"/>
  <c r="C20" i="36"/>
  <c r="D17" i="36"/>
  <c r="D18" i="36"/>
  <c r="C19" i="35"/>
  <c r="D17" i="35"/>
  <c r="D16" i="34"/>
  <c r="D19" i="34" s="1"/>
  <c r="D17" i="34"/>
  <c r="C33" i="34"/>
  <c r="C35" i="34" s="1"/>
  <c r="C33" i="33"/>
  <c r="D17" i="33"/>
  <c r="D18" i="33"/>
  <c r="C24" i="32"/>
  <c r="D40" i="32" s="1"/>
  <c r="D18" i="32"/>
  <c r="D17" i="32"/>
  <c r="D19" i="32"/>
  <c r="D22" i="32"/>
  <c r="D21" i="32"/>
  <c r="C38" i="31"/>
  <c r="C41" i="31" s="1"/>
  <c r="D38" i="31"/>
  <c r="D20" i="31"/>
  <c r="D24" i="31" s="1"/>
  <c r="C39" i="31"/>
  <c r="D21" i="31"/>
  <c r="D39" i="31"/>
  <c r="D21" i="30"/>
  <c r="D22" i="30"/>
  <c r="D17" i="30"/>
  <c r="D18" i="30"/>
  <c r="D16" i="30"/>
  <c r="D19" i="30"/>
  <c r="C28" i="29"/>
  <c r="D24" i="29" s="1"/>
  <c r="D26" i="29"/>
  <c r="D27" i="29"/>
  <c r="D21" i="29"/>
  <c r="D22" i="29"/>
  <c r="D17" i="29"/>
  <c r="D18" i="29"/>
  <c r="C28" i="28"/>
  <c r="D17" i="28"/>
  <c r="D19" i="28"/>
  <c r="D22" i="28"/>
  <c r="D23" i="28"/>
  <c r="D25" i="28"/>
  <c r="D26" i="28"/>
  <c r="C28" i="27"/>
  <c r="D27" i="27"/>
  <c r="D26" i="27"/>
  <c r="D21" i="27"/>
  <c r="D22" i="27"/>
  <c r="D23" i="27"/>
  <c r="D17" i="27"/>
  <c r="D18" i="27"/>
  <c r="C28" i="26"/>
  <c r="D20" i="26" s="1"/>
  <c r="D21" i="26"/>
  <c r="D23" i="26"/>
  <c r="D19" i="26"/>
  <c r="D25" i="26"/>
  <c r="D26" i="26"/>
  <c r="D17" i="26"/>
  <c r="C25" i="25"/>
  <c r="D39" i="25" s="1"/>
  <c r="D17" i="25"/>
  <c r="D23" i="25"/>
  <c r="D18" i="25"/>
  <c r="D20" i="25"/>
  <c r="C25" i="24"/>
  <c r="C40" i="24" s="1"/>
  <c r="D17" i="24"/>
  <c r="D18" i="24"/>
  <c r="D23" i="24"/>
  <c r="D20" i="24"/>
  <c r="C25" i="23"/>
  <c r="D19" i="23" s="1"/>
  <c r="D21" i="23"/>
  <c r="D17" i="23"/>
  <c r="D23" i="23"/>
  <c r="C25" i="22"/>
  <c r="D21" i="22"/>
  <c r="D20" i="22"/>
  <c r="D17" i="22"/>
  <c r="D23" i="22"/>
  <c r="D18" i="22"/>
  <c r="D13" i="19"/>
  <c r="K41" i="45" l="1"/>
  <c r="D22" i="45"/>
  <c r="J25" i="45"/>
  <c r="E40" i="45"/>
  <c r="D40" i="45"/>
  <c r="C40" i="45"/>
  <c r="E39" i="45"/>
  <c r="E41" i="45" s="1"/>
  <c r="D39" i="45"/>
  <c r="D41" i="45" s="1"/>
  <c r="C39" i="45"/>
  <c r="D19" i="45"/>
  <c r="D25" i="45" s="1"/>
  <c r="D44" i="43"/>
  <c r="E43" i="43"/>
  <c r="D43" i="43"/>
  <c r="D20" i="43"/>
  <c r="D24" i="43"/>
  <c r="E44" i="43"/>
  <c r="E42" i="43"/>
  <c r="C42" i="43"/>
  <c r="D16" i="43"/>
  <c r="C44" i="43"/>
  <c r="C43" i="43"/>
  <c r="D16" i="42"/>
  <c r="E42" i="42"/>
  <c r="D24" i="42"/>
  <c r="E44" i="42"/>
  <c r="D43" i="42"/>
  <c r="D42" i="42"/>
  <c r="C42" i="42"/>
  <c r="D44" i="42"/>
  <c r="C44" i="42"/>
  <c r="E43" i="42"/>
  <c r="C43" i="42"/>
  <c r="E42" i="41"/>
  <c r="E45" i="41" s="1"/>
  <c r="D24" i="41"/>
  <c r="C44" i="41"/>
  <c r="C42" i="41"/>
  <c r="D44" i="41"/>
  <c r="D16" i="41"/>
  <c r="E43" i="41"/>
  <c r="D42" i="41"/>
  <c r="D20" i="41"/>
  <c r="D43" i="41"/>
  <c r="E44" i="41"/>
  <c r="E42" i="40"/>
  <c r="D24" i="40"/>
  <c r="D42" i="40"/>
  <c r="D16" i="40"/>
  <c r="E44" i="40"/>
  <c r="C42" i="40"/>
  <c r="D44" i="40"/>
  <c r="C44" i="40"/>
  <c r="E43" i="40"/>
  <c r="D43" i="40"/>
  <c r="C43" i="40"/>
  <c r="D20" i="40"/>
  <c r="D42" i="39"/>
  <c r="E42" i="39"/>
  <c r="C43" i="39"/>
  <c r="C44" i="39"/>
  <c r="C45" i="39" s="1"/>
  <c r="D44" i="39"/>
  <c r="D45" i="39" s="1"/>
  <c r="D20" i="39"/>
  <c r="E44" i="39"/>
  <c r="D28" i="39"/>
  <c r="D24" i="38"/>
  <c r="D28" i="38" s="1"/>
  <c r="D43" i="38"/>
  <c r="E42" i="38"/>
  <c r="C44" i="38"/>
  <c r="D42" i="38"/>
  <c r="E44" i="38"/>
  <c r="C42" i="38"/>
  <c r="D44" i="38"/>
  <c r="E43" i="38"/>
  <c r="C43" i="38"/>
  <c r="D20" i="38"/>
  <c r="D16" i="37"/>
  <c r="D19" i="37" s="1"/>
  <c r="C33" i="37"/>
  <c r="C35" i="37" s="1"/>
  <c r="D16" i="36"/>
  <c r="D20" i="36" s="1"/>
  <c r="C34" i="36"/>
  <c r="C35" i="36"/>
  <c r="C36" i="36"/>
  <c r="C33" i="35"/>
  <c r="C34" i="35"/>
  <c r="D16" i="35"/>
  <c r="D19" i="35" s="1"/>
  <c r="C34" i="33"/>
  <c r="D16" i="33"/>
  <c r="D19" i="33" s="1"/>
  <c r="C39" i="32"/>
  <c r="C41" i="32" s="1"/>
  <c r="D38" i="32"/>
  <c r="D41" i="32" s="1"/>
  <c r="C40" i="32"/>
  <c r="C38" i="32"/>
  <c r="D39" i="32"/>
  <c r="D20" i="32"/>
  <c r="D24" i="32" s="1"/>
  <c r="D16" i="32"/>
  <c r="D41" i="31"/>
  <c r="C38" i="30"/>
  <c r="D39" i="30"/>
  <c r="C39" i="30"/>
  <c r="C40" i="30"/>
  <c r="D40" i="30"/>
  <c r="D38" i="30"/>
  <c r="D20" i="30"/>
  <c r="D24" i="30" s="1"/>
  <c r="D16" i="29"/>
  <c r="D20" i="29"/>
  <c r="D43" i="29"/>
  <c r="C43" i="29"/>
  <c r="E42" i="29"/>
  <c r="D44" i="29"/>
  <c r="E44" i="29"/>
  <c r="D42" i="29"/>
  <c r="C44" i="29"/>
  <c r="C42" i="29"/>
  <c r="E43" i="29"/>
  <c r="D16" i="28"/>
  <c r="E44" i="28"/>
  <c r="C43" i="28"/>
  <c r="D20" i="28"/>
  <c r="C42" i="28"/>
  <c r="D24" i="28"/>
  <c r="D43" i="28"/>
  <c r="D44" i="28"/>
  <c r="E43" i="28"/>
  <c r="C44" i="28"/>
  <c r="D42" i="28"/>
  <c r="E42" i="28"/>
  <c r="D43" i="27"/>
  <c r="C43" i="27"/>
  <c r="C44" i="27"/>
  <c r="E43" i="27"/>
  <c r="E44" i="27"/>
  <c r="E42" i="27"/>
  <c r="D44" i="27"/>
  <c r="D42" i="27"/>
  <c r="C42" i="27"/>
  <c r="D20" i="27"/>
  <c r="D16" i="27"/>
  <c r="D24" i="27"/>
  <c r="D28" i="27" s="1"/>
  <c r="D16" i="26"/>
  <c r="C44" i="26"/>
  <c r="C42" i="26"/>
  <c r="E43" i="26"/>
  <c r="C43" i="26"/>
  <c r="D43" i="26"/>
  <c r="E44" i="26"/>
  <c r="E42" i="26"/>
  <c r="E45" i="26" s="1"/>
  <c r="D44" i="26"/>
  <c r="D42" i="26"/>
  <c r="D24" i="26"/>
  <c r="D40" i="25"/>
  <c r="D41" i="25" s="1"/>
  <c r="E40" i="25"/>
  <c r="D16" i="25"/>
  <c r="E39" i="25"/>
  <c r="C40" i="25"/>
  <c r="D19" i="25"/>
  <c r="D22" i="25"/>
  <c r="C39" i="25"/>
  <c r="C41" i="25" s="1"/>
  <c r="C39" i="24"/>
  <c r="C41" i="24" s="1"/>
  <c r="D22" i="24"/>
  <c r="D39" i="24"/>
  <c r="E40" i="24"/>
  <c r="E39" i="24"/>
  <c r="E41" i="24" s="1"/>
  <c r="D40" i="24"/>
  <c r="D19" i="24"/>
  <c r="D16" i="24"/>
  <c r="D16" i="23"/>
  <c r="C39" i="23"/>
  <c r="E39" i="23"/>
  <c r="D39" i="23"/>
  <c r="C40" i="23"/>
  <c r="E40" i="23"/>
  <c r="D40" i="23"/>
  <c r="D22" i="23"/>
  <c r="D25" i="23" s="1"/>
  <c r="C40" i="22"/>
  <c r="E39" i="22"/>
  <c r="C39" i="22"/>
  <c r="E40" i="22"/>
  <c r="D40" i="22"/>
  <c r="D39" i="22"/>
  <c r="D16" i="22"/>
  <c r="D19" i="22"/>
  <c r="D22" i="22"/>
  <c r="D16" i="20"/>
  <c r="D48" i="20"/>
  <c r="D39" i="20"/>
  <c r="D31" i="20"/>
  <c r="D23" i="20"/>
  <c r="D15" i="20"/>
  <c r="D46" i="20"/>
  <c r="D38" i="20"/>
  <c r="D30" i="20"/>
  <c r="D22" i="20"/>
  <c r="D14" i="20"/>
  <c r="D45" i="20"/>
  <c r="D37" i="20"/>
  <c r="D29" i="20"/>
  <c r="D21" i="20"/>
  <c r="D44" i="20"/>
  <c r="D36" i="20"/>
  <c r="D28" i="20"/>
  <c r="D20" i="20"/>
  <c r="D47" i="20"/>
  <c r="D43" i="20"/>
  <c r="D27" i="20"/>
  <c r="D26" i="20"/>
  <c r="D13" i="20"/>
  <c r="D49" i="20" s="1"/>
  <c r="D41" i="20"/>
  <c r="D33" i="20"/>
  <c r="D25" i="20"/>
  <c r="D17" i="20"/>
  <c r="D35" i="20"/>
  <c r="D19" i="20"/>
  <c r="D42" i="20"/>
  <c r="D34" i="20"/>
  <c r="D18" i="20"/>
  <c r="D40" i="20"/>
  <c r="D32" i="20"/>
  <c r="D24" i="20"/>
  <c r="C41" i="45" l="1"/>
  <c r="C45" i="43"/>
  <c r="E45" i="43"/>
  <c r="D45" i="43"/>
  <c r="D28" i="43"/>
  <c r="D45" i="42"/>
  <c r="D28" i="42"/>
  <c r="E45" i="42"/>
  <c r="C45" i="42"/>
  <c r="D45" i="41"/>
  <c r="C45" i="41"/>
  <c r="D28" i="41"/>
  <c r="C45" i="40"/>
  <c r="D45" i="40"/>
  <c r="D28" i="40"/>
  <c r="E45" i="40"/>
  <c r="E45" i="39"/>
  <c r="C45" i="38"/>
  <c r="D45" i="38"/>
  <c r="E45" i="38"/>
  <c r="C37" i="36"/>
  <c r="C35" i="35"/>
  <c r="C35" i="33"/>
  <c r="D41" i="30"/>
  <c r="C41" i="30"/>
  <c r="D28" i="29"/>
  <c r="C45" i="29"/>
  <c r="D45" i="29"/>
  <c r="E45" i="29"/>
  <c r="D28" i="28"/>
  <c r="E45" i="28"/>
  <c r="D45" i="28"/>
  <c r="C45" i="28"/>
  <c r="E45" i="27"/>
  <c r="C45" i="27"/>
  <c r="D45" i="27"/>
  <c r="D28" i="26"/>
  <c r="C45" i="26"/>
  <c r="D45" i="26"/>
  <c r="D25" i="25"/>
  <c r="E41" i="25"/>
  <c r="D25" i="24"/>
  <c r="D41" i="24"/>
  <c r="D41" i="23"/>
  <c r="C41" i="23"/>
  <c r="E41" i="23"/>
  <c r="D25" i="22"/>
  <c r="E41" i="22"/>
  <c r="C41" i="22"/>
  <c r="D41" i="22"/>
  <c r="C35" i="19"/>
  <c r="C33" i="19"/>
  <c r="D41" i="18"/>
  <c r="C41" i="18"/>
  <c r="C43" i="18"/>
  <c r="C34" i="19" l="1"/>
  <c r="D21" i="19"/>
  <c r="D14" i="19"/>
  <c r="D30" i="19"/>
  <c r="D15" i="19"/>
  <c r="D31" i="19"/>
  <c r="D24" i="19"/>
  <c r="D32" i="19"/>
  <c r="D17" i="19"/>
  <c r="D25" i="19"/>
  <c r="D23" i="19"/>
  <c r="D16" i="19"/>
  <c r="D18" i="19"/>
  <c r="D26" i="19"/>
  <c r="D20" i="19"/>
  <c r="D28" i="19"/>
  <c r="D29" i="19"/>
  <c r="D22" i="19"/>
  <c r="D19" i="19"/>
  <c r="D27" i="19"/>
  <c r="D17" i="18"/>
  <c r="D27" i="18"/>
  <c r="D19" i="18"/>
  <c r="D21" i="18"/>
  <c r="D29" i="18"/>
  <c r="D37" i="18"/>
  <c r="D13" i="18"/>
  <c r="D22" i="18"/>
  <c r="D30" i="18"/>
  <c r="D38" i="18"/>
  <c r="D14" i="18"/>
  <c r="D23" i="18"/>
  <c r="D31" i="18"/>
  <c r="D39" i="18"/>
  <c r="D40" i="18"/>
  <c r="D15" i="18"/>
  <c r="D24" i="18"/>
  <c r="D32" i="18"/>
  <c r="D33" i="18"/>
  <c r="D16" i="18"/>
  <c r="D25" i="18"/>
  <c r="D18" i="18"/>
  <c r="D26" i="18"/>
  <c r="D34" i="18"/>
  <c r="C42" i="18"/>
  <c r="D35" i="18"/>
  <c r="D20" i="18"/>
  <c r="D28" i="18"/>
  <c r="D36" i="18"/>
  <c r="C47" i="17"/>
  <c r="D47" i="17"/>
  <c r="D14" i="17"/>
  <c r="D49" i="17" s="1"/>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13" i="17"/>
  <c r="D14" i="16"/>
  <c r="C49" i="17"/>
  <c r="D33" i="19" l="1"/>
  <c r="D35" i="19"/>
  <c r="D43" i="18"/>
  <c r="D48" i="17"/>
  <c r="C48" i="17"/>
  <c r="D34" i="19" l="1"/>
  <c r="D42" i="18"/>
  <c r="C42" i="16"/>
  <c r="D45" i="16" s="1"/>
  <c r="C35" i="16"/>
  <c r="D38" i="16" s="1"/>
  <c r="C28" i="16"/>
  <c r="D31" i="16" s="1"/>
  <c r="C21" i="16"/>
  <c r="D24" i="16" s="1"/>
  <c r="C14" i="16"/>
  <c r="D17" i="16" s="1"/>
  <c r="C16" i="15"/>
  <c r="D14" i="15" s="1"/>
  <c r="C18" i="14"/>
  <c r="D17" i="14" s="1"/>
  <c r="D12" i="14"/>
  <c r="C18" i="13"/>
  <c r="D17" i="13" s="1"/>
  <c r="C42" i="10"/>
  <c r="C37" i="10"/>
  <c r="D40" i="10" s="1"/>
  <c r="C32" i="10"/>
  <c r="C27" i="10"/>
  <c r="D29" i="10" s="1"/>
  <c r="C22" i="10"/>
  <c r="D23" i="10" s="1"/>
  <c r="C42" i="9"/>
  <c r="D48" i="9" s="1"/>
  <c r="C35" i="9"/>
  <c r="D39" i="9" s="1"/>
  <c r="C28" i="9"/>
  <c r="D29" i="9" s="1"/>
  <c r="C21" i="9"/>
  <c r="D24" i="9" s="1"/>
  <c r="C14" i="9"/>
  <c r="D18" i="9" s="1"/>
  <c r="D19" i="16" l="1"/>
  <c r="D20" i="16"/>
  <c r="D48" i="16"/>
  <c r="D46" i="16"/>
  <c r="D47" i="16"/>
  <c r="D39" i="16"/>
  <c r="D40" i="16"/>
  <c r="D41" i="16"/>
  <c r="D33" i="16"/>
  <c r="D32" i="16"/>
  <c r="D34" i="16"/>
  <c r="D27" i="16"/>
  <c r="D26" i="16"/>
  <c r="D25" i="16"/>
  <c r="D18" i="16"/>
  <c r="C50" i="16"/>
  <c r="D15" i="16"/>
  <c r="D22" i="16"/>
  <c r="D29" i="16"/>
  <c r="D36" i="16"/>
  <c r="D43" i="16"/>
  <c r="D16" i="16"/>
  <c r="D23" i="16"/>
  <c r="D30" i="16"/>
  <c r="D37" i="16"/>
  <c r="D44" i="16"/>
  <c r="D15" i="15"/>
  <c r="D13" i="15"/>
  <c r="D16" i="15" s="1"/>
  <c r="D15" i="14"/>
  <c r="D13" i="14"/>
  <c r="D14" i="14"/>
  <c r="D16" i="14"/>
  <c r="D12" i="13"/>
  <c r="D13" i="13"/>
  <c r="D15" i="13"/>
  <c r="D16" i="13"/>
  <c r="D14" i="13"/>
  <c r="C43" i="10"/>
  <c r="D39" i="10"/>
  <c r="D35" i="10"/>
  <c r="D38" i="10"/>
  <c r="D26" i="10"/>
  <c r="D36" i="10"/>
  <c r="D31" i="10"/>
  <c r="D34" i="10"/>
  <c r="D30" i="10"/>
  <c r="D33" i="10"/>
  <c r="D25" i="10"/>
  <c r="D28" i="10"/>
  <c r="D24" i="10"/>
  <c r="D41" i="10"/>
  <c r="D46" i="9"/>
  <c r="D43" i="9"/>
  <c r="D44" i="9"/>
  <c r="D45" i="9"/>
  <c r="D47" i="9"/>
  <c r="D40" i="9"/>
  <c r="D41" i="9"/>
  <c r="D36" i="9"/>
  <c r="D37" i="9"/>
  <c r="D38" i="9"/>
  <c r="D33" i="9"/>
  <c r="D31" i="9"/>
  <c r="D30" i="9"/>
  <c r="D32" i="9"/>
  <c r="D34" i="9"/>
  <c r="D25" i="9"/>
  <c r="D26" i="9"/>
  <c r="D22" i="9"/>
  <c r="D27" i="9"/>
  <c r="D23" i="9"/>
  <c r="D19" i="9"/>
  <c r="D20" i="9"/>
  <c r="C50" i="9"/>
  <c r="D14" i="9" s="1"/>
  <c r="D15" i="9"/>
  <c r="D17" i="9"/>
  <c r="D16" i="9"/>
  <c r="F64" i="16" l="1"/>
  <c r="C69" i="16"/>
  <c r="E67" i="16"/>
  <c r="G65" i="16"/>
  <c r="D64" i="16"/>
  <c r="G68" i="16"/>
  <c r="D67" i="16"/>
  <c r="F65" i="16"/>
  <c r="C64" i="16"/>
  <c r="F66" i="16"/>
  <c r="D49" i="16"/>
  <c r="H70" i="16" s="1"/>
  <c r="C68" i="16"/>
  <c r="G64" i="16"/>
  <c r="E69" i="16"/>
  <c r="D69" i="16"/>
  <c r="C66" i="16"/>
  <c r="D66" i="16"/>
  <c r="F67" i="16"/>
  <c r="F68" i="16"/>
  <c r="C67" i="16"/>
  <c r="E65" i="16"/>
  <c r="E68" i="16"/>
  <c r="G66" i="16"/>
  <c r="D65" i="16"/>
  <c r="D68" i="16"/>
  <c r="C65" i="16"/>
  <c r="F69" i="16"/>
  <c r="E66" i="16"/>
  <c r="G67" i="16"/>
  <c r="E64" i="16"/>
  <c r="G69" i="16"/>
  <c r="D42" i="16"/>
  <c r="D35" i="16"/>
  <c r="D28" i="16"/>
  <c r="D21" i="16"/>
  <c r="D18" i="14"/>
  <c r="D18" i="13"/>
  <c r="E57" i="10"/>
  <c r="C57" i="10"/>
  <c r="E58" i="10"/>
  <c r="C58" i="10"/>
  <c r="E59" i="10"/>
  <c r="C59" i="10"/>
  <c r="E60" i="10"/>
  <c r="C60" i="10"/>
  <c r="D58" i="10"/>
  <c r="F57" i="10"/>
  <c r="D57" i="10"/>
  <c r="F58" i="10"/>
  <c r="F59" i="10"/>
  <c r="D59" i="10"/>
  <c r="F60" i="10"/>
  <c r="D60" i="10"/>
  <c r="D22" i="10"/>
  <c r="D32" i="10"/>
  <c r="D42" i="10"/>
  <c r="D27" i="10"/>
  <c r="D37" i="10"/>
  <c r="C65" i="9"/>
  <c r="F66" i="9"/>
  <c r="D68" i="9"/>
  <c r="E68" i="9"/>
  <c r="D69" i="9"/>
  <c r="D67" i="9"/>
  <c r="G64" i="9"/>
  <c r="G68" i="9"/>
  <c r="E66" i="9"/>
  <c r="E64" i="9"/>
  <c r="F68" i="9"/>
  <c r="D64" i="9"/>
  <c r="F67" i="9"/>
  <c r="C69" i="9"/>
  <c r="C67" i="9"/>
  <c r="F64" i="9"/>
  <c r="D66" i="9"/>
  <c r="F65" i="9"/>
  <c r="E67" i="9"/>
  <c r="C68" i="9"/>
  <c r="C66" i="9"/>
  <c r="C64" i="9"/>
  <c r="D42" i="9"/>
  <c r="D35" i="9"/>
  <c r="D28" i="9"/>
  <c r="D21" i="9"/>
  <c r="G67" i="9"/>
  <c r="G65" i="9"/>
  <c r="F69" i="9"/>
  <c r="E69" i="9"/>
  <c r="E65" i="9"/>
  <c r="D49" i="9"/>
  <c r="H70" i="9" s="1"/>
  <c r="G66" i="9"/>
  <c r="D65" i="9"/>
  <c r="G69" i="9"/>
  <c r="E70" i="16" l="1"/>
  <c r="D50" i="16"/>
  <c r="C70" i="16"/>
  <c r="F70" i="16"/>
  <c r="G70" i="16"/>
  <c r="D70" i="16"/>
  <c r="D43" i="10"/>
  <c r="C61" i="10"/>
  <c r="G61" i="10"/>
  <c r="D61" i="10"/>
  <c r="F61" i="10"/>
  <c r="E61" i="10"/>
  <c r="D50" i="9"/>
  <c r="F70" i="9"/>
  <c r="C70" i="9"/>
  <c r="D70" i="9"/>
  <c r="E70" i="9"/>
  <c r="G70" i="9"/>
  <c r="D12" i="7" l="1"/>
  <c r="C16" i="8"/>
  <c r="D14" i="8" s="1"/>
  <c r="D68" i="7"/>
  <c r="C68" i="7"/>
  <c r="C70" i="7"/>
  <c r="C69" i="7"/>
  <c r="D14" i="6"/>
  <c r="C18" i="6"/>
  <c r="D13" i="6" s="1"/>
  <c r="D16" i="5"/>
  <c r="D17" i="5"/>
  <c r="D12" i="5"/>
  <c r="D14" i="3"/>
  <c r="C18" i="5"/>
  <c r="D13" i="5" s="1"/>
  <c r="D13" i="8" l="1"/>
  <c r="D15" i="8"/>
  <c r="D16" i="8"/>
  <c r="D13" i="7"/>
  <c r="D20" i="7"/>
  <c r="D59" i="7"/>
  <c r="D67" i="7"/>
  <c r="D43" i="7"/>
  <c r="D52" i="7"/>
  <c r="D28" i="7"/>
  <c r="D60" i="7"/>
  <c r="D35" i="7"/>
  <c r="D51" i="7"/>
  <c r="D36" i="7"/>
  <c r="D44" i="7"/>
  <c r="D42" i="7"/>
  <c r="D26" i="7"/>
  <c r="D18" i="7"/>
  <c r="D57" i="7"/>
  <c r="D17" i="7"/>
  <c r="D27" i="7"/>
  <c r="D66" i="7"/>
  <c r="D58" i="7"/>
  <c r="D65" i="7"/>
  <c r="D41" i="7"/>
  <c r="D33" i="7"/>
  <c r="D64" i="7"/>
  <c r="D48" i="7"/>
  <c r="D32" i="7"/>
  <c r="D16" i="7"/>
  <c r="D63" i="7"/>
  <c r="D55" i="7"/>
  <c r="D47" i="7"/>
  <c r="D39" i="7"/>
  <c r="D31" i="7"/>
  <c r="D23" i="7"/>
  <c r="D15" i="7"/>
  <c r="D62" i="7"/>
  <c r="D54" i="7"/>
  <c r="D46" i="7"/>
  <c r="D38" i="7"/>
  <c r="D30" i="7"/>
  <c r="D22" i="7"/>
  <c r="D14" i="7"/>
  <c r="D19" i="7"/>
  <c r="D50" i="7"/>
  <c r="D34" i="7"/>
  <c r="D49" i="7"/>
  <c r="D25" i="7"/>
  <c r="D56" i="7"/>
  <c r="D40" i="7"/>
  <c r="D24" i="7"/>
  <c r="D61" i="7"/>
  <c r="D53" i="7"/>
  <c r="D45" i="7"/>
  <c r="D37" i="7"/>
  <c r="D29" i="7"/>
  <c r="D21" i="7"/>
  <c r="D15" i="5"/>
  <c r="D14" i="5"/>
  <c r="D18" i="5" s="1"/>
  <c r="D17" i="6"/>
  <c r="D12" i="6"/>
  <c r="D15" i="6"/>
  <c r="D16" i="6"/>
  <c r="D69" i="7" l="1"/>
  <c r="D70" i="7"/>
  <c r="D18" i="6"/>
  <c r="D18" i="3" l="1"/>
  <c r="C18" i="3"/>
  <c r="D15" i="3" s="1"/>
  <c r="C17" i="3"/>
  <c r="D16" i="3" l="1"/>
  <c r="D17" i="3"/>
  <c r="C16" i="2" l="1"/>
  <c r="D14" i="2" l="1"/>
  <c r="D15" i="2"/>
  <c r="D16" i="2" l="1"/>
</calcChain>
</file>

<file path=xl/sharedStrings.xml><?xml version="1.0" encoding="utf-8"?>
<sst xmlns="http://schemas.openxmlformats.org/spreadsheetml/2006/main" count="3713" uniqueCount="1651">
  <si>
    <t>NOMBRE COLUMNA</t>
  </si>
  <si>
    <t>NOMBRE EN COLUMNA FICHERO EXCEL FUENTE</t>
  </si>
  <si>
    <t>DEFINICIÓN COLUMNA</t>
  </si>
  <si>
    <t>FORMATO DATOS COLUMNA</t>
  </si>
  <si>
    <t>REFERENCIAS</t>
  </si>
  <si>
    <t>OBJETIVO BÚSQUEDA RELACIÓN</t>
  </si>
  <si>
    <t>OBJECT_REFS</t>
  </si>
  <si>
    <t>LISTA DE TIPO IDENTIFICADOR DE OBJETOS STIX(13)</t>
  </si>
  <si>
    <t>DEFINICION DE MARCADO</t>
  </si>
  <si>
    <t>ESTADÍSTICAS PARTE IOT Y SMART HOME CONJUNTAS</t>
  </si>
  <si>
    <t>UMBRAL DE APARICIONES</t>
  </si>
  <si>
    <t>MAYOR QUE 0</t>
  </si>
  <si>
    <t>CRITERIO</t>
  </si>
  <si>
    <t>EXPLICACIÓN ANÁLISIS</t>
  </si>
  <si>
    <t>NÚMERO DE APARICIONES</t>
  </si>
  <si>
    <t>INDICADOR</t>
  </si>
  <si>
    <t>TOTAL VALORES</t>
  </si>
  <si>
    <t>VALOR TIPO OBJETO DE REFERENCIA</t>
  </si>
  <si>
    <t>PORCENTAJE RESPECTO TOTAL ELEMENTOS COINCIDENTES</t>
  </si>
  <si>
    <t>ID</t>
  </si>
  <si>
    <t>IDENTIFICADOR(12)</t>
  </si>
  <si>
    <t>Identificador único de  objeto STIX 2.1 (12) extraído de los informes y vulnerabilidades estudiados de IBM. (15)(16)(17) (18)(21)(23)</t>
  </si>
  <si>
    <t>IDENTIFICADORES DE OBJETOS</t>
  </si>
  <si>
    <t>POSIBLES VALORES</t>
  </si>
  <si>
    <t>Objetos de referencia para los objetos STIX 2.1 de tipo reporte (13).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marcado(14) e indicador(19), esta propiedad no viene definida, por el contrario existe otra propiedad "object_marking_refs", que no viene definida a la hora de exportar los JSON de los objetos STIX 2.1 de este tipo, por lo que no se ha podido analizar. (20)</t>
  </si>
  <si>
    <t>(11) https://oasis-open.github.io/cti-documentation/stix/gettingstarted.html                                                                  (13) https://docs.oasis-open.org/cti/stix/v2.1/os/stix-v2.1-os.pdf PAGINA  107                         (14) https://docs.oasis-open.org/cti/stix/v2.1/os/stix-v2.1-os.pdf PAGINA  200                                                (19) https://docs.oasis-open.org/cti/stix/v2.1/os/stix-v2.1-os.pdf PAGINA 66                                   (20) file:///C:/Users/U355032/AppData/Local/Temp/xfe-threatActivity-guid_3ccc86d23b625a918afb24d5a65514cd-stix2-2.1-export.json</t>
  </si>
  <si>
    <t>(12) https://docs.oasis-open.org/cti/stix/v2.1/os/stix-v2.1-os.pdf PAGINA  35                                                                                                                                                                   (15) https://exchange.xforce.ibmcloud.com/threat-group/guid:2aeb1549870ae2df56b5947657743b53?q=iot                                                                        (16) https://exchange.xforce.ibmcloud.com/industry/guid:4489746fc2159d7f965441db70a95c09                                                                                                              (17)https://exchange.xforce.ibmcloud.com/malware-analysis/guid:29503b3bc003861460f15f1f4c118a37                                                                              (18)https://exchange.xforce.ibmcloud.com/threats/guid:d2b0aee245d8581dc3cb37df90be09fb                                                                                                            (21)https://exchange.xforce.ibmcloud.com/vulnerabilities/255713                                                                                                                                                                                                                                                                 (23) file:///C:/Users/U355032/AppData/Local/Temp/xfe-VULN-225496-stix2-2.1-export.json</t>
  </si>
  <si>
    <t>El objeto de la búsqueda de elementos coincidentes entre objetos de referencia e identificadores para todos los objetos analizados de IBM, es obtener una cantidad y un listado de los objetos de referencia de los que se puede obtener información directa ya que se cuenta con su identificador, y por tanto se puede buscar en las diferentes fuentes de datos el objeto concreto para comprobar sus propiedades e información adiccional sobre él.</t>
  </si>
  <si>
    <t>Se analizan únicamente los tipos de objeto de referencia que aparecen, que en este caso son INDICADORES (19) y DEFINICIÓN DE MARCADO(14). Se estudian sólo los valores de ambos parámetros que aparecen en las fuentes de datos con el objeto de realizar un estudio significativo del tipo de objetos que sirven como referencia a los objetos de tipo REPORTE.</t>
  </si>
  <si>
    <t>En la siguiente tabla y posteriormente en el siguiente gráfico, se representa el porcentaje respecto del total de objetos de referencia que representan los tipos de objeto de referencia INDICADOR y DEFINICION DE MARCADO.</t>
  </si>
  <si>
    <t>-  indicator--0f923742-69f4-4127-be13-1466530da652</t>
  </si>
  <si>
    <t xml:space="preserve">  -  marking-definition--984eb470-f240-4a5d-aa97-c92ec4cffcf2</t>
  </si>
  <si>
    <t xml:space="preserve">  -  marking-definition--6187b984-b853-432d-a4e0-b969435fa4fa</t>
  </si>
  <si>
    <t xml:space="preserve">  -  marking-definition--e7938de3-b6b3-4752-a2c6-5aaa087f7b58</t>
  </si>
  <si>
    <t xml:space="preserve">  -  marking-definition--31c0e1f7-54e9-4dc1-aea5-b271c1e02ae0</t>
  </si>
  <si>
    <t xml:space="preserve">  -  marking-definition--e0705f3a-0f7f-481c-8cd1-d8301095126d</t>
  </si>
  <si>
    <t xml:space="preserve">  -  marking-definition--093074bd-fe6c-48de-9dba-60c09755ead2</t>
  </si>
  <si>
    <t xml:space="preserve">  -  marking-definition--b29f4591-5664-4223-a018-fb4a084ef185</t>
  </si>
  <si>
    <t xml:space="preserve">  -  marking-definition--848c1e2d-6461-450c-b4eb-35b6fd7c7f59</t>
  </si>
  <si>
    <t xml:space="preserve">  -  marking-definition--5363a74d-314d-4d81-99be-cd591b611872</t>
  </si>
  <si>
    <t xml:space="preserve">  -  marking-definition--d44eaf73-2ee8-47b4-ae32-322202244fff</t>
  </si>
  <si>
    <t xml:space="preserve">  -  indicator--2b84649d-b13f-481d-b603-69e21e9a62a3</t>
  </si>
  <si>
    <t xml:space="preserve">  -  indicator--da24f07f-4103-4594-a703-8d0bed190f93</t>
  </si>
  <si>
    <t xml:space="preserve">  -  indicator--fa396f79-4faf-4dfd-8b66-ef5ae680ed3f</t>
  </si>
  <si>
    <t xml:space="preserve">  -  indicator--26f77da4-5670-4ae4-9981-9caca42f1188</t>
  </si>
  <si>
    <t xml:space="preserve">  -  indicator--bd60fb4c-9e16-4a9a-a1b4-bb67fb512ff4</t>
  </si>
  <si>
    <t xml:space="preserve">  -  indicator--e0d57c56-e304-4abc-8c40-c49eb8a0aebc</t>
  </si>
  <si>
    <t xml:space="preserve">  -  indicator--72a623bf-6e7f-4ef7-9b7a-38029de0e796</t>
  </si>
  <si>
    <t xml:space="preserve">  -  indicator--f1a27fbb-6401-4120-97f2-d405d3f28919</t>
  </si>
  <si>
    <t xml:space="preserve">  -  indicator--42034c6a-49a5-42fd-ad7e-316c1dcc5ee8</t>
  </si>
  <si>
    <t xml:space="preserve">  -  indicator--a230d1f2-cb0f-4ea7-9089-ae409734a1cb</t>
  </si>
  <si>
    <t xml:space="preserve">  -  marking-definition--cc202073-9a79-4ee3-86fa-351a2df45a33</t>
  </si>
  <si>
    <t xml:space="preserve">  -  indicator--c8498fae-2e44-438f-aef2-80dfdd4013f5</t>
  </si>
  <si>
    <t xml:space="preserve">  -  indicator--654902af-edc2-430b-8e5b-3b2299ad05c4</t>
  </si>
  <si>
    <t xml:space="preserve">  -  indicator--c9b3cb63-1e1c-4cb5-acf8-5e89d429e26f</t>
  </si>
  <si>
    <t xml:space="preserve">  -  indicator--a92cc273-c70f-4ec8-88d6-91cb4103d38f</t>
  </si>
  <si>
    <t xml:space="preserve">  -  indicator--b7c56bf1-ea03-4882-91fd-16180222bac0</t>
  </si>
  <si>
    <t xml:space="preserve">  -  indicator--de33ccb2-9614-4486-9fed-0d6164256e99</t>
  </si>
  <si>
    <t xml:space="preserve">  -  indicator--65f8c0d9-3bd5-46ef-80ac-0c323d0c6adf</t>
  </si>
  <si>
    <t xml:space="preserve">  -  indicator--f4963753-64a4-41cf-a080-3345c4bf9263</t>
  </si>
  <si>
    <t xml:space="preserve">  -  indicator--8060582e-b341-49be-919b-6aacce28d65e</t>
  </si>
  <si>
    <t xml:space="preserve">  -  indicator--f88487de-d652-44dc-96a9-3416eff7ee39</t>
  </si>
  <si>
    <t xml:space="preserve">  -  indicator--3cd1076c-808f-4a9d-b105-29ec835c4179</t>
  </si>
  <si>
    <t xml:space="preserve">  -  indicator--77bcb925-321b-4df1-b962-e819f157ca53</t>
  </si>
  <si>
    <t xml:space="preserve">  -  indicator--e795b7d6-4bd0-4d44-9130-19348c29c9dc</t>
  </si>
  <si>
    <t xml:space="preserve">  -  indicator--f16b6db2-88a5-4a8e-91c1-5e6620309c81</t>
  </si>
  <si>
    <t xml:space="preserve">  -  indicator--89cf9ca7-cfaf-49e0-a97c-fd00a9378364</t>
  </si>
  <si>
    <t xml:space="preserve">  -  indicator--97907709-4443-4e3b-9c70-379c90f65ddd</t>
  </si>
  <si>
    <t xml:space="preserve">  -  indicator--e8a63f91-aafc-408f-b86d-391c1fd9838f</t>
  </si>
  <si>
    <t xml:space="preserve">  -  indicator--c9f267d0-cce5-496b-95dc-23b18b83cbd0</t>
  </si>
  <si>
    <t xml:space="preserve">  -  indicator--c7c636f3-ddb6-46af-a4e7-aa12d8619328</t>
  </si>
  <si>
    <t xml:space="preserve">  -  indicator--a944b0a8-e266-4024-9907-064478250108</t>
  </si>
  <si>
    <t xml:space="preserve">  -  indicator--75cd42f6-6821-48f8-a2a1-c46c2819990b</t>
  </si>
  <si>
    <t xml:space="preserve">  -  indicator--b80bf419-a2f2-4d3b-8dc7-3db19f47fff1</t>
  </si>
  <si>
    <t xml:space="preserve">  -  indicator--a5a77d4f-77f1-4ec9-9570-5b0c2012a996</t>
  </si>
  <si>
    <t xml:space="preserve">  -  indicator--0d984892-4102-4650-95b1-b22c2ff7a226</t>
  </si>
  <si>
    <t xml:space="preserve">  -  indicator--2bd63188-da61-438b-a287-c033081f7281</t>
  </si>
  <si>
    <t xml:space="preserve">  -  indicator--14a0d4ef-e42f-43f5-9c0f-e818ab8a8e26</t>
  </si>
  <si>
    <t xml:space="preserve">  -  indicator--bca1c0d6-1254-4198-ae3e-78a91846583f</t>
  </si>
  <si>
    <t xml:space="preserve">  -  indicator--c8a13fe1-1365-4851-963f-8a3dc3c5fb7f</t>
  </si>
  <si>
    <t xml:space="preserve">  -  indicator--5317152d-f8ab-4a4f-8ad5-bf9e73900063</t>
  </si>
  <si>
    <t xml:space="preserve">  -  indicator--c0c4118d-c0b3-4af3-ba7d-df88a84d4876</t>
  </si>
  <si>
    <t xml:space="preserve">  -  indicator--8d1756be-2db4-4ecc-987d-ad8cc9c51944</t>
  </si>
  <si>
    <t xml:space="preserve">  -  indicator--0079e6ff-31a0-44de-b61b-2350078c0cbb</t>
  </si>
  <si>
    <t xml:space="preserve">  -  indicator--c820c89e-17a2-42ae-83c1-a1ce814f10a2</t>
  </si>
  <si>
    <t xml:space="preserve">  -  indicator--a73d1e00-4d78-491e-b6e8-f4cf4e5d397a</t>
  </si>
  <si>
    <t xml:space="preserve">  -  indicator--6782fc24-27bd-4a63-8041-d433c4d1da67</t>
  </si>
  <si>
    <t xml:space="preserve">  -  indicator--b8aef372-0bd4-4a77-a43f-d9759cec17c7</t>
  </si>
  <si>
    <t xml:space="preserve">  -  indicator--61940bb0-8ae6-40e4-935e-f8cf8a444551</t>
  </si>
  <si>
    <t xml:space="preserve">  -  indicator--f1b08988-2453-43a0-af61-67a63e1b6d8c</t>
  </si>
  <si>
    <t xml:space="preserve">  -  indicator--3ea14d22-ed5c-4dc3-b2c9-ce856bd6621a</t>
  </si>
  <si>
    <t xml:space="preserve">  -  indicator--6ad091ef-7d39-48f7-8175-36e09f2543dc</t>
  </si>
  <si>
    <t xml:space="preserve">  -  indicator--54d50a35-3c27-448d-b8dc-d933f0cbefc6</t>
  </si>
  <si>
    <t xml:space="preserve">  -  indicator--71cb3821-a05e-4bf5-994d-1f6df38960c9</t>
  </si>
  <si>
    <t xml:space="preserve">  -  indicator--a065ba4c-d259-4919-a72b-aa25a6decb2c</t>
  </si>
  <si>
    <t xml:space="preserve">  -  indicator--c84e0c82-6ef4-49cf-9100-f7fa01451a9e</t>
  </si>
  <si>
    <t xml:space="preserve">  -  indicator--691d805f-b5d7-40b3-80fd-8bd48ca0df64</t>
  </si>
  <si>
    <t xml:space="preserve">  -  indicator--0bbb9f70-446e-4e63-9abb-b13f4bdd8e86</t>
  </si>
  <si>
    <t xml:space="preserve">  -  indicator--e5c5e515-313d-40df-abce-1bc73db2cf21</t>
  </si>
  <si>
    <t xml:space="preserve">  -  indicator--ea36f415-d1bc-4bc3-a022-4b8ca23f4a10</t>
  </si>
  <si>
    <t xml:space="preserve">  -  indicator--bd073846-2d84-4b03-ada1-57a41a3d5c0e</t>
  </si>
  <si>
    <t xml:space="preserve">  -  indicator--506760f4-09d1-490a-8bd1-1539a236368b</t>
  </si>
  <si>
    <t xml:space="preserve">  -  indicator--21e6683a-d49a-45e4-9c26-5887f66496f6</t>
  </si>
  <si>
    <t xml:space="preserve">  -  indicator--0cd145df-30ee-4b93-bb53-b41e9c2adf81</t>
  </si>
  <si>
    <t xml:space="preserve">  -  indicator--912a1684-41c2-4721-9f86-8e50f3f99a03</t>
  </si>
  <si>
    <t xml:space="preserve">  -  indicator--afc56763-8aa1-4593-9747-4c205cc07189</t>
  </si>
  <si>
    <t xml:space="preserve">  -  indicator--7d2f5ab4-a4be-45f1-8a27-a163efce8979</t>
  </si>
  <si>
    <t xml:space="preserve">  -  indicator--ae2cab51-7f35-45fa-819a-3893155bec7c</t>
  </si>
  <si>
    <t xml:space="preserve">  -  indicator--e3cb64eb-6393-4565-a583-05d09bc0da53</t>
  </si>
  <si>
    <t xml:space="preserve">  -  indicator--a67c6d6a-f504-4c6a-b6fa-b16d6ea00d51</t>
  </si>
  <si>
    <t xml:space="preserve">  -  indicator--ad7a3b86-3b43-4e48-ae20-f5777dea6e3a</t>
  </si>
  <si>
    <t xml:space="preserve">  -  indicator--701921de-0e4c-4d1e-a7d2-9e889113a462</t>
  </si>
  <si>
    <t xml:space="preserve">  -  indicator--b81853f1-ef30-4bc4-abc0-38071833246f</t>
  </si>
  <si>
    <t xml:space="preserve">  -  indicator--71ba7c2b-0f0a-4a87-9367-fb3d7ca4292c</t>
  </si>
  <si>
    <t xml:space="preserve">  -  indicator--e6be563c-17d3-4741-a052-5e1535363e03</t>
  </si>
  <si>
    <t xml:space="preserve">  -  indicator--28896d11-a548-490c-aad7-f5a94f73bc51</t>
  </si>
  <si>
    <t xml:space="preserve">  -  indicator--5d53a2d0-adc4-468e-a184-61535b896344</t>
  </si>
  <si>
    <t xml:space="preserve">  -  indicator--39ce0e67-f851-4f67-976e-516f37a3b901</t>
  </si>
  <si>
    <t xml:space="preserve">  -  indicator--8f9e162d-7ac9-490c-b22e-7044b0fe53fb</t>
  </si>
  <si>
    <t xml:space="preserve">  -  indicator--b3845df2-1116-4508-abab-7160108b66ad</t>
  </si>
  <si>
    <t xml:space="preserve">  -  indicator--cad992f9-1cf9-4d5b-b646-0775227b0051</t>
  </si>
  <si>
    <t xml:space="preserve">  -  indicator--8497e770-ed98-4fb3-8cb2-92aa4dfcb749</t>
  </si>
  <si>
    <t xml:space="preserve">  -  indicator--0165597b-77e1-4361-a7fc-07db47d5f82b</t>
  </si>
  <si>
    <t xml:space="preserve">  -  indicator--fbe28168-69b7-4bf6-9d35-51251fafa185</t>
  </si>
  <si>
    <t xml:space="preserve">  -  indicator--7810194e-0298-409d-b929-63ce3a3fb4a5</t>
  </si>
  <si>
    <t xml:space="preserve">  -  indicator--8c51ccfd-4e3f-4b8f-b4e1-b9309fb4c16a</t>
  </si>
  <si>
    <t xml:space="preserve">  -  indicator--b1d38e79-4ba5-441b-afaf-49ba63d8f237</t>
  </si>
  <si>
    <t xml:space="preserve">  -  indicator--5040463b-834c-4d59-ba5c-8e4c55ad0d96</t>
  </si>
  <si>
    <t xml:space="preserve">  -  indicator--18f78a42-a5e5-4efb-8ac5-b5dc84f4e36e</t>
  </si>
  <si>
    <t xml:space="preserve">  -  indicator--b969a452-e96d-4a89-8d6f-e9f6a5a4e74c</t>
  </si>
  <si>
    <t xml:space="preserve">  -  indicator--efb8dc8c-9265-4f4d-8377-535f55411286</t>
  </si>
  <si>
    <t xml:space="preserve">  -  indicator--95f51b91-553c-4382-9cd4-5f03c248e134</t>
  </si>
  <si>
    <t xml:space="preserve">  -  indicator--7919474e-1e83-40df-8a16-bd6ab7ff476a</t>
  </si>
  <si>
    <t xml:space="preserve">  -  indicator--fbb1639e-f865-4d56-a6f5-b7bfe9f05507</t>
  </si>
  <si>
    <t xml:space="preserve">  -  indicator--d56b96dc-5ba9-43f3-8a76-1be0e7332137</t>
  </si>
  <si>
    <t xml:space="preserve">  -  indicator--e58b4cb9-ca03-4249-b1e7-60d9a829fcde</t>
  </si>
  <si>
    <t xml:space="preserve">  -  indicator--295ff9f9-35d5-43ba-a96e-7a043fd9a1c4</t>
  </si>
  <si>
    <t xml:space="preserve">  -  indicator--a871d143-8ad9-42db-ab3c-9d65ad350f6d</t>
  </si>
  <si>
    <t xml:space="preserve">  -  indicator--e588a4fe-64a7-4982-8a47-c7e34dd2bfe2</t>
  </si>
  <si>
    <t xml:space="preserve">  -  indicator--b58c3d80-d088-486b-b0c4-5654beca5982</t>
  </si>
  <si>
    <t xml:space="preserve">  -  indicator--684571da-2322-4a7f-8acd-e2db7cb453d5</t>
  </si>
  <si>
    <t xml:space="preserve">  -  indicator--85fc510e-21e2-49e1-8f70-a8d48757d149</t>
  </si>
  <si>
    <t xml:space="preserve">  -  indicator--b9f19fcd-58b0-4387-a60d-b82ae02de71b</t>
  </si>
  <si>
    <t xml:space="preserve">  -  indicator--249388d0-947a-4baa-8a0b-7a874514e288</t>
  </si>
  <si>
    <t xml:space="preserve">  -  indicator--de9747ef-d268-4804-a44e-5d5be8cd76a1</t>
  </si>
  <si>
    <t xml:space="preserve">  -  indicator--47029bf4-d053-4bae-8d76-e7e9065e9e5e</t>
  </si>
  <si>
    <t xml:space="preserve">  -  indicator--69c880d0-7918-40a4-bbf7-0685094d0147</t>
  </si>
  <si>
    <t xml:space="preserve">  -  indicator--d1a3dab3-e315-415f-8193-6dc15e4ae01d</t>
  </si>
  <si>
    <t xml:space="preserve">  -  indicator--a7bfbd66-2d60-44b5-a98d-a1e2f44fa892</t>
  </si>
  <si>
    <t xml:space="preserve">  -  indicator--dd83d6e7-3953-45f7-a2f8-63bd4a0839f3</t>
  </si>
  <si>
    <t xml:space="preserve">  -  indicator--fc2977d8-c14b-4adc-8e6c-a88372729e98</t>
  </si>
  <si>
    <t xml:space="preserve">  -  indicator--1035a6ca-efb0-4977-8395-856b02bf68e6</t>
  </si>
  <si>
    <t xml:space="preserve">  -  indicator--555290bf-6e33-4081-989a-4c8156aa8a29</t>
  </si>
  <si>
    <t xml:space="preserve">  -  indicator--8d209f8d-59aa-4b34-bfc1-d5dbb7a02ff4</t>
  </si>
  <si>
    <t xml:space="preserve">  -  indicator--593701c6-9a0b-4126-82ea-f85c906cf2b9</t>
  </si>
  <si>
    <t xml:space="preserve">  -  indicator--20ac4fc8-2241-4eb1-a24d-0ef1a1d7cb1e</t>
  </si>
  <si>
    <t xml:space="preserve">  -  indicator--155950e4-2b15-4f78-8467-f58e3f46b0ee</t>
  </si>
  <si>
    <t xml:space="preserve">  -  indicator--e4ac4a43-b958-4e99-89c4-4847fd143c15</t>
  </si>
  <si>
    <t xml:space="preserve">  -  indicator--fe29ffd7-c377-4ee6-a8a6-351bc33a0fe4</t>
  </si>
  <si>
    <t xml:space="preserve">  -  indicator--20e460b3-db1e-47b3-908f-7a106c2b8a5e</t>
  </si>
  <si>
    <t xml:space="preserve">  -  indicator--ae092df3-0428-4da5-aac8-8d814dc6f0bd</t>
  </si>
  <si>
    <t xml:space="preserve">  -  indicator--82247d1c-cb66-4fcb-a337-7bae2162103d</t>
  </si>
  <si>
    <t xml:space="preserve">  -  indicator--9783dc80-4a8d-4544-82a3-91836468f8cc</t>
  </si>
  <si>
    <t xml:space="preserve">  -  indicator--d0d2241c-7239-439d-9c31-8ae0bcbc7351</t>
  </si>
  <si>
    <t xml:space="preserve">  -  indicator--2fac140e-201a-4e26-ad7d-213b8bee8b22</t>
  </si>
  <si>
    <t xml:space="preserve">  -  indicator--328ae0fc-aa61-4c5e-a53a-75c6eeed6202</t>
  </si>
  <si>
    <t xml:space="preserve">  -  indicator--958773fb-7768-4e8d-8b4f-edf98a0674f6</t>
  </si>
  <si>
    <t xml:space="preserve">  -  indicator--5180d533-7657-4ada-8fd9-aec68aa27053</t>
  </si>
  <si>
    <t xml:space="preserve">  -  indicator--7758fde6-5af5-49f9-a5b3-2eeb3625e0a7</t>
  </si>
  <si>
    <t xml:space="preserve">  -  indicator--493e35a8-b2ca-4c33-bb40-8d6598c119af</t>
  </si>
  <si>
    <t xml:space="preserve">  -  indicator--793721dc-13b0-4aa7-a75a-1cc2c5b75ecb</t>
  </si>
  <si>
    <t xml:space="preserve">  -  indicator--61794d8a-2f46-4c44-877f-db3ef6f2fc78</t>
  </si>
  <si>
    <t xml:space="preserve">  -  indicator--bac57d8f-2001-498c-a1c7-d3f4716751e4</t>
  </si>
  <si>
    <t xml:space="preserve">  -  indicator--67263af0-d338-46f3-a62f-3b9b51617a4c</t>
  </si>
  <si>
    <t xml:space="preserve">  -  indicator--6eeacb80-6c09-4406-b952-f52afc03723d</t>
  </si>
  <si>
    <t xml:space="preserve">  -  indicator--e90155fb-c87d-4d86-86a3-9d3628fd8ac7</t>
  </si>
  <si>
    <t xml:space="preserve">  -  indicator--6b5b92a9-8418-4585-bb52-d02c3b763bed</t>
  </si>
  <si>
    <t xml:space="preserve">  -  indicator--b24c9227-2856-4e07-9266-241b4d8c257b</t>
  </si>
  <si>
    <t xml:space="preserve">  -  indicator--873279c1-baef-4910-977e-997a1acc2f38</t>
  </si>
  <si>
    <t xml:space="preserve">  -  indicator--a183295f-5a39-42d3-8a12-b52160378c57</t>
  </si>
  <si>
    <t xml:space="preserve">  -  indicator--c6d89ee6-1e44-4306-b9b7-57f4539f52db</t>
  </si>
  <si>
    <t xml:space="preserve">  -  indicator--8dbea6c2-d4e0-48e9-af2e-399c9082b77c</t>
  </si>
  <si>
    <t xml:space="preserve">  -  indicator--a3d64132-79b3-4ad9-8def-4f5d700f6106</t>
  </si>
  <si>
    <t xml:space="preserve">  -  indicator--f527551a-1b64-4c42-ae30-388b8e5d965c</t>
  </si>
  <si>
    <t xml:space="preserve">  -  indicator--5d827d6e-584b-473b-982f-ab03e0c534ab</t>
  </si>
  <si>
    <t xml:space="preserve">  -  indicator--dde0d595-5520-4d10-ba88-5a86dfccd880</t>
  </si>
  <si>
    <t xml:space="preserve">  -  indicator--626d3ac5-d5fa-41c5-b893-e4df0c677601</t>
  </si>
  <si>
    <t xml:space="preserve">  -  indicator--ea4bb5c1-1abe-4eb2-8dbc-e68ebdadba5d</t>
  </si>
  <si>
    <t xml:space="preserve">  -  indicator--6540c218-414b-45dc-856c-d426ea4f3310</t>
  </si>
  <si>
    <t xml:space="preserve">  -  indicator--340ee9de-c723-4fab-8bec-633e25fc1707</t>
  </si>
  <si>
    <t xml:space="preserve">  -  indicator--d479fee7-a8e6-4c87-b814-5d57b7dcc1fa</t>
  </si>
  <si>
    <t xml:space="preserve">  -  indicator--bf27b06d-6378-490b-b0a0-df66ed125c9e</t>
  </si>
  <si>
    <t xml:space="preserve">  -  indicator--590c1899-a2f9-439b-b782-713fb609fc19</t>
  </si>
  <si>
    <t xml:space="preserve">  -  indicator--b8222021-a60a-47f9-a17b-555064c728fe</t>
  </si>
  <si>
    <t xml:space="preserve">  -  indicator--7d65d3f4-28cd-498c-8303-1ccc96afce04</t>
  </si>
  <si>
    <t xml:space="preserve">  -  indicator--c42cb978-e192-4233-bc9f-e38010d64f1e</t>
  </si>
  <si>
    <t xml:space="preserve">  -  indicator--cbdfc890-feed-4aa9-8dca-8b5f56f4ac73</t>
  </si>
  <si>
    <t xml:space="preserve">  -  indicator--2b02af31-59d8-4d58-9354-400001d62dcf</t>
  </si>
  <si>
    <t xml:space="preserve">  -  indicator--faa259db-75f8-4339-bd23-c1bf4d52ac31</t>
  </si>
  <si>
    <t xml:space="preserve">  -  indicator--ab5bd299-f589-41c4-8e13-6a940b8669e0</t>
  </si>
  <si>
    <t xml:space="preserve">  -  indicator--733939bf-e456-43c7-a8f7-cfe43ed24024</t>
  </si>
  <si>
    <t xml:space="preserve">  -  indicator--d95c52e2-5073-45e7-b6e0-1638703a97d9</t>
  </si>
  <si>
    <t xml:space="preserve">  -  indicator--13356bb2-ee3f-4137-a641-e35095355e6f</t>
  </si>
  <si>
    <t xml:space="preserve">  -  indicator--362c58e1-ffba-4393-ba79-011fab2f7cea</t>
  </si>
  <si>
    <t xml:space="preserve">  -  indicator--0cc529f3-7ea2-46e4-9435-b0fc23a2aba3</t>
  </si>
  <si>
    <t xml:space="preserve">  -  indicator--a0bc0426-3238-4ef9-95be-b84864b29644</t>
  </si>
  <si>
    <t xml:space="preserve">  -  indicator--a39fde35-07a7-4b57-b0d1-9c2f70245d19</t>
  </si>
  <si>
    <t xml:space="preserve">  -  indicator--b3d7f8e8-8e22-40ea-85c7-2957bcead237</t>
  </si>
  <si>
    <t xml:space="preserve">  -  indicator--da17d5c9-94e3-490e-b268-2a91cc893c1e</t>
  </si>
  <si>
    <t xml:space="preserve">  -  indicator--5ae1c50a-f590-49b0-bfb7-faf3f08fdfa7</t>
  </si>
  <si>
    <t xml:space="preserve">  -  indicator--8800c44b-eb45-49ec-bf93-d9b37b7e2666</t>
  </si>
  <si>
    <t xml:space="preserve">  -  indicator--77837943-9057-43f8-9d47-df292ca6e387</t>
  </si>
  <si>
    <t xml:space="preserve">  -  indicator--73e17855-f14d-471f-88ca-2b2e98c790a8</t>
  </si>
  <si>
    <t xml:space="preserve">  -  indicator--22d54094-3b11-48ef-a6d3-db2e667ffb01</t>
  </si>
  <si>
    <t xml:space="preserve">  -  indicator--4293d166-57e9-4db3-b404-d9b2eaff329f</t>
  </si>
  <si>
    <t xml:space="preserve">  -  indicator--0656ba19-e4bb-49b8-97c4-4be4278bd398</t>
  </si>
  <si>
    <t xml:space="preserve">  -  indicator--5641367f-a326-4eb3-8d6a-388e6a44dee8</t>
  </si>
  <si>
    <t xml:space="preserve">  -  indicator--a40e487d-3da2-40ea-a5b4-7d7de0a2132e</t>
  </si>
  <si>
    <t xml:space="preserve">  -  indicator--bcb3fcce-31e2-43e1-9e29-55bbf55b6b66</t>
  </si>
  <si>
    <t xml:space="preserve">  -  indicator--274f4d57-91c1-472b-8fa4-962e80a70244</t>
  </si>
  <si>
    <t xml:space="preserve">  -  indicator--b99d8d9a-a288-4f61-9c5f-1fbd80429b2f</t>
  </si>
  <si>
    <t xml:space="preserve">  -  indicator--21e5431c-badc-4dbd-8db3-39fb4681f61e</t>
  </si>
  <si>
    <t xml:space="preserve">  -  indicator--72f586e8-ca17-48c9-9531-dcd2e6bf44e0</t>
  </si>
  <si>
    <t xml:space="preserve">  -  indicator--0034ca7b-0900-484f-9553-c403397861f9</t>
  </si>
  <si>
    <t xml:space="preserve">  -  indicator--1fa48086-239e-46c1-bedf-a8a35089692e</t>
  </si>
  <si>
    <t xml:space="preserve">  -  indicator--0b306f15-3726-49c8-a94c-9565771aa7dc</t>
  </si>
  <si>
    <t xml:space="preserve">  -  indicator--40017e68-2091-4ba1-a170-4c1bf964ef92</t>
  </si>
  <si>
    <t xml:space="preserve">  -  indicator--55a12096-2fed-46b6-802d-0ed0bf470231</t>
  </si>
  <si>
    <t xml:space="preserve">  -  indicator--95a8cb89-64f5-46d8-9780-185bac10ca6f</t>
  </si>
  <si>
    <t xml:space="preserve">  -  indicator--656cfa9e-fa27-4a15-aeff-1b6a70a0b99a</t>
  </si>
  <si>
    <t xml:space="preserve">  -  indicator--4a764623-176c-4491-bab5-94c68f7469b2</t>
  </si>
  <si>
    <t xml:space="preserve">  -  indicator--1a4129f6-ed46-419c-8921-f629e0888250</t>
  </si>
  <si>
    <t xml:space="preserve">  -  indicator--c33057fb-581a-4499-a6e0-25f22e3f1afe</t>
  </si>
  <si>
    <t xml:space="preserve">  -  indicator--be779a14-9996-41cb-95ca-5b1f3803af39</t>
  </si>
  <si>
    <t xml:space="preserve">  -  indicator--1c0b7523-3bf8-411b-a854-a1e802e678a3</t>
  </si>
  <si>
    <t xml:space="preserve">  -  indicator--a7cb9e61-a14f-4c3a-8f22-ba067f764b7e</t>
  </si>
  <si>
    <t xml:space="preserve">  -  indicator--0648e0a4-820e-42b7-957e-1a8b47ca3659</t>
  </si>
  <si>
    <t xml:space="preserve">  -  indicator--94244c3c-c461-4228-8c2d-185be4e9269d</t>
  </si>
  <si>
    <t xml:space="preserve">  -  indicator--5df273fd-8d85-42ae-b492-9d67bf27f20a</t>
  </si>
  <si>
    <t xml:space="preserve">  -  indicator--5a43e0f6-6e88-4569-862b-6a09db322f51</t>
  </si>
  <si>
    <t xml:space="preserve">  -  indicator--23cff126-c9f2-4e17-9a07-660dfcbd2805</t>
  </si>
  <si>
    <t xml:space="preserve">  -  indicator--ff4bcfb3-53c6-480a-9587-9eadd2a52c33</t>
  </si>
  <si>
    <t xml:space="preserve">  -  indicator--74e18de1-7718-40b1-b7fe-7538ec000b6e</t>
  </si>
  <si>
    <t xml:space="preserve">  -  indicator--d2233082-25de-4873-ab36-aa86e5b601c4</t>
  </si>
  <si>
    <t xml:space="preserve">  -  indicator--d9d61f53-5037-44bb-a148-ab69bf430736</t>
  </si>
  <si>
    <t xml:space="preserve">  -  indicator--b6ca7e76-0218-4b4b-9d6e-80e3ba03b3cd</t>
  </si>
  <si>
    <t xml:space="preserve">  -  indicator--d1c28d0e-d765-4ecf-ab4d-b85a7bff55fb</t>
  </si>
  <si>
    <t xml:space="preserve">  -  indicator--0b1ed0b6-09e7-4cc6-99d9-5edddfd7976c</t>
  </si>
  <si>
    <t xml:space="preserve">  -  indicator--c69eb1e8-b421-4aae-8530-0c4e2054b3c1</t>
  </si>
  <si>
    <t xml:space="preserve">  -  indicator--fe5acb3a-6dd4-4810-aba2-132d84b680a1</t>
  </si>
  <si>
    <t xml:space="preserve">  -  indicator--ccae4f05-f528-422b-b6ab-a709a14ba47d</t>
  </si>
  <si>
    <t xml:space="preserve">  -  indicator--eb4dd79d-fb69-44db-8aba-ac6304ef4929</t>
  </si>
  <si>
    <t xml:space="preserve">  -  indicator--b171eaa4-4a82-404b-a3ca-b61eca02978d</t>
  </si>
  <si>
    <t xml:space="preserve">  -  indicator--87c507b8-f93e-4ecd-8d82-acb4f0e87437</t>
  </si>
  <si>
    <t xml:space="preserve">  -  indicator--eff27f41-47fa-4e82-bde3-21512547a78a</t>
  </si>
  <si>
    <t xml:space="preserve">  -  indicator--83f5ded9-1307-4c11-b3e1-6e558c31ba80</t>
  </si>
  <si>
    <t xml:space="preserve">  -  indicator--77211574-c906-49e1-83b5-6e7cc109a12c</t>
  </si>
  <si>
    <t xml:space="preserve">  -  indicator--5b752489-5d80-4e60-9afb-1c824eab5acd</t>
  </si>
  <si>
    <t xml:space="preserve">  -  indicator--e41657e2-f1de-4805-bbf3-9fee229a86ca</t>
  </si>
  <si>
    <t xml:space="preserve">  -  indicator--1ae124da-d1e9-46dc-8595-0640ddbfcd2a</t>
  </si>
  <si>
    <t xml:space="preserve">  -  indicator--433d4ba9-059e-421c-a4ed-cf8235323d06</t>
  </si>
  <si>
    <t xml:space="preserve">  -  indicator--21792e0f-3143-4d5d-a54f-e6b86f2ad0e9</t>
  </si>
  <si>
    <t xml:space="preserve">  -  indicator--f6348da8-91bb-4d96-ba04-86d3a9e8c238</t>
  </si>
  <si>
    <t xml:space="preserve">  -  indicator--f75e488d-0c0a-4225-8a0e-a8093969d1b9</t>
  </si>
  <si>
    <t xml:space="preserve">  -  indicator--352c1fda-5a0e-4b36-816e-43f2f260ee9f</t>
  </si>
  <si>
    <t xml:space="preserve">  -  indicator--96d389d2-f81b-4508-b1dc-8692e7f880a7</t>
  </si>
  <si>
    <t xml:space="preserve">  -  indicator--7daea6c0-9e58-4afe-b5df-b3bb046a117e</t>
  </si>
  <si>
    <t xml:space="preserve">  -  indicator--c6de8baa-35ba-48f5-b233-f6aabb1a59a8</t>
  </si>
  <si>
    <t xml:space="preserve">  -  indicator--98540a95-6ba4-4290-9bc1-62a3fbe0549d</t>
  </si>
  <si>
    <t xml:space="preserve">  -  indicator--ce398105-ed6c-478e-a0fb-f713a33a283e</t>
  </si>
  <si>
    <t xml:space="preserve">  -  indicator--148a0541-c363-470c-b552-50059869390a</t>
  </si>
  <si>
    <t xml:space="preserve">  -  indicator--deedead6-6497-4e4a-8855-e5afff48bed3</t>
  </si>
  <si>
    <t xml:space="preserve">  -  indicator--c882fdfb-500d-4b67-94b2-e52c0fa29eba</t>
  </si>
  <si>
    <t xml:space="preserve">  -  indicator--44a7ea1f-ddc2-4ed9-8777-32af441bc9fb</t>
  </si>
  <si>
    <t xml:space="preserve">  -  indicator--44da14f4-bbbf-4a95-b4c1-46e2a8761a6e</t>
  </si>
  <si>
    <t xml:space="preserve">  -  indicator--50746a4c-c671-4cdb-b04d-a4b32e51de97</t>
  </si>
  <si>
    <t xml:space="preserve">  -  indicator--fbc77c82-8b1a-4cd4-a50a-7cf89ae1e5aa</t>
  </si>
  <si>
    <t xml:space="preserve">  -  indicator--bdd816d9-ae11-4046-82a0-e8c810bbde9a</t>
  </si>
  <si>
    <t xml:space="preserve">  -  indicator--c768b769-6631-4f82-a804-713c3bbd7771</t>
  </si>
  <si>
    <t xml:space="preserve">  -  indicator--2bc75311-4f46-4d6a-a09d-37b2a4a65d70</t>
  </si>
  <si>
    <t xml:space="preserve">  -  indicator--fe5b4f11-2f0b-416b-8fa1-b88ea73bf1d8</t>
  </si>
  <si>
    <t xml:space="preserve">  -  indicator--73127274-3565-45ca-9107-a397b2180535</t>
  </si>
  <si>
    <t xml:space="preserve">  -  indicator--7095927e-1ce6-43b8-bcc3-9debcad58241</t>
  </si>
  <si>
    <t xml:space="preserve">  -  indicator--ce9818f5-9056-415a-8f54-312486723fc4</t>
  </si>
  <si>
    <t xml:space="preserve">  -  indicator--da7182a4-f371-4330-9fe2-f5195140336e</t>
  </si>
  <si>
    <t xml:space="preserve">  -  indicator--8328f5c7-5235-43bf-9b73-f446ac59584f</t>
  </si>
  <si>
    <t xml:space="preserve">  -  indicator--f4802efd-27d9-4cc3-b903-e3a86f2bea55</t>
  </si>
  <si>
    <t xml:space="preserve">  -  indicator--df164dc7-fb7f-4b8e-bc5a-a27029265c5f</t>
  </si>
  <si>
    <t xml:space="preserve">  -  indicator--17dd60b3-6c74-4daf-a9f8-c6af6c629d3a</t>
  </si>
  <si>
    <t xml:space="preserve">  -  indicator--e7f5bab5-4201-4910-8a25-754212918706</t>
  </si>
  <si>
    <t xml:space="preserve">  -  indicator--97869305-7730-419f-8437-3929b30682dd</t>
  </si>
  <si>
    <t xml:space="preserve">  -  indicator--20dce22b-30b0-43f5-b828-12011bcef232</t>
  </si>
  <si>
    <t xml:space="preserve">  -  indicator--51e1eafe-4b17-43b2-b40c-300a2d95f4b6</t>
  </si>
  <si>
    <t xml:space="preserve">  -  indicator--8086969b-a3b0-4cba-bf20-7d41f341c6ac</t>
  </si>
  <si>
    <t xml:space="preserve">  -  indicator--46dfbef6-277f-4689-9468-8036e636c751</t>
  </si>
  <si>
    <t xml:space="preserve">  -  indicator--d504cd52-74d3-45ca-b79c-a17f0ac9d763</t>
  </si>
  <si>
    <t xml:space="preserve">  -  indicator--5e483b98-1139-4a11-b3cd-567f6575c4c5</t>
  </si>
  <si>
    <t xml:space="preserve">  -  indicator--7d9f53cf-70d7-46fa-aae8-0abad71882e4</t>
  </si>
  <si>
    <t xml:space="preserve">  -  indicator--e67f8b2a-8466-435d-a0ab-3b83165f632c</t>
  </si>
  <si>
    <t xml:space="preserve">  -  indicator--5aa889a1-1390-4bc2-a99c-395c7f804cf1</t>
  </si>
  <si>
    <t xml:space="preserve">  -  indicator--0dc57548-2234-4a7c-92d3-0aabf309dcd4</t>
  </si>
  <si>
    <t xml:space="preserve">  -  indicator--d0f30975-d153-467a-b301-b233ac8e0129</t>
  </si>
  <si>
    <t xml:space="preserve">  -  indicator--706bfff4-0ff6-4823-aa97-6df0a5b749e7</t>
  </si>
  <si>
    <t xml:space="preserve">  -  indicator--03ccc069-1d63-47ff-8888-524a0c62597f</t>
  </si>
  <si>
    <t xml:space="preserve">  -  indicator--f4c19e99-1141-4020-b94c-86425d5513e6</t>
  </si>
  <si>
    <t xml:space="preserve">  -  indicator--e0ce91d2-00da-45b0-b7fc-e2755b06df0a</t>
  </si>
  <si>
    <t xml:space="preserve">  -  indicator--41531c4f-e8d8-4c16-8eb2-d805a76032fb</t>
  </si>
  <si>
    <t xml:space="preserve">  -  indicator--eeae0b86-05bb-4042-a7ec-bf41b1621b93</t>
  </si>
  <si>
    <t xml:space="preserve">  -  indicator--52a11b71-1b88-4e70-896c-70cc56f1ffb3</t>
  </si>
  <si>
    <t xml:space="preserve">  -  indicator--85200747-e2d4-490a-823d-8cc44478ac90</t>
  </si>
  <si>
    <t xml:space="preserve">  -  indicator--3c3d28b2-260d-4dc6-835d-84cd5d60e43d</t>
  </si>
  <si>
    <t xml:space="preserve">  -  indicator--9891d3d8-b107-45a1-a35a-d1b1d1671e80</t>
  </si>
  <si>
    <t xml:space="preserve">  -  indicator--dd7b3e77-9b1d-4528-95cb-10a86db7e9d9</t>
  </si>
  <si>
    <t xml:space="preserve">  -  indicator--1ed0bf3c-b5d6-49cc-b2e2-77e8f272d828</t>
  </si>
  <si>
    <t xml:space="preserve">  -  indicator--7a566ff9-c93f-44b1-b5c9-1574cb42c623</t>
  </si>
  <si>
    <t xml:space="preserve">  -  indicator--c1045ef2-554e-4d2b-9589-ddeac6fd2349</t>
  </si>
  <si>
    <t xml:space="preserve">  -  indicator--2898078d-4fd3-413e-af1b-b8f9a78fe13c</t>
  </si>
  <si>
    <t xml:space="preserve">  -  indicator--08536ad3-2d4c-4ff1-b04d-f3886236d3a9</t>
  </si>
  <si>
    <t xml:space="preserve">  -  indicator--d3f49fad-f14e-44b0-8a87-c29a4ab2f9a5</t>
  </si>
  <si>
    <t xml:space="preserve">  -  indicator--5f42adf5-344a-4e14-9dd1-c4d4cb3e0a3e</t>
  </si>
  <si>
    <t xml:space="preserve">  -  indicator--80b18013-3794-4d01-9587-97281303d41e</t>
  </si>
  <si>
    <t xml:space="preserve">  -  indicator--bcadb68f-64de-421d-9638-139b9f051f3d</t>
  </si>
  <si>
    <t xml:space="preserve">  -  indicator--c231d330-19f5-419c-94d0-a0434f494817</t>
  </si>
  <si>
    <t xml:space="preserve">  -  indicator--8c6f16cb-e31c-4e56-b00b-05648334dc39</t>
  </si>
  <si>
    <t xml:space="preserve">  -  indicator--19ac6ff2-f6b8-4a05-99b2-f4d2a7294c91</t>
  </si>
  <si>
    <t xml:space="preserve">  -  indicator--92e03cbc-c8b4-44f5-b12a-f15285c0e2f2</t>
  </si>
  <si>
    <t xml:space="preserve">  -  indicator--fe6fc387-b42c-4967-b558-ff5b0757d1bc</t>
  </si>
  <si>
    <t xml:space="preserve">  -  indicator--b7055a87-5aa1-49e4-987f-40114439578b</t>
  </si>
  <si>
    <t xml:space="preserve">  -  indicator--50f68bb6-1457-4356-82e7-b7b0c6b9edb5</t>
  </si>
  <si>
    <t xml:space="preserve">  -  indicator--d64bf805-aec8-4a42-8e22-62a7157546a5</t>
  </si>
  <si>
    <t xml:space="preserve">  -  indicator--2acb73e0-b6d3-44c4-acde-e652a3904c44</t>
  </si>
  <si>
    <t xml:space="preserve">  -  indicator--7a79ed54-eed5-4be0-9078-eb23ee4cf914</t>
  </si>
  <si>
    <t xml:space="preserve">  -  indicator--e7073069-44ed-4008-8078-a71a558abedb</t>
  </si>
  <si>
    <t xml:space="preserve">  -  indicator--428c810e-5786-4f5c-8ae2-b61fe183292a</t>
  </si>
  <si>
    <t xml:space="preserve">  -  indicator--27f0519d-0f13-4ab2-abde-bd303ba7eb3b</t>
  </si>
  <si>
    <t xml:space="preserve">  -  indicator--7a3b9def-b08b-4893-bc48-93c7eed3c38a</t>
  </si>
  <si>
    <t xml:space="preserve">  -  indicator--d2662668-0c97-422b-a10c-318509fb10bc</t>
  </si>
  <si>
    <t xml:space="preserve">  -  indicator--a1963bec-0c99-4da4-a6a9-e0eaa341797a</t>
  </si>
  <si>
    <t xml:space="preserve">  -  indicator--778a2674-e7ba-456e-a4f7-ea2b7eeed739</t>
  </si>
  <si>
    <t xml:space="preserve">  -  indicator--79834ac4-2abd-48cc-a013-91d44c53bd60</t>
  </si>
  <si>
    <t xml:space="preserve">  -  indicator--8893287a-50fe-4890-ba2b-d4f1f1a1f9f8</t>
  </si>
  <si>
    <t xml:space="preserve">  -  indicator--cca08dc9-66ff-47f6-a2bb-8d320bb14797</t>
  </si>
  <si>
    <t xml:space="preserve">  -  indicator--14f72037-d521-44ca-947f-30c698947113</t>
  </si>
  <si>
    <t xml:space="preserve">  -  indicator--c416fd53-4829-4976-86a9-0f9f7478a1c6</t>
  </si>
  <si>
    <t xml:space="preserve">  -  indicator--893b29d0-5331-44cc-97b5-33869a888d43</t>
  </si>
  <si>
    <t xml:space="preserve">  -  indicator--09ae3a2e-00dd-4d96-b6ac-027e54a201df</t>
  </si>
  <si>
    <t xml:space="preserve">  -  indicator--65eb6e6e-c68a-4313-804c-2a26b00bd9c7</t>
  </si>
  <si>
    <t xml:space="preserve">  -  indicator--3025f123-149b-40a6-a517-99068713678b</t>
  </si>
  <si>
    <t xml:space="preserve">  -  indicator--0edd2313-5f03-47c3-ae1a-30411b5a35c7</t>
  </si>
  <si>
    <t xml:space="preserve">  -  indicator--5ef2f306-58ad-42df-b1ad-183c2726173e</t>
  </si>
  <si>
    <t xml:space="preserve">  -  indicator--8deef922-903a-40a1-bc41-76ef8636c2c9</t>
  </si>
  <si>
    <t xml:space="preserve">  -  indicator--8f9eb80d-41e0-45b1-8baa-d160814ca032</t>
  </si>
  <si>
    <t xml:space="preserve">  -  indicator--24198693-552e-4e60-93f1-a2b3bad44a2d</t>
  </si>
  <si>
    <t xml:space="preserve">  -  indicator--7e58f3a2-9e3a-483b-82c3-49ed600e7cd0</t>
  </si>
  <si>
    <t xml:space="preserve">  -  indicator--432131d7-d234-4691-9d78-07c3535fdadb</t>
  </si>
  <si>
    <t xml:space="preserve">  -  indicator--025ec358-8c6f-42b5-9de7-f1da94110d4f</t>
  </si>
  <si>
    <t xml:space="preserve">  -  indicator--04919fb0-b847-4627-ac73-d128af7b0adf</t>
  </si>
  <si>
    <t xml:space="preserve">  -  indicator--8362730e-ede0-43f3-99bb-1b92990ca1be</t>
  </si>
  <si>
    <t xml:space="preserve">  -  indicator--45934c33-eb12-43de-9ce3-1f7b3a354fab</t>
  </si>
  <si>
    <t xml:space="preserve">  -  indicator--c6c63e31-5351-4da3-8a89-04c0a7538e91</t>
  </si>
  <si>
    <t xml:space="preserve">  -  indicator--b4a556c9-a5f0-42db-b716-9f17d0d769dd</t>
  </si>
  <si>
    <t xml:space="preserve">  -  indicator--a9dc9f90-f6de-4027-b4d2-1927631cc62b</t>
  </si>
  <si>
    <t xml:space="preserve">  -  indicator--fda46a4b-c525-4d57-bfad-bc39f3f7806b</t>
  </si>
  <si>
    <t xml:space="preserve">  -  indicator--65009456-3f5b-48e1-a11a-43d35be2ef83</t>
  </si>
  <si>
    <t xml:space="preserve">  -  indicator--2e1cddba-8011-49c2-b2bf-687378909932</t>
  </si>
  <si>
    <t xml:space="preserve">  -  indicator--ea3e3464-d932-4578-a4bd-501026e0ac5e</t>
  </si>
  <si>
    <t xml:space="preserve">  -  indicator--7ca908ab-1680-4acd-a7f7-d4be2f614796</t>
  </si>
  <si>
    <t xml:space="preserve">  -  indicator--679d3a78-f2f4-4aaf-af6e-001cdacda444</t>
  </si>
  <si>
    <t xml:space="preserve">  -  indicator--d7b778a6-27bb-4890-a6fa-9c6e11dae698</t>
  </si>
  <si>
    <t xml:space="preserve">  -  indicator--f627c9b1-6506-40f9-8992-5f1053e7dcab</t>
  </si>
  <si>
    <t xml:space="preserve">  -  indicator--b9aab2c5-4811-4355-bdc5-49c5625381db</t>
  </si>
  <si>
    <t xml:space="preserve">  -  indicator--7ab37e90-cb09-4755-af6d-d7d406a97402</t>
  </si>
  <si>
    <t xml:space="preserve">  -  indicator--8ab1fdd0-a271-4fca-9bb2-887b4a143ecf</t>
  </si>
  <si>
    <t xml:space="preserve">  -  indicator--4fdd405a-0533-48e4-a512-0b1b1b4aee57</t>
  </si>
  <si>
    <t xml:space="preserve">  -  indicator--88a04fff-a8b2-4929-a275-dca9a26011c2</t>
  </si>
  <si>
    <t xml:space="preserve">  -  indicator--4d82cff8-c6c3-415c-b9bc-815b53537bf5</t>
  </si>
  <si>
    <t xml:space="preserve">  -  indicator--4f9bcfac-fc27-4b09-8ab9-49b47e75a17d</t>
  </si>
  <si>
    <t xml:space="preserve">  -  indicator--a27366ce-e7b6-4d7a-ad70-5e83bb8b6a13</t>
  </si>
  <si>
    <t xml:space="preserve">  -  indicator--ecfd01e3-42dd-49fd-b3f4-c2dd0f00665f</t>
  </si>
  <si>
    <t xml:space="preserve">  -  indicator--7104e110-fb1c-4369-8dd5-37d9f3e1c231</t>
  </si>
  <si>
    <t xml:space="preserve">  -  indicator--2f06f67b-bb75-4410-ac6b-575caccf151c</t>
  </si>
  <si>
    <t xml:space="preserve">  -  indicator--f9f5fe0a-ccbf-40ae-b8ce-d28eb2f476ad</t>
  </si>
  <si>
    <t xml:space="preserve">  -  indicator--65279b92-7789-4df0-9990-2514704d7759</t>
  </si>
  <si>
    <t xml:space="preserve">  -  indicator--4b2b7236-54d9-4c7f-ae09-e0f08470cdbd</t>
  </si>
  <si>
    <t xml:space="preserve">  -  indicator--a16ac40a-df33-4b98-aec0-80cc07752fb7</t>
  </si>
  <si>
    <t xml:space="preserve">  -  indicator--4dc7c74f-c347-4ee7-817e-44185c7c5e53</t>
  </si>
  <si>
    <t xml:space="preserve">  -  indicator--1ade81c0-8f5b-4b13-95a7-240e196358fa</t>
  </si>
  <si>
    <t xml:space="preserve">  -  indicator--62dc8cac-006a-4203-92de-4077f7fcfb55</t>
  </si>
  <si>
    <t xml:space="preserve">  -  indicator--f1c6f9cf-87a4-49e6-9e89-740f6a2572b8</t>
  </si>
  <si>
    <t xml:space="preserve">  -  indicator--f29acb14-6033-4c03-a87d-450ecd5b894b</t>
  </si>
  <si>
    <t xml:space="preserve">  -  indicator--3cbc1a44-754f-49fd-849e-0571e9566d48</t>
  </si>
  <si>
    <t xml:space="preserve">  -  indicator--46724f7f-e8a0-4f3e-b414-b7853b93ed18</t>
  </si>
  <si>
    <t xml:space="preserve">  -  indicator--19f03b40-39e9-4827-b7ef-be201fbefdbc</t>
  </si>
  <si>
    <t xml:space="preserve">  -  indicator--3c19d90b-c298-4833-80fb-5b724d8e166d</t>
  </si>
  <si>
    <t xml:space="preserve">  -  indicator--309bba96-afd4-4962-8ee2-3de996cc8d80</t>
  </si>
  <si>
    <t xml:space="preserve">  -  indicator--111fb902-8c53-430b-add5-fbb3958e19a2</t>
  </si>
  <si>
    <t xml:space="preserve">  -  indicator--595c016d-f5cf-4ab5-b760-8192de6017d1</t>
  </si>
  <si>
    <t xml:space="preserve">  -  indicator--b41dea03-5aa8-43eb-897d-2a4b22ef93cb</t>
  </si>
  <si>
    <t xml:space="preserve">  -  indicator--9fc6a29e-7a6a-4174-9baf-ee001e4bd3b4</t>
  </si>
  <si>
    <t xml:space="preserve">  -  indicator--ace9aabd-fecf-4111-b9c3-f096cf55de80</t>
  </si>
  <si>
    <t xml:space="preserve">  -  indicator--f55e3e33-4b42-4100-9853-1957c46a0bee</t>
  </si>
  <si>
    <t xml:space="preserve">  -  indicator--4fa2b661-a59e-438b-b9fc-e2ae54eaa849</t>
  </si>
  <si>
    <t xml:space="preserve">  -  indicator--f6ad2520-e85e-44bd-ba00-21a06ea84387</t>
  </si>
  <si>
    <t xml:space="preserve">  -  indicator--b72ff046-649a-4c9f-9736-1025c3f5e2a8</t>
  </si>
  <si>
    <t xml:space="preserve">  -  indicator--cd2cc747-8faf-4063-940e-c8e2988e7986</t>
  </si>
  <si>
    <t xml:space="preserve">  -  indicator--80138013-547a-4522-a4a0-d970126b1c77</t>
  </si>
  <si>
    <t xml:space="preserve">  -  indicator--1941c6f1-1e95-42b8-86d7-0c707cd61082</t>
  </si>
  <si>
    <t xml:space="preserve">  -  indicator--d708fc42-5d2f-49bd-9347-a15249a3b635</t>
  </si>
  <si>
    <t xml:space="preserve">  -  indicator--b918caee-59c0-4bf3-916f-559c09797298</t>
  </si>
  <si>
    <t xml:space="preserve">  -  indicator--9295c98c-49d8-4d52-94e2-bc09c3cbd169</t>
  </si>
  <si>
    <t xml:space="preserve">  -  indicator--f314c7e6-9dc6-4f1c-b37b-53ced403182e</t>
  </si>
  <si>
    <t xml:space="preserve">  -  indicator--4636ba94-090f-4be9-8172-b091865f6b27</t>
  </si>
  <si>
    <t xml:space="preserve">  -  indicator--3ba28aa2-2a55-4d45-82c4-672274564dd7</t>
  </si>
  <si>
    <t xml:space="preserve">  -  indicator--3f3c585a-24ea-4892-99d8-a38a02302519</t>
  </si>
  <si>
    <t xml:space="preserve">  -  indicator--b196baab-6a3e-4761-93d7-31c1c2d7eeed</t>
  </si>
  <si>
    <t xml:space="preserve">  -  indicator--309fd32c-2738-4411-a2f4-b70b47c2d8f7</t>
  </si>
  <si>
    <t xml:space="preserve">  -  indicator--674b6160-ce61-48aa-b0b7-8836ea5affdb</t>
  </si>
  <si>
    <t xml:space="preserve">  -  indicator--0c325fd4-ba8d-4631-a095-a9b43eac8a21</t>
  </si>
  <si>
    <t xml:space="preserve">  -  indicator--660709c9-e29a-4304-a6c6-12b69954f084</t>
  </si>
  <si>
    <t xml:space="preserve">  -  indicator--1e45fbfd-26f7-44d3-b3e0-ed400181f937</t>
  </si>
  <si>
    <t xml:space="preserve">  -  indicator--df6715de-64cc-4bf8-aec9-61e47504d604</t>
  </si>
  <si>
    <t xml:space="preserve">  -  indicator--45096987-829c-4332-a6ef-709292086ac6</t>
  </si>
  <si>
    <t xml:space="preserve">  -  indicator--7af2554a-103b-400f-aee1-cb188474d7c6</t>
  </si>
  <si>
    <t xml:space="preserve">  -  indicator--5681ffc6-86a4-4fbd-9308-0bdcff7a2040</t>
  </si>
  <si>
    <t xml:space="preserve">  -  indicator--c5024bfb-1e89-40cf-b758-55a6902642b6</t>
  </si>
  <si>
    <t xml:space="preserve">  -  indicator--ecfb6417-112f-4e4e-8161-aa09141fbe8a</t>
  </si>
  <si>
    <t xml:space="preserve">  -  indicator--43aab33f-6a3c-4745-a960-f0fc8da79b57</t>
  </si>
  <si>
    <t xml:space="preserve">  -  indicator--3cf149b4-7654-4b27-8e54-190c1734c8fb</t>
  </si>
  <si>
    <t xml:space="preserve">  -  indicator--5c53be4c-7d75-47c0-a0c5-8f5aaa4069cc</t>
  </si>
  <si>
    <t xml:space="preserve">  -  indicator--cc268ac2-0c1e-4264-ad64-ccfecb5d7015</t>
  </si>
  <si>
    <t xml:space="preserve">  -  indicator--aa57b0a7-e4c1-4449-8764-eec8b175b507</t>
  </si>
  <si>
    <t xml:space="preserve">  -  indicator--42795424-a148-40e0-8e69-d05de8ba486e</t>
  </si>
  <si>
    <t xml:space="preserve">  -  indicator--e9b35709-4aa4-4635-939b-e92c140ab128</t>
  </si>
  <si>
    <t xml:space="preserve">  -  indicator--21cef890-d573-4e0d-b383-50a00cffa0ee</t>
  </si>
  <si>
    <t xml:space="preserve">  -  indicator--545de6ae-72db-4e45-b7a2-dc51c3b93e94</t>
  </si>
  <si>
    <t xml:space="preserve">  -  indicator--9e514628-310e-43be-8776-af6b22b78724</t>
  </si>
  <si>
    <t xml:space="preserve">  -  indicator--d2eddd3d-af30-4768-af0d-c4d46656056b</t>
  </si>
  <si>
    <t xml:space="preserve">  -  indicator--35475490-fd7f-4721-b0c2-ee7bcc8e3ea6</t>
  </si>
  <si>
    <t xml:space="preserve">  -  indicator--0546972d-90fd-49db-b614-db758be67293</t>
  </si>
  <si>
    <t xml:space="preserve">  -  indicator--6fc5a618-158e-474d-8c38-b2366cddfafd</t>
  </si>
  <si>
    <t xml:space="preserve">  -  indicator--0547b6f1-a0ae-43ad-a83d-134f96344e08</t>
  </si>
  <si>
    <t xml:space="preserve">  -  indicator--5ec7faf3-edbd-4e2a-8eed-706356818eac</t>
  </si>
  <si>
    <t xml:space="preserve">  -  indicator--7fcaa147-7dae-4558-8ad1-008ad8b35dfc</t>
  </si>
  <si>
    <t xml:space="preserve">  -  indicator--b0933487-dc40-4138-9b49-3fbcc69667c3</t>
  </si>
  <si>
    <t xml:space="preserve">  -  indicator--600b692b-82dd-4ec3-8503-2583ec913aa6</t>
  </si>
  <si>
    <t xml:space="preserve">  -  indicator--cb8ab715-a56f-472b-81bf-a9e0f7a04e62</t>
  </si>
  <si>
    <t xml:space="preserve">  -  indicator--ae34107f-0e77-4057-9ef3-41281a853118</t>
  </si>
  <si>
    <t xml:space="preserve">  -  indicator--2a00bae8-345a-408b-9f5c-640f1c3d4101</t>
  </si>
  <si>
    <t xml:space="preserve">  -  indicator--066276d2-15e2-4a0b-91e8-46066ad7d0a4</t>
  </si>
  <si>
    <t xml:space="preserve">  -  indicator--ac110694-66a1-43f7-8728-deea80870a23</t>
  </si>
  <si>
    <t xml:space="preserve">  -  indicator--0dcbd8f1-8862-45f3-9e2e-aee10d8bb285</t>
  </si>
  <si>
    <t xml:space="preserve">  -  indicator--be8852c1-95e8-409d-9ca9-18c68586936c</t>
  </si>
  <si>
    <t xml:space="preserve">  -  indicator--9176030a-75b8-4396-b35b-90324ed8f4e7</t>
  </si>
  <si>
    <t xml:space="preserve">  -  indicator--85401385-5d4b-4be7-93de-f7e9cbbc7083</t>
  </si>
  <si>
    <t xml:space="preserve">  -  indicator--e3d835d1-91b8-4740-9961-ce0059be7fab</t>
  </si>
  <si>
    <t xml:space="preserve">  -  indicator--9d7f9ae8-ea7c-4e91-a2f3-b6bd8979a026</t>
  </si>
  <si>
    <t xml:space="preserve">  -  indicator--ba23e066-26d8-4a73-b66a-31f8e00b4169</t>
  </si>
  <si>
    <t xml:space="preserve">  -  indicator--ecd18ca5-541b-49ee-8731-ba2d23a6dd53</t>
  </si>
  <si>
    <t xml:space="preserve">  -  indicator--81122333-6a28-49f7-93fe-b7ca0dd24af2</t>
  </si>
  <si>
    <t xml:space="preserve">  -  indicator--ff6d2f8f-ea93-4ddf-9747-581a4e4088b0</t>
  </si>
  <si>
    <t xml:space="preserve">  -  indicator--f6441a67-8315-4bef-b81c-9377f59edb2d</t>
  </si>
  <si>
    <t xml:space="preserve">  -  indicator--7f02b902-c8cf-41cf-ac2d-f85977b829ae</t>
  </si>
  <si>
    <t xml:space="preserve">  -  indicator--3853254a-d53d-46b5-a085-c2d39cfabcb7</t>
  </si>
  <si>
    <t xml:space="preserve">  -  indicator--41b6531f-3c80-461c-8506-4481a5ec2c96</t>
  </si>
  <si>
    <t xml:space="preserve">  -  indicator--4744b703-b241-4a72-a2da-754331f705e9</t>
  </si>
  <si>
    <t xml:space="preserve">  -  indicator--af6e62f0-dd29-41dd-afc3-390a0bd5203f</t>
  </si>
  <si>
    <t xml:space="preserve">  -  indicator--a792ad6b-af74-4eb8-8c19-da62fed5a1fe</t>
  </si>
  <si>
    <t xml:space="preserve">  -  indicator--8e25fa63-fbc0-4010-9666-fc44211cca06</t>
  </si>
  <si>
    <t xml:space="preserve">  -  indicator--63a519d4-9786-4dc2-8a21-b68b40cf28c9</t>
  </si>
  <si>
    <t xml:space="preserve">  -  indicator--892cbbda-594b-4e1a-a687-58eb4e35cb93</t>
  </si>
  <si>
    <t xml:space="preserve">  -  indicator--8794dc0b-95b6-4e1b-8dbb-8256cacdfdd6</t>
  </si>
  <si>
    <t xml:space="preserve">  -  indicator--af12cc3b-70c7-4a82-807e-0ba33c42c95b</t>
  </si>
  <si>
    <t xml:space="preserve">  -  indicator--b0891fbf-a72e-479c-a964-1a5d498e528e</t>
  </si>
  <si>
    <t xml:space="preserve">  -  indicator--d3396615-eafa-48b8-9390-30e340ffd3a5</t>
  </si>
  <si>
    <t xml:space="preserve">  -  indicator--fd7b21a1-b264-4143-92a6-3e28ccd86716</t>
  </si>
  <si>
    <t xml:space="preserve">  -  indicator--e7192bcd-d86b-4f2a-9042-08d36d243efe</t>
  </si>
  <si>
    <t xml:space="preserve">  -  indicator--c525d51b-b7cb-406e-b7c9-48d91a43d65f</t>
  </si>
  <si>
    <t xml:space="preserve">  -  indicator--77e7eaaf-c915-427c-8a9d-f3c49b342ef8</t>
  </si>
  <si>
    <t xml:space="preserve">  -  indicator--c117ca17-c26b-4688-893a-0fd0deb049c6</t>
  </si>
  <si>
    <t xml:space="preserve">  -  indicator--3de18d9e-35e3-4eb9-90d8-e978256a0e6b</t>
  </si>
  <si>
    <t xml:space="preserve">  -  indicator--f225dccc-9197-4ae6-bc5f-9f23f476d82b</t>
  </si>
  <si>
    <t xml:space="preserve">  -  indicator--a29a6d08-0af8-4d06-8baf-c03ea2e2c9cf</t>
  </si>
  <si>
    <t xml:space="preserve">  -  indicator--cf3b0109-19ff-4402-846b-3da75c6eb8b2</t>
  </si>
  <si>
    <t xml:space="preserve">  -  indicator--8e690d65-e6b8-4b0d-9844-91ac31e43019</t>
  </si>
  <si>
    <t xml:space="preserve">  -  indicator--6776b6d6-c136-418b-b8d8-e234ce832185</t>
  </si>
  <si>
    <t xml:space="preserve">  -  indicator--76f6d304-3b0e-403f-8a84-89b0923c2f74</t>
  </si>
  <si>
    <t xml:space="preserve">  -  marking-definition--593bc080-47f0-4e2c-b710-07c896498f16</t>
  </si>
  <si>
    <t xml:space="preserve">  -  marking-definition--8a82840b-8435-4cec-8b26-992e9b30f017</t>
  </si>
  <si>
    <t xml:space="preserve">  -  marking-definition--082f89f9-4d64-4c15-b279-3299b489578f</t>
  </si>
  <si>
    <t xml:space="preserve">  -  marking-definition--8b529808-6930-45fe-9fed-07639cdd2778</t>
  </si>
  <si>
    <t xml:space="preserve">  -  marking-definition--deaae195-2094-46e9-b85e-5cd578fe6256</t>
  </si>
  <si>
    <t xml:space="preserve">  -  marking-definition--cd62a8d1-4609-45ef-8d32-aecfbad5dd29</t>
  </si>
  <si>
    <t xml:space="preserve">  -  indicator--6b035752-9392-4902-8929-9c9f7a697334</t>
  </si>
  <si>
    <t xml:space="preserve">  -  indicator--83418dd2-65ed-43a5-9e13-6e4a30fc69d4</t>
  </si>
  <si>
    <t xml:space="preserve">  -  indicator--66bc29c4-932f-4153-bf32-0eb193ba0e58</t>
  </si>
  <si>
    <t xml:space="preserve">  -  indicator--744998b3-68dc-459a-8945-e66ce9ee83a5</t>
  </si>
  <si>
    <t xml:space="preserve">  -  indicator--d3e05d23-eaa6-4add-a410-808d21271bba</t>
  </si>
  <si>
    <t xml:space="preserve">  -  indicator--a161c518-181d-4220-9dd6-29f98fa99abb</t>
  </si>
  <si>
    <t xml:space="preserve">  -  indicator--b97d9bd8-737a-45cc-888c-f528fb40c57b</t>
  </si>
  <si>
    <t xml:space="preserve">  -  indicator--4a6093f9-d598-404b-a413-a9dfd3714f75</t>
  </si>
  <si>
    <t xml:space="preserve">  -  indicator--4252a69e-3c5a-4d6f-904a-18f0bb5c1898</t>
  </si>
  <si>
    <t xml:space="preserve">  -  indicator--401fecf3-adf0-4f21-8aad-3ba210f51588</t>
  </si>
  <si>
    <t xml:space="preserve">  -  indicator--85cc5a90-13ce-4c71-9f29-4215f1bc063d</t>
  </si>
  <si>
    <t xml:space="preserve">  -  indicator--eb950c0f-9c30-4e2f-9d5d-5782353d0827</t>
  </si>
  <si>
    <t xml:space="preserve">  -  indicator--0fcc8cfa-ea6a-400a-9dc2-66ccb7e8671e</t>
  </si>
  <si>
    <t xml:space="preserve">  -  indicator--4a2f2add-d8c3-4dee-9ae1-d0f0701be48f</t>
  </si>
  <si>
    <t xml:space="preserve">  -  indicator--99d7d5d8-416a-4deb-b6b8-84aab1a26006</t>
  </si>
  <si>
    <t xml:space="preserve">  -  indicator--f4f1cd84-9336-49d2-bdaf-afe5a9023afd</t>
  </si>
  <si>
    <t xml:space="preserve">  -  indicator--cc536cb4-3d2c-4317-8f8b-1927e0dc5f39</t>
  </si>
  <si>
    <t xml:space="preserve">  -  indicator--1453a057-cffb-4585-8f9b-48a66a58f07d</t>
  </si>
  <si>
    <t xml:space="preserve">  -  indicator--2dacf2dc-ef84-4a8f-953d-26e6ccf76a07</t>
  </si>
  <si>
    <t xml:space="preserve">  -  indicator--465463b0-64c4-444e-9e38-60c6786c77ee</t>
  </si>
  <si>
    <t xml:space="preserve">  -  indicator--90eeb5d6-b8d6-4bd2-88bf-2f1e55452abc</t>
  </si>
  <si>
    <t xml:space="preserve">  -  indicator--52037073-b854-413d-a67b-9f9262ba598a</t>
  </si>
  <si>
    <t xml:space="preserve">  -  indicator--663d306b-5301-44e2-97dc-40e2818780a3</t>
  </si>
  <si>
    <t xml:space="preserve">  -  indicator--fb5df5dd-bc64-42e3-b1a2-fc5f42443704</t>
  </si>
  <si>
    <t xml:space="preserve">  -  indicator--a396af64-e573-483b-aecc-5d9251c8354d</t>
  </si>
  <si>
    <t xml:space="preserve">  -  indicator--6a733d74-72fc-4d91-b246-20da60771a16</t>
  </si>
  <si>
    <t xml:space="preserve">  -  indicator--1a043a12-aba1-4ad5-b98a-e2df71bc26f5</t>
  </si>
  <si>
    <t xml:space="preserve">  -  indicator--95aa10e0-aac9-450e-9422-1cfb281e4f0d</t>
  </si>
  <si>
    <t xml:space="preserve">  -  indicator--b4944512-af8f-46f9-9b81-1dc39d0d533f</t>
  </si>
  <si>
    <t xml:space="preserve">  -  indicator--e14c650b-19ae-42c1-980f-e3d0f41aab6d</t>
  </si>
  <si>
    <t xml:space="preserve">  -  indicator--e2d68c65-0cf4-40bb-b1bb-8fbcfcf873c7</t>
  </si>
  <si>
    <t xml:space="preserve">  -  indicator--480ed70b-7ca3-49ac-96ab-c3427074ab6f</t>
  </si>
  <si>
    <t xml:space="preserve">  -  indicator--4302afb8-033f-4204-8142-497e9a52fd03</t>
  </si>
  <si>
    <t xml:space="preserve">  -  indicator--94f47de7-561c-44f5-954a-39c214942302</t>
  </si>
  <si>
    <t xml:space="preserve">  -  indicator--cf361539-fb41-492f-9aeb-53f67de22afc</t>
  </si>
  <si>
    <t xml:space="preserve">  -  indicator--15b071e4-62ff-4c4c-bb96-2b33fc676d56</t>
  </si>
  <si>
    <t xml:space="preserve">  -  indicator--3a2923bf-e694-4a59-88a7-bc24b3c56558</t>
  </si>
  <si>
    <t xml:space="preserve">  -  indicator--547c2fea-5c26-4823-8a02-5059dac120ef</t>
  </si>
  <si>
    <t xml:space="preserve">  -  indicator--350357cd-a450-454b-8008-3fc3ddc6a03d</t>
  </si>
  <si>
    <t xml:space="preserve">  -  indicator--c08fb84d-6fe9-487f-93fe-6487377effc6</t>
  </si>
  <si>
    <t xml:space="preserve">  -  indicator--d77ca239-e3cb-4779-9d86-2f1b293a4718</t>
  </si>
  <si>
    <t xml:space="preserve">  -  indicator--2d3791d3-8a99-40be-a69e-9cb0272c8198</t>
  </si>
  <si>
    <t xml:space="preserve">  -  indicator--525e1e7a-843f-4e5d-8f41-bdde12aa0515</t>
  </si>
  <si>
    <t xml:space="preserve">  -  indicator--1c62ea5b-4d16-4646-be43-ee986959a52f</t>
  </si>
  <si>
    <t xml:space="preserve">  -  indicator--5de70102-66e9-480d-b0d9-f44f3c97599e</t>
  </si>
  <si>
    <t xml:space="preserve">  -  indicator--9590aa9f-a063-4020-a4de-79bff7422ceb</t>
  </si>
  <si>
    <t xml:space="preserve">  -  indicator--66656b79-fb15-4a61-983d-c8dd49004d56</t>
  </si>
  <si>
    <t xml:space="preserve">  -  indicator--d89f06fd-346d-4dd3-8740-19e56be431a5</t>
  </si>
  <si>
    <t xml:space="preserve">  -  indicator--c1f5d0d8-2e31-4f5b-b218-ece4a0668ac2</t>
  </si>
  <si>
    <t xml:space="preserve">  -  indicator--87875708-7e0b-4a2e-b067-396a335db3e2</t>
  </si>
  <si>
    <t xml:space="preserve">  -  indicator--b17de5a0-bf87-41c1-acd8-da5082b36276</t>
  </si>
  <si>
    <t xml:space="preserve">  -  marking-definition--02664972-5e96-4507-babb-c85b9860393a</t>
  </si>
  <si>
    <t xml:space="preserve">  -  marking-definition--572d244d-2295-4e26-b670-e8eaa5a400ac</t>
  </si>
  <si>
    <t xml:space="preserve">  -  marking-definition--0dc9635e-e4fe-4ef4-9c57-6803b753d67c</t>
  </si>
  <si>
    <t xml:space="preserve">  -  indicator--65eba1a0-dfae-49db-ad89-f475b4dd3e4a</t>
  </si>
  <si>
    <t xml:space="preserve">  -  indicator--db280b85-2a6e-430e-8422-33825bb38e14</t>
  </si>
  <si>
    <t xml:space="preserve">  -  indicator--cfd91e58-ee54-42be-b26f-31f392163007</t>
  </si>
  <si>
    <t xml:space="preserve">  -  indicator--43928abd-b010-44c0-b3e6-d33fe55de236</t>
  </si>
  <si>
    <t xml:space="preserve">  -  indicator--d95628ba-0f7e-470a-988c-f52b1fcb9e93</t>
  </si>
  <si>
    <t xml:space="preserve">  -  indicator--4b42972e-ef9e-4fd1-ab56-a33fcba21641</t>
  </si>
  <si>
    <t xml:space="preserve">  -  marking-definition--514090c5-1287-48b8-a6af-6a1bd2c8ee4a</t>
  </si>
  <si>
    <t xml:space="preserve">  -  marking-definition--8b17939d-6d5c-4a4b-9776-96649d5ae21e</t>
  </si>
  <si>
    <t xml:space="preserve">  -  marking-definition--6aef93d3-2252-4914-a49f-83eeea5a0b3c</t>
  </si>
  <si>
    <t xml:space="preserve">  -  marking-definition--74ee80e8-b400-4657-8ab9-88888321870d</t>
  </si>
  <si>
    <t xml:space="preserve">  -  marking-definition--49d948e2-3341-47b1-a137-87d52470d5f3</t>
  </si>
  <si>
    <t xml:space="preserve">  -  marking-definition--03068067-26db-4aec-b3d6-0fd2f8f85596</t>
  </si>
  <si>
    <t xml:space="preserve">  -  marking-definition--b495f60f-ecfd-4a10-92ca-9ce96ed17d75</t>
  </si>
  <si>
    <t xml:space="preserve">  -  marking-definition--ed449a0b-7b4d-4305-93e7-784bfea8fe70</t>
  </si>
  <si>
    <t xml:space="preserve">  -  marking-definition--43517962-618a-4683-ba96-3d7ac74ad4a8</t>
  </si>
  <si>
    <t xml:space="preserve">  -  indicator--84cfce29-fde7-4c34-8a62-48ee5e69d33b</t>
  </si>
  <si>
    <t xml:space="preserve">  -  indicator--7d8c1199-85fc-4fdc-af9a-0a32f296a7b0</t>
  </si>
  <si>
    <t xml:space="preserve">  -  indicator--5332301f-6556-4d56-bee2-9d8eec5adb07</t>
  </si>
  <si>
    <t xml:space="preserve">  -  indicator--476f0b7d-47e4-4a20-af8c-04471a398365</t>
  </si>
  <si>
    <t xml:space="preserve">  -  indicator--a1bc7551-6baf-4e43-8c81-df8926692d9b</t>
  </si>
  <si>
    <t xml:space="preserve">  -  indicator--0f293b8a-5c74-44f6-987c-a36c3bf84fdf</t>
  </si>
  <si>
    <t xml:space="preserve">  -  indicator--d0f28621-e8b9-45f1-be84-0bbb412bfb87</t>
  </si>
  <si>
    <t xml:space="preserve">  -  indicator--19530302-1107-4bcd-b9a8-5292ed3dfea6</t>
  </si>
  <si>
    <t xml:space="preserve">  -  indicator--73a01bee-57f9-4fb9-9ba5-38d00251cab7</t>
  </si>
  <si>
    <t xml:space="preserve">  -  marking-definition--ed4e7453-bba6-4293-9761-4bea05460924</t>
  </si>
  <si>
    <t xml:space="preserve">  -  marking-definition--98161b94-a4a3-4342-92b2-3c5c86718e2e</t>
  </si>
  <si>
    <t xml:space="preserve">  -  indicator--035e7a1d-163e-4d78-b8b9-e02aa2f0c216</t>
  </si>
  <si>
    <t xml:space="preserve">  -  indicator--d91cd0e8-cd67-4e6d-8cfb-c0d1208a7b82</t>
  </si>
  <si>
    <t xml:space="preserve">  -  indicator--ce2bf78d-9081-4d8e-b191-94aceab257d0</t>
  </si>
  <si>
    <t xml:space="preserve">  -  indicator--0d14f49c-c3fc-45bc-9a4c-cc9a493fd01b</t>
  </si>
  <si>
    <t xml:space="preserve">  -  indicator--c6f20ec3-740a-4352-aa99-5604cc5b256e</t>
  </si>
  <si>
    <t xml:space="preserve">  -  indicator--c348aee0-1014-401c-97a6-7cc7510b52e7</t>
  </si>
  <si>
    <t xml:space="preserve">  -  indicator--95527683-d0ba-4b92-9275-e50c14525d27</t>
  </si>
  <si>
    <t xml:space="preserve">  -  indicator--02727a87-cf5b-410c-a6d2-bf3ef302843b</t>
  </si>
  <si>
    <t xml:space="preserve">  -  indicator--218fdfdb-4502-4b41-b61f-8249dd794945</t>
  </si>
  <si>
    <t xml:space="preserve">  -  indicator--43a24dde-fba5-4750-9380-22f902dfe0d1</t>
  </si>
  <si>
    <t xml:space="preserve">  -  indicator--662b2e4d-692c-4415-aaf3-7b4d29fd89bd</t>
  </si>
  <si>
    <t xml:space="preserve">  -  indicator--f6ce9e54-c604-4d5c-a2f0-e16ede0396d5</t>
  </si>
  <si>
    <t xml:space="preserve">  -  indicator--5cecdbf4-3301-49d3-b425-b13213c33513</t>
  </si>
  <si>
    <t xml:space="preserve">  -  indicator--bc691a1b-bd2b-427d-ae1d-cd070fa77923</t>
  </si>
  <si>
    <t xml:space="preserve">  -  indicator--9a13bf71-722c-4d87-9aa3-1e66f1dd4451</t>
  </si>
  <si>
    <t xml:space="preserve">  -  indicator--8944d455-9ac4-4ff0-83f3-4e674ad069ae</t>
  </si>
  <si>
    <t xml:space="preserve">  -  indicator--321de0bb-c321-433d-b393-7a4ff35db567</t>
  </si>
  <si>
    <t xml:space="preserve">  -  indicator--9c400199-d037-41c6-8042-9152b1ddb910</t>
  </si>
  <si>
    <t xml:space="preserve">  -  indicator--533defbb-3437-4bce-8298-c7e44d9c42ff</t>
  </si>
  <si>
    <t xml:space="preserve">  -  indicator--d6f19d90-f907-4f83-aa2b-b0f15f69748a</t>
  </si>
  <si>
    <t xml:space="preserve">  -  indicator--01560c66-0cbb-4915-a0d3-f573ba3f3b35</t>
  </si>
  <si>
    <t xml:space="preserve">  -  indicator--bfc46f6e-023a-47a5-bd5a-e68846c65f5a</t>
  </si>
  <si>
    <t xml:space="preserve">  -  indicator--ba2461ab-2178-4125-9173-8df94b229cf4</t>
  </si>
  <si>
    <t xml:space="preserve">  -  marking-definition--37817a6f-cfd5-46c5-ba25-c8a595e226ec</t>
  </si>
  <si>
    <t xml:space="preserve">  -  indicator--c8990c4f-cdd3-4cf3-aa71-7457ff5a2cf3</t>
  </si>
  <si>
    <t xml:space="preserve">  -  indicator--7cb7a41a-1e44-4bc2-9065-c3ce1a760fa0</t>
  </si>
  <si>
    <t xml:space="preserve">  -  indicator--d7536e65-2a60-4f51-910d-a91041f11dac</t>
  </si>
  <si>
    <t xml:space="preserve">  -  indicator--a432b6c1-f719-46c4-97cf-95c2faf2e5a2</t>
  </si>
  <si>
    <t xml:space="preserve">  -  indicator--f1dee598-22a7-4375-b910-c867e2a1ac08</t>
  </si>
  <si>
    <t xml:space="preserve">  -  indicator--31cef327-32d7-44dd-812f-3df9ee48f1f5</t>
  </si>
  <si>
    <t xml:space="preserve">  -  indicator--427f8e58-d413-4f09-a0ac-c8aa000a9eba</t>
  </si>
  <si>
    <t xml:space="preserve">  -  indicator--9c8bc2af-4953-443f-9f8c-0ee3f55b8c9d</t>
  </si>
  <si>
    <t xml:space="preserve">  -  indicator--d96ad8aa-dfc7-4c26-ae95-0e83b8f8cb8c</t>
  </si>
  <si>
    <t xml:space="preserve">  -  indicator--3e19be41-d98c-4301-8f50-28f506a4ca54</t>
  </si>
  <si>
    <t xml:space="preserve">  -  indicator--c66d487c-29a5-4394-86c9-4c6c5f9ee249</t>
  </si>
  <si>
    <t xml:space="preserve">  -  indicator--98717405-3a88-4da4-8627-a79c936e50dd</t>
  </si>
  <si>
    <t xml:space="preserve">  -  indicator--80e440d1-f04e-496e-81ea-edb1c3e8c701</t>
  </si>
  <si>
    <t xml:space="preserve">  -  marking-definition--78a81221-645d-42c5-a55a-273983631bdc</t>
  </si>
  <si>
    <t xml:space="preserve">  -  marking-definition--57ef342f-1f8b-431b-aa1b-22a55c617e5c</t>
  </si>
  <si>
    <t xml:space="preserve">  -  indicator--65c7b851-bec2-4d3e-9d6e-9cb67848b58f</t>
  </si>
  <si>
    <t xml:space="preserve">  -  indicator--667f78d1-fae7-4520-9903-e3ef4f1862eb</t>
  </si>
  <si>
    <t xml:space="preserve">  -  indicator--918f3212-1962-46e6-97d8-fd662915ddfd</t>
  </si>
  <si>
    <t xml:space="preserve">  -  indicator--b304b6a9-ed52-41a3-8969-1bc7589d0318</t>
  </si>
  <si>
    <t xml:space="preserve">  -  indicator--6fcd50e6-7371-4fc5-afd2-1f4cf71dac6e</t>
  </si>
  <si>
    <t xml:space="preserve">  -  indicator--7ce636c5-6831-4246-9010-1b89932df660</t>
  </si>
  <si>
    <t xml:space="preserve">  -  indicator--915ca120-42bf-4d2a-b41e-945707db442f</t>
  </si>
  <si>
    <t xml:space="preserve">  -  marking-definition--f2448980-291b-48a8-b88a-8a6c2e36333c</t>
  </si>
  <si>
    <t xml:space="preserve">  -  marking-definition--39e85abf-305a-4189-a4d9-fad97268982e</t>
  </si>
  <si>
    <t xml:space="preserve">  -  marking-definition--64f8f8ed-2613-4c33-9cb1-3d4de2c4452f</t>
  </si>
  <si>
    <t xml:space="preserve">  -  indicator--963be9d4-3e25-4b09-9444-de827fa9eb9f</t>
  </si>
  <si>
    <t xml:space="preserve">  -  indicator--12b07cb4-c334-4a57-88fb-d8fac1f6175a</t>
  </si>
  <si>
    <t xml:space="preserve">  -  marking-definition--59559568-284e-4d2f-a96b-9cbccd435015</t>
  </si>
  <si>
    <t xml:space="preserve">  -  marking-definition--94761970-82e4-4d26-b753-3b16ecc61e5b</t>
  </si>
  <si>
    <t xml:space="preserve">  -  marking-definition--c77b2efb-27fd-47bc-92d4-7e2fc85978ac</t>
  </si>
  <si>
    <t xml:space="preserve">  -  marking-definition--d6fd7417-6f7e-4737-886c-24ef4756d99f</t>
  </si>
  <si>
    <t>IDENTIFICADORES DE OBJETOS QUE SIRVEN COMO OBJETOS DE REFERENCIA PARA OBJETOS IBM</t>
  </si>
  <si>
    <t>IDENTIDAD</t>
  </si>
  <si>
    <t>VULNERABILIDAD</t>
  </si>
  <si>
    <t>TIPO DISTINTO INDICADOR</t>
  </si>
  <si>
    <t>En la siguiente tabla y posteriormente en el siguiente gráfico, se representa el porcentaje respecto del total de objetos de referencia que representan los tipos de objeto de referencia INDICADOR,IDENTIDAD Y VULNERABILIDAD. A continuación, debido al gran número de objetos de tipo INDICADOR, se hace una comparación entre la cantidad existente de estos objetos y el resto de objetos de tipo distinto.</t>
  </si>
  <si>
    <t>Se analizan únicamente los tipos de objeto de referencia que aparecen, que en este caso son INDICADORES (19), IDENTIDAD (24) y VULNERABILIDAD(22). Se estudian sólo los valores de ambos parámetros que aparecen en las fuentes de datos con el objeto de realizar un estudio significativo del tipo de objetos que sirven como referencia a los objetos de tipo REPORTE.</t>
  </si>
  <si>
    <t>Objetos de referencia para los objetos STIX 2.1 que aparecen en los pulsos de ALIENVAULT.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(28)</t>
  </si>
  <si>
    <t>STRING(11)(12).(27)(28)</t>
  </si>
  <si>
    <t>El objeto de la búsqueda de elementos coincidentes entre objetos de referencia e identificadores para todos los objetos analizados de pulsos de ALIENVAULT, es obtener una cantidad y un listado de los objetos de referencia de los que se puede obtener información directa ya que se cuenta con su identificador, y por tanto se puede buscar en las diferentes fuentes de datos el objeto concreto para comprobar sus propiedades e información adiccional sobre él.</t>
  </si>
  <si>
    <t>Identificador único de  objeto STIX 2.1 (12) extraído de los pulsos estudiados de ALIENVAULT. (27)(28)</t>
  </si>
  <si>
    <t xml:space="preserve">(12) https://docs.oasis-open.org/cti/stix/v2.1/os/stix-v2.1-os.pdf PAGINA  35                                                                                                                                                                                                                                                                                                                                                                           (27) https://otx.alienvault.com/pulse/5fa1852d337eca8e99c2ec32                            (28)file:///C:/Users/U355032/AppData/Local/Temp/5fa1852d337eca8e99c2ec32.json </t>
  </si>
  <si>
    <t xml:space="preserve">(11) https://oasis-open.github.io/cti-documentation/stix/gettingstarted.html                                                                  (13) https://docs.oasis-open.org/cti/stix/v2.1/os/stix-v2.1-os.pdf PAGINA  107                         (14) https://docs.oasis-open.org/cti/stix/v2.1/os/stix-v2.1-os.pdf PAGINA  200                                                (19) https://docs.oasis-open.org/cti/stix/v2.1/os/stix-v2.1-os.pdf PAGINA 66                                        (22) https://docs.oasis-open.org/cti/stix/v2.1/os/stix-v2.1-os.pdf PAGINA 120                                                                                                                                                                                  (24) https://docs.oasis-open.org/cti/stix/v2.1/os/stix-v2.1-os.pdf PAGINA 62 </t>
  </si>
  <si>
    <t>CPE23 URI COINCIDENTES ENTRE LOS HIJOS DE LOS NODOS DE LA CONFIGURACION DE CVE Y CPES</t>
  </si>
  <si>
    <t xml:space="preserve"> - cpe:2.3:o:dlink:dir-816_firmware:1.10cnb04:*:*:*:*:*:*:*</t>
  </si>
  <si>
    <t xml:space="preserve"> - cpe:2.3:h:chinamobile:an_lianbao_wf-1:-:*:*:*:*:*:*:*</t>
  </si>
  <si>
    <t xml:space="preserve"> - cpe:2.3:h:wyze:cam_pan_v2:-:*:*:*:*:*:*:*</t>
  </si>
  <si>
    <t xml:space="preserve"> - cpe:2.3:h:wyze:cam_v2:-:*:*:*:*:*:*:*</t>
  </si>
  <si>
    <t xml:space="preserve"> - cpe:2.3:h:wyze:cam_v3:-:*:*:*:*:*:*:*</t>
  </si>
  <si>
    <t xml:space="preserve"> - cpe:2.3:o:belkin:wemo_insight_smart_plug_firmware:-:*:*:*:*:*:*:*</t>
  </si>
  <si>
    <t xml:space="preserve"> - cpe:2.3:h:belkin:wemo_insight_smart_plug:-:*:*:*:*:*:*:*</t>
  </si>
  <si>
    <t xml:space="preserve"> - cpe:2.3:o:dlink:dir-869ax_firmware:fw102b15:*:*:*:*:*:*:*</t>
  </si>
  <si>
    <t xml:space="preserve"> - cpe:2.3:o:dlink:dir-869_firmware:fw102b15:*:*:*:*:*:*:*</t>
  </si>
  <si>
    <t xml:space="preserve"> - cpe:2.3:o:dlink:dir-3040_firmware:120b03:*:*:*:*:*:*:*</t>
  </si>
  <si>
    <t xml:space="preserve"> - cpe:2.3:o:dlink:dir-816l_firmware:206b01:*:*:*:*:*:*:*</t>
  </si>
  <si>
    <t xml:space="preserve"> - cpe:2.3:h:dlink:dir-816l:-:*:*:*:*:*:*:*</t>
  </si>
  <si>
    <t xml:space="preserve"> - cpe:2.3:o:xiongmaitech:mbd6304t_firmware:4.02.r11.00000117.10001.131900.00000:*:*:*:*:*:*:*</t>
  </si>
  <si>
    <t xml:space="preserve"> - cpe:2.3:h:xiongmaitech:mbd6304t:-:*:*:*:*:*:*:*</t>
  </si>
  <si>
    <t xml:space="preserve"> - cpe:2.3:o:xiongmaitech:nbd6808t-pl_firmware:4.02.r11.c7431119.12001.130000.00000:*:*:*:*:*:*:*</t>
  </si>
  <si>
    <t xml:space="preserve"> - cpe:2.3:h:xiongmaitech:nbd6808t-pl:-:*:*:*:*:*:*:*</t>
  </si>
  <si>
    <t xml:space="preserve"> - cpe:2.3:o:xiongmaitech:nbd7004t-p_firmware:-:*:*:*:*:*:*:*</t>
  </si>
  <si>
    <t xml:space="preserve"> - cpe:2.3:h:xiongmaitech:nbd7004t-p:-:*:*:*:*:*:*:*</t>
  </si>
  <si>
    <t xml:space="preserve"> - cpe:2.3:o:xiongmaitech:nbd7008t-p_firmware:-:*:*:*:*:*:*:*</t>
  </si>
  <si>
    <t xml:space="preserve"> - cpe:2.3:h:xiongmaitech:nbd7008t-p:-:*:*:*:*:*:*:*</t>
  </si>
  <si>
    <t xml:space="preserve"> - cpe:2.3:o:xiongmaitech:nbd7016t-f-v2_firmware:-:*:*:*:*:*:*:*</t>
  </si>
  <si>
    <t xml:space="preserve"> - cpe:2.3:h:xiongmaitech:nbd7016t-f-v2:-:*:*:*:*:*:*:*</t>
  </si>
  <si>
    <t xml:space="preserve"> - cpe:2.3:o:xiongmaitech:nbd7024h-p_firmware:-:*:*:*:*:*:*:*</t>
  </si>
  <si>
    <t xml:space="preserve"> - cpe:2.3:h:xiongmaitech:nbd7024h-p:-:*:*:*:*:*:*:*</t>
  </si>
  <si>
    <t xml:space="preserve"> - cpe:2.3:o:xiongmaitech:nbd7024t-p_firmware:-:*:*:*:*:*:*:*</t>
  </si>
  <si>
    <t xml:space="preserve"> - cpe:2.3:h:xiongmaitech:nbd7024t-p:-:*:*:*:*:*:*:*</t>
  </si>
  <si>
    <t xml:space="preserve"> - cpe:2.3:o:xiongmaitech:nbd7804r-fw_firmware:-:*:*:*:*:*:*:*</t>
  </si>
  <si>
    <t xml:space="preserve"> - cpe:2.3:h:xiongmaitech:nbd7804r-fw:-:*:*:*:*:*:*:*</t>
  </si>
  <si>
    <t xml:space="preserve"> - cpe:2.3:o:xiongmaitech:nbd7804t-pl_firmware:-:*:*:*:*:*:*:*</t>
  </si>
  <si>
    <t xml:space="preserve"> - cpe:2.3:h:xiongmaitech:nbd7804t-pl:-:*:*:*:*:*:*:*</t>
  </si>
  <si>
    <t xml:space="preserve"> - cpe:2.3:o:xiongmaitech:nbd7808t-pl_firmware:-:*:*:*:*:*:*:*</t>
  </si>
  <si>
    <t xml:space="preserve"> - cpe:2.3:h:xiongmaitech:nbd7808t-pl:-:*:*:*:*:*:*:*</t>
  </si>
  <si>
    <t xml:space="preserve"> - cpe:2.3:o:xiongmaitech:nbd7904r-fs_firmware:-:*:*:*:*:*:*:*</t>
  </si>
  <si>
    <t xml:space="preserve"> - cpe:2.3:h:xiongmaitech:nbd7904r-fs:-:*:*:*:*:*:*:*</t>
  </si>
  <si>
    <t xml:space="preserve"> - cpe:2.3:o:xiongmaitech:nbd7904t-p_firmware:-:*:*:*:*:*:*:*</t>
  </si>
  <si>
    <t xml:space="preserve"> - cpe:2.3:h:xiongmaitech:nbd7904t-p:-:*:*:*:*:*:*:*</t>
  </si>
  <si>
    <t xml:space="preserve"> - cpe:2.3:o:xiongmaitech:nbd7904t-pl_firmware:-:*:*:*:*:*:*:*</t>
  </si>
  <si>
    <t xml:space="preserve"> - cpe:2.3:h:xiongmaitech:nbd7904t-pl:-:*:*:*:*:*:*:*</t>
  </si>
  <si>
    <t xml:space="preserve"> - cpe:2.3:o:xiongmaitech:nbd7904t-pl-xpoe_firmware:-:*:*:*:*:*:*:*</t>
  </si>
  <si>
    <t xml:space="preserve"> - cpe:2.3:h:xiongmaitech:nbd7904t-pl-xpoe:-:*:*:*:*:*:*:*</t>
  </si>
  <si>
    <t xml:space="preserve"> - cpe:2.3:o:xiongmaitech:nbd7904t-plc-xpoe_firmware:-:*:*:*:*:*:*:*</t>
  </si>
  <si>
    <t xml:space="preserve"> - cpe:2.3:h:xiongmaitech:nbd7904t-plc-xpoe:-:*:*:*:*:*:*:*</t>
  </si>
  <si>
    <t xml:space="preserve"> - cpe:2.3:o:xiongmaitech:nbd7904t-q_firmware:-:*:*:*:*:*:*:*</t>
  </si>
  <si>
    <t xml:space="preserve"> - cpe:2.3:h:xiongmaitech:nbd7904t-q:-:*:*:*:*:*:*:*</t>
  </si>
  <si>
    <t xml:space="preserve"> - cpe:2.3:o:xiongmaitech:nbd7908t-q_firmware:-:*:*:*:*:*:*:*</t>
  </si>
  <si>
    <t xml:space="preserve"> - cpe:2.3:h:xiongmaitech:nbd7908t-q:-:*:*:*:*:*:*:*</t>
  </si>
  <si>
    <t xml:space="preserve"> - cpe:2.3:o:xiongmaitech:nbd8004t-q_firmware:-:*:*:*:*:*:*:*</t>
  </si>
  <si>
    <t xml:space="preserve"> - cpe:2.3:h:xiongmaitech:nbd8004t-q:-:*:*:*:*:*:*:*</t>
  </si>
  <si>
    <t xml:space="preserve"> - cpe:2.3:o:xiongmaitech:nbd8008r-pl_firmware:-:*:*:*:*:*:*:*</t>
  </si>
  <si>
    <t xml:space="preserve"> - cpe:2.3:h:xiongmaitech:nbd8008r-pl:-:*:*:*:*:*:*:*</t>
  </si>
  <si>
    <t xml:space="preserve"> - cpe:2.3:o:xiongmaitech:nbd8008ra-gl_firmware:-:*:*:*:*:*:*:*</t>
  </si>
  <si>
    <t xml:space="preserve"> - cpe:2.3:h:xiongmaitech:nbd8008ra-gl:-:*:*:*:*:*:*:*</t>
  </si>
  <si>
    <t xml:space="preserve"> - cpe:2.3:o:xiongmaitech:nbd8008ra-glk_firmware:-:*:*:*:*:*:*:*</t>
  </si>
  <si>
    <t xml:space="preserve"> - cpe:2.3:h:xiongmaitech:nbd8008ra-glk:-:*:*:*:*:*:*:*</t>
  </si>
  <si>
    <t xml:space="preserve"> - cpe:2.3:o:xiongmaitech:nbd8008ra-ula_firmware:-:*:*:*:*:*:*:*</t>
  </si>
  <si>
    <t xml:space="preserve"> - cpe:2.3:h:xiongmaitech:nbd8008ra-ula:-:*:*:*:*:*:*:*</t>
  </si>
  <si>
    <t xml:space="preserve"> - cpe:2.3:o:xiongmaitech:nbd8008ra-ulk_firmware:-:*:*:*:*:*:*:*</t>
  </si>
  <si>
    <t xml:space="preserve"> - cpe:2.3:h:xiongmaitech:nbd8008ra-ulk:-:*:*:*:*:*:*:*</t>
  </si>
  <si>
    <t xml:space="preserve"> - cpe:2.3:o:xiongmaitech:nbd8008t-q_firmware:-:*:*:*:*:*:*:*</t>
  </si>
  <si>
    <t xml:space="preserve"> - cpe:2.3:h:xiongmaitech:nbd8008t-q:-:*:*:*:*:*:*:*</t>
  </si>
  <si>
    <t xml:space="preserve"> - cpe:2.3:o:xiongmaitech:nbd8009s-ula-v2_firmware:-:*:*:*:*:*:*:*</t>
  </si>
  <si>
    <t xml:space="preserve"> - cpe:2.3:h:xiongmaitech:nbd8009s-ula-v2:-:*:*:*:*:*:*:*</t>
  </si>
  <si>
    <t xml:space="preserve"> - cpe:2.3:o:xiongmaitech:nbd8010s-kl-v2_firmware:-:*:*:*:*:*:*:*</t>
  </si>
  <si>
    <t xml:space="preserve"> - cpe:2.3:h:xiongmaitech:nbd8010s-kl-v2:-:*:*:*:*:*:*:*</t>
  </si>
  <si>
    <t xml:space="preserve"> - cpe:2.3:o:xiongmaitech:nbd8016r-ul_firmware:-:*:*:*:*:*:*:*</t>
  </si>
  <si>
    <t xml:space="preserve"> - cpe:2.3:h:xiongmaitech:nbd8016r-ul:-:*:*:*:*:*:*:*</t>
  </si>
  <si>
    <t xml:space="preserve"> - cpe:2.3:o:xiongmaitech:nbd8016ra-ul_firmware:-:*:*:*:*:*:*:*</t>
  </si>
  <si>
    <t xml:space="preserve"> - cpe:2.3:h:xiongmaitech:nbd8016ra-ul:-:*:*:*:*:*:*:*</t>
  </si>
  <si>
    <t xml:space="preserve"> - cpe:2.3:o:xiongmaitech:nbd8016ra-ula_firmware:-:*:*:*:*:*:*:*</t>
  </si>
  <si>
    <t xml:space="preserve"> - cpe:2.3:h:xiongmaitech:nbd8016ra-ula:-:*:*:*:*:*:*:*</t>
  </si>
  <si>
    <t xml:space="preserve"> - cpe:2.3:o:xiongmaitech:nbd8016ra-ulk_firmware:-:*:*:*:*:*:*:*</t>
  </si>
  <si>
    <t xml:space="preserve"> - cpe:2.3:h:xiongmaitech:nbd8016ra-ulk:-:*:*:*:*:*:*:*</t>
  </si>
  <si>
    <t xml:space="preserve"> - cpe:2.3:o:xiongmaitech:nbd8016s-kl-v2_firmware:-:*:*:*:*:*:*:*</t>
  </si>
  <si>
    <t xml:space="preserve"> - cpe:2.3:h:xiongmaitech:nbd8016s-kl-v2:-:*:*:*:*:*:*:*</t>
  </si>
  <si>
    <t xml:space="preserve"> - cpe:2.3:o:xiongmaitech:nbd8016s-ula-v2_firmware:-:*:*:*:*:*:*:*</t>
  </si>
  <si>
    <t xml:space="preserve"> - cpe:2.3:h:xiongmaitech:nbd8016s-ula-v2:-:*:*:*:*:*:*:*</t>
  </si>
  <si>
    <t xml:space="preserve"> - cpe:2.3:o:xiongmaitech:nbd8016t-q-v2_firmware:-:*:*:*:*:*:*:*</t>
  </si>
  <si>
    <t xml:space="preserve"> - cpe:2.3:h:xiongmaitech:nbd8016t-q-v2:-:*:*:*:*:*:*:*</t>
  </si>
  <si>
    <t xml:space="preserve"> - cpe:2.3:o:xiongmaitech:nbd8025r-ul_firmware:-:*:*:*:*:*:*:*</t>
  </si>
  <si>
    <t xml:space="preserve"> - cpe:2.3:h:xiongmaitech:nbd8025r-ul:-:*:*:*:*:*:*:*</t>
  </si>
  <si>
    <t xml:space="preserve"> - cpe:2.3:o:xiongmaitech:nbd8032h4-p_firmware:-:*:*:*:*:*:*:*</t>
  </si>
  <si>
    <t xml:space="preserve"> - cpe:2.3:h:xiongmaitech:nbd8032h4-p:-:*:*:*:*:*:*:*</t>
  </si>
  <si>
    <t xml:space="preserve"> - cpe:2.3:o:xiongmaitech:nbd8032h4-q_firmware:-:*:*:*:*:*:*:*</t>
  </si>
  <si>
    <t xml:space="preserve"> - cpe:2.3:h:xiongmaitech:nbd8032h4-q:-:*:*:*:*:*:*:*</t>
  </si>
  <si>
    <t xml:space="preserve"> - cpe:2.3:o:xiongmaitech:nbd8032h4-qe_firmware:-:*:*:*:*:*:*:*</t>
  </si>
  <si>
    <t xml:space="preserve"> - cpe:2.3:h:xiongmaitech:nbd8032h4-qe:-:*:*:*:*:*:*:*</t>
  </si>
  <si>
    <t xml:space="preserve"> - cpe:2.3:o:xiongmaitech:nbd8032h4-ul_firmware:-:*:*:*:*:*:*:*</t>
  </si>
  <si>
    <t xml:space="preserve"> - cpe:2.3:h:xiongmaitech:nbd8032h4-ul:-:*:*:*:*:*:*:*</t>
  </si>
  <si>
    <t xml:space="preserve"> - cpe:2.3:o:xiongmaitech:nbd8032h8-p_firmware:-:*:*:*:*:*:*:*</t>
  </si>
  <si>
    <t xml:space="preserve"> - cpe:2.3:h:xiongmaitech:nbd8032h8-p:-:*:*:*:*:*:*:*</t>
  </si>
  <si>
    <t xml:space="preserve"> - cpe:2.3:o:xiongmaitech:nbd8032h8-qe_firmware:-:*:*:*:*:*:*:*</t>
  </si>
  <si>
    <t xml:space="preserve"> - cpe:2.3:h:xiongmaitech:nbd8032h8-qe:-:*:*:*:*:*:*:*</t>
  </si>
  <si>
    <t xml:space="preserve"> - cpe:2.3:o:xiongmaitech:nbd8032ra-ul-v2_firmware:-:*:*:*:*:*:*:*</t>
  </si>
  <si>
    <t xml:space="preserve"> - cpe:2.3:h:xiongmaitech:nbd8032ra-ul-v2:-:*:*:*:*:*:*:*</t>
  </si>
  <si>
    <t xml:space="preserve"> - cpe:2.3:o:xiongmaitech:nbd8064h8-p_firmware:-:*:*:*:*:*:*:*</t>
  </si>
  <si>
    <t xml:space="preserve"> - cpe:2.3:h:xiongmaitech:nbd8064h8-p:-:*:*:*:*:*:*:*</t>
  </si>
  <si>
    <t xml:space="preserve"> - cpe:2.3:o:xiongmaitech:nbd80n16ra-kl_firmware:-:*:*:*:*:*:*:*</t>
  </si>
  <si>
    <t xml:space="preserve"> - cpe:2.3:h:xiongmaitech:nbd80n16ra-kl:-:*:*:*:*:*:*:*</t>
  </si>
  <si>
    <t xml:space="preserve"> - cpe:2.3:o:xiongmaitech:nbd80s10s-kl_firmware:-:*:*:*:*:*:*:*</t>
  </si>
  <si>
    <t xml:space="preserve"> - cpe:2.3:h:xiongmaitech:nbd80s10s-kl:-:*:*:*:*:*:*:*</t>
  </si>
  <si>
    <t xml:space="preserve"> - cpe:2.3:o:xiongmaitech:nbd80s16s-kl_firmware:-:*:*:*:*:*:*:*</t>
  </si>
  <si>
    <t xml:space="preserve"> - cpe:2.3:h:xiongmaitech:nbd80s16s-kl:-:*:*:*:*:*:*:*</t>
  </si>
  <si>
    <t xml:space="preserve"> - cpe:2.3:o:xiongmaitech:nbd80x09ra-kl_firmware:-:*:*:*:*:*:*:*</t>
  </si>
  <si>
    <t xml:space="preserve"> - cpe:2.3:o:xiongmaitech:nbd80x09s-kl_firmware:-:*:*:*:*:*:*:*</t>
  </si>
  <si>
    <t xml:space="preserve"> - cpe:2.3:o:xiongmaitech:nbd88x09s-kl_firmware:-:*:*:*:*:*:*:*</t>
  </si>
  <si>
    <t xml:space="preserve"> - cpe:2.3:h:xiongmaitech:nbd88x09s-kl:-:*:*:*:*:*:*:*</t>
  </si>
  <si>
    <t xml:space="preserve"> - cpe:2.3:o:xiongmaitech:nbd8904r-pl_firmware:-:*:*:*:*:*:*:*</t>
  </si>
  <si>
    <t xml:space="preserve"> - cpe:2.3:h:xiongmaitech:nbd8904r-pl:-:*:*:*:*:*:*:*</t>
  </si>
  <si>
    <t xml:space="preserve"> - cpe:2.3:o:xiongmaitech:nbd8904r-yl_firmware:-:*:*:*:*:*:*:*</t>
  </si>
  <si>
    <t xml:space="preserve"> - cpe:2.3:h:xiongmaitech:nbd8904r-yl:-:*:*:*:*:*:*:*</t>
  </si>
  <si>
    <t xml:space="preserve"> - cpe:2.3:o:xiongmaitech:nbd8904t-gsc-xpoe_firmware:-:*:*:*:*:*:*:*</t>
  </si>
  <si>
    <t xml:space="preserve"> - cpe:2.3:h:xiongmaitech:nbd8904t-gsc-xpoe:-:*:*:*:*:*:*:*</t>
  </si>
  <si>
    <t xml:space="preserve"> - cpe:2.3:o:xiongmaitech:nbd8904t-q_firmware:-:*:*:*:*:*:*:*</t>
  </si>
  <si>
    <t xml:space="preserve"> - cpe:2.3:h:xiongmaitech:nbd8904t-q:-:*:*:*:*:*:*:*</t>
  </si>
  <si>
    <t xml:space="preserve"> - cpe:2.3:o:xiongmaitech:nbd8908r-pl_firmware:-:*:*:*:*:*:*:*</t>
  </si>
  <si>
    <t xml:space="preserve"> - cpe:2.3:h:xiongmaitech:nbd8908r-pl:-:*:*:*:*:*:*:*</t>
  </si>
  <si>
    <t xml:space="preserve"> - cpe:2.3:o:xiongmaitech:nbd8908r-yl_firmware:-:*:*:*:*:*:*:*</t>
  </si>
  <si>
    <t xml:space="preserve"> - cpe:2.3:h:xiongmaitech:nbd8908r-yl:-:*:*:*:*:*:*:*</t>
  </si>
  <si>
    <t xml:space="preserve"> - cpe:2.3:o:xiongmaitech:nbd8908t-pl-xpoe_firmware:-:*:*:*:*:*:*:*</t>
  </si>
  <si>
    <t xml:space="preserve"> - cpe:2.3:h:xiongmaitech:nbd8908t-pl-xpoe:-:*:*:*:*:*:*:*</t>
  </si>
  <si>
    <t xml:space="preserve"> - cpe:2.3:o:xiongmaitech:nbd8908t-plc-xpoe_firmware:-:*:*:*:*:*:*:*</t>
  </si>
  <si>
    <t xml:space="preserve"> - cpe:2.3:h:xiongmaitech:nbd8908t-plc-xpoe:-:*:*:*:*:*:*:*</t>
  </si>
  <si>
    <t xml:space="preserve"> - cpe:2.3:o:xiongmaitech:nbd8916f4-q_firmware:-:*:*:*:*:*:*:*</t>
  </si>
  <si>
    <t xml:space="preserve"> - cpe:2.3:h:xiongmaitech:nbd8916f4-q:-:*:*:*:*:*:*:*</t>
  </si>
  <si>
    <t xml:space="preserve"> - cpe:2.3:o:xiongmaitech:nbd8916f8-q_firmware:-:*:*:*:*:*:*:*</t>
  </si>
  <si>
    <t xml:space="preserve"> - cpe:2.3:h:xiongmaitech:nbd8916f8-q:-:*:*:*:*:*:*:*</t>
  </si>
  <si>
    <t xml:space="preserve"> - cpe:2.3:o:dlink:dir-878_firmware:1.02b04:*:*:*:*:*:*:*</t>
  </si>
  <si>
    <t xml:space="preserve"> - cpe:2.3:o:dlink:dir-878_firmware:1.02b05:*:*:*:*:*:*:*</t>
  </si>
  <si>
    <t xml:space="preserve"> - cpe:2.3:o:dlink:dir-882_firmware:1.10b02:*:*:*:*:*:*:*</t>
  </si>
  <si>
    <t xml:space="preserve"> - cpe:2.3:o:dlink:dir-823g_firmware:1.02b05:*:*:*:*:*:*:*</t>
  </si>
  <si>
    <t xml:space="preserve"> - cpe:2.3:o:dlink:dir-823g_firmware:1.0.2:*:*:*:*:*:*:*</t>
  </si>
  <si>
    <t xml:space="preserve"> - cpe:2.3:o:tenda:ac23_firmware:16.03.07.45_cn:*:*:*:*:*:*:*</t>
  </si>
  <si>
    <t xml:space="preserve"> - cpe:2.3:h:tenda:ac23:-:*:*:*:*:*:*:*</t>
  </si>
  <si>
    <t xml:space="preserve"> - cpe:2.3:h:fibaro:home_center_2:-:*:*:*:*:*:*:*</t>
  </si>
  <si>
    <t xml:space="preserve"> - cpe:2.3:h:fibaro:home_center_lite:-:*:*:*:*:*:*:*</t>
  </si>
  <si>
    <t xml:space="preserve"> - cpe:2.3:o:goabode:iota_all-in-one_security_kit_firmware:6.9z:*:*:*:*:*:*:*</t>
  </si>
  <si>
    <t xml:space="preserve"> - cpe:2.3:h:goabode:iota_all-in-one_security_kit:-:*:*:*:*:*:*:*</t>
  </si>
  <si>
    <t xml:space="preserve"> - cpe:2.3:o:goabode:iota_all-in-one_security_kit_firmware:6.9x:*:*:*:*:*:*:*</t>
  </si>
  <si>
    <t xml:space="preserve"> - cpe:2.3:o:weidmueller:uc20-wl2000-iot_firmware:1.11.0:*:*:*:*:*:*:*</t>
  </si>
  <si>
    <t xml:space="preserve"> - cpe:2.3:o:weidmueller:uc20-wl2000-iot_firmware:1.12.1:*:*:*:*:*:*:*</t>
  </si>
  <si>
    <t xml:space="preserve"> - cpe:2.3:h:weidmueller:uc20-wl2000-iot:-:*:*:*:*:*:*:*</t>
  </si>
  <si>
    <t xml:space="preserve"> - cpe:2.3:o:weidmueller:iot-gw30_firmware:1.11.0:*:*:*:*:*:*:*</t>
  </si>
  <si>
    <t xml:space="preserve"> - cpe:2.3:o:weidmueller:iot-gw30_firmware:1.12.1:*:*:*:*:*:*:*</t>
  </si>
  <si>
    <t xml:space="preserve"> - cpe:2.3:h:weidmueller:iot-gw30:-:*:*:*:*:*:*:*</t>
  </si>
  <si>
    <t xml:space="preserve"> - cpe:2.3:o:weidmueller:iot-gw30-4g-eu_firmware:1.11.0:*:*:*:*:*:*:*</t>
  </si>
  <si>
    <t xml:space="preserve"> - cpe:2.3:o:weidmueller:iot-gw30-4g-eu_firmware:1.12.1:*:*:*:*:*:*:*</t>
  </si>
  <si>
    <t xml:space="preserve"> - cpe:2.3:h:weidmueller:iot-gw30-4g-eu:-:*:*:*:*:*:*:*</t>
  </si>
  <si>
    <t xml:space="preserve"> - cpe:2.3:h:realtek:rtl8195am:-:*:*:*:*:*:*:*</t>
  </si>
  <si>
    <t xml:space="preserve"> - cpe:2.3:o:tenda:ac9_firmware:15.03.05.19:*:*:*:*:*:*:*</t>
  </si>
  <si>
    <t xml:space="preserve"> - cpe:2.3:o:tp-link:archer_a7_firmware:210519:*:*:*:*:*:*:*</t>
  </si>
  <si>
    <t xml:space="preserve"> - cpe:2.3:o:totolink:a3002ru_firmware:3.0.0-b20220304.1804:*:*:*:*:*:*:*</t>
  </si>
  <si>
    <t xml:space="preserve"> - cpe:2.3:o:dlink:dir-818l_firmware:105b01:*:*:*:*:*:*:*</t>
  </si>
  <si>
    <t xml:space="preserve"> - cpe:2.3:h:dlink:dir-818l:-:*:*:*:*:*:*:*</t>
  </si>
  <si>
    <t xml:space="preserve"> - cpe:2.3:o:dlink:dir820la1_firmware:102b22:*:*:*:*:*:*:*</t>
  </si>
  <si>
    <t xml:space="preserve"> - cpe:2.3:h:dlink:dir820la1:-:*:*:*:*:*:*:*</t>
  </si>
  <si>
    <t xml:space="preserve"> - cpe:2.3:o:dlink:dir820la1_firmware:106b02:*:*:*:*:*:*:*</t>
  </si>
  <si>
    <t xml:space="preserve"> - cpe:2.3:o:asus:zenwifi_xd4s_firmware:3.0.0.4.386.46061:*:*:*:*:*:*:*</t>
  </si>
  <si>
    <t xml:space="preserve"> - cpe:2.3:h:asus:zenwifi_xd4s:-:*:*:*:*:*:*:*</t>
  </si>
  <si>
    <t xml:space="preserve"> - cpe:2.3:o:asus:zenwifi_xt9_firmware:3.0.0.4.386.46061:*:*:*:*:*:*:*</t>
  </si>
  <si>
    <t xml:space="preserve"> - cpe:2.3:h:asus:zenwifi_xt9:-:*:*:*:*:*:*:*</t>
  </si>
  <si>
    <t xml:space="preserve"> - cpe:2.3:o:asus:zenwifi_xd5_firmware:3.0.0.4.386.46061:*:*:*:*:*:*:*</t>
  </si>
  <si>
    <t xml:space="preserve"> - cpe:2.3:h:asus:zenwifi_xd5:-:*:*:*:*:*:*:*</t>
  </si>
  <si>
    <t xml:space="preserve"> - cpe:2.3:o:asus:zenwifi_pro_et12_firmware:3.0.0.4.386.46061:*:*:*:*:*:*:*</t>
  </si>
  <si>
    <t xml:space="preserve"> - cpe:2.3:h:asus:zenwifi_pro_et12:-:*:*:*:*:*:*:*</t>
  </si>
  <si>
    <t xml:space="preserve"> - cpe:2.3:o:asus:zenwifi__pro_xt12_firmware:3.0.0.4.386.46061:*:*:*:*:*:*:*</t>
  </si>
  <si>
    <t xml:space="preserve"> - cpe:2.3:h:asus:zenwifi__pro_xt12:-:*:*:*:*:*:*:*</t>
  </si>
  <si>
    <t xml:space="preserve"> - cpe:2.3:o:asus:zenwifi_ax_hybrid_firmware:3.0.0.4.386.46061:*:*:*:*:*:*:*</t>
  </si>
  <si>
    <t xml:space="preserve"> - cpe:2.3:h:asus:zenwifi_ax_hybrid:-:*:*:*:*:*:*:*</t>
  </si>
  <si>
    <t xml:space="preserve"> - cpe:2.3:o:asus:zenwifi_et8_firmware:3.0.0.4.386.46061:*:*:*:*:*:*:*</t>
  </si>
  <si>
    <t xml:space="preserve"> - cpe:2.3:h:asus:zenwifi_et8:-:*:*:*:*:*:*:*</t>
  </si>
  <si>
    <t xml:space="preserve"> - cpe:2.3:o:asus:zenwifi_xd6_firmware:3.0.0.4.386.46061:*:*:*:*:*:*:*</t>
  </si>
  <si>
    <t xml:space="preserve"> - cpe:2.3:h:asus:zenwifi_xd6:-:*:*:*:*:*:*:*</t>
  </si>
  <si>
    <t xml:space="preserve"> - cpe:2.3:o:asus:zenwifi_ac_mini_firmware:3.0.0.4.386.46061:*:*:*:*:*:*:*</t>
  </si>
  <si>
    <t xml:space="preserve"> - cpe:2.3:h:asus:zenwifi_ac_mini:-:*:*:*:*:*:*:*</t>
  </si>
  <si>
    <t xml:space="preserve"> - cpe:2.3:o:asus:zenwifi_ax_mini_firmware:3.0.0.4.386.46061:*:*:*:*:*:*:*</t>
  </si>
  <si>
    <t xml:space="preserve"> - cpe:2.3:h:asus:zenwifi_ax_mini:-:*:*:*:*:*:*:*</t>
  </si>
  <si>
    <t xml:space="preserve"> - cpe:2.3:o:asus:zenwifi_ax_firmware:3.0.0.4.386.46061:*:*:*:*:*:*:*</t>
  </si>
  <si>
    <t xml:space="preserve"> - cpe:2.3:h:asus:zenwifi_ax:-:*:*:*:*:*:*:*</t>
  </si>
  <si>
    <t xml:space="preserve"> - cpe:2.3:o:asus:zenwifi_ac_firmware:3.0.0.4.386.46061:*:*:*:*:*:*:*</t>
  </si>
  <si>
    <t xml:space="preserve"> - cpe:2.3:h:asus:zenwifi_ac:-:*:*:*:*:*:*:*</t>
  </si>
  <si>
    <t xml:space="preserve"> - cpe:2.3:h:asus:rt-ac66u_b1:-:*:*:*:*:*:*:*</t>
  </si>
  <si>
    <t xml:space="preserve"> - cpe:2.3:o:asus:rt-ax88u_firmware:3.0.0.4.386.46061:*:*:*:*:*:*:*</t>
  </si>
  <si>
    <t xml:space="preserve"> - cpe:2.3:o:asus:rt-ax82u_firmware:3.0.0.4.386.46061:*:*:*:*:*:*:*</t>
  </si>
  <si>
    <t xml:space="preserve"> - cpe:2.3:h:asus:rt-ax82u:-:*:*:*:*:*:*:*</t>
  </si>
  <si>
    <t xml:space="preserve"> - cpe:2.3:o:asus:rt-ax89x_firmware:3.0.0.4.386.46061:*:*:*:*:*:*:*</t>
  </si>
  <si>
    <t xml:space="preserve"> - cpe:2.3:h:asus:rt-ax89x:-:*:*:*:*:*:*:*</t>
  </si>
  <si>
    <t xml:space="preserve"> - cpe:2.3:o:asus:rt-ax92u_firmware:3.0.0.4.386.46061:*:*:*:*:*:*:*</t>
  </si>
  <si>
    <t xml:space="preserve"> - cpe:2.3:o:asus:rt-ax86u_firmware:3.0.0.4.386.46061:*:*:*:*:*:*:*</t>
  </si>
  <si>
    <t xml:space="preserve"> - cpe:2.3:o:asus:rt-ax68u_firmware:3.0.0.4.386.46061:*:*:*:*:*:*:*</t>
  </si>
  <si>
    <t xml:space="preserve"> - cpe:2.3:h:asus:rt-ax68u:-:*:*:*:*:*:*:*</t>
  </si>
  <si>
    <t xml:space="preserve"> - cpe:2.3:o:asus:rt-ax3000_firmware:3.0.0.4.386.46061:*:*:*:*:*:*:*</t>
  </si>
  <si>
    <t xml:space="preserve"> - cpe:2.3:o:asus:rt-ax58u_firmware:3.0.0.4.386.46061:*:*:*:*:*:*:*</t>
  </si>
  <si>
    <t xml:space="preserve"> - cpe:2.3:o:asus:rt-ax55_firmware:3.0.0.4.386.46061:*:*:*:*:*:*:*</t>
  </si>
  <si>
    <t xml:space="preserve"> - cpe:2.3:h:asus:rt-ax55:-:*:*:*:*:*:*:*</t>
  </si>
  <si>
    <t xml:space="preserve"> - cpe:2.3:o:asus:rt-ax56u_firmware:3.0.0.4.386.46061:*:*:*:*:*:*:*</t>
  </si>
  <si>
    <t xml:space="preserve"> - cpe:2.3:o:asus:tuf_gaming_ax5400_firmware:3.0.0.4.386.46061:*:*:*:*:*:*:*</t>
  </si>
  <si>
    <t xml:space="preserve"> - cpe:2.3:h:asus:tuf_gaming_ax5400:-:*:*:*:*:*:*:*</t>
  </si>
  <si>
    <t xml:space="preserve"> - cpe:2.3:o:asus:tuf_gaming_ax3000_v2_firmware:3.0.0.4.386.46061:*:*:*:*:*:*:*</t>
  </si>
  <si>
    <t xml:space="preserve"> - cpe:2.3:h:asus:tuf_gaming_ax3000_v2:-:*:*:*:*:*:*:*</t>
  </si>
  <si>
    <t xml:space="preserve"> - cpe:2.3:h:asus:rt-ac1200:-:*:*:*:*:*:*:*</t>
  </si>
  <si>
    <t xml:space="preserve"> - cpe:2.3:h:asus:rt-ac5300:-:*:*:*:*:*:*:*</t>
  </si>
  <si>
    <t xml:space="preserve"> - cpe:2.3:h:asus:rt-ac3100:-:*:*:*:*:*:*:*</t>
  </si>
  <si>
    <t xml:space="preserve"> - cpe:2.3:h:asus:rt-ac58u:-:*:*:*:*:*:*:*</t>
  </si>
  <si>
    <t xml:space="preserve"> - cpe:2.3:h:asus:rt-ac88u:-:*:*:*:*:*:*:*</t>
  </si>
  <si>
    <t xml:space="preserve"> - cpe:2.3:h:asus:rt-ac56u:-:*:*:*:*:*:*:*</t>
  </si>
  <si>
    <t xml:space="preserve"> - cpe:2.3:h:asus:rt-ac3200:-:*:*:*:*:*:*:*</t>
  </si>
  <si>
    <t xml:space="preserve"> - cpe:2.3:h:asus:rt-ac53:-:*:*:*:*:*:*:*</t>
  </si>
  <si>
    <t xml:space="preserve"> - cpe:2.3:h:asus:rt-ac52u_b1:-:*:*:*:*:*:*:*</t>
  </si>
  <si>
    <t xml:space="preserve"> - cpe:2.3:h:asus:rt-ac85u:-:*:*:*:*:*:*:*</t>
  </si>
  <si>
    <t xml:space="preserve"> - cpe:2.3:h:asus:rt-n18u:-:*:*:*:*:*:*:*</t>
  </si>
  <si>
    <t xml:space="preserve"> - cpe:2.3:h:asus:rt-ac68p:-:*:*:*:*:*:*:*</t>
  </si>
  <si>
    <t xml:space="preserve"> - cpe:2.3:h:asus:rt-ac1750:-:*:*:*:*:*:*:*</t>
  </si>
  <si>
    <t xml:space="preserve"> - cpe:2.3:o:depstech:wifi_digital_microscope_3_firmware:-:*:*:*:*:*:*:*</t>
  </si>
  <si>
    <t xml:space="preserve"> - cpe:2.3:h:depstech:wifi_digital_microscope_3:-:*:*:*:*:*:*:*</t>
  </si>
  <si>
    <t xml:space="preserve"> - cpe:2.3:o:librewireless:ls9_firmware:7040:*:*:*:*:*:*:*</t>
  </si>
  <si>
    <t xml:space="preserve"> - cpe:2.3:o:totolink:ex300_v2_firmware:4.0.3c.140_b20210429:*:*:*:*:*:*:*</t>
  </si>
  <si>
    <t xml:space="preserve"> - cpe:2.3:h:totolink:ex300_v2:-:*:*:*:*:*:*:*</t>
  </si>
  <si>
    <t xml:space="preserve"> - cpe:2.3:h:dlink:dir-823g:a1:*:*:*:*:*:*:*</t>
  </si>
  <si>
    <t xml:space="preserve"> - cpe:2.3:o:usr:usr-g808_firmware:1.0.36:*:*:*:*:*:*:*</t>
  </si>
  <si>
    <t xml:space="preserve"> - cpe:2.3:h:usr:usr-g808:-:*:*:*:*:*:*:*</t>
  </si>
  <si>
    <t xml:space="preserve"> - cpe:2.3:o:usr:usr-g807_firmware:1.0.36:*:*:*:*:*:*:*</t>
  </si>
  <si>
    <t xml:space="preserve"> - cpe:2.3:h:usr:usr-g807:-:*:*:*:*:*:*:*</t>
  </si>
  <si>
    <t xml:space="preserve"> - cpe:2.3:o:usr:usr-g806_firmware:1.0.36:*:*:*:*:*:*:*</t>
  </si>
  <si>
    <t xml:space="preserve"> - cpe:2.3:h:usr:usr-g806:-:*:*:*:*:*:*:*</t>
  </si>
  <si>
    <t xml:space="preserve"> - cpe:2.3:o:usr:usr-g800v2_firmware:1.0.36:*:*:*:*:*:*:*</t>
  </si>
  <si>
    <t xml:space="preserve"> - cpe:2.3:h:usr:usr-g800v2:-:*:*:*:*:*:*:*</t>
  </si>
  <si>
    <t xml:space="preserve"> - cpe:2.3:o:usr:usr-lg220-l_firmware:1.2.7:*:*:*:*:*:*:*</t>
  </si>
  <si>
    <t xml:space="preserve"> - cpe:2.3:h:usr:usr-lg220-l:-:*:*:*:*:*:*:*</t>
  </si>
  <si>
    <t xml:space="preserve"> - cpe:2.3:o:totolink:a3100r_firmware:4.1.2cu.5247_b20211129:*:*:*:*:*:*:*</t>
  </si>
  <si>
    <t xml:space="preserve"> - cpe:2.3:o:dlink:dir-825_firmware:2022.01.13-13.48:*:*:*:*:*:*:*</t>
  </si>
  <si>
    <t xml:space="preserve"> - cpe:2.3:h:dlink:dir-825:r2:*:*:*:*:*:*:*</t>
  </si>
  <si>
    <t xml:space="preserve"> - cpe:2.3:o:totolink:n600r_firmware:5.3c.5507_b20171031:*:*:*:*:*:*:*</t>
  </si>
  <si>
    <t xml:space="preserve"> - cpe:2.3:h:foscam:r2c:-:*:*:*:*:*:*:*</t>
  </si>
  <si>
    <t xml:space="preserve"> - cpe:2.3:o:dlink:dir-619_ax_firmware:1.00:*:*:*:*:*:*:*</t>
  </si>
  <si>
    <t xml:space="preserve"> - cpe:2.3:h:dlink:dir-619_ax:-:*:*:*:*:*:*:*</t>
  </si>
  <si>
    <t xml:space="preserve"> - cpe:2.3:o:dlink:dir-645_firmware:1.03:*:*:*:*:*:*:*</t>
  </si>
  <si>
    <t xml:space="preserve"> - cpe:2.3:o:totolink:ex1200t_firmware:4.1.2cu.5230_b20210706:*:*:*:*:*:*:*</t>
  </si>
  <si>
    <t xml:space="preserve"> - cpe:2.3:h:totolink:ex1200t:-:*:*:*:*:*:*:*</t>
  </si>
  <si>
    <t xml:space="preserve"> - cpe:2.3:o:tp-link:tl-wr841n_firmware:0.9.1_4.18:*:*:*:*:*:*:*</t>
  </si>
  <si>
    <t xml:space="preserve"> - cpe:2.3:o:tendacn:ac10u_firmware:15.03.06.49_multi:*:*:*:*:*:*:*</t>
  </si>
  <si>
    <t xml:space="preserve"> - cpe:2.3:h:asus:rt-ax56u_v2:-:*:*:*:*:*:*:*</t>
  </si>
  <si>
    <t xml:space="preserve"> - cpe:2.3:h:asus:rt-ax82u_gundam_edition:-:*:*:*:*:*:*:*</t>
  </si>
  <si>
    <t xml:space="preserve"> - cpe:2.3:h:asus:rt-ax86s:-:*:*:*:*:*:*:*</t>
  </si>
  <si>
    <t xml:space="preserve"> - cpe:2.3:h:asus:rt-ax86u_zaku_ii_edition:-:*:*:*:*:*:*:*</t>
  </si>
  <si>
    <t xml:space="preserve"> - cpe:2.3:h:asus:tuf_gaming_ax3000:-:*:*:*:*:*:*:*</t>
  </si>
  <si>
    <t xml:space="preserve"> - cpe:2.3:h:asus:tuf-ax5400:-:*:*:*:*:*:*:*</t>
  </si>
  <si>
    <t xml:space="preserve"> - cpe:2.3:o:biotronik:cardiomessenger_ii-s_gsm_firmware:2.20:*:*:*:*:*:*:*</t>
  </si>
  <si>
    <t xml:space="preserve"> - cpe:2.3:h:biotronik:cardiomessenger_ii-s_gsm:-:*:*:*:*:*:*:*</t>
  </si>
  <si>
    <t xml:space="preserve"> - cpe:2.3:o:biotronik:cardiomessenger_ii-s_t-line_firmware:2.20:*:*:*:*:*:*:*</t>
  </si>
  <si>
    <t xml:space="preserve"> - cpe:2.3:h:biotronik:cardiomessenger_ii-s_t-line:-:*:*:*:*:*:*:*</t>
  </si>
  <si>
    <t xml:space="preserve"> - cpe:2.3:h:cisco:ir809g-lte-ga-k9:-:*:*:*:*:*:*:*</t>
  </si>
  <si>
    <t xml:space="preserve"> - cpe:2.3:h:cisco:ir809g-lte-la-k9:-:*:*:*:*:*:*:*</t>
  </si>
  <si>
    <t xml:space="preserve"> - cpe:2.3:h:cisco:ir809g-lte-na-k9:-:*:*:*:*:*:*:*</t>
  </si>
  <si>
    <t xml:space="preserve"> - cpe:2.3:h:cisco:ir809g-lte-vz-k9:-:*:*:*:*:*:*:*</t>
  </si>
  <si>
    <t xml:space="preserve"> - cpe:2.3:h:cisco:ir829-2lte-ea-ak9:-:*:*:*:*:*:*:*</t>
  </si>
  <si>
    <t xml:space="preserve"> - cpe:2.3:h:cisco:ir829-2lte-ea-bk9:-:*:*:*:*:*:*:*</t>
  </si>
  <si>
    <t xml:space="preserve"> - cpe:2.3:h:cisco:ir829-2lte-ea-ek9:-:*:*:*:*:*:*:*</t>
  </si>
  <si>
    <t xml:space="preserve"> - cpe:2.3:h:cisco:ir829gw-lte-ga-ck9:-:*:*:*:*:*:*:*</t>
  </si>
  <si>
    <t xml:space="preserve"> - cpe:2.3:h:cisco:ir829gw-lte-ga-ek9:-:*:*:*:*:*:*:*</t>
  </si>
  <si>
    <t xml:space="preserve"> - cpe:2.3:h:cisco:ir829gw-lte-ga-sk9:-:*:*:*:*:*:*:*</t>
  </si>
  <si>
    <t xml:space="preserve"> - cpe:2.3:h:cisco:ir829gw-lte-ga-zk9:-:*:*:*:*:*:*:*</t>
  </si>
  <si>
    <t xml:space="preserve"> - cpe:2.3:h:cisco:ir829gw-lte-na-ak9:-:*:*:*:*:*:*:*</t>
  </si>
  <si>
    <t xml:space="preserve"> - cpe:2.3:h:cisco:ir829gw-lte-vz-ak9:-:*:*:*:*:*:*:*</t>
  </si>
  <si>
    <t xml:space="preserve"> - cpe:2.3:o:dlink:dir-615_firmware:3.03ww:*:*:*:*:*:*:*</t>
  </si>
  <si>
    <t xml:space="preserve"> - cpe:2.3:h:dlink:dir-615:c2:*:*:*:*:*:*:*</t>
  </si>
  <si>
    <t xml:space="preserve"> - cpe:2.3:o:trendnet:tv-ip110wn_firmware:1.2.2.28:*:*:*:*:*:*:*</t>
  </si>
  <si>
    <t xml:space="preserve"> - cpe:2.3:o:skymee:petalk_ai_firmware:3.2.2.30:*:*:*:*:*:*:*</t>
  </si>
  <si>
    <t xml:space="preserve"> - cpe:2.3:h:skymee:petalk_ai:-:*:*:*:*:*:*:*</t>
  </si>
  <si>
    <t xml:space="preserve"> - cpe:2.3:o:petwant:pf-103_firmware:4.22.2.42:*:*:*:*:*:*:*</t>
  </si>
  <si>
    <t xml:space="preserve"> - cpe:2.3:h:petwant:pf-103:-:*:*:*:*:*:*:*</t>
  </si>
  <si>
    <t xml:space="preserve"> - cpe:2.3:o:rad:secflow-1v_firmware:os-image_sf_0290_2.3.01.26:*:*:*:*:*:*:*</t>
  </si>
  <si>
    <t xml:space="preserve"> - cpe:2.3:h:rad:secflow-1v:-:*:*:*:*:*:*:*</t>
  </si>
  <si>
    <t xml:space="preserve"> - cpe:2.3:o:vr_cam:p1_firmware:-:*:*:*:*:*:*:*</t>
  </si>
  <si>
    <t xml:space="preserve"> - cpe:2.3:h:vr_cam:p1:-:*:*:*:*:*:*:*</t>
  </si>
  <si>
    <t xml:space="preserve"> - cpe:2.3:h:commscope:ruckus_iot_module:-:*:*:*:*:*:*:*</t>
  </si>
  <si>
    <t xml:space="preserve"> - cpe:2.3:o:company:cs-c2shw_firmware:5.0.082.1:*:*:*:*:*:*:*</t>
  </si>
  <si>
    <t xml:space="preserve"> - cpe:2.3:h:company:cs-c2shw:-:*:*:*:*:*:*:*</t>
  </si>
  <si>
    <t xml:space="preserve"> - cpe:2.3:h:realtek:rtl8711af:-:*:*:*:*:*:*:*</t>
  </si>
  <si>
    <t xml:space="preserve"> - cpe:2.3:h:realtek:rtl8711am:-:*:*:*:*:*:*:*</t>
  </si>
  <si>
    <t xml:space="preserve"> - cpe:2.3:h:realtek:rtl8710af:-:*:*:*:*:*:*:*</t>
  </si>
  <si>
    <t xml:space="preserve"> - cpe:2.3:h:patriotmemory:viper_rgb:-:*:*:*:*:*:*:*</t>
  </si>
  <si>
    <t xml:space="preserve"> - cpe:2.3:h:onepeloton:ttr01:-:*:*:*:*:*:*:*</t>
  </si>
  <si>
    <t xml:space="preserve"> - cpe:2.3:o:chiyu-tech:bf-631_firmware:-:*:*:*:*:*:*:*</t>
  </si>
  <si>
    <t xml:space="preserve"> - cpe:2.3:h:chiyu-tech:bf-631:-:*:*:*:*:*:*:*</t>
  </si>
  <si>
    <t xml:space="preserve"> - cpe:2.3:h:loxone:miniserver_gen_1:-:*:*:*:*:*:*:*</t>
  </si>
  <si>
    <t xml:space="preserve"> - cpe:2.3:o:motorola:cx2l_mwr04l_firmware:1.01:*:*:*:*:*:*:*</t>
  </si>
  <si>
    <t xml:space="preserve"> - cpe:2.3:h:motorola:cx2l_mwr04l:-:*:*:*:*:*:*:*</t>
  </si>
  <si>
    <t xml:space="preserve"> - cpe:2.3:h:motorola:c1_mwr03:-:*:*:*:*:*:*:*</t>
  </si>
  <si>
    <t xml:space="preserve"> - cpe:2.3:h:thalesgroup:bgs5:-:*:*:*:*:*:*:*</t>
  </si>
  <si>
    <t xml:space="preserve"> - cpe:2.3:h:thalesgroup:ehs5:-:*:*:*:*:*:*:*</t>
  </si>
  <si>
    <t xml:space="preserve"> - cpe:2.3:h:thalesgroup:ehs8:-:*:*:*:*:*:*:*</t>
  </si>
  <si>
    <t xml:space="preserve"> - cpe:2.3:h:thalesgroup:ehs6:-:*:*:*:*:*:*:*</t>
  </si>
  <si>
    <t xml:space="preserve"> - cpe:2.3:h:thalesgroup:pds5:-:*:*:*:*:*:*:*</t>
  </si>
  <si>
    <t xml:space="preserve"> - cpe:2.3:h:thalesgroup:pds6:-:*:*:*:*:*:*:*</t>
  </si>
  <si>
    <t xml:space="preserve"> - cpe:2.3:h:thalesgroup:els61:-:*:*:*:*:*:*:*</t>
  </si>
  <si>
    <t xml:space="preserve"> - cpe:2.3:h:thalesgroup:els81:-:*:*:*:*:*:*:*</t>
  </si>
  <si>
    <t xml:space="preserve"> - cpe:2.3:h:thalesgroup:pls62:-:*:*:*:*:*:*:*</t>
  </si>
  <si>
    <t xml:space="preserve"> - cpe:2.3:o:guardzilla:360_outdoor_firmware:-:*:*:*:*:*:*:*</t>
  </si>
  <si>
    <t xml:space="preserve"> - cpe:2.3:h:guardzilla:360_outdoor:-:*:*:*:*:*:*:*</t>
  </si>
  <si>
    <t xml:space="preserve"> - cpe:2.3:o:guardzilla:180_outdoor_firmware:-:*:*:*:*:*:*:*</t>
  </si>
  <si>
    <t xml:space="preserve"> - cpe:2.3:h:guardzilla:180_outdoor:-:*:*:*:*:*:*:*</t>
  </si>
  <si>
    <t xml:space="preserve"> - cpe:2.3:o:guardzilla:360_indoor_firmware:-:*:*:*:*:*:*:*</t>
  </si>
  <si>
    <t xml:space="preserve"> - cpe:2.3:h:guardzilla:360_indoor:-:*:*:*:*:*:*:*</t>
  </si>
  <si>
    <t xml:space="preserve"> - cpe:2.3:o:guardzilla:180_indoor_firmware:-:*:*:*:*:*:*:*</t>
  </si>
  <si>
    <t xml:space="preserve"> - cpe:2.3:h:guardzilla:180_indoor:-:*:*:*:*:*:*:*</t>
  </si>
  <si>
    <t xml:space="preserve"> - cpe:2.3:o:guardzilla:outdoor_hd_camera_firmware:-:*:*:*:*:*:*:*</t>
  </si>
  <si>
    <t xml:space="preserve"> - cpe:2.3:h:guardzilla:outdoor_hd_camera:-:*:*:*:*:*:*:*</t>
  </si>
  <si>
    <t xml:space="preserve"> - cpe:2.3:o:guardzilla:indoor_hd_camera_firmware:-:*:*:*:*:*:*:*</t>
  </si>
  <si>
    <t xml:space="preserve"> - cpe:2.3:h:guardzilla:indoor_hd_camera:-:*:*:*:*:*:*:*</t>
  </si>
  <si>
    <t xml:space="preserve"> - cpe:2.3:o:topcon:net-g5_firmware:5.2.2:*:*:*:*:*:*:*</t>
  </si>
  <si>
    <t xml:space="preserve"> - cpe:2.3:h:trendnet:tew-827dru:-:*:*:*:*:*:*:*</t>
  </si>
  <si>
    <t xml:space="preserve"> - cpe:2.3:o:philips:taolight_smart_wi-fi_wiz_connected_led_bulb_9290022656_firmware:-:*:*:*:*:*:*:*</t>
  </si>
  <si>
    <t xml:space="preserve"> - cpe:2.3:h:philips:taolight_smart_wi-fi_wiz_connected_led_bulb_9290022656:-:*:*:*:*:*:*:*</t>
  </si>
  <si>
    <t xml:space="preserve"> - cpe:2.3:h:netgear:r6350:-:*:*:*:*:*:*:*</t>
  </si>
  <si>
    <t xml:space="preserve"> - cpe:2.3:h:netgear:r6850:-:*:*:*:*:*:*:*</t>
  </si>
  <si>
    <t xml:space="preserve"> - cpe:2.3:h:netgear:xr300:-:*:*:*:*:*:*:*</t>
  </si>
  <si>
    <t xml:space="preserve"> - cpe:2.3:o:patriotmemory:viper_rgb_firmware:1.0:*:*:*:*:*:*:*</t>
  </si>
  <si>
    <t xml:space="preserve"> - cpe:2.3:o:dlink:dir-825_firmware:2.10:*:*:*:*:*:*:*</t>
  </si>
  <si>
    <t xml:space="preserve"> - cpe:2.3:h:dlink:dir-825:-:*:*:*:*:*:*:*</t>
  </si>
  <si>
    <t xml:space="preserve"> - cpe:2.3:h:plathome:openblocks_iot_vx2:-:*:*:*:*:*:*:*</t>
  </si>
  <si>
    <t xml:space="preserve"> - cpe:2.3:h:syska:smartlight_rainbow_led_smart_bulb:-:*:*:*:*:*:*:*</t>
  </si>
  <si>
    <t xml:space="preserve"> - cpe:2.3:a:ibm:iot_messagesight:5.0.0.0:*:*:*:*:*:*:*</t>
  </si>
  <si>
    <t xml:space="preserve"> - cpe:2.3:a:ibm:watson_iot_platform_-_message_gateway:5.0.0.1:*:*:*:*:*:*:*</t>
  </si>
  <si>
    <t xml:space="preserve"> - cpe:2.3:o:usriot:usr-wifi232-s_firmware:1.2.2:*:*:*:*:*:*:*</t>
  </si>
  <si>
    <t xml:space="preserve"> - cpe:2.3:h:usriot:usr-wifi232-s:-:*:*:*:*:*:*:*</t>
  </si>
  <si>
    <t xml:space="preserve"> - cpe:2.3:o:usriot:usr-wifi232-t_firmware:1.2.2:*:*:*:*:*:*:*</t>
  </si>
  <si>
    <t xml:space="preserve"> - cpe:2.3:h:usriot:usr-wifi232-t:-:*:*:*:*:*:*:*</t>
  </si>
  <si>
    <t xml:space="preserve"> - cpe:2.3:o:usriot:usr-wifi232-g2_firmware:1.2.2:*:*:*:*:*:*:*</t>
  </si>
  <si>
    <t xml:space="preserve"> - cpe:2.3:h:usriot:usr-wifi232-g2:-:*:*:*:*:*:*:*</t>
  </si>
  <si>
    <t xml:space="preserve"> - cpe:2.3:o:usriot:usr-wifi232-h_firmware:1.2.2:*:*:*:*:*:*:*</t>
  </si>
  <si>
    <t xml:space="preserve"> - cpe:2.3:h:usriot:usr-wifi232-h:-:*:*:*:*:*:*:*</t>
  </si>
  <si>
    <t xml:space="preserve"> - cpe:2.3:h:guardzilla:gz521w:-:*:*:*:*:*:*:*</t>
  </si>
  <si>
    <t xml:space="preserve"> - cpe:2.3:o:360fly:4k_camera_firmware:2.1.4:*:*:*:*:*:*:*</t>
  </si>
  <si>
    <t xml:space="preserve"> - cpe:2.3:h:360fly:4k_camera:-:*:*:*:*:*:*:*</t>
  </si>
  <si>
    <t xml:space="preserve"> - cpe:2.3:h:amcrest:ipm-721s:-:*:*:*:*:*:*:*</t>
  </si>
  <si>
    <t xml:space="preserve"> - cpe:2.3:o:securifi:almond_2015_firmware:al-r096:*:*:*:*:*:*:*</t>
  </si>
  <si>
    <t xml:space="preserve"> - cpe:2.3:h:securifi:almond_2015:-:*:*:*:*:*:*:*</t>
  </si>
  <si>
    <t xml:space="preserve"> - cpe:2.3:o:securifi:almond_firmware:al-r096:*:*:*:*:*:*:*</t>
  </si>
  <si>
    <t xml:space="preserve"> - cpe:2.3:h:getvera:veraedge:-:*:*:*:*:*:*:*</t>
  </si>
  <si>
    <t xml:space="preserve"> - cpe:2.3:h:getvera:veralite:-:*:*:*:*:*:*:*</t>
  </si>
  <si>
    <t xml:space="preserve"> - cpe:2.3:h:ishekar:endoscope_camera:-:*:*:*:*:*:*:*</t>
  </si>
  <si>
    <t xml:space="preserve"> - cpe:2.3:o:guardzilla:gz621w_firmware:0.5.1.4:*:*:*:*:*:*:*</t>
  </si>
  <si>
    <t xml:space="preserve"> - cpe:2.3:o:ring:ring_firmware:-:*:*:*:*:*:*:*</t>
  </si>
  <si>
    <t xml:space="preserve"> - cpe:2.3:h:ring:ring:-:*:*:*:*:*:*:*</t>
  </si>
  <si>
    <t xml:space="preserve"> - cpe:2.3:o:faleemi:fsc-880_firmware:00.01.01.0048p2:*:*:*:*:*:*:*</t>
  </si>
  <si>
    <t xml:space="preserve"> - cpe:2.3:h:faleemi:fsc-880:-:*:*:*:*:*:*:*</t>
  </si>
  <si>
    <t xml:space="preserve"> - cpe:2.3:o:lens_laboratories:peek-a-view_firmware:-:*:*:*:*:*:*:*</t>
  </si>
  <si>
    <t xml:space="preserve"> - cpe:2.3:h:lens_laboratories:peek-a-view:-:*:*:*:*:*:*:*</t>
  </si>
  <si>
    <t xml:space="preserve"> - cpe:2.3:h:smartwares:home_easy:-:*:*:*:*:*:*:*</t>
  </si>
  <si>
    <t xml:space="preserve"> - cpe:2.3:h:idec:microsmart_fc6a:-:*:*:*:*:*:*:*</t>
  </si>
  <si>
    <t xml:space="preserve"> - cpe:2.3:h:idec:microsmart_plus_fc6a:-:*:*:*:*:*:*:*</t>
  </si>
  <si>
    <t xml:space="preserve"> - cpe:2.3:h:idec:microsmart_plus_fc6b:-:*:*:*:*:*:*:*</t>
  </si>
  <si>
    <t xml:space="preserve"> - cpe:2.3:h:idec:microsmart_fc6b:-:*:*:*:*:*:*:*</t>
  </si>
  <si>
    <t xml:space="preserve"> - cpe:2.3:o:beeline:smart_box_firmware:2.0.38:*:*:*:*:*:*:*</t>
  </si>
  <si>
    <t xml:space="preserve"> - cpe:2.3:h:beeline:smart_box:-:*:*:*:*:*:*:*</t>
  </si>
  <si>
    <t xml:space="preserve"> - cpe:2.3:h:bosch:360-indoor_camera:-:*:*:*:*:*:*:*</t>
  </si>
  <si>
    <t xml:space="preserve"> - cpe:2.3:h:bosch:eyes_outdoor_camera:-:*:*:*:*:*:*:*</t>
  </si>
  <si>
    <t xml:space="preserve"> - cpe:2.3:h:bosch:smart_home_controller:-:*:*:*:*:*:*:*</t>
  </si>
  <si>
    <t xml:space="preserve"> - cpe:2.3:h:asus:hg100:-:*:*:*:*:*:*:*</t>
  </si>
  <si>
    <t xml:space="preserve"> - cpe:2.3:o:rubetek:smarthome_firmware:2020:*:*:*:*:*:*:*</t>
  </si>
  <si>
    <t xml:space="preserve"> - cpe:2.3:h:rubetek:smarthome:-:*:*:*:*:*:*:*</t>
  </si>
  <si>
    <t xml:space="preserve"> - cpe:2.3:o:asus:dl-101_firmware:-:*:*:*:*:*:*:*</t>
  </si>
  <si>
    <t xml:space="preserve"> - cpe:2.3:o:contec-touch:smart_home_firmware:4.15:*:*:*:*:*:*:*</t>
  </si>
  <si>
    <t xml:space="preserve"> - cpe:2.3:h:contec-touch:smart_home:-:*:*:*:*:*:*:*</t>
  </si>
  <si>
    <t xml:space="preserve"> - cpe:2.3:o:kddi:home_spot_cube_firmware:2.0:*:*:*:*:*:*:*</t>
  </si>
  <si>
    <t>CPE23URI</t>
  </si>
  <si>
    <t>cpes.cpe23Uri</t>
  </si>
  <si>
    <t>Cada CPE, que es un esquema utilizado para nombrar sistemas de tecnología de información, paquetes o plataformas, viene nombrado con un nombre único que sirve para identificarle. En esta ocasión se utiliza la versión 2.3 de la especificación para establecer el nombre (10).</t>
  </si>
  <si>
    <t>CVE_Items.configurations.nodes.children.cpe_match.cpe23Uri</t>
  </si>
  <si>
    <t xml:space="preserve">El JSON devuelto a la hora de recuperar los CVES analizados, contiene un campo de "Configuración"(30). Este campo contiene una estructura de datos jerárquica que incluye cadenas de CPES coincidentes. Cada objeto(nodo) puede tener a su vez hijos, que serán otros nodos. Estos nodos tienen criterios de coincidencia (CPEMATCH)(31) , entre ellos el nombre único del CPE. </t>
  </si>
  <si>
    <t>(30)   https://nvd.nist.gov/developers/vulnerabilities                                                                                                          (31) https://nvd.nist.gov/vuln/vulnerability-detail-pages</t>
  </si>
  <si>
    <t>IDENTIFICADOR CPE(10)</t>
  </si>
  <si>
    <t>(10) https://www.govinfo.gov/content/pkg/GOVPUB-C13-c213837a04c3bcc778ebfd420c6a3f2a/pdf/GOVPUB-C13-c213837a04c3bcc778ebfd420c6a3f2a.pdf</t>
  </si>
  <si>
    <t>El objeto de la búsqueda de elementos coincidentes entre nombres de CPES para los hijos de los nodos de configuración de CVES y nombres incluidos en la fuente de datos de CPE, es comprobar la conexión entre las fuentes de datos CVE y CPES, cruzar elementos y analizar estos CPES coincidentes con el objetivo de extraer información adiccional para los CVES analizados y para los CPES.</t>
  </si>
  <si>
    <t>POSIBLES VALORES PARTE IOT</t>
  </si>
  <si>
    <t>POSIBLES VALORES PARTE SMART HOME</t>
  </si>
  <si>
    <t>LAST MODIFIED DATE</t>
  </si>
  <si>
    <t>cpes.lastModifiedDate</t>
  </si>
  <si>
    <t>Fecha de ultima modificación de la CPE correspondiente. (8)</t>
  </si>
  <si>
    <t>Fecha y hora (YYYY-MM-DD T HH:mmZ)</t>
  </si>
  <si>
    <t>(8) https://nvd.nist.gov/developers/products</t>
  </si>
  <si>
    <t>NO EXISTE</t>
  </si>
  <si>
    <t>No se establece un umbral en esta ocasión debido a que todas las CPES han sido modificadas en un año concreto y es un valor único, por lo que todos los valores se tienen en cuenta. Solamente se tiene en cuenta la fecha de modificación, no la hora, debido a que es un valor demasiado especifico para realizar una clasificación o posible estudio.(8)</t>
  </si>
  <si>
    <t>VALOR</t>
  </si>
  <si>
    <t>PORCENTAJE TOTAL</t>
  </si>
  <si>
    <t>2018(O ANTERIOR)</t>
  </si>
  <si>
    <t>ESTADÍSTICAS CPES DE CVE CHILDREN Y CPES COINCIDENTES</t>
  </si>
  <si>
    <t>REFS TYPE</t>
  </si>
  <si>
    <t>cpes.refs.type</t>
  </si>
  <si>
    <t>Tipo de referencia o recurso de internet con información de la CPE actual , acorde al esquema JSON de  la versión 2.0 de la API para CPES elaborada por NVD. (9)</t>
  </si>
  <si>
    <t>TEXTO PLANO</t>
  </si>
  <si>
    <t>VERSION</t>
  </si>
  <si>
    <t>(9) https://csrc.nist.gov/schema/nvd/api/2.0/cpe_api_json_2.0.schema</t>
  </si>
  <si>
    <t>En esta ocasión se tienen en cuenta únicamente las instancias de tipo de referencia que tienen un valor mayor que 0, ya que para los registros recogidos existen tipos de referencias de CPES que no aparecen.(9)</t>
  </si>
  <si>
    <t>PRODUCTO</t>
  </si>
  <si>
    <t>AVISO</t>
  </si>
  <si>
    <t>REGISTRO DE CAMBIO</t>
  </si>
  <si>
    <t>VENDEDOR</t>
  </si>
  <si>
    <t>NINGUNO</t>
  </si>
  <si>
    <t>SIGNIFICADO VALOR</t>
  </si>
  <si>
    <t>Se hace referencia a la versión específica de un producto asociada a la CPE.</t>
  </si>
  <si>
    <t>Se hace referencia a un producto específico asociado a la CPE.</t>
  </si>
  <si>
    <t>Se hace referencia a un aviso de seguridad en la referencia asociada a la CPE.</t>
  </si>
  <si>
    <t>Se hace referencia a un registro de cambio asociado a la referencia de la CPE.</t>
  </si>
  <si>
    <t>Se hace referencia a un vendedor de producto en la referencia asociada a la CPE.</t>
  </si>
  <si>
    <t>No existe tipo de referencia especificado para la referencia de la CPE actual.</t>
  </si>
  <si>
    <t>cpes.cpe23Uri(VENDOR)</t>
  </si>
  <si>
    <t>Cada CPE, que es un esquema utilizado para nombrar sistemas de tecnología de información, paquetes o plataformas, viene nombrado con un nombre único que sirve para identificarle. En esta ocasión se utiliza la versión 2.3 de la especificación para establecer el nombre. Uno de los campos de este nombre único es el "Vendedor", que indica el fabricante del producto descrito (10).</t>
  </si>
  <si>
    <t>BOSCH</t>
  </si>
  <si>
    <t>ASUS</t>
  </si>
  <si>
    <t>CISCO</t>
  </si>
  <si>
    <t>XIONGMAITECH</t>
  </si>
  <si>
    <t>IDEC</t>
  </si>
  <si>
    <t>OTRO</t>
  </si>
  <si>
    <t>IBM</t>
  </si>
  <si>
    <t>BELKIN</t>
  </si>
  <si>
    <t>WEIDMUELLER</t>
  </si>
  <si>
    <t>NETGEAR</t>
  </si>
  <si>
    <t>DLINK</t>
  </si>
  <si>
    <t>BEELINE</t>
  </si>
  <si>
    <t>THALESGROUP</t>
  </si>
  <si>
    <t>GUARDZILLA</t>
  </si>
  <si>
    <t>PLATHOME</t>
  </si>
  <si>
    <t>REALTEK</t>
  </si>
  <si>
    <t>USR</t>
  </si>
  <si>
    <t>WYZE</t>
  </si>
  <si>
    <t>FIBARO</t>
  </si>
  <si>
    <t>USRIOT</t>
  </si>
  <si>
    <t>TOTOLINK</t>
  </si>
  <si>
    <t>COMMSCOPE</t>
  </si>
  <si>
    <t>GETVERA</t>
  </si>
  <si>
    <t>SECURIFI</t>
  </si>
  <si>
    <t>GOABODE</t>
  </si>
  <si>
    <t>PATRIOTMEMORY</t>
  </si>
  <si>
    <t>TRENDNET</t>
  </si>
  <si>
    <t>BIOTRONIK</t>
  </si>
  <si>
    <t>TENDA</t>
  </si>
  <si>
    <t>LOXONE</t>
  </si>
  <si>
    <t>MOTOROLA</t>
  </si>
  <si>
    <t>ONEPELOTON</t>
  </si>
  <si>
    <t>FOSCAM</t>
  </si>
  <si>
    <t>SYSKA</t>
  </si>
  <si>
    <t>VR_CAM</t>
  </si>
  <si>
    <t>360FLY</t>
  </si>
  <si>
    <t>COMPANY</t>
  </si>
  <si>
    <t>ISHEKAR</t>
  </si>
  <si>
    <t>FALEEMI</t>
  </si>
  <si>
    <t>TP-LINK</t>
  </si>
  <si>
    <t>DEPSTECH</t>
  </si>
  <si>
    <t>SKYMEE</t>
  </si>
  <si>
    <t>PETWANT</t>
  </si>
  <si>
    <t>RAD</t>
  </si>
  <si>
    <t>CHIYU-TECH</t>
  </si>
  <si>
    <t>PHILIPS</t>
  </si>
  <si>
    <t>CONTEC-TOUCH</t>
  </si>
  <si>
    <t>RUBETEK</t>
  </si>
  <si>
    <t>LENS-LABORATORIES</t>
  </si>
  <si>
    <t>RING</t>
  </si>
  <si>
    <t>CHINAMOBILE</t>
  </si>
  <si>
    <t>LIBREWIRELESS</t>
  </si>
  <si>
    <t>TENDACN</t>
  </si>
  <si>
    <t>TOPCON</t>
  </si>
  <si>
    <t>AMCREST</t>
  </si>
  <si>
    <t>SMARTWARES</t>
  </si>
  <si>
    <t>KDDI</t>
  </si>
  <si>
    <t>VENDEDORES DENTRO UMBRAL</t>
  </si>
  <si>
    <t>Establecemos un umbral de un 1% del total de apariciones para tener en cuenta el valor del campo "vendedor" del nombre del CPE, ya que no existe un gran número de apariciones para  vendedores coincidentes entre los encontrados en los hijos de los nodos de configuración de las CVES y los CPES, por lo que establecemos el umbral en 1% para escoger únicamente los vendedores más significativos y una muestra representativa. (10)</t>
  </si>
  <si>
    <t>Cada CPE, que es un esquema utilizado para nombrar sistemas de tecnología de información, paquetes o plataformas, viene nombrado con un nombre único que sirve para identificarle. En esta ocasión se utiliza la versión 2.3 de la especificación para establecer el nombre. Uno de los campos de este nombre único es la "Parte" o "Clase", que nos indica la clase o el tipo de dispositivo o sistema a la que hace referencia la CPE. Este campo puede hacer referencia a una clase de aplicación, de sistema operativo o dispositivo hardware (10).</t>
  </si>
  <si>
    <t>APLICACIÓN</t>
  </si>
  <si>
    <t>En esta ocasión no se establece un umbral ya que el campo "parte" de una URI para el CPE puede ser de tres únicos tipos "APLICACIÓN, SISTEMA OPERATIVO, DISPOSITIVO HARDWARE" (10) y para todos existe al menos una aparición.</t>
  </si>
  <si>
    <t>SISTEMA OPERATIVO</t>
  </si>
  <si>
    <t>DISPOSITIVO HARDWARE</t>
  </si>
  <si>
    <t>El nombre CPE hace referencia a una clase de aplicación (10).</t>
  </si>
  <si>
    <t>El nombre CPE hace referencia a una clase de sistema operativo (10).</t>
  </si>
  <si>
    <t>El nombre CPE hace referencia a una clase de dispositivo hardware (10).</t>
  </si>
  <si>
    <t>El objetivo de la búsqueda de la relación entre el año de última modificación del registro de CPE(8) y de tipo de referencia de registro de CPE(9), es comprobar qué tipos de referencias tienen las CPES según el año en que fueron modificadas, si existe alguna relación entre ellas, y ver si se han añadido un tipo específico de referencias a las CPES según el año en que se modificaron.</t>
  </si>
  <si>
    <t>En el gráfico y en la tabla aparecen los tipos de referencia y los años de modificación de CPES que tienen al menos una aparición en los registros que se han estudiado para elaborar el estudio, debido a que el objetivo es establecer una relación significativa entre ambos parámetros, y es necesario descartar los valores que no aparecen.</t>
  </si>
  <si>
    <t>En las siguientes gráficas y columnas se representa primeramente el tipo de referencia específico asociado a las CPES, y posteriormente dentro de cada tipo de referencia, el número de CPES y el porcentaje del total de CPES de ese determinado tipo de referencia  que se han modificado en un año específico.</t>
  </si>
  <si>
    <r>
      <t>TIPO DE REFERENCIA/</t>
    </r>
    <r>
      <rPr>
        <b/>
        <u/>
        <sz val="18"/>
        <color theme="1"/>
        <rFont val="Calibri Light"/>
        <family val="2"/>
        <scheme val="major"/>
      </rPr>
      <t>VALOR AÑO ÚLTIMA MODIFICACIÓN</t>
    </r>
  </si>
  <si>
    <r>
      <t>PORCENTAJE TOTAL/</t>
    </r>
    <r>
      <rPr>
        <b/>
        <u/>
        <sz val="18"/>
        <color theme="1"/>
        <rFont val="Calibri Light"/>
        <family val="2"/>
        <scheme val="major"/>
      </rPr>
      <t>PORCENTAJE RESPECTO A TIPO DE REFERENCIA</t>
    </r>
  </si>
  <si>
    <t>2018(0 ANTERIOR)</t>
  </si>
  <si>
    <t>NO ESPECIFICADO</t>
  </si>
  <si>
    <t>En la siguiente gráfica y tabla se representa el porcentaje que representa un tipo de referencia de CPES respecto del total de registros estudiados, y el porcentaje del total que representan los CPES simultáneamente modificados en un determinado año y con un determinado tipo de referencia.</t>
  </si>
  <si>
    <t>AÑO ÚLTIMA MODIFICACIÓN</t>
  </si>
  <si>
    <t>VALOR DE TIPO DE REFERENCIA</t>
  </si>
  <si>
    <t>PORCENTAJE RESPECTO DEL TOTAL</t>
  </si>
  <si>
    <t xml:space="preserve">TOTAL </t>
  </si>
  <si>
    <t>ESTADÍSTICAS AÑO DE MODIFICACIÓN Y TIPO DE REFERENCIA CPES DE CVE CHILDREN Y CPES COINCIDENTES</t>
  </si>
  <si>
    <t>REFS REF</t>
  </si>
  <si>
    <t>cpes.refs.ref</t>
  </si>
  <si>
    <t>Fuente de referencia o recurso de internet con información de la CPE actual , acorde al esquema JSON de  la versión 2.0 de la API para CPES elaborada por NVD. (9)</t>
  </si>
  <si>
    <t>URL PAGINA WEB REFERENCIA</t>
  </si>
  <si>
    <t>El objetivo de la búsqueda de la relación entre el año de última modificación del registro de CPE(8) y la fuente de referencia  de CPE(9), es comprobar qué fuentes de referencias principales tienen  las CPES según el año en que fueron modificadas y si existe alguna relación entre ellas.</t>
  </si>
  <si>
    <t>En las siguientes gráficas y columnas se representa primeramente la fuente de referencia específica asociado a las CPES, y posteriormente dentro de cada fuente de referencia, el número de CPES y el porcentaje del total de CPES de esa determinada fuente de referencia  que se ha modificado en un año específico.</t>
  </si>
  <si>
    <r>
      <t>PORCENTAJE TOTAL/</t>
    </r>
    <r>
      <rPr>
        <b/>
        <u/>
        <sz val="18"/>
        <color theme="1"/>
        <rFont val="Calibri Light"/>
        <family val="2"/>
        <scheme val="major"/>
      </rPr>
      <t>PORCENTAJE RESPECTO A FUENTE DE REFERENCIA</t>
    </r>
  </si>
  <si>
    <t>GITHUB.COM</t>
  </si>
  <si>
    <t>ASUS.COM</t>
  </si>
  <si>
    <t>VULNCHECK.COM</t>
  </si>
  <si>
    <t>XIONGMAITECH.COM</t>
  </si>
  <si>
    <t>REFERENCIA DISTINTA</t>
  </si>
  <si>
    <t>En la siguiente gráfica y tabla se representa el porcentaje que representa una fuente de referencia de CPES respecto del total de registros estudiados, y el porcentaje del total que representan los CPES simultáneamente modificados en un determinado año y con una determinada fuente de referencia.</t>
  </si>
  <si>
    <t>VALOR FUENTE DE REFERENCIA</t>
  </si>
  <si>
    <r>
      <t>FUENTE REFERENCIA/</t>
    </r>
    <r>
      <rPr>
        <b/>
        <u/>
        <sz val="18"/>
        <color theme="1"/>
        <rFont val="Calibri Light"/>
        <family val="2"/>
        <scheme val="major"/>
      </rPr>
      <t>VALOR AÑO ÚLTIMA MODIFICACIÓN</t>
    </r>
  </si>
  <si>
    <t>ESTADÍSTICAS AÑO DE MODIFICACIÓN Y FUENTE DE REFERENCIA DE CPES DE CVE CHILDREN Y CPES COINCIDENTES</t>
  </si>
  <si>
    <t>VULNCHECK</t>
  </si>
  <si>
    <t>MAYOR QUE 81</t>
  </si>
  <si>
    <t>En el gráfico y en la tabla aparecen las fuentes de referencia de CPES que tienen al menos 81 apariciones en los registros que se han estudiado para elaborar el estudio, debido a que el objetivo es establecer una relación significativa entre este parámetro y la fecha de modificación del CPE, y es necesario escoger las fuentes de referencia mayoritarias para que el estudio sea más representativo. Se escoge este umbral debido a que se requiere un número de muestras de fuentes de referencia relevante, y con un número de porcentaje de aparición no muy pequeño respecto al total. Para los años de modificación se estudian únicamente aquellos que aparecen en estas fuentes de referencia.</t>
  </si>
  <si>
    <t>CPE23 URI COINCIDENTES ENTRE LOS NODOS DE LA CONFIGURACION DE CVE Y CPES</t>
  </si>
  <si>
    <t>- cpe:2.3:a:rifartek:iot_wall:22:*:*:*:*:*:*:*</t>
  </si>
  <si>
    <t xml:space="preserve"> - cpe:2.3:a:iobit:iotransfer:4.0:*:*:*:*:*:*:*</t>
  </si>
  <si>
    <t xml:space="preserve"> - cpe:2.3:a:zkteco:biotime:8.5.4:*:*:*:*:*:*:*</t>
  </si>
  <si>
    <t xml:space="preserve"> - cpe:2.3:a:zkteco:biotime:8.5.5:*:*:*:*:*:*:*</t>
  </si>
  <si>
    <t xml:space="preserve"> - cpe:2.3:a:apache:iotdb:0.13.0:*:*:*:*:*:*:*</t>
  </si>
  <si>
    <t xml:space="preserve"> - cpe:2.3:a:cisco:iot_control_center:-:*:*:*:*:*:*:*</t>
  </si>
  <si>
    <t xml:space="preserve"> - cpe:2.3:o:riot-os:riot:2020.01.1:*:*:*:*:*:*:*</t>
  </si>
  <si>
    <t xml:space="preserve"> - cpe:2.3:a:eclipse:cyclone_data_distribution_service:0.1.0:*:*:*:*:*:*:*</t>
  </si>
  <si>
    <t xml:space="preserve"> - cpe:2.3:a:microsoft:java_software_development_kit:-:*:*:*:*:azure_internet_of_things:*:*</t>
  </si>
  <si>
    <t xml:space="preserve"> - cpe:2.3:o:riot-os:riot:2020.04:*:*:*:*:*:*:*</t>
  </si>
  <si>
    <t xml:space="preserve"> - cpe:2.3:o:riot-os:riot:2021.01:-:*:*:*:*:*:*</t>
  </si>
  <si>
    <t xml:space="preserve"> - cpe:2.3:a:kaaproject:kaa:1.2.0:*:*:*:*:*:*:*</t>
  </si>
  <si>
    <t xml:space="preserve"> - cpe:2.3:a:chirpstack:network_server:3.9.0:*:*:*:*:*:*:*</t>
  </si>
  <si>
    <t xml:space="preserve"> - cpe:2.3:a:cisco:iot_field_network_director:4.3\(0.20\):*:*:*:*:*:*:*</t>
  </si>
  <si>
    <t xml:space="preserve"> - cpe:2.3:a:wso2:iot_server:3.1.0:*:*:*:*:*:*:*</t>
  </si>
  <si>
    <t xml:space="preserve"> - cpe:2.3:a:wso2:iot_server:3.3.1:*:*:*:*:*:*:*</t>
  </si>
  <si>
    <t xml:space="preserve"> - cpe:2.3:a:wso2:iot_server:3.3.0:*:*:*:*:*:*:*</t>
  </si>
  <si>
    <t xml:space="preserve"> - cpe:2.3:a:moxa:thingspro:2.1:*:*:*:*:*:*:*</t>
  </si>
  <si>
    <t xml:space="preserve"> - cpe:2.3:a:microsoft:azure_internet_of_things_edge:-:*:*:*:*:*:*:*</t>
  </si>
  <si>
    <t xml:space="preserve"> - cpe:2.3:a:hp:universal_internet_of_things:1.2.4.2:*:*:*:*:*:*:*</t>
  </si>
  <si>
    <t xml:space="preserve"> - cpe:2.3:a:hp:universal_internet_of_things:1.4.0:*:*:*:*:*:*:*</t>
  </si>
  <si>
    <t xml:space="preserve"> - cpe:2.3:a:hp:universal_internet_of_things:1.4.1:*:*:*:*:*:*:*</t>
  </si>
  <si>
    <t xml:space="preserve"> - cpe:2.3:a:hp:universal_internet_of_things:1.4.2:*:*:*:*:*:*:*</t>
  </si>
  <si>
    <t xml:space="preserve"> - cpe:2.3:a:hp:universal_internet_of_things:1.5:*:*:*:*:*:*:*</t>
  </si>
  <si>
    <t xml:space="preserve"> - cpe:2.3:a:hp:universal_internet_of_things:1.2.4.1:*:*:*:*:*:*:*</t>
  </si>
  <si>
    <t xml:space="preserve"> - cpe:2.3:a:hp:universal_internet_of_things:1.2.4.0:*:*:*:*:*:*:*</t>
  </si>
  <si>
    <t xml:space="preserve"> - cpe:2.3:o:riot-os:riot:2019.07:-:*:*:*:*:*:*</t>
  </si>
  <si>
    <t xml:space="preserve"> - cpe:2.3:a:cisco:iot_field_network_director:4.2\(0.4\):*:*:*:*:*:*:*</t>
  </si>
  <si>
    <t xml:space="preserve"> - cpe:2.3:a:riot.js:riot-compiler:2.3.21:*:*:*:*:node.js:*:*</t>
  </si>
  <si>
    <t xml:space="preserve"> - cpe:2.3:a:intel:iot_developers_kit:4.0:*:*:*:*:*:*:*</t>
  </si>
  <si>
    <t xml:space="preserve"> - cpe:2.3:a:schneider-electric:iiot_monitor:3.1.38:*:*:*:*:*:*:*</t>
  </si>
  <si>
    <t xml:space="preserve"> - cpe:2.3:a:schneider-electric:iiot_monior:3.1.38:*:*:*:*:*:*:*</t>
  </si>
  <si>
    <t xml:space="preserve"> - cpe:2.3:a:servviziotoken_project:servviziotoken:-:*:*:*:*:*:*:*</t>
  </si>
  <si>
    <t xml:space="preserve"> - cpe:2.3:a:cybervision:kaa_iot_platform:0.7.4:*:*:*:*:*:*:*</t>
  </si>
  <si>
    <t xml:space="preserve"> - cpe:2.3:a:smarthomecoin_project:smarthomecoin:-:*:*:*:*:*:*:*</t>
  </si>
  <si>
    <t xml:space="preserve"> - cpe:2.3:a:ucontrol:ucontrol_smart_home_automation:1.2:*:*:*:*:android:*:*</t>
  </si>
  <si>
    <t xml:space="preserve"> - cpe:2.3:a:homerelectric:hea_mobile:1.153.0034:*:*:*:*:android:*:*</t>
  </si>
  <si>
    <t>CVE_Items.configurations.nodes.cpe_match.cpe23Uri</t>
  </si>
  <si>
    <t xml:space="preserve">El JSON devuelto a la hora de recuperar los CVES analizados, contiene un campo de "Configuración"(30). Este campo contiene una estructura de datos jerárquica que incluye cadenas de CPES coincidentes. Cada objeto(nodo)  tiene criterios de coincidencia (CPEMATCH)(31) , entre ellos el nombre único del CPE. </t>
  </si>
  <si>
    <t>El objeto de la búsqueda de elementos coincidentes entre nombres de CPES para los nodos de configuración de CVES y nombres incluidos en la fuente de datos de CPE, es comprobar la conexión entre las fuentes de datos CVE y CPES, cruzar elementos y analizar estos CPES coincidentes con el objetivo de extraer información adiccional para los CVES analizados y para los CPES.</t>
  </si>
  <si>
    <t>ESTADÍSTICAS CPES DE CVE NODOS Y CPES COINCIDENTES</t>
  </si>
  <si>
    <t>ESTADÍSTICAS AÑO DE MODIFICACIÓN Y TIPO DE REFERENCIA CPES DE CVE NODOS Y CPES COINCIDENTES</t>
  </si>
  <si>
    <t>NAME</t>
  </si>
  <si>
    <t>Texto plano</t>
  </si>
  <si>
    <t>MAYOR QUE 1%</t>
  </si>
  <si>
    <t>RANSOMWARE</t>
  </si>
  <si>
    <t>BOTNET</t>
  </si>
  <si>
    <t>SPAM</t>
  </si>
  <si>
    <t>SPYWARE</t>
  </si>
  <si>
    <t>BACKDOOR</t>
  </si>
  <si>
    <t>CROSS SITE SCRIPTING</t>
  </si>
  <si>
    <t>HIJACKING</t>
  </si>
  <si>
    <t>OTROS VALORES</t>
  </si>
  <si>
    <t>VALORES MENORES DE 1%</t>
  </si>
  <si>
    <t>VALORES MAYORES DE 1%</t>
  </si>
  <si>
    <t>ESTADÍSTICAS NOMBRE IBM PARTE IOT Y SMART HOME CONJUNTAS</t>
  </si>
  <si>
    <t>EJECUCIÓN DE CÓDIGO</t>
  </si>
  <si>
    <t>ESCALADO DE DIRECTORIOS</t>
  </si>
  <si>
    <t>ESCALADO DE PRIVILEGIOS</t>
  </si>
  <si>
    <t>SOBREPASAR SEGURIDAD</t>
  </si>
  <si>
    <t>DESBORDAMIENTO DE BÚFER</t>
  </si>
  <si>
    <t>EJECUCIÓN DE COMANDO</t>
  </si>
  <si>
    <t>DENEGACIÓN DE SERVICIO</t>
  </si>
  <si>
    <t>DIVULGACIÓN DE INFORMACIÓN</t>
  </si>
  <si>
    <t>ROBO CREDENCIALES</t>
  </si>
  <si>
    <t>CARGA DE ARCHIVOS</t>
  </si>
  <si>
    <t>INYECCIÓN SQL</t>
  </si>
  <si>
    <t>TROYANO</t>
  </si>
  <si>
    <t xml:space="preserve">FUERZA BRUTA </t>
  </si>
  <si>
    <t>PETICIÓN DE SITIOS CRUZADOS</t>
  </si>
  <si>
    <t>ROOTKIT</t>
  </si>
  <si>
    <t>DROPPER</t>
  </si>
  <si>
    <t>CRYPTOMINING</t>
  </si>
  <si>
    <t>ESCALADO DE RUTA</t>
  </si>
  <si>
    <t>MAN IN THE MIDDLE</t>
  </si>
  <si>
    <t>EJECUCIÓN DE MÓDULO</t>
  </si>
  <si>
    <t>SPOOFING</t>
  </si>
  <si>
    <t>CLICKJACKING</t>
  </si>
  <si>
    <t>INCLUSIÓN DE ARCHIVO</t>
  </si>
  <si>
    <t>INYECCIÓN DE ENCABEZADO</t>
  </si>
  <si>
    <t>MODIFICACIÓN</t>
  </si>
  <si>
    <t>GUSANO</t>
  </si>
  <si>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distintos a los analizados se encuentran en  "Otros valores". Posteriormente se comparan los valores por encima del umbral con los que se encuentran por debajo.</t>
  </si>
  <si>
    <t>Nombre del objeto STIX 2.1 extraído de informes de  ACTIVIDAD DE AMENAZAS IBM(11)(18) (23) y VULNERABILIDADES(22).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</si>
  <si>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 xml:space="preserve">DENEGACIÓN DE SERVICIO </t>
  </si>
  <si>
    <t>ESCALADO DE DIRECTORIO</t>
  </si>
  <si>
    <t>(11) https://oasis-open.github.io/cti-documentation/stix/gettingstarted.html                                                               (18)https://exchange.xforce.ibmcloud.com/threats/guid:d2b0aee245d8581dc3cb37df90be09fb                                                                                                                                          (22) https://docs.oasis-open.org/cti/stix/v2.1/os/stix-v2.1-os.pdf PAGINA 120                                                                                                                                                                                                           (23) file:///C:/Users/U355032/AppData/Local/Temp/xfe-VULN-225496-stix2-2.1-export.json                 (29) https://docs.oasis-open.org/cti/stix/v2.1/os/stix-v2.1-os.pdf PAGINA 235</t>
  </si>
  <si>
    <t>El objetivo de la búsqueda de valores de cadenas de texto relacionadas con tipos de ataque/malware o consecuencias para una vulnerabilidad en los nombres de objetos para informes y vulnerabilidades en IBM, es ver si los nombres de estos informes y vulnerabilidades son una fuente útil para encontrar los nombrados tipos de ataque/explotación y consecuencias para vulnerabilidades.</t>
  </si>
  <si>
    <t>El objetivo de la búsqueda de valores de cadenas de texto relacionadas con tipos de ataque/malware o consecuencias para una vulnerabilidad en las descripciones para informes y vulnerabilidades en IBM, es ver si las descripciones de estos informes y vulnerabilidades son una fuente útil para encontrar los nombrados tipos de ataque/explotación y consecuencias para vulnerabilidades.</t>
  </si>
  <si>
    <t xml:space="preserve">(11) https://oasis-open.github.io/cti-documentation/stix/gettingstarted.html                                                    (12) https://docs.oasis-open.org/cti/stix/v2.1/os/stix-v2.1-os.pdf PAGINA  35                                                                                                                                                                   (15) https://exchange.xforce.ibmcloud.com/threat-group/guid:2aeb1549870ae2df56b5947657743b53?q=iot                                                                        (16) https://exchange.xforce.ibmcloud.com/industry/guid:4489746fc2159d7f965441db70a95c09                                                                                                              (17)https://exchange.xforce.ibmcloud.com/malware-analysis/guid:29503b3bc003861460f15f1f4c118a37                       (18)https://exchange.xforce.ibmcloud.com/threats/guid:d2b0aee245d8581dc3cb37df90be09fb                                                                  (21)https://exchange.xforce.ibmcloud.com/vulnerabilities/255713   (22) https://docs.oasis-open.org/cti/stix/v2.1/os/stix-v2.1-os.pdf PAGINA 120                                                                                                                                                                                                           (23) file:///C:/Users/U355032/AppData/Local/Temp/xfe-VULN-225496-stix2-2.1-export.json                                                                                                                                                                  (29) https://docs.oasis-open.org/cti/stix/v2.1/os/stix-v2.1-os.pdf PAGINA 235   </t>
  </si>
  <si>
    <t>Descripción del objeto STIX 2.1 extraído de informes de  IBM y vulnerabilidades y de referencias externas de objetos (15)(16)(17) (18)(21)(22)(23).  Se analiza la aparición en estas descripciones que estén relacionadas con tipos de explotaciones/ataques para una vulnerabilidad, además de posibles consecuencias. Los valores analizados son cadenas de texto que aparecen en las descripciones de los objetos y de sus referencias externas,intentando tomar como guía los valores que nos ofrece STIX en su vocabulario (29) para tipo infraestructura,malware,capacidades de malware,tipo de malware, y para tipo de herramienta.</t>
  </si>
  <si>
    <t>x_xfe_references_description/description/x_com_ibm_short_description</t>
  </si>
  <si>
    <t>Se consideran los valores que aparecen más del 1% a la hora de realizar la gráfica. El umbral no es más elevado debido a que debido a la gran variedad de valores de descripciones, los porcentajes de aparición no son elevados, y es necesario tener una muestra considerable de los valores de descripciones de objetos y referencias externas de objetos. Los valores distintos a los analizados se encuentran en  "Otros valores". Posteriormente se comparan los valores por encima del umbral con los que se encuentran por debajo.</t>
  </si>
  <si>
    <t>ESTADÍSTICAS DESCRIPCIONES OBJETOS Y REFERENCIAS EXTERNAS IBM PARTE IOT Y SMART HOME CONJUNTAS</t>
  </si>
  <si>
    <t>DESCRIPTION</t>
  </si>
  <si>
    <t>CVE_Items.cve.description.description_data.value</t>
  </si>
  <si>
    <t>El campo "descripción" para una CVE describe a la vulnerabilidad con el suficiente nivel de detalle para demostrar que es única.  Debe incluir todos los campos necesarios para describir la vulnerabilidad , además puede incluir explicaciones de tipos de ataque, o vectores de ataque (32)(33)</t>
  </si>
  <si>
    <r>
      <t xml:space="preserve">(32) </t>
    </r>
    <r>
      <rPr>
        <i/>
        <u/>
        <sz val="16"/>
        <color theme="4"/>
        <rFont val="Calibri"/>
        <family val="2"/>
        <scheme val="minor"/>
      </rPr>
      <t>https://cve.mitre.org/cve/list_rules_and_guidance/cve_assignment_information_format.html</t>
    </r>
    <r>
      <rPr>
        <sz val="20"/>
        <color theme="4"/>
        <rFont val="Calibri"/>
        <family val="2"/>
        <scheme val="minor"/>
      </rPr>
      <t xml:space="preserve">                                                                                                                         (33) </t>
    </r>
    <r>
      <rPr>
        <i/>
        <u/>
        <sz val="16"/>
        <color theme="4"/>
        <rFont val="Calibri"/>
        <family val="2"/>
        <scheme val="minor"/>
      </rPr>
      <t>https://cwe.mitre.org/</t>
    </r>
  </si>
  <si>
    <t>El objetivo de la búsqueda de valores de cadenas de texto relacionadas con tipos de ataque/malware o consecuencias para una vulnerabilidad en las descripciones de CVES, es ver si las descripciones de estas CVES son una fuente útil para encontrar los nombrados tipos de ataque/explotación y consecuencias para vulnerabilidades.</t>
  </si>
  <si>
    <t>ESTADÍSTICAS DESCRIPCIONES CVES PARTE IOT Y SMART HOME CONJUNTAS</t>
  </si>
  <si>
    <t>URL</t>
  </si>
  <si>
    <t>APPLE.COM</t>
  </si>
  <si>
    <t>MICROSOFT.COM</t>
  </si>
  <si>
    <t>INTEL.COM</t>
  </si>
  <si>
    <t>ADOBE.COM</t>
  </si>
  <si>
    <t>CISA.GOV</t>
  </si>
  <si>
    <t>MEND.IO</t>
  </si>
  <si>
    <t>CISCO.COM</t>
  </si>
  <si>
    <t>IBM.COM</t>
  </si>
  <si>
    <t>VALOR DISTINTO</t>
  </si>
  <si>
    <t>QUALCOMM.COM</t>
  </si>
  <si>
    <t>PTC.COM</t>
  </si>
  <si>
    <t>IOT.KONKER</t>
  </si>
  <si>
    <t>SYMBIOTE.COM</t>
  </si>
  <si>
    <t>BOSCH.COM</t>
  </si>
  <si>
    <t>DLINK.COM</t>
  </si>
  <si>
    <t>PACKET STORM</t>
  </si>
  <si>
    <t>CODEAURORA.COM</t>
  </si>
  <si>
    <t>ECLIPSE.COM</t>
  </si>
  <si>
    <t>SYNK.COM</t>
  </si>
  <si>
    <t>US-CERT.GOV</t>
  </si>
  <si>
    <t>NPM.COM</t>
  </si>
  <si>
    <t>APACHE.ORG</t>
  </si>
  <si>
    <t>CONTEC.COM</t>
  </si>
  <si>
    <t>SIEMENS</t>
  </si>
  <si>
    <t>ORACLE</t>
  </si>
  <si>
    <t>MOZILLA.ORG</t>
  </si>
  <si>
    <t>LENOVO.COM</t>
  </si>
  <si>
    <t>MEDIATEK.COM</t>
  </si>
  <si>
    <t>DELL.COM</t>
  </si>
  <si>
    <t>TALOS.COM</t>
  </si>
  <si>
    <t>FORTIGUARD</t>
  </si>
  <si>
    <t>RIOT-OS.ORG</t>
  </si>
  <si>
    <t>VALORES DEFINIDOS</t>
  </si>
  <si>
    <t>cpes.refs.ref/CVE_Items.cve.references.reference_data.name/x_xfe_references_link_name/</t>
  </si>
  <si>
    <t>Enlaces y fuentes de referencia asociadas a los objetos de IBM, CPES(9) o CVES(32)(33) (11) (21)(22)(23).  Se analiza el número de veces que aparece un enlace a una página web/fuente que sirve como referencia para consultar información acerca de la vulnerabilidad/objeto, para comprobar cuáles son las fuentes más utilizadas para buscar información acerca de ellas. Los valores posibles son enlaces de páginas web encontradas.</t>
  </si>
  <si>
    <t>(9) https://csrc.nist.gov/schema/nvd/api/2.0/cpe_api_json_2.0.schema                                                              (11) https://oasis-open.github.io/cti-documentation/stix/gettingstarted.html                                                                (21)https://exchange.xforce.ibmcloud.com/vulnerabilities/255713                                                                 (22) https://docs.oasis-open.org/cti/stix/v2.1/os/stix-v2.1-os.pdf PAGINA 120                                                                                                                                                                                                           (23) file:///C:/Users/U355032/AppData/Local/Temp/xfe-VULN-225496-stix2-2.1-export.json (32) https://cve.mitre.org/cve/list_rules_and_guidance/cve_assignment_information_format.html                                                                                                                         (33) https://cwe.mitre.org/</t>
  </si>
  <si>
    <t xml:space="preserve">El objetivo de la búsqueda de las fuentes de referencias para objetos de vulnerabilidades IBM, CVES y CPES, es comprobar las fuentes de datos que utilizan estas plataformas principalmente para obtener referencias e información addicional acerca de vulnerabilidades. </t>
  </si>
  <si>
    <t>MAYOR QUE 1 %</t>
  </si>
  <si>
    <t>Se consideran los valores que aparecen más del 1% a la hora de realizar la gráfica. El umbral no es más elevado debido a que debido a la gran variedad de valores de fuentes de referencia, los porcentajes de aparición no son elevados, y es necesario tener una muestra considerable de los valores de fuentes de referencia de objetos . Los valores distintos a los analizados se encuentran en  "Valor distinto". Posteriormente se comparan los valores  definidos de fuentes de referencia con los distintos de los estudiados.</t>
  </si>
  <si>
    <t xml:space="preserve"> CVE-2023-23379</t>
  </si>
  <si>
    <t xml:space="preserve"> CVE-2022-29859</t>
  </si>
  <si>
    <t xml:space="preserve"> CVE-2022-34326</t>
  </si>
  <si>
    <t xml:space="preserve"> CVE-2022-34021</t>
  </si>
  <si>
    <t xml:space="preserve"> CVE-2021-43702</t>
  </si>
  <si>
    <t xml:space="preserve"> CVE-2019-12266</t>
  </si>
  <si>
    <t xml:space="preserve"> CVE-2022-23265</t>
  </si>
  <si>
    <t xml:space="preserve"> CVE-2021-43573</t>
  </si>
  <si>
    <t xml:space="preserve"> CVE-2021-1441</t>
  </si>
  <si>
    <t xml:space="preserve"> CVE-2022-33005</t>
  </si>
  <si>
    <t xml:space="preserve"> CVE-2023-0847</t>
  </si>
  <si>
    <t xml:space="preserve"> CVE-2023-23575</t>
  </si>
  <si>
    <t xml:space="preserve"> CVE-2023-27389</t>
  </si>
  <si>
    <t xml:space="preserve"> CVE-2023-27917</t>
  </si>
  <si>
    <t xml:space="preserve"> CVE-2023-25017</t>
  </si>
  <si>
    <t xml:space="preserve"> CVE-2023-25018</t>
  </si>
  <si>
    <t xml:space="preserve"> CVE-2022-25075</t>
  </si>
  <si>
    <t xml:space="preserve"> CVE-2020-8105</t>
  </si>
  <si>
    <t xml:space="preserve"> CVE-2021-35395</t>
  </si>
  <si>
    <t xml:space="preserve"> CVE-2021-28372</t>
  </si>
  <si>
    <t xml:space="preserve"> CVE-2021-31251</t>
  </si>
  <si>
    <t xml:space="preserve"> CVE-2021-42311</t>
  </si>
  <si>
    <t xml:space="preserve"> CVE-2022-29556</t>
  </si>
  <si>
    <t xml:space="preserve"> CVE-2022-29555</t>
  </si>
  <si>
    <t xml:space="preserve"> CVE-2021-42313</t>
  </si>
  <si>
    <t>IDS DE CVES COINCIDENTES ENTRE FUENTE DE CVE Y COLUMNAS DE OTRAS FUENTES DISTINTAS</t>
  </si>
  <si>
    <t>BASE SEVERITY</t>
  </si>
  <si>
    <t>CVE_Items.impact.baseMetricV3.cvssV3.baseSeverity</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</si>
  <si>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CVSS 3.0(4) y  CVSS 3.1.(5).</t>
  </si>
  <si>
    <t>CRÍTICA</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</si>
  <si>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</si>
  <si>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ATTACK VECTOR</t>
  </si>
  <si>
    <t>CVE_Items.impact.baseMetricV3.cvssV3.attackVector</t>
  </si>
  <si>
    <t xml:space="preserve">Contexto en el que es posible la explotación de las vulnerabilidades CVE a la vulnerabilidad de forma remota, acorde a la versión 3.0 (4) y 3.1 (5) del vector CVSS.. El valor de la métrica será mayor cuando el atacante deba realizar el ataque de forma remota, al contrario que si lo realiza de forma física, ya que existe un mayor número de atacantes a través de la red que de forma física.  </t>
  </si>
  <si>
    <t>RED</t>
  </si>
  <si>
    <r>
      <rPr>
        <i/>
        <u/>
        <sz val="18"/>
        <color theme="4"/>
        <rFont val="Calibri"/>
        <family val="2"/>
        <scheme val="minor"/>
      </rPr>
      <t>(4) https://www.first.org/cvss/v3.0/specification-document                                                                                                (5) https://www.first.org/cvss/specification-document</t>
    </r>
    <r>
      <rPr>
        <i/>
        <sz val="18"/>
        <color theme="4"/>
        <rFont val="Calibri"/>
        <family val="2"/>
        <scheme val="minor"/>
      </rPr>
      <t xml:space="preserve">                                         </t>
    </r>
  </si>
  <si>
    <t>La puntuación base se definirá con valores según su severidad.(4)(5). En el gráfico aparecen los valores mayores que 0, al igual que para los valores de vector de ataque.</t>
  </si>
  <si>
    <t>VALOR SEVERIDAD BASE/VECTOR DE ATAQUE</t>
  </si>
  <si>
    <r>
      <t>PORCENTAJE TOTAL/</t>
    </r>
    <r>
      <rPr>
        <b/>
        <u/>
        <sz val="18"/>
        <color theme="1"/>
        <rFont val="Calibri Light"/>
        <family val="2"/>
        <scheme val="major"/>
      </rPr>
      <t>PORCENTAJE RESPECTO A SEVERIDAD BASE</t>
    </r>
  </si>
  <si>
    <t>SEVERIDAD BASE CRÍTICA</t>
  </si>
  <si>
    <t>LOCAL</t>
  </si>
  <si>
    <t>RED ADYACENTE</t>
  </si>
  <si>
    <t>SEVERIDAD BASE ALTA</t>
  </si>
  <si>
    <t>SEVERIDAD BASE MEDIA</t>
  </si>
  <si>
    <t>SEVERIDAD BASE BAJA</t>
  </si>
  <si>
    <t>En la siguiente gráfica y tabla se representa el porcentaje que representa un nivel de puntuacion base respecto del total de CVES, y el porcentaje del total que representan los CVES simultáneamente de un determinado vector de ataque y de una determinada severidad base.</t>
  </si>
  <si>
    <t>VECTOR DE ATAQUE CVSSV3</t>
  </si>
  <si>
    <t>VALOR DE PUNTUACION BASE</t>
  </si>
  <si>
    <t>El objetivo de la búsqueda de la relación entre la severidad base y el vector de ataque según  la versión del vector CVSS 3.0(4)y CVSS 3.1(5) es ver cómo el vector de ataque influye en la severidad base ya que el valor de la severidad será mayor cuando el atacante deba realizar el ataque de forma remota, al contrario que si lo realiza de forma física, ya que existe un mayor número de atacantes a través de la red que de forma física.  (4). Esta búsqueda se realiza únicamente con los ids de los cves coincidentes o contenidos en columnas de otras fuentes distintas a CVE.</t>
  </si>
  <si>
    <t>En la siguiente tabla se representa primeramente el número de CVES de un determinado nivel de severidad base, y posteriormente, dentro de cada nivel de severidad base, el vector de ataque de las vulnerabilidades, para comprobar cómo el vector de ataque afecta al nivel de severidad base.</t>
  </si>
  <si>
    <t>VALOR DE SEVERIDAD BASE</t>
  </si>
  <si>
    <t>ESTADÍSTICAS SEVERIDAD BASE Y VECTOR DE ATAQUE RESPECTO DEL TOTAL DE CVES COINCIDENTES</t>
  </si>
  <si>
    <r>
      <rPr>
        <i/>
        <u/>
        <sz val="22"/>
        <color theme="4"/>
        <rFont val="Calibri"/>
        <family val="2"/>
        <scheme val="minor"/>
      </rPr>
      <t xml:space="preserve">(4) https://www.first.org/cvss/v3.0/specification-document </t>
    </r>
    <r>
      <rPr>
        <i/>
        <sz val="22"/>
        <color theme="4"/>
        <rFont val="Calibri"/>
        <family val="2"/>
        <scheme val="minor"/>
      </rPr>
      <t xml:space="preserve">                                                                (5) </t>
    </r>
    <r>
      <rPr>
        <i/>
        <u/>
        <sz val="22"/>
        <color theme="4"/>
        <rFont val="Calibri"/>
        <family val="2"/>
        <scheme val="minor"/>
      </rPr>
      <t>https://www.first.org/cvss/specification-document</t>
    </r>
  </si>
  <si>
    <r>
      <rPr>
        <i/>
        <u/>
        <sz val="24"/>
        <color theme="4"/>
        <rFont val="Calibri"/>
        <family val="2"/>
        <scheme val="minor"/>
      </rPr>
      <t xml:space="preserve">(4) https://www.first.org/cvss/v3.0/specification-document </t>
    </r>
    <r>
      <rPr>
        <i/>
        <sz val="24"/>
        <color theme="4"/>
        <rFont val="Calibri"/>
        <family val="2"/>
        <scheme val="minor"/>
      </rPr>
      <t xml:space="preserve">                                                                (5) </t>
    </r>
    <r>
      <rPr>
        <i/>
        <u/>
        <sz val="24"/>
        <color theme="4"/>
        <rFont val="Calibri"/>
        <family val="2"/>
        <scheme val="minor"/>
      </rPr>
      <t>https://www.first.org/cvss/specification-document</t>
    </r>
  </si>
  <si>
    <r>
      <rPr>
        <i/>
        <u/>
        <sz val="24"/>
        <color theme="4"/>
        <rFont val="Calibri"/>
        <family val="2"/>
        <scheme val="minor"/>
      </rPr>
      <t>(4) https://www.first.org/cvss/v3.0/specification-document                                                                                                (5) https://www.first.org/cvss/specification-document</t>
    </r>
    <r>
      <rPr>
        <i/>
        <sz val="24"/>
        <color theme="4"/>
        <rFont val="Calibri"/>
        <family val="2"/>
        <scheme val="minor"/>
      </rPr>
      <t xml:space="preserve">                                         </t>
    </r>
  </si>
  <si>
    <t>ATTACK COMPLEXITY</t>
  </si>
  <si>
    <t>CVE_Items.impact.baseMetricV3.cvssV3.attackComplexity</t>
  </si>
  <si>
    <t xml:space="preserve">Esta columna mide la complejidad de ataque, es decir, la dificultad que se le presenta al atacante para explotar la vulnerabilidad CVE especificada, debido a unas condiciones que deben existir para ello como una configuración específica del dispositivo o contar con cierta información del objetivo, acorde a la versión 3.0 (4) y 3.1 (5) del vector CVSS. </t>
  </si>
  <si>
    <t>ALTA</t>
  </si>
  <si>
    <r>
      <rPr>
        <i/>
        <u/>
        <sz val="20"/>
        <color theme="4"/>
        <rFont val="Calibri"/>
        <family val="2"/>
        <scheme val="minor"/>
      </rPr>
      <t>(4) https://www.first.org/cvss/v3.0/specification-document                                                                 (5) https://www.first.org/cvss/specification-document</t>
    </r>
    <r>
      <rPr>
        <i/>
        <sz val="20"/>
        <color theme="4"/>
        <rFont val="Calibri"/>
        <family val="2"/>
        <scheme val="minor"/>
      </rPr>
      <t xml:space="preserve">                                         </t>
    </r>
  </si>
  <si>
    <t>La puntuación base se definirá con valores según su severidad.(4)(5). En el gráfico aparecen los valores mayores que 0, al igual que para los valores de complejidad de ataque.</t>
  </si>
  <si>
    <t>VALOR SEVERIDAD BASE/COMPLEJIDAD DE ATAQUE</t>
  </si>
  <si>
    <t>BAJA</t>
  </si>
  <si>
    <t>La puntuación base se definirá con valores según su severidad.(4)(5). En el gráfico aparecen los valores mayores que 0, al igual que con la complejidad de ataque.</t>
  </si>
  <si>
    <t>En la siguiente gráfica y tabla se representa el porcentaje que representa un nivel de puntuacion base respecto del total de CVES, y el porcentaje del total que representan los CVES simultáneamente de una determinada complejidad de ataque y de una determinada severidad base.</t>
  </si>
  <si>
    <t>COMPLEJIDAD DE ATAQUE</t>
  </si>
  <si>
    <t>ESTADÍSTICAS SEVERIDAD BASE Y COMPLEJIDAD DE ATAQUE RESPECTO DEL TOTAL DE CVES COINCIDENTES</t>
  </si>
  <si>
    <t>ESTADÍSTICAS CVES COINCIDENTES</t>
  </si>
  <si>
    <t>En la siguiente tabla se representa primeramente el número de registros de un determinado nivel de severidad base, y posteriormente, dentro de cada nivel de severidad base, la complejidad de ataque de de las vulnerabilidades, para comprobar cómo la complejidad de ataque afecta al nivel de severidad base.</t>
  </si>
  <si>
    <t>USER INTERACTION</t>
  </si>
  <si>
    <t>CVE_Items.impact.baseMetricV3.cvssV3.userInteraction</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</si>
  <si>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CVSS 3.0(4) y 3.1.(5)</t>
  </si>
  <si>
    <t>REQUERIDA</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</si>
  <si>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</si>
  <si>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La puntuación base se definirá con valores según su severidad.(4)(5). En el gráfico aparecen los valores mayores que 0, al igual que para los valores de interacción de usuario.</t>
  </si>
  <si>
    <t>VALOR SEVERIDAD BASE/INTERACCION DE USUARIO REQUERIDA</t>
  </si>
  <si>
    <t>NO REQUERIDA</t>
  </si>
  <si>
    <t>En la siguiente gráfica y tabla se representa el porcentaje que representa un nivel de puntuacion base respecto del total de CVES, y el porcentaje del total que representan los CVES simultáneamente con unos requerimentos de interacción de usuario para explotar la vulnerabilidad y de una determinada severidad base.</t>
  </si>
  <si>
    <t>INTERACCIÓN DE USUARIO REQUERIDA</t>
  </si>
  <si>
    <r>
      <rPr>
        <i/>
        <u/>
        <sz val="22"/>
        <color theme="4"/>
        <rFont val="Calibri"/>
        <family val="2"/>
        <scheme val="minor"/>
      </rPr>
      <t xml:space="preserve">(4) https://www.first.org/cvss/v3.0/specification-document </t>
    </r>
    <r>
      <rPr>
        <i/>
        <sz val="22"/>
        <color theme="4"/>
        <rFont val="Calibri"/>
        <family val="2"/>
        <scheme val="minor"/>
      </rPr>
      <t xml:space="preserve">                                                                                                                                                                                             (5) </t>
    </r>
    <r>
      <rPr>
        <i/>
        <u/>
        <sz val="22"/>
        <color theme="4"/>
        <rFont val="Calibri"/>
        <family val="2"/>
        <scheme val="minor"/>
      </rPr>
      <t>https://www.first.org/cvss/specification-document</t>
    </r>
  </si>
  <si>
    <t>El objetivo de la búsqueda de la relación entre la severidad base y la complejidad de ataque según  la versión del vector CVSS 3.0(4)y CVSS 3.1(5) es ver cómo la complejidad ataque influye en la severidad base ya que el valor de la severidad será mayor cuanto menor sea la complejidad de ataque y más sencillo sea explotar la vulnerabilidad.  (4). Esta búsqueda se realiza únicamente con los ids de los cves coincidentes o contenidos en columnas de otras fuentes distintas a CVE.</t>
  </si>
  <si>
    <t>El objetivo de la búsqueda de la relación entre la severidad base y la interacción de usuario requerida según  la versión del vector CVSS 3.0(4)y CVSS 3.1(5) es ver cómo los requerimentos de interacción de usuario para explotar una vulnerabilidad de  forma satisfactoria nfluyen en la severidad base ya que el valor de la severidad será mayor si no se requiere la interacción de usuario ya que será  más sencillo explotar la vulnerabilidad.  (4). Esta búsqueda se realiza únicamente con los ids de los cves coincidentes o contenidos en columnas de otras fuentes distintas a CVE.</t>
  </si>
  <si>
    <t>En la siguiente tabla se representa primeramente el número de registros de un determinado nivel de severidad base, y posteriormente, dentro de cada nivel de severidad base, si se requiere la interacción de usuario para explotar una vulnerabilidad o no, para comprobar cómo la interacción de usuario requerida afecta al nivel de severidad base.</t>
  </si>
  <si>
    <t>La puntuación base se definirá con valores según su severidad.(4)(5). En la tabla aparecen los valores mayores que 0, al igual que para los valores de interacción de usuario.</t>
  </si>
  <si>
    <t>La puntuación base se definirá con valores según su severidad.(4)(5). En la tabla aparecen los valores mayores que 0, al igual que para los valores de complejidad de ataque.</t>
  </si>
  <si>
    <t>La puntuación base se definirá con valores según su severidad.(4)(5). En la tabla aparecen los valores mayores que 0, al igual que con el vector de ataque.</t>
  </si>
  <si>
    <t>ESTADÍSTICAS SEVERIDAD BASE E INTERACCIÓN DE USUARIO REQUERIDA RESPECTO DEL TOTAL DE CVES COINCIDENTES</t>
  </si>
  <si>
    <t>SCOPE</t>
  </si>
  <si>
    <t>CVE_Items.impact.baseMetricV3.cvssV3.scope</t>
  </si>
  <si>
    <t>Esta columna detalla  si una vulnerabilidad explotada por un atacante afecta a los componentes más allá de de su alcance de seguridad, acorde a la versión 3.0(4) y  3.1.(5) del vector CVSS.</t>
  </si>
  <si>
    <t>MODIFICADO</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</si>
  <si>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</si>
  <si>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La puntuación base se definirá con valores según su severidad.(4)(5). En el gráfico aparecen los valores mayores que 0, al igual que para los valores de alcance.</t>
  </si>
  <si>
    <t>VALOR SEVERIDAD BASE/ALCANCE</t>
  </si>
  <si>
    <t>CAMBIADO</t>
  </si>
  <si>
    <t>NO CAMBIADO</t>
  </si>
  <si>
    <t>En la siguiente gráfica y tabla se representa el porcentaje que representa un nivel de puntuacion base respecto del total de CVES, y el porcentaje del total que representan los CVES simultáneamente con un alcance específico y de una determinada severidad base.</t>
  </si>
  <si>
    <t>ALCANCE</t>
  </si>
  <si>
    <t>ESTADÍSTICAS SEVERIDAD BASE Y ALCANCE RESPECTO DEL TOTAL DE CVES COINCIDENTES</t>
  </si>
  <si>
    <t>El objetivo de la búsqueda de la relación entre la severidad base y el alcance del ataque según  la versión del vector CVSS 3.0(4)y CVSS 3.1(5) es ver cómo el alcance del ataque influye en la severidad base ya que el valor de la severidad será mayor si el componente vulnerable y el afectado no son los mismos, ya que el alcance del ataque será mayor.  (4). Esta búsqueda se realiza únicamente con los ids de los cves coincidentes o contenidos en columnas de otras fuentes distintas a CVE.</t>
  </si>
  <si>
    <t>En la siguiente tabla se representa primeramente el número de registros de un determinado nivel de severidad base, y posteriormente, dentro de cada nivel de severidad base, el alcance de la explotación de la vulnerabilidad, para comprobar cómo el alcance afecta al nivel de severidad base.</t>
  </si>
  <si>
    <t>La puntuación base se definirá con valores según su severidad.(4)(5). Enla tabla aparecen los valores mayores que 0, al igual que para los valores de alcance.</t>
  </si>
  <si>
    <t>CONFIDENTIALITY IMPACT</t>
  </si>
  <si>
    <t>CVE_Items.impact.baseMetricV3.cvssV3.confidentialityImpact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</si>
  <si>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3.0 (4) y 3.1 (5) del vector CVSS. </t>
  </si>
  <si>
    <t>ALTO</t>
  </si>
  <si>
    <r>
      <t>(4) https://www.first.org/cvss/v3.0/specification-document</t>
    </r>
    <r>
      <rPr>
        <i/>
        <sz val="20"/>
        <color theme="4"/>
        <rFont val="Calibri"/>
        <family val="2"/>
        <scheme val="minor"/>
      </rPr>
      <t xml:space="preserve">                                                                 </t>
    </r>
    <r>
      <rPr>
        <i/>
        <u/>
        <sz val="20"/>
        <color theme="4"/>
        <rFont val="Calibri"/>
        <family val="2"/>
        <scheme val="minor"/>
      </rPr>
      <t>(5) https://www.first.org/cvss/specification-document</t>
    </r>
  </si>
  <si>
    <t>La puntuación base se definirá con valores según su severidad.(4)(5). En el gráfico aparecen los valores mayores que 0, al igual que para los valores de impacto de confidencialidad.</t>
  </si>
  <si>
    <t>VALOR SEVERIDAD BASE/IMPACTO DE CONFIDENCIALIDAD</t>
  </si>
  <si>
    <t>BAJO</t>
  </si>
  <si>
    <t>NO IMPACTO</t>
  </si>
  <si>
    <t>La puntuación base se definirá con valores según su severidad.(4)(5). En el gráfico aparecen los valores mayores que 0, al igual que con el impacto de confidencialidad.</t>
  </si>
  <si>
    <t>En la siguiente gráfica y tabla se representa el porcentaje que representa un nivel de puntuacion base respecto del total de CVES, y el porcentaje del total que representan los CVES simultáneamente de un determinado impacto de confidencialidad y de una determinada severidad base.</t>
  </si>
  <si>
    <t>IMPACTO DE CONFIDENCIALIDAD CVSSV3</t>
  </si>
  <si>
    <t>En la siguiente tabla se representa primeramente el número de registros de un determinado nivel de severidad base, y posteriormente, dentro de cada nivel de severidad base, el impacto de confidencialidad de las vulnerabilidades, para comprobar cómo el impacto de confidencialidad afecta al nivel de severidad base.</t>
  </si>
  <si>
    <t>ESTADÍSTICAS SEVERIDAD BASE E IMPACTO DE CONFIDENCIALIDAD RESPECTO DEL TOTAL DE CVES COINCIDENTES</t>
  </si>
  <si>
    <t>La puntuación base se definirá con valores según su severidad.(4)(5). En la tabla aparecen los valores mayores que 0, al igual que para los valores de impacto de confidencialidad.</t>
  </si>
  <si>
    <t>INTEGRITY IMPACT</t>
  </si>
  <si>
    <t>CVE_Items.impact.baseMetricV3.cvssV3.integrityImpact</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</si>
  <si>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</si>
  <si>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La puntuación base se definirá con valores según su severidad.(4)(5). En el gráfico aparecen los valores mayores que 0, al igual que para los valores de impacto de INTEGRIDAD.</t>
  </si>
  <si>
    <t>VALOR SEVERIDAD BASE/IMPACTO DE INTEGRIDAD</t>
  </si>
  <si>
    <t>La puntuación base se definirá con valores según su severidad.(4)(5). En el gráfico aparecen los valores mayores que 0, al igual que con el impacto de INTEGRIDAD.</t>
  </si>
  <si>
    <t>En la siguiente gráfica y tabla se representa el porcentaje que representa un nivel de puntuacion base respecto del total de CVES, y el porcentaje del total que representan los CVES simultáneamente de un determinado impacto de INTEGRIDAD y de una determinada severidad base.</t>
  </si>
  <si>
    <t>IMPACTO DE INTEGRIDAD CVSSV3</t>
  </si>
  <si>
    <t>La puntuación base se definirá con valores según su severidad.(4)(5). En la tabla aparecen los valores mayores que 0, al igual que para los valores de impacto de INTEGRIDAD.</t>
  </si>
  <si>
    <t>En la siguiente tabla se representa primeramente el número de registros de un determinado nivel de severidad base, y posteriormente, dentro de cada nivel de severidad base, el impacto de INTEGRIDAD de las vulnerabilidades, para comprobar cómo el impacto de INTEGRIDAD afecta al nivel de severidad base.</t>
  </si>
  <si>
    <t>ESTADÍSTICAS SEVERIDAD BASE E IMPACTO DE INTEGRIDAD RESPECTO DEL TOTAL DE CVES COINCIDENTES</t>
  </si>
  <si>
    <t>AVAILABILITY IMPACT</t>
  </si>
  <si>
    <t>CVE_Items.impact.baseMetricV3.cvssV3.availabilityImpact</t>
  </si>
  <si>
    <t xml:space="preserve">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</si>
  <si>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La puntuación base se definirá con valores según su severidad.(4)(5). En el gráfico aparecen los valores mayores que 0, al igual que para los valores de impacto de DISPONIBILIDAD.</t>
  </si>
  <si>
    <t>VALOR SEVERIDAD BASE/IMPACTO DE DISPONIBILIDAD</t>
  </si>
  <si>
    <t>La puntuación base se definirá con valores según su severidad.(4)(5). En el gráfico aparecen los valores mayores que 0, al igual que con el impacto de DISPONIBILIDAD.</t>
  </si>
  <si>
    <t>En la siguiente gráfica y tabla se representa el porcentaje que representa un nivel de puntuacion base respecto del total de CVES, y el porcentaje del total que representan los CVES simultáneamente de un determinado impacto de DISPONIBILIDAD y de una determinada severidad base.</t>
  </si>
  <si>
    <t>IMPACTO DE DISPONIBILIDAD CVSSV3</t>
  </si>
  <si>
    <t>La puntuación base se definirá con valores según su severidad.(4)(5). En la tabla aparecen los valores mayores que 0, al igual que para los valores de impacto de DISPONIBILIDAD.</t>
  </si>
  <si>
    <t>En la siguiente tabla se representa primeramente el número de registros de un determinado nivel de severidad base, y posteriormente, dentro de cada nivel de severidad base, el impacto de DISPONIBILIDAD de las vulnerabilidades, para comprobar cómo el impacto de DISPONIBILIDAD afecta al nivel de severidad base.</t>
  </si>
  <si>
    <t>ESTADÍSTICAS SEVERIDAD BASE E IMPACTO DE DISPONIBILIDAD RESPECTO DEL TOTAL DE CVES COINCIDENTES</t>
  </si>
  <si>
    <t>PRIVILEGES REQUIRED</t>
  </si>
  <si>
    <t>CVE_Items.impact.baseMetricV3.cvssV3.privilegesRequired</t>
  </si>
  <si>
    <t>ALTOS</t>
  </si>
  <si>
    <t>VALOR SEVERIDAD BASE/PRIVILEGIOS REQUERIDOS</t>
  </si>
  <si>
    <t>BAJOS</t>
  </si>
  <si>
    <t>NO PRIVILEGIOS REQUERIDOS</t>
  </si>
  <si>
    <t>La puntuación base se definirá con valores según su severidad.(4)(5). En el gráfico aparecen los valores mayores que 0, al igual que con el nivel de privilegios requeridos..</t>
  </si>
  <si>
    <t>En la siguiente gráfica y tabla se representa el porcentaje que representa un nivel de puntuacion base respecto del total de CVES, y el porcentaje del total que representan los CVES simultáneamente con un determinado nivel de privilegios requeridos y de una determinada severidad base.</t>
  </si>
  <si>
    <t>PRIVILEGIOS REQUERIDOS CVSSV3</t>
  </si>
  <si>
    <t>ESTADÍSTICAS SEVERIDAD BASE Y PRIVILEGIOS REQUERIDOS RESPECTO DEL TOTAL DE CVES COINCIDENTES</t>
  </si>
  <si>
    <t>La puntuación base se definirá con valores según su severidad.(4)(5). En la tabla aparecen los valores mayores que 0, al igual que para los valores de nivel de privilegios requeridos.</t>
  </si>
  <si>
    <t>En la siguiente tabla se representa primeramente el número de registros de un determinado nivel de severidad base, y posteriormente, dentro de cada nivel de severidad base, los privilegios requeridos para explotar las vulnerabilidades, para comprobar cómo el nivel de privilegios requeridos a la hora de explotar una vulnerabilidad afecta al nivel de severidad base.</t>
  </si>
  <si>
    <t>El objetivo de la búsqueda de la relación entre la severidad base y los privilegios requeridos por el atacante según  la versión del vector CVSS 3.0(4)y CVSS 3.1(5) es ver si el nivel de privilegios requeridos por el atacante influye en el nivel de severidad de la vulnerabilidad. A menor nivel de privilegios requeridos por el atacante, mayor libertad tendrá para realizar el ataque y mayor será la severidad.  (4). Esta búsqueda se realiza únicamente con los ids de los cves coincidentes o contenidos en columnas de otras fuentes distintas a CVE.</t>
  </si>
  <si>
    <t>IMPACT SCORE</t>
  </si>
  <si>
    <t>CVE_Items.impact.baseMetricV3.impactScore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</si>
  <si>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3.0(4) y 3.1.(5). Para este caso se expresa en función de la severidad.</t>
  </si>
  <si>
    <t>VALOR SEVERIDAD DE IMPACTO/IMPACTO DE CONFIDENCIALIDAD</t>
  </si>
  <si>
    <t>PORCENTAJE TOTAL/PORCENTAJE RESPECTO A SEVERIDAD DE IMPACTO</t>
  </si>
  <si>
    <t>SEVERIDAD DE IMPACTO MEDIA</t>
  </si>
  <si>
    <t>SEVERIDAD DE IMPACTO BAJA</t>
  </si>
  <si>
    <t>La puntuacion de impacto se definirá con valores según su severidad.(4)(5). En el gráfico aparecen los valores mayores que 0, al igual que con el impacto de confidencialidad.</t>
  </si>
  <si>
    <t>En la siguiente gráfica y tabla se representa el porcentaje que representa un nivel de puntuacion base respecto del total de CVES, y el porcentaje del total que representan los CVES simultáneamente de un determinado impacto de confidencialidad y de una determinada SEVERIDAD DE IMPACTO.</t>
  </si>
  <si>
    <t>ESTADÍSTICAS SEVERIDAD DE IMPACTO E IMPACTO DE CONFIDENCIALIDAD RESPECTO DEL TOTAL DE CVES COINCIDENTES</t>
  </si>
  <si>
    <t>La puntuacion de impacto se definirá con valores según su severidad.(4)(5). En la tabla aparecen los valores mayores que 0, al igual que para los valores de impacto de confidencialidad.</t>
  </si>
  <si>
    <t>En la siguiente tabla  se representa primeramente el número de registros de un determinado nivel de SEVERIDAD DE IMPACTO, y posteriormente, dentro de cada nivel de SEVERIDAD DE IMPACTO, el impacto de confidencialidad de las vulnerabilidades, para comprobar cómo el impacto de confidencialidad afecta al nivel de SEVERIDAD DE IMPACTO.</t>
  </si>
  <si>
    <t>VALOR DE SEVERIDAD DE IMPACTO</t>
  </si>
  <si>
    <t>MEDIA</t>
  </si>
  <si>
    <t>El objetivo de la búsqueda de la relación entre la SEVERIDAD DE IMPACTO y el vector de ataque según  la versión del vector CVSS 3.0(4)y CVSS 3.1(5) es ver cómo el impacto de confidencialidad influye en la SEVERIDAD DE IMPACTO ya que el valor de la severidad será mayor cuanto mayor impacto sufra en la confidencialidad el sistema o producto dañado por el ataque.  (4).Esta búsqueda se realiza únicamente con los ids de los cves coincidentes o contenidos en columnas de otras fuentes distintas a CVE.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</si>
  <si>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INTEGRIDAD, integridad y disponibilidad. Esta métrica es acorde a la versión del vector CVSS 3.0(4) y 3.1.(5). Para este caso se expresa en función de la severidad.</t>
  </si>
  <si>
    <t>El objetivo de la búsqueda de la relación entre la SEVERIDAD DE IMPACTO y el vector de ataque según  la versión del vector CVSS 3.0(4)y CVSS 3.1(5) es ver cómo el impacto de INTEGRIDAD influye en la SEVERIDAD DE IMPACTO ya que el valor de la severidad será mayor cuanto mayor impacto sufra en la INTEGRIDAD el sistema o producto dañado por el ataque.  (4).Esta búsqueda se realiza únicamente con los ids de los cves coincidentes o contenidos en columnas de otras fuentes distintas a CVE.</t>
  </si>
  <si>
    <t>La puntuacion de impacto se definirá con valores según su severidad.(4)(5). En la tabla aparecen los valores mayores que 0, al igual que para los valores de impacto de INTEGRIDAD.</t>
  </si>
  <si>
    <t>En la siguiente tabla  se representa primeramente el número de registros de un determinado nivel de SEVERIDAD DE IMPACTO, y posteriormente, dentro de cada nivel de SEVERIDAD DE IMPACTO, el impacto de INTEGRIDAD de las vulnerabilidades, para comprobar cómo el impacto de INTEGRIDAD afecta al nivel de SEVERIDAD DE IMPACTO.</t>
  </si>
  <si>
    <t>VALOR SEVERIDAD DE IMPACTO/IMPACTO DE INTEGRIDAD</t>
  </si>
  <si>
    <t>ESTADÍSTICAS SEVERIDAD DE IMPACTO E IMPACTO DE INTEGRIDAD RESPECTO DEL TOTAL DE CVES COINCIDENTES</t>
  </si>
  <si>
    <t>La puntuacion de impacto se definirá con valores según su severidad.(4)(5). En el gráfico aparecen los valores mayores que 0, al igual que con el impacto de INTEGRIDAD.</t>
  </si>
  <si>
    <t>En la siguiente gráfica y tabla se representa el porcentaje que representa un nivel de puntuacion base respecto del total de CVES, y el porcentaje del total que representan los CVES simultáneamente de un determinado impacto de INTEGRIDAD y de una determinada SEVERIDAD DE IMPACTO.</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</si>
  <si>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DISPONIBILIDAD, DISPONIBILIDAD y disponibilidad. Esta métrica es acorde a la versión del vector CVSS 3.0(4) y 3.1.(5). Para este caso se expresa en función de la severidad.</t>
  </si>
  <si>
    <t>El objetivo de la búsqueda de la relación entre la SEVERIDAD DE IMPACTO y el vector de ataque según  la versión del vector CVSS 3.0(4)y CVSS 3.1(5) es ver cómo el impacto de DISPONIBILIDAD influye en la SEVERIDAD DE IMPACTO ya que el valor de la severidad será mayor cuanto mayor impacto sufra en la DISPONIBILIDAD el sistema o producto dañado por el ataque.  (4).Esta búsqueda se realiza únicamente con los ids de los cves coincidentes o contenidos en columnas de otras fuentes distintas a CVE.</t>
  </si>
  <si>
    <t>La puntuacion de impacto se definirá con valores según su severidad.(4)(5). En la tabla aparecen los valores mayores que 0, al igual que para los valores de impacto de DISPONIBILIDAD.</t>
  </si>
  <si>
    <t>En la siguiente tabla  se representa primeramente el número de registros de un determinado nivel de SEVERIDAD DE IMPACTO, y posteriormente, dentro de cada nivel de SEVERIDAD DE IMPACTO, el impacto de DISPONIBILIDAD de las vulnerabilidades, para comprobar cómo el impacto de DISPONIBILIDAD afecta al nivel de SEVERIDAD DE IMPACTO.</t>
  </si>
  <si>
    <t>VALOR SEVERIDAD DE IMPACTO/IMPACTO DE DISPONIBILIDAD</t>
  </si>
  <si>
    <t>ESTADÍSTICAS SEVERIDAD DE IMPACTO E IMPACTO DE DISPONIBILIDAD RESPECTO DEL TOTAL DE CVES COINCIDENTES</t>
  </si>
  <si>
    <t>La puntuacion de impacto se definirá con valores según su severidad.(4)(5). En el gráfico aparecen los valores mayores que 0, al igual que con el impacto de DISPONIBILIDAD.</t>
  </si>
  <si>
    <t>En la siguiente gráfica y tabla se representa el porcentaje que representa un nivel de puntuacion base respecto del total de CVES, y el porcentaje del total que representan los CVES simultáneamente de un determinado impacto de DISPONIBILIDAD y de una determinada SEVERIDAD DE IMPACTO.</t>
  </si>
  <si>
    <t>VALOR SEVERIDAD DE EXPLOTABILIDAD/VECTOR DE ATAQUE</t>
  </si>
  <si>
    <t>PORCENTAJE TOTAL/PORCENTAJE RESPECTO A SEVERIDAD DE EXPLOTABILIDAD</t>
  </si>
  <si>
    <t>SEVERIDAD DE EXPLOTABILIDAD BAJA</t>
  </si>
  <si>
    <t>La puntuacion de explotabilidad se definirá con valores según su severidad.(4)(5). En el gráfico aparecen los valores mayores que 0, al igual que con el vector de ataque.</t>
  </si>
  <si>
    <t>En la siguiente gráfica y tabla se representa el porcentaje que representa un nivel de puntuacion de explotabilidad respecto del total de CVES, y el porcentaje del total que representan los CVES simultáneamente de un determinado vector de ataque y de una determinada SEVERIDAD DE EXPLOTABILIDAD.</t>
  </si>
  <si>
    <t>VALOR DE SEVERIDAD DE EXPLOTABILIDAD</t>
  </si>
  <si>
    <t>ESTADÍSTICAS SEVERIDAD DE EXPLOTABILIDAD Y VECTOR DE ATAQUE RESPECTO DEL TOTAL DE CVES COINCIDENTES</t>
  </si>
  <si>
    <t>La puntuacion de explotabilidad se definirá con valores según su severidad.(4)(5). En la tabla aparecen los valores mayores que 0, al igual que para los valores de vector de ataque.</t>
  </si>
  <si>
    <t>En la siguiente tabla se representa primeramente el número de registros de un determinado nivel de SEVERIDAD DE EXPLOTABILIDAD, y posteriormente, dentro de cada nivel de SEVERIDAD DE EXPLOTABILIDAD, el vector de ataque de las vulnerabilidades, para comprobar cómo el vector de ataque afecta al nivel de SEVERIDAD DE EXPLOTABILIDAD.</t>
  </si>
  <si>
    <t>EXPLOITABILITY SCORE</t>
  </si>
  <si>
    <t>CVE_Items.impact.baseMetricV3.exploitabilityScore</t>
  </si>
  <si>
    <t>La puntuación  de explotabilidad refleja las características del componente vulnerable. Las métricas de la explotabilidad se puntúan en función del componente vulnerable y las propiedades de la vulnerabilidad que posibilitan que un ataque sea exitoso. Se puntúa de 0 a 10, aunque en este caso viene expresada en función de su severidad base (4)(5). Sus componentes son el alcance del ataque, privilegios requeridos por el atacante para explotar la vulnerabilidad, vector de ataque y su complejidad, además de si se necesita la interacción de usuario o no.</t>
  </si>
  <si>
    <t>El objetivo de la búsqueda de la relación entre la SEVERIDAD DE EXPLOTABILIDAD y el vector de ataque según  la versión del vector CVSS 3.0(4)y CVSS 3.1(5) es ver cómo el vector de ataque influye en la SEVERIDAD DE EXPLOTABILIDAD ya que el valor de la severidad será mayor cuando el atacante deba realizar el ataque de forma remota, al contrario que si lo realiza de forma física, ya que existe un mayor número de atacantes a través de la red que de forma física.  (4). Esta búsqueda se realiza únicamente con los ids de los cves coincidentes o contenidos en columnas de otras fuentes distintas a CVE.</t>
  </si>
  <si>
    <t>El objetivo de la búsqueda de la relación entre la SEVERIDAD DE EXPLOTABILIDAD y la complejidad de ataque según  la versión del vector CVSS 3.0(4)y CVSS 3.1(5) es ver cómo la complejidad ataque influye en la SEVERIDAD DE EXPLOTABILIDAD ya que el valor de la severidad será mayor cuanto menor sea la complejidad de ataque y más sencillo sea explotar la vulnerabilidad.  (4).  Esta búsqueda se realiza únicamente con los ids de los cves coincidentes o contenidos en columnas de otras fuentes distintas a CVE.</t>
  </si>
  <si>
    <r>
      <rPr>
        <i/>
        <u/>
        <sz val="24"/>
        <color theme="4"/>
        <rFont val="Calibri"/>
        <family val="2"/>
        <scheme val="minor"/>
      </rPr>
      <t xml:space="preserve">(4) https://www.first.org/cvss/v3.0/specification-document </t>
    </r>
    <r>
      <rPr>
        <i/>
        <sz val="24"/>
        <color theme="4"/>
        <rFont val="Calibri"/>
        <family val="2"/>
        <scheme val="minor"/>
      </rPr>
      <t xml:space="preserve">                                                                                   (5) </t>
    </r>
    <r>
      <rPr>
        <i/>
        <u/>
        <sz val="24"/>
        <color theme="4"/>
        <rFont val="Calibri"/>
        <family val="2"/>
        <scheme val="minor"/>
      </rPr>
      <t>https://www.first.org/cvss/specification-document</t>
    </r>
  </si>
  <si>
    <t>La puntuacion de explotabilidad se definirá con valores según su severidad.(4)(5). En la tabla aparecen los valores mayores que 0, al igual que para los valores de complejidad de ataque.</t>
  </si>
  <si>
    <t>En la siguiente tabla se representa primeramente el número de registros de un determinado nivel de SEVERIDAD DE EXPLOTABILIDAD, y posteriormente, dentro de cada nivel de SEVERIDAD DE EXPLOTABILIDAD, la complejidad de ataque de de las vulnerabilidades, para comprobar cómo la complejidad de ataque afecta al nivel de SEVERIDAD DE EXPLOTABILIDAD.</t>
  </si>
  <si>
    <t>VALOR SEVERIDAD DE EXPLOTABILIDAD/COMPLEJIDAD  DE ATAQUE</t>
  </si>
  <si>
    <t>ESTADÍSTICAS SEVERIDAD DE EXPLOTABILIDAD Y COMPLEJIDAD  DE ATAQUE RESPECTO DEL TOTAL DE CVES COINCIDENTES</t>
  </si>
  <si>
    <t>La puntuacion de explotabilidad se definirá con valores según su severidad.(4)(5). En el gráfico aparecen los valores mayores que 0, al igual que con la complejidad  de ataque.</t>
  </si>
  <si>
    <t>En la siguiente gráfica y tabla se representa el porcentaje que representa un nivel de puntuacion de explotabilidad respecto del total de CVES, y el porcentaje del total que representan los CVES simultáneamente de una determinada complejidad de ataque y de una determinada SEVERIDAD DE EXPLOTABILIDAD.</t>
  </si>
  <si>
    <t>COMPLEJIDAD DE ATAQUE CVSSV3</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</si>
  <si>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puntuacion de explotabilidad será mayor si no se requiere la interacción de usuario, ya que significa que el usuario tiene las herramientas suficientes para conseguir que el ataque se realice de forma exitosa.  Estos valores son acordes a la versión CVSS 3.0(4) y 3.1.(5)</t>
  </si>
  <si>
    <t>La puntuacion de explotabilidad se definirá con valores según su severidad.(4)(5). En el gráfico aparecen los valores mayores que 0, al igual que para los valores de interacción de usuario.</t>
  </si>
  <si>
    <t>VALOR SEVERIDAD DE EXPLOTABILIDAD/INTERACCION DE USUARIO REQUERIDA</t>
  </si>
  <si>
    <t>En la siguiente gráfica y tabla se representa el porcentaje que representa un nivel de puntuacion de explotabilidad respecto del total de CVES, y el porcentaje del total que representan los CVES simultáneamente con unos requerimentos de interacción de usuario para explotar la vulnerabilidad y de una determinada SEVERIDAD DE EXPLOTABILIDAD.</t>
  </si>
  <si>
    <t>El objetivo de la búsqueda de la relación entre la SEVERIDAD DE EXPLOTABILIDAD y la interacción de usuario requerida según  la versión del vector CVSS 3.0(4)y CVSS 3.1(5) es ver cómo los requerimentos de interacción de usuario para explotar una vulnerabilidad de  forma satisfactoria nfluyen en la SEVERIDAD DE EXPLOTABILIDAD ya que el valor de la severidad será mayor si no se requiere la interacción de usuario ya que será  más sencillo explotar la vulnerabilidad.  (4).  Esta búsqueda se realiza únicamente con los ids de los cves coincidentes o contenidos en columnas de otras fuentes distintas a CVE.</t>
  </si>
  <si>
    <t>La puntuacion de explotabilidad se definirá con valores según su severidad.(4)(5). En la tabla aparecen los valores mayores que 0, al igual que para los valores de interacción de usuario.</t>
  </si>
  <si>
    <t>En la siguiente tabla se representa primeramente el número de registros de un determinado nivel de SEVERIDAD DE EXPLOTABILIDAD, y posteriormente, dentro de cada nivel de SEVERIDAD DE EXPLOTABILIDAD, si se requiere la interacción de usuario para explotar una vulnerabilidad o no, para comprobar cómo la interacción de usuario requerida afecta al nivel de SEVERIDAD DE EXPLOTABILIDAD.</t>
  </si>
  <si>
    <t>ESTADÍSTICAS SEVERIDAD DE EXPLOTABILIDAD E INTERACCIÓN DE USUARIO REQUERIDA RESPECTO DEL TOTAL DE CVES COINCIDENTES</t>
  </si>
  <si>
    <t>VALOR SEVERIDAD DE EXPLOTABILIDAD/PRIVILEGIOS REQUERIDOS</t>
  </si>
  <si>
    <t>En la siguiente gráfica y tabla se representa el porcentaje que representa un nivel de puntuacion de explotabilidad respecto del total de CVES, y el porcentaje del total que representan los CVES simultáneamente con un determinado nivel de privilegios requeridos y de una determinada SEVERIDAD DE EXPLOTABILIDAD.</t>
  </si>
  <si>
    <t>ESTADÍSTICAS SEVERIDAD DE EXPLOTABILIDAD Y PRIVILEGIOS REQUERIDOS RESPECTO DEL TOTAL DE CVES COINCIDENTES</t>
  </si>
  <si>
    <t>La puntuacion de explotabilidad se definirá con valores según su severidad.(4)(5). En la tabla aparecen los valores mayores que 0, al igual que para los valores de nivel de privilegios requeridos.</t>
  </si>
  <si>
    <t>En la siguiente tabla se representa primeramente el número de registros de un determinado nivel de SEVERIDAD DE EXPLOTABILIDAD, y posteriormente, dentro de cada nivel de SEVERIDAD DE EXPLOTABILIDAD, los privilegios requeridos para explotar las vulnerabilidades, para comprobar cómo el nivel de privilegios requeridos a la hora de explotar una vulnerabilidad afecta al nivel de SEVERIDAD DE EXPLOTABILIDAD.</t>
  </si>
  <si>
    <t>La puntuacion de explotabilidad se definirá con valores según su severidad.(4)(5). En el gráfico aparecen los valores mayores que 0, al igual que con el nivel de privilegios requeridos.</t>
  </si>
  <si>
    <t>El objetivo de la búsqueda de la relación entre la SEVERIDAD DE EXPLOTABILIDAD y los privilegios requeridos por el atacante según  la versión del vector CVSS 3.0(4)y CVSS 3.1(5) es ver el nivel de privilegios requeridos por el atacante influye en el nivel de severidad de la vulnerabilidad. A menor nivel de privilegios requeridos por el atacante, mayor libertad tendrá para realizar el ataque y mayor será la severidad.  (4). Esta búsqueda se realiza únicamente con los ids de los cves coincidentes o contenidos en columnas de otras fuentes distintas a CVE.</t>
  </si>
  <si>
    <t>La puntuacion de explotabilidad se definirá con valores según su severidad.(4)(5). En el gráfico aparecen los valores mayores que 0, al igual que para los valores de alcance.</t>
  </si>
  <si>
    <t>VALOR SEVERIDAD DE EXPLOTABILIDAD/ALCANCE</t>
  </si>
  <si>
    <t>En la siguiente gráfica y tabla se representa el porcentaje que representa un nivel de puntuacion de explotabilidad respecto del total de CVES, y el porcentaje del total que representan los CVES simultáneamente con un alcance específico y de una determinada SEVERIDAD DE EXPLOTABILIDAD.</t>
  </si>
  <si>
    <t>El objetivo de la búsqueda de la relación entre la SEVERIDAD DE EXPLOTABILIDAD y el alcance del ataque según  la versión del vector CVSS 3.0(4)y CVSS 3.1(5) es ver cómo el alcance del ataque influye en la SEVERIDAD DE EXPLOTABILIDAD ya que el valor de la severidad será mayor si el componente vulnerable y el afectado no son los mismos, ya que el alcance del ataque será mayor.  (4). Esta búsqueda se realiza únicamente con los ids de los cves coincidentes o contenidos en columnas de otras fuentes distintas a CVE.</t>
  </si>
  <si>
    <t>La puntuacion de explotabilidad se definirá con valores según su severidad.(4)(5). En la tabla aparecen los valores mayores que 0, al igual que para los valores de alcance.</t>
  </si>
  <si>
    <t>En la siguiente tabla se representa primeramente el número de registros de un determinado nivel de SEVERIDAD DE EXPLOTABILIDAD, y posteriormente, dentro de cada nivel de SEVERIDAD DE EXPLOTABILIDAD, el alcance de la explotación de la vulnerabilidad, para comprobar cómo el alcance afecta al nivel de SEVERIDAD DE EXPLOTABILIDAD.</t>
  </si>
  <si>
    <t>ESTADÍSTICAS SEVERIDAD DE EXPLOTABILIDAD Y ALCANCE RESPECTO DEL TOTAL DE CVES COINCIDENTES</t>
  </si>
  <si>
    <t>SEVERITY</t>
  </si>
  <si>
    <t>CVE_Items.impact.baseMetricV2.severity</t>
  </si>
  <si>
    <t>La severidad es una clasificacion del grado de gravedad de la vulnerabilidad CVE. Recoge de forma textual la puntuación base, temporal y ambiental. Estas puntuaciones son mapeadas a un conjunto cerrado de valores según su puntuación (ALTA,MEDIA,BAJA). La severidad viene definida según un rango de puntuaciones base (7).</t>
  </si>
  <si>
    <t>VECTOR DE ACCESO</t>
  </si>
  <si>
    <t>CVE_Items.impact.baseMetricV2.cvssV2.accessVector</t>
  </si>
  <si>
    <t>En esta métrica se especifica cómo se explota la vulnerabilidad : A través de una red, de una red adyacente o de forma local.   Si el atacante está de forma remota la puntuación de la vulnerabilidad será mayor que si estuviera de forma física ya que se considera que es mayor el número de atacantes existentes a través de la red que de forma física (6).</t>
  </si>
  <si>
    <t>VALOR SEVERIDAD BASE/VECTOR DE ACCESO</t>
  </si>
  <si>
    <t>La puntuación base se definirá con valores según su severidad.(6). En el gráfico aparecen los valores mayores que 0, al igual que con el vector de ACCESO.</t>
  </si>
  <si>
    <t>En la siguiente gráfica y tabla se representa el porcentaje que representa un nivel de puntuacion base respecto del total de CVES, y el porcentaje del total que representan los CVES simultáneamente de un determinado vector de ACCESO y de una determinada severidad base.</t>
  </si>
  <si>
    <t>VECTOR DE ACCESO CVSSV2</t>
  </si>
  <si>
    <t>La puntuación base se definirá con valores según su severidad (6). En la tabla  aparecen los valores mayores que 0, al igual que para los valores de vector de ACCESO.</t>
  </si>
  <si>
    <t>En la siguiente tabla se representa primeramente el número de registros de un determinado nivel de severidad base, y posteriormente, dentro de cada nivel de severidad base, el vector de ACCESO de las vulnerabilidades, para comprobar cómo el vector de ACCESO afecta al nivel de severidad base.</t>
  </si>
  <si>
    <t>ESTADÍSTICAS SEVERIDAD BASE Y VECTOR DE ACCESO RESPECTO DEL TOTAL DE CVES COINCIDENTES</t>
  </si>
  <si>
    <t>El objetivo de la búsqueda de la relación entre la severidad base y el vector de ACCESO según  la versión del vector CVSS 2.0(6)  es ver cómo el vector de ACCESO influye en la severidad base ya que el valor de la severidad será mayor cuando el atacante deba realizar el ACCESO de forma remota, al contrario que si lo realiza de forma física, ya que existe un mayor número de atacantes a través de la red que de forma física.  (6). Esta búsqueda se realiza únicamente con los ids de los cves coincidentes o contenidos en columnas de otras fuentes distintas a CVE.</t>
  </si>
  <si>
    <r>
      <rPr>
        <i/>
        <u/>
        <sz val="20"/>
        <color theme="4"/>
        <rFont val="Calibri"/>
        <family val="2"/>
        <scheme val="minor"/>
      </rPr>
      <t>(7) https://nvd.nist.gov/vuln-metrics/cvss</t>
    </r>
    <r>
      <rPr>
        <i/>
        <sz val="20"/>
        <color theme="4"/>
        <rFont val="Calibri"/>
        <family val="2"/>
        <scheme val="minor"/>
      </rPr>
      <t xml:space="preserve"> </t>
    </r>
  </si>
  <si>
    <r>
      <rPr>
        <i/>
        <u/>
        <sz val="20"/>
        <color theme="4"/>
        <rFont val="Calibri"/>
        <family val="2"/>
        <scheme val="minor"/>
      </rPr>
      <t xml:space="preserve">(6) https://www.first.org/cvss/v2/guide             </t>
    </r>
    <r>
      <rPr>
        <i/>
        <sz val="20"/>
        <color theme="4"/>
        <rFont val="Calibri"/>
        <family val="2"/>
        <scheme val="minor"/>
      </rPr>
      <t xml:space="preserve">                    </t>
    </r>
  </si>
  <si>
    <t>COMPLEJIDAD DE ACCESO CVSSV2</t>
  </si>
  <si>
    <t>ESTADÍSTICAS SEVERIDAD BASE Y COMPLEJIDAD DE ACCESO RESPECTO DEL TOTAL DE CVES COINCIDENTES</t>
  </si>
  <si>
    <t>VALOR SEVERIDAD BASE/COMPLEJIDAD DE ACCESO</t>
  </si>
  <si>
    <t>La puntuación base se definirá con valores según su severidad (6). En la tabla  aparecen los valores mayores que 0, al igual que para los valores de COMPLEJIDAD DE ACCESO.</t>
  </si>
  <si>
    <t>ACCESS COMPLEXITY</t>
  </si>
  <si>
    <t>CVE_Items.impact.baseMetricV2.cvssV2.accessComplexity</t>
  </si>
  <si>
    <t xml:space="preserve">Esta columna mide la complejidad de acceso que se requiere para la explotar la vulnerabilidad CVE posteriormente a haber obtenido acceso al sistema, acorde a la versión 2.0 (6)  del vector CVSS. </t>
  </si>
  <si>
    <t>El objetivo de la búsqueda de la relación entre la severidad base y la complejidad de acceso según  la versión del vector CVSS 2.0(6) es ver cómo la complejidad de acceso influye en la severidad base ya que el valor de la severidad será mayor cuanto menor sea la complejidad de acceso y más sencillo sea explotar la vulnerabilidad.  (6). Esta búsqueda se realiza únicamente con los ids de los cves coincidentes o contenidos en columnas de otras fuentes distintas a CVE.</t>
  </si>
  <si>
    <t>En la siguiente tabla se representa primeramente el número de registros de un determinado nivel de severidad base, y posteriormente, dentro de cada nivel de severidad base, la COMPLEJIDAD DE ACCESO de las vulnerabilidades, para comprobar cómo la COMPLEJIDAD DE ACCESO afecta al nivel de severidad base.</t>
  </si>
  <si>
    <t>La puntuación base se definirá con valores según su severidad.(6). En el gráfico aparecen los valores mayores que 0, al igual que con la COMPLEJIDAD DE ACCESO.</t>
  </si>
  <si>
    <t>En la siguiente gráfica y tabla se representa el porcentaje que representa un nivel de puntuacion base respecto del total de CVES, y el porcentaje del total que representan los CVES simultáneamente de una determinada COMPLEJIDAD DE ACCESO y de una determinada severidad base.</t>
  </si>
  <si>
    <t>COMPLETO</t>
  </si>
  <si>
    <t>PARCIAL</t>
  </si>
  <si>
    <t>IMPACTO DE CONFIDENCIALIDAD CVSSV2</t>
  </si>
  <si>
    <t>La puntuación base se definirá con valores según su severidad.(6). En el gráfico aparecen los valores mayores que 0, al igual que con el impacto de confidencialidad.</t>
  </si>
  <si>
    <t>La puntuación base se definirá con valores según su severidad (6). En la tabla  aparecen los valores mayores que 0, al igual que para los valores de impacto de confidencialidad.</t>
  </si>
  <si>
    <t>CVE_Items.impact.baseMetricV2.cvssV2.confidentialityImpact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</si>
  <si>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2.0 (6)  del vector CVSS. </t>
  </si>
  <si>
    <t>El objetivo de la búsqueda de la relación entre la severidad base y el vector de ataque según  la versión del vector CVSS 2.0(6) es ver cómo el impacto de confidencialidad influye en la severidad base ya que el valor de la severidad será mayor cuanto mayor impacto sufra en la confidencialidad el sistema o producto dañado por el ataque.  (6). Esta búsqueda se realiza únicamente con los ids de los cves coincidentes o contenidos en columnas de otras fuentes distintas a CVE.</t>
  </si>
  <si>
    <t>El objetivo de la búsqueda de la relación entre la severidad base y el vector de ataque según  la versión del vector CVSS 2.0(6) es ver cómo el impacto de INTEGRIDAD influye en la severidad base ya que el valor de la severidad será mayor cuanto mayor impacto sufra en la INTEGRIDAD el sistema o producto dañado por el ataque.  (6). Esta búsqueda se realiza únicamente con los ids de los cves coincidentes o contenidos en columnas de otras fuentes distintas a CVE.</t>
  </si>
  <si>
    <t>La puntuación base se definirá con valores según su severidad (6). En la tabla  aparecen los valores mayores que 0, al igual que para los valores de impacto de INTEGRIDAD.</t>
  </si>
  <si>
    <t>La puntuación base se definirá con valores según su severidad.(6). En el gráfico aparecen los valores mayores que 0, al igual que con el impacto de INTEGRIDAD.</t>
  </si>
  <si>
    <t>IMPACTO DE INTEGRIDAD CVSSV2</t>
  </si>
  <si>
    <t>CVE_Items.impact.baseMetricV2.cvssV2.integrityImpact</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</si>
  <si>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2.0 (6)  del vector CVSS. </t>
  </si>
  <si>
    <t>El objetivo de la búsqueda de la relación entre la severidad base y el vector de ataque según  la versión del vector CVSS 2.0(6) es ver cómo el impacto de DISPONIBILIDAD influye en la severidad base ya que el valor de la severidad será mayor cuanto mayor impacto sufra en la DISPONIBILIDAD el sistema o producto dañado por el ataque.  (6). Esta búsqueda se realiza únicamente con los ids de los cves coincidentes o contenidos en columnas de otras fuentes distintas a CVE.</t>
  </si>
  <si>
    <t>La puntuación base se definirá con valores según su severidad (6). En la tabla  aparecen los valores mayores que 0, al igual que para los valores de impacto de DISPONIBILIDAD.</t>
  </si>
  <si>
    <t>La puntuación base se definirá con valores según su severidad.(6). En el gráfico aparecen los valores mayores que 0, al igual que con el impacto de DISPONIBILIDAD.</t>
  </si>
  <si>
    <t>IMPACTO DE DISPONIBILIDAD CVSSV2</t>
  </si>
  <si>
    <t>CVE_Items.impact.baseMetricV2.cvssV2.availabilityImpact</t>
  </si>
  <si>
    <t xml:space="preserve">Esta columna mide el impacto de disponibilidad, es decir, el impacto en recursos de información que puede ser causado por su modificación de forma no autorizada, lo que conlleva la no veracidad de la información, causado por la explotabilidad de la vulnerabilidad CVE especificada,acorde a la versión 2.0 (6)  del vector CVSS. </t>
  </si>
  <si>
    <t>SENCILLA</t>
  </si>
  <si>
    <t>MULTIPLE</t>
  </si>
  <si>
    <t>AUTENTICACIÓN REQUERIDA VECTOR CVSSV2</t>
  </si>
  <si>
    <t>La puntuación base se definirá con valores según su severidad.(6). En el gráfico aparecen los valores mayores que 0, al igual que con el nivel de autenticación requerida.</t>
  </si>
  <si>
    <t>En la siguiente gráfica y tabla se representa el porcentaje que representa un nivel de puntuacion base respecto del total de CVES, y el porcentaje del total que representan los CVES simultáneamente de un determinado nivel de autenticación requerido y de una determinada severidad base.</t>
  </si>
  <si>
    <t>ESTADÍSTICAS SEVERIDAD BASE Y AUTENTICACIÓN REQUERIDA RESPECTO DEL TOTAL DE CVES COINCIDENTES</t>
  </si>
  <si>
    <t>VALOR SEVERIDAD BASE/AUTENTICACIÓN USUARIO</t>
  </si>
  <si>
    <t>La puntuación base se definirá con valores según su severidad (6). En la tabla  aparecen los valores mayores que 0, al igual que para los valores de autenticación requerida por el usuario.</t>
  </si>
  <si>
    <t>En la siguiente tabla se representa primeramente el número de registros de un determinado nivel de severidad base, y posteriormente, dentro de cada nivel de severidad base, el nivel de autenticación requerida por el usuario para explotar las vulnerabilidades, para comprobar cómo el nivel de autenticación afecta al nivel de severidad base.</t>
  </si>
  <si>
    <t>AUTHENTICATION</t>
  </si>
  <si>
    <t>CVE_Items.impact.baseMetricV2.cvssV2.authentication</t>
  </si>
  <si>
    <t>Esta métrica recoge la cantidad de ocasiones en las que un atacante necesita autenticarse de forma exitosa en el sistema o dispositivo vulnerable para conseguir explotar la vulnerabilidad. A menor número de intentos de autenticación, mayor será la puntuación de la vulnerabilidad. (6).</t>
  </si>
  <si>
    <t>El objetivo de la búsqueda de la relación entre la severidad base y la autenticación requerida del atacante según  la versión del vector CVSS 2.0(6) es ver el como el nivel de autenticación requerido por el atacante influye en la severidad de la vulnerabilidad. A menor nivel de autenticación requerida mayor será la severidad.  (6).  Esta búsqueda se realiza únicamente con los ids de los cves coincidentes o contenidos en columnas de otras fuentes distintas a CVE.</t>
  </si>
  <si>
    <t>IDS DE CVES COINCIDENTES ENTRE FUENTE DE CVE E IDS DE REFERENCIAS EXTERNAS DE VULNERABILIDADES IBM</t>
  </si>
  <si>
    <t>BASE SEVERITY/RISK LEVEL</t>
  </si>
  <si>
    <t>ATTACK VECTOR/ACCESS VECTOR</t>
  </si>
  <si>
    <t>CVE_Items.impact.baseMetricV3.cvssV3.baseSeverity/x_xfe_risk_level</t>
  </si>
  <si>
    <t>CVE_Items.impact.baseMetricV3.cvssV3.attackVector/x_xfe_cvss_access_vector</t>
  </si>
  <si>
    <t>NOMBRE COLUMNA CVE/IBM</t>
  </si>
  <si>
    <t>NOMBRE EN COLUMNA FICHERO EXCEL FUENTE CVE/IBM</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</si>
  <si>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CVSS 3.0(4) y  CVSS 3.1.(5). Se analizan los valores de CVES y de objetos STIX de tipo vulnerabilidad(22) de IBM. (21)(23).</t>
  </si>
  <si>
    <t>Contexto en el que es posible la explotación de las vulnerabilidades CVE a la vulnerabilidad de forma remota, acorde a la versión 3.0 (4) y 3.1 (5) del vector CVSS.. El valor de la métrica será mayor cuando el atacante deba realizar el ataque de forma remota, al contrario que si lo realiza de forma física, ya que existe un mayor número de atacantes a través de la red que de forma física.  Se analizan los valores de CVES y de objetos STIX de tipo vulnerabilidad(22) de IBM. (21)(23).</t>
  </si>
  <si>
    <r>
      <rPr>
        <i/>
        <u/>
        <sz val="24"/>
        <color theme="4"/>
        <rFont val="Calibri"/>
        <family val="2"/>
        <scheme val="minor"/>
      </rPr>
      <t xml:space="preserve">(4) https://www.first.org/cvss/v3.0/specification-document </t>
    </r>
    <r>
      <rPr>
        <i/>
        <sz val="24"/>
        <color theme="4"/>
        <rFont val="Calibri"/>
        <family val="2"/>
        <scheme val="minor"/>
      </rPr>
      <t xml:space="preserve">                                                                (5) </t>
    </r>
    <r>
      <rPr>
        <i/>
        <u/>
        <sz val="24"/>
        <color theme="4"/>
        <rFont val="Calibri"/>
        <family val="2"/>
        <scheme val="minor"/>
      </rPr>
      <t>https://www.first.org/cvss/specification-document</t>
    </r>
    <r>
      <rPr>
        <i/>
        <sz val="24"/>
        <color theme="4"/>
        <rFont val="Calibri"/>
        <family val="2"/>
        <scheme val="minor"/>
      </rPr>
      <t xml:space="preserve">   (21)https://exchange.xforce.ibmcloud.com/vulnerabilities/255713                                                                                                                                                              (22) https://docs.oasis-open.org/cti/stix/v2.1/os/stix-v2.1-os.pdf PAGINA 120                                                                                                                                                                                                           (23) file:///C:/Users/U355032/AppData/Local/Temp/xfe-VULN-225496-stix2-2.1-export.json</t>
    </r>
  </si>
  <si>
    <t>El objetivo de la búsqueda de la relación entre la severidad base y el vector de ataque según  la versión del vector CVSS 3.0(4)y CVSS 3.1(5) es ver cómo el vector de ataque influye en la severidad base ya que el valor de la severidad será mayor cuando el atacante deba realizar el ataque de forma remota, al contrario que si lo realiza de forma física, ya que existe un mayor número de atacantes a través de la red que de forma física.  (4). Esta búsqueda se realiza únicamente con los ids de los cves coincidentes o contenidos en la columna que contiene los ids de referencias externas para objetos de tipo vulnerabilidad IBM. Se trata de comparar cómo analizan las dos fuentes una misma vulnerabilidad.</t>
  </si>
  <si>
    <t>ESTADÍSTICAS CVES/IDS DE REFERENCIAS EXTERNAS DE VULNERABILIDADES IBM COINCIDENTES</t>
  </si>
  <si>
    <t>Esta columna mide la complejidad de ataque, es decir, la dificultad que se le presenta al atacante para explotar la vulnerabilidad CVE especificada, debido a unas condiciones que deben existir para ello como una configuración específica del dispositivo o contar con cierta información del objetivo, acorde a la versión 3.0 (4) y 3.1 (5) del vector CVSS. Se analizan los valores de CVES y de objetos STIX de tipo vulnerabilidad(22) de IBM. (21)(23).</t>
  </si>
  <si>
    <t>En la siguiente tabla se representa primeramente el número de CVES de un determinado nivel de severidad base, y posteriormente, dentro de cada nivel de severidad base, la complejidad de ataque de las vulnerabilidades, para comprobar cómo la complejidad de ataque afecta al nivel de severidad base.</t>
  </si>
  <si>
    <t>La puntuación base se definirá con valores según su severidad.(4)(5). En la tabla aparecen los valores mayores que 0, al igual que con la complejidad de ataque.</t>
  </si>
  <si>
    <t>CVE_Items.impact.baseMetricV3.cvssV3.userInteraction/x_xfe_cvss_userinteraction</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</si>
  <si>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CVSS 3.0(4) y 3.1.(5).Se analizan los valores de CVES y de objetos STIX de tipo vulnerabilidad(22) de IBM. (21)(23).</t>
  </si>
  <si>
    <t>En la siguiente tabla se representa primeramente el número de CVES de un determinado nivel de severidad base, y posteriormente, dentro de cada nivel de severidad base, si se requiere o no interacción del usuario para explotar la vulnerabilidad, para comprobar cómo la interacción de usuario afecta al nivel de severidad base.</t>
  </si>
  <si>
    <t>VALOR SEVERIDAD BASE/INTERACCIÓN USUARIO</t>
  </si>
  <si>
    <t>ESTADÍSTICAS SEVERIDAD BASE E INTERACCIÓN DE USUARIO RESPECTO DEL TOTAL DE CVES COINCIDENTES</t>
  </si>
  <si>
    <t>La puntuación base se definirá con valores según su severidad.(4)(5). En la tabla aparecen los valores mayores que 0, al igual que con la interacción de usuario.</t>
  </si>
  <si>
    <t>En la siguiente gráfica y tabla se representa el porcentaje que representa un nivel de puntuacion base respecto del total de CVES, y el porcentaje del total que representan los CVES simultáneamente de un determinado nivel de interacción de usuario y de una determinada severidad base.</t>
  </si>
  <si>
    <t>INTERACCIÓN DE USUARIO CVSSV3</t>
  </si>
  <si>
    <t>AUTENTICACIÓN CVSSV3</t>
  </si>
  <si>
    <t>VALOR SEVERIDAD BASE/AUTENTICACIÓN</t>
  </si>
  <si>
    <t>ALCANCE CVSSV3</t>
  </si>
  <si>
    <t>La puntuación base se definirá con valores según su severidad.(4)(5). En la tabla aparecen los valores mayores que 0, al igual que con el alcance del ataque.</t>
  </si>
  <si>
    <t>En la siguiente gráfica y tabla se representa el porcentaje que representa un nivel de puntuacion base respecto del total de CVES, y el porcentaje del total que representan los CVES simultáneamente de un determinado alcance de ataque y de una determinada severidad base.</t>
  </si>
  <si>
    <t>ATTACK COMPLEXITY/ACCESS COMPLEXITY</t>
  </si>
  <si>
    <t>CVE_Items.impact.baseMetricV3.cvssV3.attackComplexity/x_xfe_cvss_access_complexity</t>
  </si>
  <si>
    <t>CVE_Items.impact.baseMetricV3.cvssV3.scope/x_xfe_cvss_scope</t>
  </si>
  <si>
    <t>Esta columna detalla  si una vulnerabilidad explotada por un atacante afecta a los componentes más allá de de su alcance de seguridad, acorde a la versión 3.0(4) y  3.1.(5) del vector CVSS.Se analizan los valores de CVES y de objetos STIX de tipo vulnerabilidad(22) de IBM. (21)(23).</t>
  </si>
  <si>
    <t>La puntuación base se definirá con valores según su severidad.(4)(5). En la tabla aparecen los valores mayores que 0, al igual que con el impacto de confidencialidad.</t>
  </si>
  <si>
    <t>En la siguiente tabla se representa primeramente el número de CVES de un determinado nivel de severidad base, y posteriormente, dentro de cada nivel de alcance del ataque, para comprobar cómo el alcance afecta al nivel de severidad base.</t>
  </si>
  <si>
    <t>Esta columna mide el impacto de confidencialidad, es decir, el impacto en recursos de información que puede ser causado por su divulgación o acceso de forma no autorizada, causado por la explotabilidad de la vulnerabilidad CVE especificada,acorde a la versión 3.0 (4) y 3.1(5)del vector CVSS, para el análisis de un objeto STIX de tipo vulnerabilidad(22) de IBM. (21)(23)</t>
  </si>
  <si>
    <t>CVE_Items.impact.baseMetricV3.cvssV3.confidentialityImpact/x_xfe_cvss_confidentiality_impact</t>
  </si>
  <si>
    <t>El objetivo de la búsqueda de la relación entre la severidad base y el impacto de confidencialdiad según  la versión del vector CVSS 3.0(4)y CVSS 3.1(5) es ver cómo el impacto de confidencialidad influye en la severidad base ya que el valor de la severidad será mayor cuanto mayor impacto sufra en la confidencialidad el sistema o producto dañado por el ataque.  (4). Esta búsqueda se realiza únicamente con los ids de los cves coincidentes o contenidos en columnas de otras fuentes distintas a CVE.</t>
  </si>
  <si>
    <t>El objetivo de la búsqueda de la relación entre la severidad base y el impacto de integridad según  la versión del vector CVSS 3.0(4)y CVSS 3.1(5) es ver cómo el impacto de INTEGRIDAD influye en la severidad base ya que el valor de la severidad será mayor cuanto mayor impacto sufra en la INTEGRIDAD el sistema o producto dañado por el . ataque.  (4). Esta búsqueda se realiza únicamente con los ids de los cves coincidentes o contenidos en columnas de otras fuentes distintas a CVE.</t>
  </si>
  <si>
    <t>El objetivo de la búsqueda de la relación entre la severidad base y el impacto de disponibildiad según  la versión del vector CVSS 3.0(4)y CVSS 3.1(5) es ver cómo el impacto de DISPONIBILIDAD influye en la severidad base ya que el valor de la severidad será mayor cuanto mayor impacto sufra en la DISPONIBILIDAD el sistema o producto dañado por el ataque.  (4). Esta búsqueda se realiza únicamente con los ids de los cves coincidentes o contenidos en columnas de otras fuentes distintas a CVE.</t>
  </si>
  <si>
    <t>La puntuación base se definirá con valores según su severidad.(4)(5). En la tabla aparecen los valores mayores que 0, al igual que con el impacto de INTEGRIDAD.</t>
  </si>
  <si>
    <t>CVE_Items.impact.baseMetricV3.cvssV3.integrityImpact/x_xfe_cvss_integrity_impact</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</si>
  <si>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y 3.1(5) del vector CVSS, para el análisis de un objeto STIX de tipo vulnerabilidad(22) de IBM. (21)(23)</t>
  </si>
  <si>
    <t>CVE_Items.impact.baseMetricV3.cvssV3.availabilityImpact/x_xfe_cvss_availability_impact</t>
  </si>
  <si>
    <t>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Y 3.1(5) del vector CVSS, para el análisis de un objeto STIX de tipo vulnerabilidad(22) de IBM. (21)(23)</t>
  </si>
  <si>
    <t>La puntuación base se definirá con valores según su severidad.(4)(5). En la tabla aparecen los valores mayores que 0, al igual que con el impacto de DISPONIBILIDAD.</t>
  </si>
  <si>
    <t xml:space="preserve">Esta columna mide los privilegios requeridos, es decir, los privilegios que necesita un atacante en un sistema/producto para que la explotación de la vulnerabilidad se produzca con éxito, acorde a la versión 3.0 (4) y 3.1 (5) del vector CVSS. </t>
  </si>
  <si>
    <t>CVE_Items.impact.baseMetricV3.cvssV3.privilegesRequired/x_xfe_cvss_privilegesrequired</t>
  </si>
  <si>
    <t>Esta columna mide los privilegios requeridos, es decir, los privilegios requeridos por el atacante para que la explotación de la vulnerabilidad tenga éxito, acorde a la versión 3.0 (4) del vector CVSS, para el análisis de un objeto STIX de tipo vulnerabilidad(22) de IBM. (21)(23).</t>
  </si>
  <si>
    <t>El objetivo de la búsqueda de la relación entre la severidad base y la complejidad de ataque según  la versión del vector CVSS 3.0(4)y CVSS 3.1(5) es ver cómo la complejidad ataque influye en la severidad base ya que el valor de la severidad será mayor cuanto menor sea la complejidad de ataque y más sencillo sea explotar la vulnerabilidad.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</si>
  <si>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la interacción de usuario requerida según  la versión del vector CVSS 3.0(4)y CVSS 3.1(5) es ver cómo los requerimentos de interacción de usuario para explotar una vulnerabilidad de  forma satisfactoria nfluyen en la severidad base ya que el valor de la severidad será mayor si no se requiere la interacción de usuario ya que será  más sencillo explotar la vulnerabilidad.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</si>
  <si>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el alcance del ataque según  la versión del vector CVSS 3.0(4)y CVSS 3.1(5) es ver cómo el alcance del ataque influye en la severidad base ya que el valor de la severidad será mayor si el componente vulnerable y el afectado no son los mismos, ya que el alcance del ataque será mayor.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</si>
  <si>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el impacto de confidencialidad según  la versión del vector CVSS 3.0(4)y CVSS 3.1(5) es ver cómo el impacto de confidencialidad influye en la severidad base ya que el valor de la severidad será mayor cuanto mayor impacto sufra en la confidencialidad el sistema o producto dañado por el ataque.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</si>
  <si>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el impacto de INTEGRIDAD según  la versión del vector CVSS 3.0(4)y CVSS 3.1(5) es ver cómo el impacto de INTEGRIDAD influye en la severidad base ya que el valor de la severidad será mayor cuanto mayor impacto sufra en la INTEGRIDAD el sistema o producto dañado por el ataque.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</si>
  <si>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el impacto de DISPONIBILIDAD según  la versión del vector CVSS 3.0(4)y CVSS 3.1(5) es ver cómo el impacto de DISPONIBILIDAD influye en la severidad base ya que el valor de la severidad será mayor cuanto mayor impacto sufra en la DISPONIBILIDAD el sistema o producto dañado por el ataque.  (4). Esta búsqueda se realiza únicamente con los ids de los cves coincidentes o contenidos en la columna que contiene los ids de referencias externas para objetos de tipo vulnerabilidad IBM. Se trata de comparar cómo analizan las dos fuentes una misma vulnerabilidad.</t>
  </si>
  <si>
    <t>El objetivo de la búsqueda de la relación entre la severidad base y los privilegios requeridos por el atacante según  la versión del vector CVSS 3.0(4)y CVSS 3.1(5) es ver si el nivel de privilegios requeridos por el atacante influye en el nivel de severidad de la vulnerabilidad. A menor nivel de privilegios requeridos por el atacante, mayor libertad tendrá para realizar el ataque y mayor será la severidad.  (4).  Esta búsqueda se realiza únicamente con los ids de los cves coincidentes o contenidos en la columna que contiene los ids de referencias externas para objetos de tipo vulnerabilidad IBM. Se trata de comparar cómo analizan las dos fuentes una misma vulnerabilidad.</t>
  </si>
  <si>
    <t>La puntuación base se definirá con valores según su severidad.(4)(5). En el gráfico aparecen los valores mayores que 0, al igual que para los valores de impacto de privilegios requeridos por el atacante para explotar la vulnerabilidad con éxito.</t>
  </si>
  <si>
    <t>En la siguiente tabla se representa primeramente el número de CVES de un determinado nivel de severidad base, y posteriormente, dentro de cada nivel de severidad base, el porcentaje de valores de privilegios requeridos respecto de las vulnerabilidades de esa severidad, para comprobar cómo los privilegios requeridos afectan al nivel de severidad base.</t>
  </si>
  <si>
    <t>NO REQUERIDOS</t>
  </si>
  <si>
    <t>En la siguiente tabla se representa primeramente el número de CVES de un determinado nivel de severidad base, y posteriormente, dentro de cada nivel de severidad base, el porcentaje de valores de impacto de confidencialidad respecto de las vulnerabilidades de esa severidad, para comprobar cómo el impacto de confidencialidad afecta al nivel de severidad base.</t>
  </si>
  <si>
    <t>En la siguiente tabla se representa primeramente el número de CVES de un determinado nivel de severidad base, y posteriormente, dentro de cada nivel de severidad base, el porcentaje de valores de impacto de INTEGRIDAD respecto de las vulnerabilidades de esa severidad, para comprobar cómo el impacto de INTEGRIDAD afecta al nivel de severidad base.</t>
  </si>
  <si>
    <t>En la siguiente tabla se representa primeramente el número de CVES de un determinado nivel de severidad base, y posteriormente, dentro de cada nivel de severidad base, el porcentaje de valores de  impacto de DISPONIBILIDAD respecto de las vulnerabilidades de esa severidad, para comprobar cómo el impacto de DISPONIBILIDAD afecta al nivel de severidad base.</t>
  </si>
  <si>
    <t>La puntuación base se definirá con valores según su severidad.(4)(5). En el gráfico aparecen los valores mayores que 0, al igual que para los valores de privilegios requeridos por el atacante para explotar la vulnerabilidad con éxito.</t>
  </si>
  <si>
    <t>En la siguiente gráfica y tabla se representa el porcentaje que representa un nivel de puntuacion base respecto del total de CVES, y el porcentaje del total que representan los CVES simultáneamente con unos privilegios requeridos concretos y de una determinada severidad base.</t>
  </si>
  <si>
    <t>external_references_external_id</t>
  </si>
  <si>
    <t>CVE_Items.cve.CVE_data_meta.ID</t>
  </si>
  <si>
    <t>Las CVES tienen un identificador único alfanumérico que lo identifican de forma única. Este identificador lo establece el asignador del CVE(1), y es útil para que varias partes puedan compartir y correlacionar información sobre una vulnerabilidad. (31). Este campo se incluye en los metadatos del CVE.</t>
  </si>
  <si>
    <t>ALFANUMERICO</t>
  </si>
  <si>
    <t>Los objetos STIX 2.1 de tipo vulnerabilidad(22) tienen una propiedad opcional, una lista de referencias externas. Estas referencias externas son referencias que no se encuentran en STIX. Esta propiedad se usa para proporcionar uno o mas identificadores de vulnerabilidades CVES. La propiedad external_id es el identificador exacto del CVE. En esta ocasión son objetos de tipo vulnerabilidad encontramos en IBM XForce Exchange(21)(23)</t>
  </si>
  <si>
    <t xml:space="preserve"> (21)https://exchange.xforce.ibmcloud.com/vulnerabilities/255713                                                                                                                                                              (22) https://docs.oasis-open.org/cti/stix/v2.1/os/stix-v2.1-os.pdf PAGINA 120                                                                                                                                                                                                           (23) file:///C:/Users/U355032/AppData/Local/Temp/xfe-VULN-225496-stix2-2.1-export.json</t>
  </si>
  <si>
    <t>El objetivo de esta búsqueda es tratar de relacionar columnas de distintas fuentes, en este caso CVE  e IBM Xforce Exchange , para comprobar el nivel de relación y la facilidad de búsqueda a la hora de buscar información sobre inteligencia de amenazas en varias fuentes relacionando su información. En esta ocasión se buscan identificadores de CVES encontrados o coincidentes con  identificadores de referencias externas de objetos de tipo vulnerabilidad , para ver cómo estudia cada una de las fuentes una misma CVE y si es posible obtener información adiccional sobre una CVE usando ambas fuentes.</t>
  </si>
  <si>
    <r>
      <t xml:space="preserve">(1) </t>
    </r>
    <r>
      <rPr>
        <i/>
        <u/>
        <sz val="20"/>
        <color theme="4"/>
        <rFont val="Calibri"/>
        <family val="2"/>
        <scheme val="minor"/>
      </rPr>
      <t>https://www.cve.org/ProgramOrganization/CNAs</t>
    </r>
    <r>
      <rPr>
        <sz val="20"/>
        <color theme="4"/>
        <rFont val="Calibri"/>
        <family val="2"/>
        <scheme val="minor"/>
      </rPr>
      <t xml:space="preserve">                                                                                     (31) </t>
    </r>
    <r>
      <rPr>
        <i/>
        <u/>
        <sz val="20"/>
        <color theme="4"/>
        <rFont val="Calibri"/>
        <family val="2"/>
        <scheme val="minor"/>
      </rPr>
      <t>https://www.cve.org/ResourcesSupport/Glossary?activeTerm=glossaryCVEID</t>
    </r>
  </si>
  <si>
    <t>x_xfe_references_description/description</t>
  </si>
  <si>
    <t>x_xfe_references_description/description/name/cpes.refs.ref/external_references_external_id/x_com_ibm_html_content</t>
  </si>
  <si>
    <t>(9) https://csrc.nist.gov/schema/nvd/api/2.0/cpe_api_json_2.0.schema                                                              (11) https://oasis-open.github.io/cti-documentation/stix/gettingstarted.html                                                                (21)https://exchange.xforce.ibmcloud.com/vulnerabilities/255713                                                                 (22) https://docs.oasis-open.org/cti/stix/v2.1/os/stix-v2.1-os.pdf PAGINA 120                                                                                                                                                                                                           (23) file:///C:/Users/U355032/AppData/Local/Temp/xfe-VULN-225496-stix2-2.1-export.json                                                                                                                                                                      (27) https://otx.alienvault.com/pulse/5fa1852d337eca8e99c2ec32                                        (28)file:///C:/Users/U355032/AppData/Local/Temp/5fa1852d337eca8e99c2ec32.json                              (32) https://cve.mitre.org/cve/list_rules_and_guidance/cve_assignment_information_format.html                                                                                                                                                                            (33) https://cwe.mitre.org/</t>
  </si>
  <si>
    <t xml:space="preserve">Descripciones,nombres, contenido htlml y referencias externas de objetos encontrados en IBM,Alienvault y CPE . IBM, CPES(9)(11) (21)(22)(23)(27)(28) (32)(33) </t>
  </si>
  <si>
    <t>El objetivo de esta búsqueda es tratar de relacionar columnas de distintas fuentes  para comprobar el nivel de relación y la facilidad de búsqueda a la hora de buscar información sobre inteligencia de amenazas en varias fuentes relacionando su información. En esta ocasión se buscan identificadores de CVES encontrados o coincidentes con  identificadores de referencias externas, descripciones, nombres y referencias de objetos, además de referencias de CPES , para ver cómo estudia cada una de las fuentes una misma CVE y si es posible obtener información adiccional sobre una CVE usando varias fuentes.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</si>
</sst>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sz val="18"/>
      <color theme="1"/>
      <name val="Calibri"/>
      <family val="2"/>
      <scheme val="minor"/>
    </font>
    <font>
      <sz val="20"/>
      <color theme="1"/>
      <name val="Calibri"/>
      <family val="2"/>
      <scheme val="minor"/>
    </font>
    <font>
      <u/>
      <sz val="18"/>
      <color theme="4"/>
      <name val="Calibri"/>
      <family val="2"/>
      <scheme val="minor"/>
    </font>
    <font>
      <i/>
      <u/>
      <sz val="18"/>
      <color theme="4"/>
      <name val="Calibri"/>
      <family val="2"/>
      <scheme val="minor"/>
    </font>
    <font>
      <sz val="16"/>
      <color theme="1"/>
      <name val="Calibri"/>
      <family val="2"/>
      <scheme val="minor"/>
    </font>
    <font>
      <b/>
      <sz val="16"/>
      <color theme="1"/>
      <name val="Calibri"/>
      <family val="2"/>
      <scheme val="minor"/>
    </font>
    <font>
      <u/>
      <sz val="20"/>
      <color theme="4"/>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6"/>
      <color theme="1"/>
      <name val="Calibri"/>
      <family val="2"/>
      <scheme val="minor"/>
    </font>
    <font>
      <u/>
      <sz val="16"/>
      <color theme="1"/>
      <name val="Calibri"/>
      <family val="2"/>
      <scheme val="minor"/>
    </font>
    <font>
      <sz val="18"/>
      <color theme="1"/>
      <name val="Calibri Light"/>
      <family val="2"/>
      <scheme val="major"/>
    </font>
    <font>
      <b/>
      <sz val="18"/>
      <color rgb="FF000000"/>
      <name val="Courier New"/>
      <family val="3"/>
    </font>
    <font>
      <b/>
      <sz val="14"/>
      <color theme="1"/>
      <name val="Calibri"/>
      <family val="2"/>
      <scheme val="minor"/>
    </font>
    <font>
      <sz val="14"/>
      <color theme="1"/>
      <name val="Calibri"/>
      <family val="2"/>
      <scheme val="minor"/>
    </font>
    <font>
      <i/>
      <u/>
      <sz val="16"/>
      <color theme="4"/>
      <name val="Calibri"/>
      <family val="2"/>
      <scheme val="minor"/>
    </font>
    <font>
      <b/>
      <i/>
      <sz val="16"/>
      <color theme="1"/>
      <name val="Calibri"/>
      <family val="2"/>
      <scheme val="minor"/>
    </font>
    <font>
      <i/>
      <u/>
      <sz val="20"/>
      <color theme="4"/>
      <name val="Calibri"/>
      <family val="2"/>
      <scheme val="minor"/>
    </font>
    <font>
      <sz val="12"/>
      <color theme="1"/>
      <name val="Calibri"/>
      <family val="2"/>
      <scheme val="minor"/>
    </font>
    <font>
      <b/>
      <sz val="20"/>
      <color theme="1"/>
      <name val="Calibri"/>
      <family val="2"/>
      <scheme val="minor"/>
    </font>
    <font>
      <b/>
      <u/>
      <sz val="18"/>
      <color theme="1"/>
      <name val="Calibri Light"/>
      <family val="2"/>
      <scheme val="major"/>
    </font>
    <font>
      <b/>
      <i/>
      <sz val="18"/>
      <color theme="1"/>
      <name val="Calibri"/>
      <family val="2"/>
      <scheme val="minor"/>
    </font>
    <font>
      <i/>
      <sz val="16"/>
      <color theme="4"/>
      <name val="Calibri"/>
      <family val="2"/>
      <scheme val="minor"/>
    </font>
    <font>
      <sz val="20"/>
      <color theme="4"/>
      <name val="Calibri"/>
      <family val="2"/>
      <scheme val="minor"/>
    </font>
    <font>
      <b/>
      <sz val="22"/>
      <color rgb="FF000000"/>
      <name val="Courier New"/>
      <family val="3"/>
    </font>
    <font>
      <b/>
      <sz val="22"/>
      <color theme="1"/>
      <name val="Calibri"/>
      <family val="2"/>
      <scheme val="minor"/>
    </font>
    <font>
      <i/>
      <sz val="20"/>
      <color theme="4"/>
      <name val="Calibri"/>
      <family val="2"/>
      <scheme val="minor"/>
    </font>
    <font>
      <i/>
      <sz val="18"/>
      <color theme="4"/>
      <name val="Calibri"/>
      <family val="2"/>
      <scheme val="minor"/>
    </font>
    <font>
      <sz val="22"/>
      <color theme="1"/>
      <name val="Calibri"/>
      <family val="2"/>
      <scheme val="minor"/>
    </font>
    <font>
      <u/>
      <sz val="22"/>
      <color theme="4"/>
      <name val="Calibri"/>
      <family val="2"/>
      <scheme val="minor"/>
    </font>
    <font>
      <i/>
      <sz val="22"/>
      <color theme="4"/>
      <name val="Calibri"/>
      <family val="2"/>
      <scheme val="minor"/>
    </font>
    <font>
      <i/>
      <u/>
      <sz val="22"/>
      <color theme="4"/>
      <name val="Calibri"/>
      <family val="2"/>
      <scheme val="minor"/>
    </font>
    <font>
      <i/>
      <sz val="24"/>
      <color theme="4"/>
      <name val="Calibri"/>
      <family val="2"/>
      <scheme val="minor"/>
    </font>
    <font>
      <i/>
      <u/>
      <sz val="24"/>
      <color theme="4"/>
      <name val="Calibri"/>
      <family val="2"/>
      <scheme val="minor"/>
    </font>
    <font>
      <u/>
      <sz val="16"/>
      <color theme="4"/>
      <name val="Calibri"/>
      <family val="2"/>
      <scheme val="minor"/>
    </font>
    <font>
      <b/>
      <sz val="24"/>
      <color theme="1"/>
      <name val="Calibri"/>
      <family val="2"/>
      <scheme val="minor"/>
    </font>
    <font>
      <sz val="24"/>
      <color theme="1"/>
      <name val="Calibri"/>
      <family val="2"/>
      <scheme val="minor"/>
    </font>
    <font>
      <u/>
      <sz val="24"/>
      <color theme="4"/>
      <name val="Calibri"/>
      <family val="2"/>
      <scheme val="minor"/>
    </font>
    <font>
      <sz val="16"/>
      <color theme="1"/>
      <name val="Calibri Light"/>
      <family val="2"/>
      <scheme val="maj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146">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style="thin">
        <color theme="1"/>
      </left>
      <right style="medium">
        <color theme="1"/>
      </right>
      <top/>
      <bottom style="medium">
        <color theme="1"/>
      </bottom>
      <diagonal/>
    </border>
    <border>
      <left/>
      <right style="thin">
        <color theme="2"/>
      </right>
      <top/>
      <bottom/>
      <diagonal/>
    </border>
    <border>
      <left/>
      <right/>
      <top style="thin">
        <color theme="2"/>
      </top>
      <bottom style="thin">
        <color theme="2"/>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top style="thin">
        <color theme="2"/>
      </top>
      <bottom/>
      <diagonal/>
    </border>
    <border>
      <left style="medium">
        <color theme="1"/>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thin">
        <color theme="2"/>
      </left>
      <right style="thin">
        <color theme="2"/>
      </right>
      <top style="thin">
        <color theme="2"/>
      </top>
      <bottom style="thin">
        <color theme="2"/>
      </bottom>
      <diagonal/>
    </border>
    <border>
      <left style="thin">
        <color theme="1"/>
      </left>
      <right style="thin">
        <color theme="1"/>
      </right>
      <top/>
      <bottom style="thin">
        <color theme="1"/>
      </bottom>
      <diagonal/>
    </border>
    <border>
      <left/>
      <right style="medium">
        <color theme="1"/>
      </right>
      <top/>
      <bottom style="thin">
        <color indexed="64"/>
      </bottom>
      <diagonal/>
    </border>
    <border>
      <left style="medium">
        <color theme="1"/>
      </left>
      <right/>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top/>
      <bottom/>
      <diagonal/>
    </border>
    <border>
      <left style="thin">
        <color theme="1"/>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2"/>
      </right>
      <top/>
      <bottom style="thin">
        <color theme="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theme="2"/>
      </top>
      <bottom/>
      <diagonal/>
    </border>
    <border>
      <left/>
      <right/>
      <top style="thick">
        <color indexed="64"/>
      </top>
      <bottom/>
      <diagonal/>
    </border>
    <border>
      <left style="thick">
        <color theme="1"/>
      </left>
      <right/>
      <top style="thick">
        <color theme="1"/>
      </top>
      <bottom style="thick">
        <color theme="1"/>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2"/>
      </left>
      <right/>
      <top style="thin">
        <color theme="2"/>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1" tint="4.9989318521683403E-2"/>
      </left>
      <right style="thin">
        <color theme="1" tint="4.9989318521683403E-2"/>
      </right>
      <top/>
      <bottom style="medium">
        <color theme="1" tint="4.9989318521683403E-2"/>
      </bottom>
      <diagonal/>
    </border>
    <border>
      <left/>
      <right style="medium">
        <color theme="1" tint="4.9989318521683403E-2"/>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thin">
        <color theme="1" tint="4.9989318521683403E-2"/>
      </left>
      <right style="thin">
        <color theme="1" tint="4.9989318521683403E-2"/>
      </right>
      <top style="thick">
        <color theme="1"/>
      </top>
      <bottom/>
      <diagonal/>
    </border>
    <border>
      <left style="thin">
        <color theme="1" tint="4.9989318521683403E-2"/>
      </left>
      <right style="thin">
        <color theme="2"/>
      </right>
      <top style="thick">
        <color theme="1"/>
      </top>
      <bottom style="thin">
        <color theme="2"/>
      </bottom>
      <diagonal/>
    </border>
    <border>
      <left style="thin">
        <color theme="2"/>
      </left>
      <right style="thin">
        <color theme="2"/>
      </right>
      <top style="thick">
        <color theme="1"/>
      </top>
      <bottom/>
      <diagonal/>
    </border>
    <border>
      <left style="thin">
        <color theme="1"/>
      </left>
      <right style="thin">
        <color theme="1"/>
      </right>
      <top style="medium">
        <color theme="1"/>
      </top>
      <bottom style="medium">
        <color theme="1"/>
      </bottom>
      <diagonal/>
    </border>
    <border>
      <left style="thin">
        <color theme="1"/>
      </left>
      <right style="thin">
        <color theme="1"/>
      </right>
      <top style="thin">
        <color theme="1"/>
      </top>
      <bottom/>
      <diagonal/>
    </border>
    <border>
      <left style="medium">
        <color theme="1"/>
      </left>
      <right style="thin">
        <color theme="1"/>
      </right>
      <top style="medium">
        <color theme="1"/>
      </top>
      <bottom/>
      <diagonal/>
    </border>
    <border>
      <left style="thin">
        <color theme="1"/>
      </left>
      <right style="thin">
        <color theme="1"/>
      </right>
      <top style="medium">
        <color theme="1"/>
      </top>
      <bottom/>
      <diagonal/>
    </border>
    <border>
      <left style="medium">
        <color theme="1"/>
      </left>
      <right style="thin">
        <color theme="1" tint="4.9989318521683403E-2"/>
      </right>
      <top/>
      <bottom style="medium">
        <color theme="1"/>
      </bottom>
      <diagonal/>
    </border>
    <border>
      <left style="thin">
        <color theme="1" tint="4.9989318521683403E-2"/>
      </left>
      <right style="thin">
        <color theme="1" tint="4.9989318521683403E-2"/>
      </right>
      <top/>
      <bottom style="medium">
        <color theme="1"/>
      </bottom>
      <diagonal/>
    </border>
    <border>
      <left style="thin">
        <color theme="1" tint="4.9989318521683403E-2"/>
      </left>
      <right/>
      <top/>
      <bottom style="medium">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ck">
        <color theme="1"/>
      </left>
      <right/>
      <top style="thin">
        <color theme="2"/>
      </top>
      <bottom style="thin">
        <color theme="2"/>
      </bottom>
      <diagonal/>
    </border>
    <border>
      <left style="thin">
        <color theme="2"/>
      </left>
      <right/>
      <top/>
      <bottom style="thin">
        <color theme="2" tint="-9.9978637043366805E-2"/>
      </bottom>
      <diagonal/>
    </border>
    <border>
      <left style="thin">
        <color theme="1" tint="4.9989318521683403E-2"/>
      </left>
      <right/>
      <top style="medium">
        <color indexed="64"/>
      </top>
      <bottom style="medium">
        <color indexed="64"/>
      </bottom>
      <diagonal/>
    </border>
    <border>
      <left/>
      <right style="medium">
        <color theme="1"/>
      </right>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indexed="64"/>
      </left>
      <right style="medium">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medium">
        <color theme="1"/>
      </left>
      <right/>
      <top style="thin">
        <color theme="1" tint="4.9989318521683403E-2"/>
      </top>
      <bottom style="thin">
        <color theme="1" tint="4.9989318521683403E-2"/>
      </bottom>
      <diagonal/>
    </border>
    <border>
      <left style="medium">
        <color theme="1"/>
      </left>
      <right/>
      <top style="thin">
        <color theme="1" tint="4.9989318521683403E-2"/>
      </top>
      <bottom style="medium">
        <color theme="1"/>
      </bottom>
      <diagonal/>
    </border>
    <border>
      <left style="medium">
        <color indexed="64"/>
      </left>
      <right style="thin">
        <color theme="1" tint="4.9989318521683403E-2"/>
      </right>
      <top/>
      <bottom style="medium">
        <color indexed="64"/>
      </bottom>
      <diagonal/>
    </border>
    <border>
      <left style="thin">
        <color theme="1" tint="4.9989318521683403E-2"/>
      </left>
      <right style="thin">
        <color theme="1" tint="4.9989318521683403E-2"/>
      </right>
      <top/>
      <bottom style="medium">
        <color indexed="64"/>
      </bottom>
      <diagonal/>
    </border>
    <border>
      <left style="thin">
        <color theme="1" tint="4.9989318521683403E-2"/>
      </left>
      <right style="medium">
        <color theme="1"/>
      </right>
      <top/>
      <bottom style="medium">
        <color indexed="64"/>
      </bottom>
      <diagonal/>
    </border>
    <border>
      <left style="thin">
        <color theme="2"/>
      </left>
      <right style="thin">
        <color theme="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bottom style="medium">
        <color theme="1"/>
      </bottom>
      <diagonal/>
    </border>
    <border>
      <left style="medium">
        <color theme="1"/>
      </left>
      <right style="thin">
        <color theme="2"/>
      </right>
      <top style="thin">
        <color theme="2"/>
      </top>
      <bottom style="thin">
        <color theme="2"/>
      </bottom>
      <diagonal/>
    </border>
    <border>
      <left style="medium">
        <color theme="1"/>
      </left>
      <right style="medium">
        <color theme="1"/>
      </right>
      <top style="medium">
        <color theme="1"/>
      </top>
      <bottom style="medium">
        <color theme="1"/>
      </bottom>
      <diagonal/>
    </border>
    <border>
      <left/>
      <right style="thin">
        <color theme="1"/>
      </right>
      <top/>
      <bottom style="thin">
        <color theme="1"/>
      </bottom>
      <diagonal/>
    </border>
    <border>
      <left style="medium">
        <color theme="1"/>
      </left>
      <right style="medium">
        <color theme="1"/>
      </right>
      <top style="medium">
        <color theme="1"/>
      </top>
      <bottom style="thin">
        <color theme="1" tint="4.9989318521683403E-2"/>
      </bottom>
      <diagonal/>
    </border>
    <border>
      <left style="medium">
        <color theme="1"/>
      </left>
      <right style="medium">
        <color theme="1"/>
      </right>
      <top style="thin">
        <color theme="1" tint="4.9989318521683403E-2"/>
      </top>
      <bottom style="thin">
        <color theme="1" tint="4.9989318521683403E-2"/>
      </bottom>
      <diagonal/>
    </border>
    <border>
      <left style="medium">
        <color theme="1"/>
      </left>
      <right style="medium">
        <color theme="1"/>
      </right>
      <top style="thin">
        <color theme="1" tint="4.9989318521683403E-2"/>
      </top>
      <bottom style="medium">
        <color theme="1"/>
      </bottom>
      <diagonal/>
    </border>
    <border>
      <left style="medium">
        <color indexed="64"/>
      </left>
      <right style="medium">
        <color indexed="64"/>
      </right>
      <top style="thin">
        <color indexed="64"/>
      </top>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top style="medium">
        <color indexed="64"/>
      </top>
      <bottom/>
      <diagonal/>
    </border>
    <border>
      <left style="thin">
        <color indexed="64"/>
      </left>
      <right style="thin">
        <color theme="1" tint="4.9989318521683403E-2"/>
      </right>
      <top style="medium">
        <color indexed="64"/>
      </top>
      <bottom style="thin">
        <color theme="1" tint="4.9989318521683403E-2"/>
      </bottom>
      <diagonal/>
    </border>
    <border>
      <left style="medium">
        <color theme="1" tint="4.9989318521683403E-2"/>
      </left>
      <right style="thin">
        <color theme="1" tint="4.9989318521683403E-2"/>
      </right>
      <top style="thin">
        <color indexed="64"/>
      </top>
      <bottom style="thin">
        <color theme="1" tint="4.9989318521683403E-2"/>
      </bottom>
      <diagonal/>
    </border>
    <border>
      <left style="medium">
        <color theme="1" tint="4.9989318521683403E-2"/>
      </left>
      <right style="thin">
        <color theme="1" tint="4.9989318521683403E-2"/>
      </right>
      <top/>
      <bottom style="medium">
        <color theme="1" tint="4.9989318521683403E-2"/>
      </bottom>
      <diagonal/>
    </border>
    <border>
      <left style="thin">
        <color theme="1" tint="4.9989318521683403E-2"/>
      </left>
      <right style="medium">
        <color theme="1" tint="4.9989318521683403E-2"/>
      </right>
      <top/>
      <bottom style="medium">
        <color theme="1" tint="4.9989318521683403E-2"/>
      </bottom>
      <diagonal/>
    </border>
    <border>
      <left style="thin">
        <color theme="1"/>
      </left>
      <right style="thin">
        <color theme="1"/>
      </right>
      <top/>
      <bottom/>
      <diagonal/>
    </border>
    <border>
      <left style="thin">
        <color theme="1"/>
      </left>
      <right style="thin">
        <color theme="1"/>
      </right>
      <top style="medium">
        <color theme="1"/>
      </top>
      <bottom style="thin">
        <color theme="1"/>
      </bottom>
      <diagonal/>
    </border>
    <border>
      <left style="thin">
        <color theme="1"/>
      </left>
      <right style="thin">
        <color theme="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top style="medium">
        <color theme="1"/>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medium">
        <color theme="1"/>
      </left>
      <right style="medium">
        <color theme="1"/>
      </right>
      <top style="medium">
        <color theme="1"/>
      </top>
      <bottom style="thin">
        <color theme="1"/>
      </bottom>
      <diagonal/>
    </border>
    <border>
      <left style="medium">
        <color theme="1"/>
      </left>
      <right style="medium">
        <color theme="1"/>
      </right>
      <top/>
      <bottom style="medium">
        <color theme="1"/>
      </bottom>
      <diagonal/>
    </border>
    <border>
      <left style="thin">
        <color theme="2"/>
      </left>
      <right/>
      <top style="thin">
        <color theme="2"/>
      </top>
      <bottom style="thin">
        <color theme="2"/>
      </bottom>
      <diagonal/>
    </border>
    <border>
      <left style="medium">
        <color theme="1"/>
      </left>
      <right style="medium">
        <color theme="1"/>
      </right>
      <top style="medium">
        <color theme="1"/>
      </top>
      <bottom/>
      <diagonal/>
    </border>
    <border>
      <left style="medium">
        <color theme="1"/>
      </left>
      <right style="medium">
        <color theme="1"/>
      </right>
      <top style="medium">
        <color theme="1"/>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theme="1"/>
      </right>
      <top style="thin">
        <color indexed="64"/>
      </top>
      <bottom style="medium">
        <color theme="1"/>
      </bottom>
      <diagonal/>
    </border>
    <border>
      <left/>
      <right style="thin">
        <color theme="1"/>
      </right>
      <top style="medium">
        <color theme="1"/>
      </top>
      <bottom style="thin">
        <color theme="1"/>
      </bottom>
      <diagonal/>
    </border>
    <border>
      <left style="medium">
        <color theme="1"/>
      </left>
      <right/>
      <top/>
      <bottom/>
      <diagonal/>
    </border>
  </borders>
  <cellStyleXfs count="2">
    <xf numFmtId="0" fontId="0" fillId="0" borderId="0"/>
    <xf numFmtId="0" fontId="2" fillId="0" borderId="0" applyNumberFormat="0" applyFill="0" applyBorder="0" applyAlignment="0" applyProtection="0"/>
  </cellStyleXfs>
  <cellXfs count="320">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7" fillId="0" borderId="6" xfId="1" applyFont="1" applyBorder="1" applyAlignment="1">
      <alignment horizontal="center" vertical="center" wrapText="1"/>
    </xf>
    <xf numFmtId="0" fontId="8" fillId="0" borderId="6" xfId="0" applyFont="1" applyBorder="1" applyAlignment="1">
      <alignment horizontal="center" vertical="center" wrapText="1"/>
    </xf>
    <xf numFmtId="0" fontId="10" fillId="0" borderId="5" xfId="0" applyFont="1" applyBorder="1" applyAlignment="1">
      <alignment horizontal="center" vertical="center"/>
    </xf>
    <xf numFmtId="0" fontId="5" fillId="0" borderId="6" xfId="0" applyFont="1" applyBorder="1" applyAlignment="1">
      <alignment horizontal="center" vertical="center" shrinkToFit="1"/>
    </xf>
    <xf numFmtId="0" fontId="11" fillId="0" borderId="6" xfId="1" applyFont="1" applyBorder="1" applyAlignment="1">
      <alignment horizontal="center" vertical="center" wrapText="1"/>
    </xf>
    <xf numFmtId="0" fontId="10"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2" fillId="0" borderId="0" xfId="1" applyFont="1" applyAlignment="1">
      <alignment horizontal="center"/>
    </xf>
    <xf numFmtId="0" fontId="0" fillId="0" borderId="11" xfId="0" applyBorder="1" applyAlignment="1">
      <alignment horizontal="center" vertical="center" wrapText="1"/>
    </xf>
    <xf numFmtId="0" fontId="0" fillId="0" borderId="12" xfId="0" applyBorder="1"/>
    <xf numFmtId="0" fontId="4" fillId="0" borderId="0" xfId="0" applyFont="1" applyAlignment="1">
      <alignment horizontal="center" vertical="center" wrapText="1"/>
    </xf>
    <xf numFmtId="0" fontId="1" fillId="0" borderId="0" xfId="0" applyFont="1"/>
    <xf numFmtId="0" fontId="13" fillId="3" borderId="16"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14" fillId="3" borderId="0" xfId="0" applyFont="1" applyFill="1" applyAlignment="1">
      <alignment horizontal="center" vertical="center" wrapText="1"/>
    </xf>
    <xf numFmtId="0" fontId="15" fillId="5" borderId="18" xfId="0" applyFont="1" applyFill="1" applyBorder="1" applyAlignment="1">
      <alignment horizontal="center" vertical="center" wrapText="1"/>
    </xf>
    <xf numFmtId="0" fontId="9" fillId="0" borderId="19" xfId="0" applyFont="1" applyBorder="1" applyAlignment="1">
      <alignment horizontal="center" vertical="center" wrapText="1"/>
    </xf>
    <xf numFmtId="0" fontId="10" fillId="0" borderId="20" xfId="0" applyFont="1" applyBorder="1"/>
    <xf numFmtId="0" fontId="10" fillId="0" borderId="0" xfId="0" applyFont="1"/>
    <xf numFmtId="0" fontId="15" fillId="5" borderId="21" xfId="0" applyFont="1" applyFill="1" applyBorder="1" applyAlignment="1">
      <alignment horizontal="center" vertical="center" wrapText="1"/>
    </xf>
    <xf numFmtId="0" fontId="9" fillId="0" borderId="22" xfId="0" applyFont="1" applyBorder="1" applyAlignment="1">
      <alignment horizontal="center" vertical="center" wrapText="1"/>
    </xf>
    <xf numFmtId="0" fontId="9" fillId="0" borderId="0" xfId="0" applyFont="1"/>
    <xf numFmtId="0" fontId="15" fillId="5" borderId="23" xfId="0" applyFont="1" applyFill="1" applyBorder="1" applyAlignment="1">
      <alignment horizontal="center" vertical="center" wrapText="1"/>
    </xf>
    <xf numFmtId="0" fontId="9" fillId="0" borderId="24" xfId="0" applyFont="1" applyBorder="1" applyAlignment="1">
      <alignment horizontal="center" vertical="center" wrapText="1"/>
    </xf>
    <xf numFmtId="0" fontId="16" fillId="3" borderId="0" xfId="0" applyFont="1" applyFill="1" applyAlignment="1">
      <alignment horizontal="center" vertical="center" wrapText="1"/>
    </xf>
    <xf numFmtId="0" fontId="3" fillId="3" borderId="25" xfId="0" applyFont="1" applyFill="1" applyBorder="1" applyAlignment="1">
      <alignment horizontal="center" vertical="center"/>
    </xf>
    <xf numFmtId="0" fontId="3" fillId="3" borderId="0" xfId="0" applyFont="1" applyFill="1" applyAlignment="1">
      <alignment horizontal="center" vertical="center"/>
    </xf>
    <xf numFmtId="0" fontId="5" fillId="3" borderId="26" xfId="0" applyFont="1" applyFill="1" applyBorder="1" applyAlignment="1">
      <alignment horizontal="center" vertical="center"/>
    </xf>
    <xf numFmtId="10" fontId="18" fillId="0" borderId="27" xfId="0" applyNumberFormat="1" applyFont="1" applyBorder="1" applyAlignment="1">
      <alignment horizontal="center" vertical="center"/>
    </xf>
    <xf numFmtId="10" fontId="18" fillId="3" borderId="25" xfId="0" applyNumberFormat="1" applyFont="1" applyFill="1" applyBorder="1" applyAlignment="1">
      <alignment horizontal="center" vertical="center"/>
    </xf>
    <xf numFmtId="10" fontId="18" fillId="3" borderId="0" xfId="0" applyNumberFormat="1" applyFont="1" applyFill="1" applyAlignment="1">
      <alignment horizontal="center" vertical="center"/>
    </xf>
    <xf numFmtId="0" fontId="17" fillId="0" borderId="28" xfId="0" applyFont="1" applyBorder="1" applyAlignment="1">
      <alignment horizontal="center" vertical="center"/>
    </xf>
    <xf numFmtId="0" fontId="5" fillId="3" borderId="29" xfId="0" applyFont="1" applyFill="1" applyBorder="1" applyAlignment="1">
      <alignment horizontal="center" vertical="center"/>
    </xf>
    <xf numFmtId="0" fontId="4" fillId="7" borderId="30" xfId="0" applyFont="1" applyFill="1" applyBorder="1" applyAlignment="1">
      <alignment horizontal="center" vertical="center"/>
    </xf>
    <xf numFmtId="0" fontId="4" fillId="7" borderId="31" xfId="0" applyFont="1" applyFill="1" applyBorder="1" applyAlignment="1">
      <alignment horizontal="center" vertical="center"/>
    </xf>
    <xf numFmtId="9" fontId="4" fillId="7" borderId="32" xfId="0" applyNumberFormat="1" applyFont="1" applyFill="1" applyBorder="1" applyAlignment="1">
      <alignment horizontal="center" vertical="center"/>
    </xf>
    <xf numFmtId="9" fontId="4" fillId="3" borderId="25" xfId="0" applyNumberFormat="1" applyFont="1" applyFill="1" applyBorder="1" applyAlignment="1">
      <alignment horizontal="center" vertical="center"/>
    </xf>
    <xf numFmtId="0" fontId="4" fillId="3" borderId="33" xfId="0" applyFont="1" applyFill="1" applyBorder="1" applyAlignment="1">
      <alignment horizontal="center" vertical="center"/>
    </xf>
    <xf numFmtId="9" fontId="4" fillId="3" borderId="33" xfId="0" applyNumberFormat="1" applyFont="1" applyFill="1" applyBorder="1" applyAlignment="1">
      <alignment horizontal="center" vertical="center"/>
    </xf>
    <xf numFmtId="9" fontId="4" fillId="3" borderId="0" xfId="0" applyNumberFormat="1" applyFont="1" applyFill="1" applyAlignment="1">
      <alignment horizontal="center" vertical="center"/>
    </xf>
    <xf numFmtId="0" fontId="4" fillId="3" borderId="25" xfId="0" applyFont="1" applyFill="1" applyBorder="1" applyAlignment="1">
      <alignment horizontal="center" vertical="center"/>
    </xf>
    <xf numFmtId="0" fontId="4" fillId="3" borderId="35" xfId="0" applyFont="1" applyFill="1" applyBorder="1" applyAlignment="1">
      <alignment horizontal="center" vertical="center"/>
    </xf>
    <xf numFmtId="0" fontId="0" fillId="0" borderId="36" xfId="0" applyBorder="1"/>
    <xf numFmtId="0" fontId="19" fillId="3" borderId="37" xfId="0" applyFont="1" applyFill="1" applyBorder="1" applyAlignment="1">
      <alignment horizontal="center" vertical="center" wrapText="1"/>
    </xf>
    <xf numFmtId="0" fontId="19" fillId="3" borderId="33" xfId="0" applyFont="1" applyFill="1" applyBorder="1" applyAlignment="1">
      <alignment horizont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wrapText="1"/>
    </xf>
    <xf numFmtId="0" fontId="4" fillId="3" borderId="34" xfId="0" applyFont="1" applyFill="1" applyBorder="1" applyAlignment="1">
      <alignment horizontal="center" vertical="center"/>
    </xf>
    <xf numFmtId="0" fontId="19" fillId="3" borderId="42" xfId="0" applyFont="1" applyFill="1" applyBorder="1" applyAlignment="1">
      <alignment horizontal="center"/>
    </xf>
    <xf numFmtId="0" fontId="20" fillId="0" borderId="43" xfId="0" applyFont="1" applyBorder="1" applyAlignment="1">
      <alignment horizontal="left" vertical="center"/>
    </xf>
    <xf numFmtId="0" fontId="4" fillId="0" borderId="44" xfId="0" applyFont="1" applyBorder="1" applyAlignment="1">
      <alignment horizontal="left" vertical="center"/>
    </xf>
    <xf numFmtId="0" fontId="20" fillId="0" borderId="44" xfId="0" applyFont="1" applyBorder="1" applyAlignment="1">
      <alignment horizontal="left" vertical="center"/>
    </xf>
    <xf numFmtId="0" fontId="20" fillId="0" borderId="45" xfId="0" applyFont="1" applyBorder="1" applyAlignment="1">
      <alignment horizontal="left" vertical="center"/>
    </xf>
    <xf numFmtId="0" fontId="3" fillId="4" borderId="38" xfId="0"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46" xfId="0" applyFont="1" applyBorder="1" applyAlignment="1">
      <alignment horizontal="center" vertical="center" wrapText="1"/>
    </xf>
    <xf numFmtId="0" fontId="0" fillId="0" borderId="0" xfId="0" applyFont="1"/>
    <xf numFmtId="0" fontId="17" fillId="6" borderId="28" xfId="0" applyFont="1" applyFill="1" applyBorder="1" applyAlignment="1">
      <alignment horizontal="center" vertical="center"/>
    </xf>
    <xf numFmtId="0" fontId="4" fillId="6" borderId="29" xfId="0" applyFont="1" applyFill="1" applyBorder="1" applyAlignment="1">
      <alignment horizontal="center" vertical="center"/>
    </xf>
    <xf numFmtId="10" fontId="17" fillId="6" borderId="27" xfId="0" applyNumberFormat="1" applyFont="1" applyFill="1" applyBorder="1" applyAlignment="1">
      <alignment horizontal="center" vertical="center"/>
    </xf>
    <xf numFmtId="0" fontId="6" fillId="0" borderId="6" xfId="0" applyFont="1" applyBorder="1" applyAlignment="1">
      <alignment horizontal="center" vertical="center" wrapText="1"/>
    </xf>
    <xf numFmtId="0" fontId="15" fillId="2" borderId="6" xfId="0" applyFont="1" applyFill="1" applyBorder="1" applyAlignment="1">
      <alignment horizontal="center"/>
    </xf>
    <xf numFmtId="0" fontId="21" fillId="0" borderId="6" xfId="0" applyFont="1" applyBorder="1" applyAlignment="1">
      <alignment horizontal="center" vertical="center"/>
    </xf>
    <xf numFmtId="0" fontId="6" fillId="0" borderId="6" xfId="0" applyFont="1" applyBorder="1" applyAlignment="1">
      <alignment horizontal="center" vertical="center"/>
    </xf>
    <xf numFmtId="0" fontId="22" fillId="0" borderId="6" xfId="0" applyFont="1" applyBorder="1" applyAlignment="1">
      <alignment horizontal="center" vertical="center" wrapText="1"/>
    </xf>
    <xf numFmtId="0" fontId="22" fillId="0" borderId="6" xfId="0" applyFont="1" applyBorder="1" applyAlignment="1">
      <alignment horizontal="center" vertical="center" shrinkToFit="1"/>
    </xf>
    <xf numFmtId="0" fontId="23" fillId="0" borderId="6" xfId="0" applyFont="1" applyBorder="1" applyAlignment="1">
      <alignment horizontal="center" vertical="center" wrapText="1"/>
    </xf>
    <xf numFmtId="0" fontId="0" fillId="0" borderId="47" xfId="0" applyBorder="1" applyAlignment="1">
      <alignment horizontal="center" vertical="center"/>
    </xf>
    <xf numFmtId="0" fontId="15" fillId="5" borderId="49" xfId="0" applyFont="1" applyFill="1" applyBorder="1" applyAlignment="1">
      <alignment horizontal="center"/>
    </xf>
    <xf numFmtId="0" fontId="9" fillId="0" borderId="22" xfId="0" applyFont="1" applyBorder="1" applyAlignment="1">
      <alignment horizontal="center" vertical="center"/>
    </xf>
    <xf numFmtId="0" fontId="15" fillId="5" borderId="50" xfId="0" applyFont="1" applyFill="1" applyBorder="1" applyAlignment="1">
      <alignment horizontal="center" vertical="center" wrapText="1"/>
    </xf>
    <xf numFmtId="0" fontId="3" fillId="2" borderId="51" xfId="0" applyFont="1" applyFill="1" applyBorder="1" applyAlignment="1">
      <alignment horizontal="center" vertical="center"/>
    </xf>
    <xf numFmtId="0" fontId="24" fillId="0" borderId="53" xfId="0" applyFont="1" applyBorder="1" applyAlignment="1">
      <alignment horizontal="center" vertical="center"/>
    </xf>
    <xf numFmtId="0" fontId="9" fillId="0" borderId="54" xfId="0" applyFont="1" applyBorder="1" applyAlignment="1">
      <alignment horizontal="center" vertical="center"/>
    </xf>
    <xf numFmtId="10" fontId="9" fillId="0" borderId="55" xfId="0" applyNumberFormat="1" applyFont="1" applyBorder="1" applyAlignment="1">
      <alignment horizontal="center" vertical="center"/>
    </xf>
    <xf numFmtId="0" fontId="24" fillId="0" borderId="56" xfId="0" applyFont="1" applyBorder="1" applyAlignment="1">
      <alignment horizontal="center" vertical="center"/>
    </xf>
    <xf numFmtId="0" fontId="9" fillId="0" borderId="57" xfId="0" applyFont="1" applyBorder="1" applyAlignment="1">
      <alignment horizontal="center" vertical="center"/>
    </xf>
    <xf numFmtId="0" fontId="10" fillId="7" borderId="58" xfId="0" applyFont="1" applyFill="1" applyBorder="1" applyAlignment="1">
      <alignment horizontal="center" vertical="center"/>
    </xf>
    <xf numFmtId="0" fontId="10" fillId="7" borderId="59" xfId="0" applyFont="1" applyFill="1" applyBorder="1" applyAlignment="1">
      <alignment horizontal="center" vertical="center"/>
    </xf>
    <xf numFmtId="9" fontId="10" fillId="7" borderId="60" xfId="0" applyNumberFormat="1" applyFont="1" applyFill="1" applyBorder="1" applyAlignment="1">
      <alignment horizontal="center" vertical="center"/>
    </xf>
    <xf numFmtId="0" fontId="14" fillId="3" borderId="11" xfId="0" applyFont="1" applyFill="1" applyBorder="1" applyAlignment="1">
      <alignment horizontal="center" vertical="center" wrapText="1"/>
    </xf>
    <xf numFmtId="0" fontId="0" fillId="0" borderId="64" xfId="0" applyBorder="1"/>
    <xf numFmtId="0" fontId="0" fillId="0" borderId="20" xfId="0" applyBorder="1"/>
    <xf numFmtId="0" fontId="0" fillId="0" borderId="34" xfId="0" applyBorder="1"/>
    <xf numFmtId="0" fontId="0" fillId="0" borderId="25" xfId="0" applyBorder="1"/>
    <xf numFmtId="0" fontId="16" fillId="3" borderId="25" xfId="0" applyFont="1" applyFill="1" applyBorder="1" applyAlignment="1">
      <alignment horizontal="center" vertical="center" wrapText="1"/>
    </xf>
    <xf numFmtId="0" fontId="0" fillId="0" borderId="25" xfId="0" applyBorder="1" applyAlignment="1">
      <alignment horizontal="center" vertical="center" wrapText="1"/>
    </xf>
    <xf numFmtId="0" fontId="15" fillId="2" borderId="51" xfId="0" applyFont="1" applyFill="1" applyBorder="1" applyAlignment="1">
      <alignment horizontal="center" vertical="center"/>
    </xf>
    <xf numFmtId="0" fontId="15" fillId="2" borderId="52" xfId="0" applyFont="1" applyFill="1" applyBorder="1" applyAlignment="1">
      <alignment horizontal="center" vertical="center"/>
    </xf>
    <xf numFmtId="0" fontId="13" fillId="3" borderId="68" xfId="0" applyFont="1" applyFill="1" applyBorder="1" applyAlignment="1">
      <alignment horizontal="center" vertical="center" wrapText="1"/>
    </xf>
    <xf numFmtId="0" fontId="3" fillId="2" borderId="69" xfId="0" applyFont="1" applyFill="1" applyBorder="1" applyAlignment="1">
      <alignment horizontal="center" vertical="center"/>
    </xf>
    <xf numFmtId="0" fontId="3" fillId="2" borderId="41" xfId="0" applyFont="1" applyFill="1" applyBorder="1" applyAlignment="1">
      <alignment horizontal="center" vertical="center"/>
    </xf>
    <xf numFmtId="0" fontId="24" fillId="0" borderId="70" xfId="0" applyFont="1" applyBorder="1" applyAlignment="1">
      <alignment horizontal="center" vertical="center"/>
    </xf>
    <xf numFmtId="0" fontId="9" fillId="0" borderId="70" xfId="0" applyFont="1" applyBorder="1" applyAlignment="1">
      <alignment horizontal="center" vertical="center"/>
    </xf>
    <xf numFmtId="10" fontId="9" fillId="0" borderId="70" xfId="0" applyNumberFormat="1" applyFont="1" applyBorder="1" applyAlignment="1">
      <alignment horizontal="center" vertical="center"/>
    </xf>
    <xf numFmtId="10" fontId="9" fillId="0" borderId="70" xfId="0" applyNumberFormat="1" applyFont="1" applyBorder="1" applyAlignment="1">
      <alignment horizontal="center" vertical="center" wrapText="1"/>
    </xf>
    <xf numFmtId="0" fontId="24" fillId="0" borderId="71" xfId="0" applyFont="1" applyBorder="1" applyAlignment="1">
      <alignment horizontal="center" vertical="center"/>
    </xf>
    <xf numFmtId="10" fontId="9" fillId="0" borderId="71" xfId="0" applyNumberFormat="1" applyFont="1" applyBorder="1" applyAlignment="1">
      <alignment horizontal="center" vertical="center" wrapText="1"/>
    </xf>
    <xf numFmtId="0" fontId="24" fillId="0" borderId="72" xfId="0" applyFont="1" applyBorder="1" applyAlignment="1">
      <alignment horizontal="center" vertical="center"/>
    </xf>
    <xf numFmtId="10" fontId="9" fillId="0" borderId="72" xfId="0" applyNumberFormat="1" applyFont="1" applyBorder="1" applyAlignment="1">
      <alignment horizontal="center" vertical="center" wrapText="1"/>
    </xf>
    <xf numFmtId="0" fontId="4" fillId="7" borderId="73" xfId="0" applyFont="1" applyFill="1" applyBorder="1" applyAlignment="1">
      <alignment horizontal="center" vertical="center"/>
    </xf>
    <xf numFmtId="0" fontId="4" fillId="7" borderId="74" xfId="0" applyFont="1" applyFill="1" applyBorder="1" applyAlignment="1">
      <alignment horizontal="center" vertical="center"/>
    </xf>
    <xf numFmtId="9" fontId="4" fillId="7" borderId="75" xfId="0" applyNumberFormat="1" applyFont="1" applyFill="1" applyBorder="1" applyAlignment="1">
      <alignment horizontal="center" vertical="center"/>
    </xf>
    <xf numFmtId="9" fontId="4" fillId="7" borderId="76" xfId="0" applyNumberFormat="1" applyFont="1" applyFill="1" applyBorder="1" applyAlignment="1">
      <alignment horizontal="center" vertical="center"/>
    </xf>
    <xf numFmtId="0" fontId="9"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0" fillId="0" borderId="47" xfId="0" applyBorder="1" applyAlignment="1">
      <alignment horizontal="center" vertical="center" shrinkToFit="1"/>
    </xf>
    <xf numFmtId="0" fontId="13" fillId="3" borderId="77" xfId="0" applyFont="1" applyFill="1" applyBorder="1" applyAlignment="1">
      <alignment horizontal="center" vertical="center" wrapText="1"/>
    </xf>
    <xf numFmtId="0" fontId="14" fillId="3" borderId="78" xfId="0" applyFont="1" applyFill="1" applyBorder="1" applyAlignment="1">
      <alignment horizontal="center" vertical="center" wrapText="1"/>
    </xf>
    <xf numFmtId="0" fontId="0" fillId="0" borderId="79" xfId="0" applyBorder="1"/>
    <xf numFmtId="0" fontId="15" fillId="5" borderId="18" xfId="0" applyFont="1" applyFill="1" applyBorder="1" applyAlignment="1">
      <alignment horizontal="center"/>
    </xf>
    <xf numFmtId="0" fontId="10" fillId="0" borderId="12" xfId="0" applyFont="1" applyBorder="1"/>
    <xf numFmtId="0" fontId="3" fillId="3" borderId="11" xfId="0" applyFont="1" applyFill="1" applyBorder="1" applyAlignment="1">
      <alignment horizontal="center" vertical="center"/>
    </xf>
    <xf numFmtId="10" fontId="26" fillId="0" borderId="11" xfId="0" applyNumberFormat="1" applyFont="1" applyBorder="1" applyAlignment="1">
      <alignment horizontal="center" vertical="center" wrapText="1"/>
    </xf>
    <xf numFmtId="0" fontId="0" fillId="3" borderId="0" xfId="0" applyFill="1"/>
    <xf numFmtId="0" fontId="3" fillId="2" borderId="82" xfId="0" applyFont="1" applyFill="1" applyBorder="1" applyAlignment="1">
      <alignment horizontal="center" vertical="center"/>
    </xf>
    <xf numFmtId="0" fontId="3" fillId="2" borderId="83" xfId="0" applyFont="1" applyFill="1" applyBorder="1" applyAlignment="1">
      <alignment horizontal="center" vertical="center"/>
    </xf>
    <xf numFmtId="0" fontId="4" fillId="7" borderId="84" xfId="0" applyFont="1" applyFill="1" applyBorder="1" applyAlignment="1">
      <alignment horizontal="center" vertical="center"/>
    </xf>
    <xf numFmtId="0" fontId="4" fillId="7" borderId="85" xfId="0" applyFont="1" applyFill="1" applyBorder="1" applyAlignment="1">
      <alignment horizontal="center" vertical="center"/>
    </xf>
    <xf numFmtId="9" fontId="4" fillId="7" borderId="86" xfId="0" applyNumberFormat="1" applyFont="1" applyFill="1" applyBorder="1" applyAlignment="1">
      <alignment horizontal="center" vertical="center"/>
    </xf>
    <xf numFmtId="0" fontId="9" fillId="0" borderId="71" xfId="0" applyFont="1" applyBorder="1" applyAlignment="1">
      <alignment horizontal="center" vertical="center" wrapText="1"/>
    </xf>
    <xf numFmtId="0" fontId="24" fillId="0" borderId="87" xfId="0" applyFont="1" applyBorder="1" applyAlignment="1">
      <alignment horizontal="center" vertical="center" wrapText="1"/>
    </xf>
    <xf numFmtId="0" fontId="9" fillId="0" borderId="88" xfId="0" applyFont="1" applyBorder="1" applyAlignment="1">
      <alignment horizontal="center" vertical="center" wrapText="1"/>
    </xf>
    <xf numFmtId="10" fontId="9" fillId="0" borderId="89" xfId="0" applyNumberFormat="1" applyFont="1" applyBorder="1" applyAlignment="1">
      <alignment horizontal="center" vertical="center" wrapText="1"/>
    </xf>
    <xf numFmtId="0" fontId="24" fillId="0" borderId="90" xfId="0" applyFont="1" applyBorder="1" applyAlignment="1">
      <alignment horizontal="center" vertical="center" wrapText="1"/>
    </xf>
    <xf numFmtId="10" fontId="9" fillId="0" borderId="91" xfId="0" applyNumberFormat="1" applyFont="1" applyBorder="1" applyAlignment="1">
      <alignment horizontal="center" vertical="center" wrapText="1"/>
    </xf>
    <xf numFmtId="0" fontId="24" fillId="0" borderId="92" xfId="0" applyFont="1" applyBorder="1" applyAlignment="1">
      <alignment horizontal="center" vertical="center" wrapText="1"/>
    </xf>
    <xf numFmtId="0" fontId="9" fillId="0" borderId="93" xfId="0" applyFont="1" applyBorder="1" applyAlignment="1">
      <alignment horizontal="center" vertical="center" wrapText="1"/>
    </xf>
    <xf numFmtId="10" fontId="9" fillId="0" borderId="94" xfId="0" applyNumberFormat="1" applyFont="1" applyBorder="1" applyAlignment="1">
      <alignment horizontal="center" vertical="center" wrapText="1"/>
    </xf>
    <xf numFmtId="0" fontId="24" fillId="0" borderId="95" xfId="0" applyFont="1" applyBorder="1" applyAlignment="1">
      <alignment horizontal="center" vertical="center" wrapText="1"/>
    </xf>
    <xf numFmtId="0" fontId="9" fillId="0" borderId="72" xfId="0" applyFont="1" applyBorder="1" applyAlignment="1">
      <alignment horizontal="center" vertical="center" wrapText="1"/>
    </xf>
    <xf numFmtId="10" fontId="9" fillId="0" borderId="96" xfId="0" applyNumberFormat="1" applyFont="1" applyBorder="1" applyAlignment="1">
      <alignment horizontal="center" vertical="center" wrapText="1"/>
    </xf>
    <xf numFmtId="9" fontId="9" fillId="0" borderId="19" xfId="0" applyNumberFormat="1" applyFont="1" applyBorder="1" applyAlignment="1">
      <alignment horizontal="center" vertical="center"/>
    </xf>
    <xf numFmtId="0" fontId="19" fillId="3" borderId="97" xfId="0" applyFont="1" applyFill="1" applyBorder="1" applyAlignment="1">
      <alignment horizontal="center" vertical="center" wrapText="1"/>
    </xf>
    <xf numFmtId="0" fontId="14" fillId="3" borderId="98" xfId="0" applyFont="1" applyFill="1" applyBorder="1" applyAlignment="1">
      <alignment horizontal="center" vertical="center" wrapText="1"/>
    </xf>
    <xf numFmtId="0" fontId="10" fillId="0" borderId="6" xfId="0" applyFont="1" applyBorder="1" applyAlignment="1">
      <alignment horizontal="center" vertical="center"/>
    </xf>
    <xf numFmtId="0" fontId="24" fillId="0" borderId="87" xfId="0" applyFont="1" applyBorder="1" applyAlignment="1">
      <alignment horizontal="center" vertical="center"/>
    </xf>
    <xf numFmtId="0" fontId="9" fillId="0" borderId="88" xfId="0" applyFont="1" applyBorder="1" applyAlignment="1">
      <alignment horizontal="center" vertical="center"/>
    </xf>
    <xf numFmtId="10" fontId="9" fillId="0" borderId="88" xfId="0" applyNumberFormat="1" applyFont="1" applyBorder="1" applyAlignment="1">
      <alignment horizontal="center" vertical="center"/>
    </xf>
    <xf numFmtId="0" fontId="24" fillId="0" borderId="90" xfId="0" applyFont="1" applyBorder="1" applyAlignment="1">
      <alignment horizontal="center" vertical="center"/>
    </xf>
    <xf numFmtId="0" fontId="9" fillId="0" borderId="71" xfId="0" applyFont="1" applyBorder="1" applyAlignment="1">
      <alignment horizontal="center" vertical="center"/>
    </xf>
    <xf numFmtId="0" fontId="24" fillId="0" borderId="92" xfId="0" applyFont="1" applyBorder="1" applyAlignment="1">
      <alignment horizontal="center" vertical="center"/>
    </xf>
    <xf numFmtId="0" fontId="9" fillId="0" borderId="93" xfId="0" applyFont="1" applyBorder="1" applyAlignment="1">
      <alignment horizontal="center" vertical="center"/>
    </xf>
    <xf numFmtId="9" fontId="4" fillId="7" borderId="99" xfId="0" applyNumberFormat="1" applyFont="1" applyFill="1" applyBorder="1" applyAlignment="1">
      <alignment horizontal="center" vertical="center"/>
    </xf>
    <xf numFmtId="0" fontId="5" fillId="7" borderId="38" xfId="0" applyFont="1" applyFill="1" applyBorder="1"/>
    <xf numFmtId="0" fontId="27" fillId="0" borderId="6" xfId="0" applyFont="1" applyBorder="1" applyAlignment="1">
      <alignment horizontal="center" vertical="center"/>
    </xf>
    <xf numFmtId="0" fontId="0" fillId="0" borderId="12" xfId="0" applyBorder="1" applyAlignment="1">
      <alignment horizontal="center" vertical="center" wrapText="1"/>
    </xf>
    <xf numFmtId="0" fontId="1" fillId="0" borderId="12" xfId="0" applyFont="1" applyBorder="1"/>
    <xf numFmtId="0" fontId="3" fillId="2" borderId="101" xfId="0" applyFont="1" applyFill="1" applyBorder="1" applyAlignment="1">
      <alignment horizontal="center" vertical="center"/>
    </xf>
    <xf numFmtId="0" fontId="3" fillId="2" borderId="102" xfId="0" applyFont="1" applyFill="1" applyBorder="1" applyAlignment="1">
      <alignment horizontal="center" vertical="center"/>
    </xf>
    <xf numFmtId="0" fontId="3" fillId="2" borderId="103" xfId="0" applyFont="1" applyFill="1" applyBorder="1" applyAlignment="1">
      <alignment horizontal="center" vertical="center" wrapText="1"/>
    </xf>
    <xf numFmtId="0" fontId="29" fillId="6" borderId="61" xfId="0" applyFont="1" applyFill="1" applyBorder="1" applyAlignment="1">
      <alignment horizontal="center" vertical="center"/>
    </xf>
    <xf numFmtId="0" fontId="4" fillId="6" borderId="80" xfId="0" applyFont="1" applyFill="1" applyBorder="1" applyAlignment="1">
      <alignment horizontal="center" vertical="center"/>
    </xf>
    <xf numFmtId="10" fontId="4" fillId="6" borderId="104" xfId="0" applyNumberFormat="1" applyFont="1" applyFill="1" applyBorder="1" applyAlignment="1">
      <alignment horizontal="center" vertical="center"/>
    </xf>
    <xf numFmtId="0" fontId="17" fillId="0" borderId="105" xfId="0" applyFont="1" applyBorder="1" applyAlignment="1">
      <alignment horizontal="center" vertical="center"/>
    </xf>
    <xf numFmtId="0" fontId="17" fillId="0" borderId="106" xfId="0" applyFont="1" applyBorder="1" applyAlignment="1">
      <alignment horizontal="center" vertical="center"/>
    </xf>
    <xf numFmtId="10" fontId="4" fillId="3" borderId="25" xfId="0" applyNumberFormat="1" applyFont="1" applyFill="1" applyBorder="1" applyAlignment="1">
      <alignment horizontal="center" vertical="center"/>
    </xf>
    <xf numFmtId="0" fontId="5" fillId="3" borderId="81" xfId="0" applyFont="1" applyFill="1" applyBorder="1" applyAlignment="1">
      <alignment horizontal="center" vertical="center"/>
    </xf>
    <xf numFmtId="0" fontId="29" fillId="6" borderId="107" xfId="0" applyFont="1" applyFill="1" applyBorder="1" applyAlignment="1">
      <alignment horizontal="center" vertical="center"/>
    </xf>
    <xf numFmtId="0" fontId="4" fillId="7" borderId="108" xfId="0" applyFont="1" applyFill="1" applyBorder="1" applyAlignment="1">
      <alignment horizontal="center" vertical="center"/>
    </xf>
    <xf numFmtId="0" fontId="4" fillId="7" borderId="109" xfId="0" applyFont="1" applyFill="1" applyBorder="1" applyAlignment="1">
      <alignment horizontal="center" vertical="center"/>
    </xf>
    <xf numFmtId="9" fontId="4" fillId="7" borderId="110" xfId="0" applyNumberFormat="1" applyFont="1" applyFill="1" applyBorder="1" applyAlignment="1">
      <alignment horizontal="center" vertical="center"/>
    </xf>
    <xf numFmtId="0" fontId="3" fillId="3" borderId="111" xfId="0" applyFont="1" applyFill="1" applyBorder="1" applyAlignment="1">
      <alignment horizontal="center"/>
    </xf>
    <xf numFmtId="9" fontId="4" fillId="3" borderId="34" xfId="0" applyNumberFormat="1" applyFont="1" applyFill="1" applyBorder="1" applyAlignment="1">
      <alignment horizontal="center" vertical="center"/>
    </xf>
    <xf numFmtId="9" fontId="4" fillId="3" borderId="35" xfId="0" applyNumberFormat="1" applyFont="1" applyFill="1" applyBorder="1" applyAlignment="1">
      <alignment horizontal="center" vertical="center"/>
    </xf>
    <xf numFmtId="0" fontId="3" fillId="2" borderId="112" xfId="0" applyFont="1" applyFill="1" applyBorder="1" applyAlignment="1">
      <alignment horizontal="center"/>
    </xf>
    <xf numFmtId="0" fontId="29" fillId="6" borderId="114" xfId="0" applyFont="1" applyFill="1" applyBorder="1" applyAlignment="1">
      <alignment horizontal="center" vertical="center"/>
    </xf>
    <xf numFmtId="0" fontId="29" fillId="6" borderId="9" xfId="0" applyFont="1" applyFill="1" applyBorder="1" applyAlignment="1">
      <alignment horizontal="center" vertical="center"/>
    </xf>
    <xf numFmtId="0" fontId="10" fillId="0" borderId="105" xfId="0" applyFont="1" applyBorder="1" applyAlignment="1">
      <alignment horizontal="center" vertical="center"/>
    </xf>
    <xf numFmtId="10" fontId="9" fillId="0" borderId="26" xfId="0" applyNumberFormat="1" applyFont="1" applyBorder="1" applyAlignment="1">
      <alignment horizontal="center" vertical="center"/>
    </xf>
    <xf numFmtId="9" fontId="5" fillId="3" borderId="26" xfId="0" applyNumberFormat="1" applyFont="1" applyFill="1" applyBorder="1" applyAlignment="1">
      <alignment horizontal="center" vertical="center"/>
    </xf>
    <xf numFmtId="0" fontId="10" fillId="0" borderId="28" xfId="0" applyFont="1" applyBorder="1" applyAlignment="1">
      <alignment horizontal="center" vertical="center"/>
    </xf>
    <xf numFmtId="0" fontId="10" fillId="0" borderId="106" xfId="0" applyFont="1" applyBorder="1" applyAlignment="1">
      <alignment horizontal="center" vertical="center"/>
    </xf>
    <xf numFmtId="0" fontId="10" fillId="0" borderId="107" xfId="0" applyFont="1" applyBorder="1" applyAlignment="1">
      <alignment horizontal="center" vertical="center"/>
    </xf>
    <xf numFmtId="10" fontId="4" fillId="6" borderId="80" xfId="0" applyNumberFormat="1" applyFont="1" applyFill="1" applyBorder="1" applyAlignment="1">
      <alignment horizontal="center" vertical="center"/>
    </xf>
    <xf numFmtId="9" fontId="5" fillId="3" borderId="25" xfId="0" applyNumberFormat="1" applyFont="1" applyFill="1" applyBorder="1" applyAlignment="1">
      <alignment horizontal="center" vertical="center"/>
    </xf>
    <xf numFmtId="0" fontId="29" fillId="6" borderId="23" xfId="0" applyFont="1" applyFill="1" applyBorder="1" applyAlignment="1">
      <alignment horizontal="center" vertical="center"/>
    </xf>
    <xf numFmtId="0" fontId="1" fillId="0" borderId="25" xfId="0" applyFont="1" applyBorder="1" applyAlignment="1">
      <alignment horizontal="center" vertical="center" wrapText="1"/>
    </xf>
    <xf numFmtId="0" fontId="1" fillId="0" borderId="115" xfId="0" applyFont="1" applyBorder="1" applyAlignment="1">
      <alignment horizontal="center" vertical="center" wrapText="1"/>
    </xf>
    <xf numFmtId="0" fontId="0" fillId="0" borderId="115" xfId="0" applyBorder="1" applyAlignment="1">
      <alignment horizontal="center" vertical="center" wrapText="1"/>
    </xf>
    <xf numFmtId="10" fontId="9" fillId="0" borderId="117" xfId="0" applyNumberFormat="1" applyFont="1" applyBorder="1" applyAlignment="1">
      <alignment horizontal="center" vertical="center"/>
    </xf>
    <xf numFmtId="0" fontId="10" fillId="0" borderId="118" xfId="0" applyFont="1" applyBorder="1" applyAlignment="1">
      <alignment horizontal="center" vertical="center"/>
    </xf>
    <xf numFmtId="0" fontId="10" fillId="0" borderId="119" xfId="0" applyFont="1" applyBorder="1" applyAlignment="1">
      <alignment horizontal="center" vertical="center"/>
    </xf>
    <xf numFmtId="0" fontId="10" fillId="0" borderId="120" xfId="0" applyFont="1" applyBorder="1" applyAlignment="1">
      <alignment horizontal="center" vertical="center"/>
    </xf>
    <xf numFmtId="0" fontId="4" fillId="0" borderId="121" xfId="0" applyFont="1" applyBorder="1" applyAlignment="1">
      <alignment horizontal="left" vertical="center"/>
    </xf>
    <xf numFmtId="0" fontId="20" fillId="0" borderId="116" xfId="0" applyFont="1" applyBorder="1" applyAlignment="1">
      <alignment horizontal="left" vertical="center"/>
    </xf>
    <xf numFmtId="0" fontId="30" fillId="0" borderId="6" xfId="0" applyFont="1" applyBorder="1" applyAlignment="1">
      <alignment horizontal="center" vertical="center" wrapText="1"/>
    </xf>
    <xf numFmtId="0" fontId="15" fillId="2" borderId="40" xfId="0" applyFont="1" applyFill="1" applyBorder="1" applyAlignment="1">
      <alignment horizontal="center" vertical="center"/>
    </xf>
    <xf numFmtId="0" fontId="15" fillId="2" borderId="41" xfId="0" applyFont="1" applyFill="1" applyBorder="1" applyAlignment="1">
      <alignment horizontal="center" vertical="center"/>
    </xf>
    <xf numFmtId="0" fontId="9" fillId="0" borderId="123" xfId="0" applyFont="1" applyBorder="1" applyAlignment="1">
      <alignment horizontal="center" vertical="center"/>
    </xf>
    <xf numFmtId="10" fontId="9" fillId="0" borderId="124" xfId="0" applyNumberFormat="1" applyFont="1" applyBorder="1" applyAlignment="1">
      <alignment horizontal="center" vertical="center"/>
    </xf>
    <xf numFmtId="0" fontId="24" fillId="0" borderId="122" xfId="0" applyFont="1" applyBorder="1" applyAlignment="1">
      <alignment horizontal="center" vertical="center"/>
    </xf>
    <xf numFmtId="0" fontId="15" fillId="2" borderId="101" xfId="0" applyFont="1" applyFill="1" applyBorder="1" applyAlignment="1">
      <alignment horizontal="center" vertical="center"/>
    </xf>
    <xf numFmtId="0" fontId="24" fillId="0" borderId="125" xfId="0" applyFont="1" applyBorder="1" applyAlignment="1">
      <alignment horizontal="center" vertical="center"/>
    </xf>
    <xf numFmtId="0" fontId="9" fillId="0" borderId="126" xfId="0" applyFont="1" applyBorder="1" applyAlignment="1">
      <alignment horizontal="center" vertical="center"/>
    </xf>
    <xf numFmtId="0" fontId="24" fillId="0" borderId="127" xfId="0" applyFont="1" applyBorder="1" applyAlignment="1">
      <alignment horizontal="center" vertical="center"/>
    </xf>
    <xf numFmtId="0" fontId="21"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10" fillId="7" borderId="128" xfId="0" applyFont="1" applyFill="1" applyBorder="1" applyAlignment="1">
      <alignment horizontal="center" vertical="center"/>
    </xf>
    <xf numFmtId="0" fontId="10" fillId="7" borderId="68" xfId="0" applyFont="1" applyFill="1" applyBorder="1" applyAlignment="1">
      <alignment horizontal="center" vertical="center"/>
    </xf>
    <xf numFmtId="9" fontId="10" fillId="7" borderId="129" xfId="0" applyNumberFormat="1" applyFont="1" applyFill="1" applyBorder="1" applyAlignment="1">
      <alignment horizontal="center" vertical="center"/>
    </xf>
    <xf numFmtId="10" fontId="9" fillId="0" borderId="89" xfId="0" applyNumberFormat="1" applyFont="1" applyBorder="1" applyAlignment="1">
      <alignment horizontal="center" vertical="center"/>
    </xf>
    <xf numFmtId="10" fontId="9" fillId="0" borderId="91" xfId="0" applyNumberFormat="1" applyFont="1" applyBorder="1" applyAlignment="1">
      <alignment horizontal="center" vertical="center"/>
    </xf>
    <xf numFmtId="0" fontId="24" fillId="3" borderId="90" xfId="0" applyFont="1" applyFill="1" applyBorder="1" applyAlignment="1">
      <alignment horizontal="center" vertical="center"/>
    </xf>
    <xf numFmtId="10" fontId="9" fillId="0" borderId="94" xfId="0" applyNumberFormat="1" applyFont="1" applyBorder="1" applyAlignment="1">
      <alignment horizontal="center" vertical="center"/>
    </xf>
    <xf numFmtId="0" fontId="32" fillId="0" borderId="43" xfId="0" applyFont="1" applyBorder="1" applyAlignment="1">
      <alignment horizontal="center" vertical="center"/>
    </xf>
    <xf numFmtId="0" fontId="33" fillId="0" borderId="44" xfId="0" applyFont="1" applyBorder="1" applyAlignment="1">
      <alignment horizontal="center" vertical="center"/>
    </xf>
    <xf numFmtId="0" fontId="32" fillId="0" borderId="44" xfId="0" applyFont="1" applyBorder="1" applyAlignment="1">
      <alignment horizontal="center" vertical="center"/>
    </xf>
    <xf numFmtId="0" fontId="34" fillId="0" borderId="6" xfId="0" applyFont="1" applyBorder="1" applyAlignment="1">
      <alignment horizontal="center" vertical="center" wrapText="1"/>
    </xf>
    <xf numFmtId="0" fontId="35" fillId="0" borderId="6" xfId="0" applyFont="1" applyBorder="1" applyAlignment="1">
      <alignment horizontal="center" vertical="center" wrapText="1"/>
    </xf>
    <xf numFmtId="10" fontId="18" fillId="0" borderId="29" xfId="0" applyNumberFormat="1" applyFont="1" applyBorder="1" applyAlignment="1">
      <alignment horizontal="center" vertical="center"/>
    </xf>
    <xf numFmtId="0" fontId="3" fillId="3" borderId="34" xfId="0" applyFont="1" applyFill="1" applyBorder="1" applyAlignment="1">
      <alignment horizontal="center" vertical="center"/>
    </xf>
    <xf numFmtId="10" fontId="18" fillId="3" borderId="34" xfId="0" applyNumberFormat="1" applyFont="1" applyFill="1" applyBorder="1" applyAlignment="1">
      <alignment horizontal="center" vertical="center"/>
    </xf>
    <xf numFmtId="0" fontId="29" fillId="6" borderId="83" xfId="0" applyFont="1" applyFill="1" applyBorder="1" applyAlignment="1">
      <alignment horizontal="center" vertical="center"/>
    </xf>
    <xf numFmtId="10" fontId="9" fillId="0" borderId="131" xfId="0" applyNumberFormat="1" applyFont="1" applyBorder="1" applyAlignment="1">
      <alignment horizontal="center" vertical="center"/>
    </xf>
    <xf numFmtId="10" fontId="18" fillId="0" borderId="26" xfId="0" applyNumberFormat="1" applyFont="1" applyBorder="1" applyAlignment="1">
      <alignment horizontal="center" vertical="center"/>
    </xf>
    <xf numFmtId="0" fontId="29" fillId="6" borderId="112" xfId="0" applyFont="1" applyFill="1" applyBorder="1" applyAlignment="1">
      <alignment horizontal="center" vertical="center"/>
    </xf>
    <xf numFmtId="0" fontId="4" fillId="6" borderId="132" xfId="0" applyFont="1" applyFill="1" applyBorder="1" applyAlignment="1">
      <alignment horizontal="center" vertical="center"/>
    </xf>
    <xf numFmtId="10" fontId="4" fillId="6" borderId="133" xfId="0" applyNumberFormat="1" applyFont="1" applyFill="1" applyBorder="1" applyAlignment="1">
      <alignment horizontal="center" vertical="center"/>
    </xf>
    <xf numFmtId="10" fontId="4" fillId="3" borderId="34" xfId="0" applyNumberFormat="1" applyFont="1" applyFill="1" applyBorder="1" applyAlignment="1">
      <alignment horizontal="center" vertical="center"/>
    </xf>
    <xf numFmtId="0" fontId="17" fillId="0" borderId="134" xfId="0" applyFont="1" applyBorder="1" applyAlignment="1">
      <alignment horizontal="center" vertical="center"/>
    </xf>
    <xf numFmtId="10" fontId="18" fillId="0" borderId="81" xfId="0" applyNumberFormat="1" applyFont="1" applyBorder="1" applyAlignment="1">
      <alignment horizontal="center" vertical="center"/>
    </xf>
    <xf numFmtId="0" fontId="9" fillId="0" borderId="6" xfId="0" applyFont="1" applyBorder="1" applyAlignment="1">
      <alignment horizontal="center" vertical="center"/>
    </xf>
    <xf numFmtId="0" fontId="36" fillId="0" borderId="6" xfId="0" applyFont="1" applyBorder="1" applyAlignment="1">
      <alignment horizontal="center" vertical="center" shrinkToFit="1"/>
    </xf>
    <xf numFmtId="0" fontId="37" fillId="0" borderId="6" xfId="1" applyFont="1" applyBorder="1" applyAlignment="1">
      <alignment horizontal="center" vertical="center" wrapText="1"/>
    </xf>
    <xf numFmtId="0" fontId="29" fillId="6" borderId="130" xfId="0" applyFont="1" applyFill="1" applyBorder="1" applyAlignment="1">
      <alignment horizontal="center" vertical="center"/>
    </xf>
    <xf numFmtId="0" fontId="38" fillId="0" borderId="6" xfId="0" applyFont="1" applyBorder="1" applyAlignment="1">
      <alignment horizontal="center" vertical="center" wrapText="1"/>
    </xf>
    <xf numFmtId="0" fontId="40" fillId="0" borderId="6" xfId="0" applyFont="1" applyBorder="1" applyAlignment="1">
      <alignment horizontal="center" vertical="center" wrapText="1"/>
    </xf>
    <xf numFmtId="0" fontId="36" fillId="0" borderId="6" xfId="0" applyFont="1" applyBorder="1" applyAlignment="1">
      <alignment horizontal="center" vertical="center"/>
    </xf>
    <xf numFmtId="0" fontId="42" fillId="0" borderId="6" xfId="1" applyFont="1" applyBorder="1" applyAlignment="1">
      <alignment horizontal="center" vertical="center" wrapText="1"/>
    </xf>
    <xf numFmtId="0" fontId="33" fillId="0" borderId="6" xfId="0" applyFont="1" applyBorder="1" applyAlignment="1">
      <alignment horizontal="center" vertical="center"/>
    </xf>
    <xf numFmtId="0" fontId="36" fillId="0" borderId="6" xfId="0" applyFont="1" applyBorder="1" applyAlignment="1">
      <alignment horizontal="center" vertical="center" wrapText="1"/>
    </xf>
    <xf numFmtId="0" fontId="43" fillId="0" borderId="6" xfId="0" applyFont="1" applyBorder="1" applyAlignment="1">
      <alignment horizontal="center" vertical="center"/>
    </xf>
    <xf numFmtId="0" fontId="44" fillId="0" borderId="6" xfId="0" applyFont="1" applyBorder="1" applyAlignment="1">
      <alignment horizontal="center" vertical="center"/>
    </xf>
    <xf numFmtId="0" fontId="44" fillId="0" borderId="6" xfId="0" applyFont="1" applyBorder="1" applyAlignment="1">
      <alignment horizontal="center" vertical="center" wrapText="1"/>
    </xf>
    <xf numFmtId="0" fontId="44" fillId="0" borderId="6" xfId="0" applyFont="1" applyBorder="1" applyAlignment="1">
      <alignment horizontal="center" vertical="center" shrinkToFit="1"/>
    </xf>
    <xf numFmtId="0" fontId="45" fillId="0" borderId="6" xfId="1" applyFont="1" applyBorder="1" applyAlignment="1">
      <alignment horizontal="center" vertical="center" wrapText="1"/>
    </xf>
    <xf numFmtId="0" fontId="19" fillId="3" borderId="25" xfId="0" applyFont="1" applyFill="1" applyBorder="1" applyAlignment="1">
      <alignment horizontal="center" vertical="center" wrapText="1"/>
    </xf>
    <xf numFmtId="0" fontId="0" fillId="3" borderId="25" xfId="0" applyFont="1" applyFill="1" applyBorder="1" applyAlignment="1">
      <alignment wrapText="1"/>
    </xf>
    <xf numFmtId="0" fontId="46" fillId="3" borderId="25"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 fillId="3" borderId="25" xfId="0" applyFont="1" applyFill="1" applyBorder="1" applyAlignment="1">
      <alignment wrapText="1"/>
    </xf>
    <xf numFmtId="0" fontId="15" fillId="3" borderId="25"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9" fillId="3" borderId="135" xfId="0" applyFont="1" applyFill="1" applyBorder="1" applyAlignment="1">
      <alignment horizontal="center" vertical="center" wrapText="1"/>
    </xf>
    <xf numFmtId="0" fontId="0" fillId="3" borderId="135" xfId="0" applyFont="1" applyFill="1" applyBorder="1" applyAlignment="1">
      <alignment wrapText="1"/>
    </xf>
    <xf numFmtId="0" fontId="46" fillId="3" borderId="135" xfId="0" applyFont="1" applyFill="1" applyBorder="1" applyAlignment="1">
      <alignment horizontal="center" vertical="center" wrapText="1"/>
    </xf>
    <xf numFmtId="0" fontId="19" fillId="3" borderId="136" xfId="0" applyFont="1" applyFill="1" applyBorder="1" applyAlignment="1">
      <alignment horizontal="center" vertical="center" wrapText="1"/>
    </xf>
    <xf numFmtId="0" fontId="46" fillId="3" borderId="136" xfId="0" applyFont="1" applyFill="1" applyBorder="1" applyAlignment="1">
      <alignment horizontal="center" vertical="center" wrapText="1"/>
    </xf>
    <xf numFmtId="0" fontId="3" fillId="2" borderId="116" xfId="0" applyFont="1" applyFill="1" applyBorder="1" applyAlignment="1">
      <alignment horizontal="center" vertical="center" wrapText="1"/>
    </xf>
    <xf numFmtId="0" fontId="15" fillId="8" borderId="116" xfId="0" applyFont="1" applyFill="1" applyBorder="1" applyAlignment="1">
      <alignment horizontal="center" vertical="center" wrapText="1"/>
    </xf>
    <xf numFmtId="0" fontId="3" fillId="2" borderId="101" xfId="0" applyFont="1" applyFill="1" applyBorder="1" applyAlignment="1">
      <alignment horizontal="center" vertical="center" wrapText="1"/>
    </xf>
    <xf numFmtId="10" fontId="9" fillId="0" borderId="137" xfId="0" applyNumberFormat="1" applyFont="1" applyBorder="1" applyAlignment="1">
      <alignment horizontal="center" vertical="center"/>
    </xf>
    <xf numFmtId="10" fontId="9" fillId="0" borderId="138" xfId="0" applyNumberFormat="1" applyFont="1" applyBorder="1" applyAlignment="1">
      <alignment horizontal="center" vertical="center"/>
    </xf>
    <xf numFmtId="0" fontId="19" fillId="3" borderId="34" xfId="0" applyFont="1" applyFill="1" applyBorder="1" applyAlignment="1">
      <alignment horizontal="center" vertical="center" wrapText="1"/>
    </xf>
    <xf numFmtId="0" fontId="46" fillId="3" borderId="34" xfId="0" applyFont="1" applyFill="1" applyBorder="1" applyAlignment="1">
      <alignment horizontal="center" vertical="center" wrapText="1"/>
    </xf>
    <xf numFmtId="9" fontId="4" fillId="3" borderId="139" xfId="0" applyNumberFormat="1" applyFont="1" applyFill="1" applyBorder="1" applyAlignment="1">
      <alignment horizontal="center" vertical="center"/>
    </xf>
    <xf numFmtId="0" fontId="17" fillId="0" borderId="38" xfId="0" applyFont="1" applyBorder="1" applyAlignment="1">
      <alignment horizontal="center" vertical="center"/>
    </xf>
    <xf numFmtId="0" fontId="32" fillId="0" borderId="141" xfId="0" applyFont="1" applyBorder="1" applyAlignment="1">
      <alignment horizontal="center" vertical="center"/>
    </xf>
    <xf numFmtId="0" fontId="33" fillId="0" borderId="142" xfId="0" applyFont="1" applyBorder="1" applyAlignment="1">
      <alignment horizontal="center" vertical="center"/>
    </xf>
    <xf numFmtId="0" fontId="32" fillId="0" borderId="142" xfId="0" applyFont="1" applyBorder="1" applyAlignment="1">
      <alignment horizontal="center" vertical="center"/>
    </xf>
    <xf numFmtId="0" fontId="33" fillId="0" borderId="143" xfId="0" applyFont="1" applyBorder="1" applyAlignment="1">
      <alignment horizontal="center" vertical="center"/>
    </xf>
    <xf numFmtId="10" fontId="9" fillId="0" borderId="144" xfId="0" applyNumberFormat="1" applyFont="1" applyBorder="1" applyAlignment="1">
      <alignment horizontal="center" vertical="center"/>
    </xf>
    <xf numFmtId="0" fontId="17" fillId="0" borderId="118" xfId="0" applyFont="1" applyBorder="1" applyAlignment="1">
      <alignment horizontal="center" vertical="center"/>
    </xf>
    <xf numFmtId="0" fontId="17" fillId="0" borderId="116" xfId="0" applyFont="1" applyBorder="1" applyAlignment="1">
      <alignment horizontal="center" vertical="center"/>
    </xf>
    <xf numFmtId="0" fontId="17" fillId="0" borderId="140" xfId="0" applyFont="1" applyBorder="1" applyAlignment="1">
      <alignment horizontal="center" vertical="center"/>
    </xf>
    <xf numFmtId="0" fontId="17" fillId="0" borderId="145" xfId="0" applyFont="1" applyBorder="1" applyAlignment="1">
      <alignment horizontal="center" vertical="center"/>
    </xf>
    <xf numFmtId="0" fontId="5" fillId="3" borderId="130"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10" fillId="0" borderId="8" xfId="0" applyFont="1" applyBorder="1" applyAlignment="1">
      <alignment horizontal="center" vertical="center" wrapText="1"/>
    </xf>
    <xf numFmtId="0" fontId="3" fillId="4"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3" fillId="4" borderId="61" xfId="0" applyFont="1" applyFill="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3" fillId="4" borderId="65" xfId="0" applyFont="1" applyFill="1" applyBorder="1" applyAlignment="1">
      <alignment horizontal="center" vertical="center" wrapText="1"/>
    </xf>
    <xf numFmtId="0" fontId="4" fillId="0" borderId="66" xfId="0" applyFont="1" applyBorder="1" applyAlignment="1">
      <alignment horizontal="center" vertical="center" wrapText="1"/>
    </xf>
    <xf numFmtId="0" fontId="4" fillId="0" borderId="67" xfId="0" applyFont="1" applyBorder="1" applyAlignment="1">
      <alignment horizontal="center" vertical="center" wrapText="1"/>
    </xf>
    <xf numFmtId="0" fontId="3" fillId="4" borderId="48"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4" borderId="66" xfId="0" applyFont="1" applyFill="1" applyBorder="1" applyAlignment="1">
      <alignment horizontal="center" vertical="center" wrapText="1"/>
    </xf>
    <xf numFmtId="0" fontId="1" fillId="4" borderId="67" xfId="0" applyFont="1" applyFill="1" applyBorder="1" applyAlignment="1">
      <alignment horizontal="center" vertical="center" wrapText="1"/>
    </xf>
    <xf numFmtId="0" fontId="15" fillId="8" borderId="112" xfId="0" applyFont="1" applyFill="1" applyBorder="1" applyAlignment="1">
      <alignment horizontal="center" vertical="center" wrapText="1"/>
    </xf>
    <xf numFmtId="0" fontId="15" fillId="8" borderId="113" xfId="0" applyFont="1" applyFill="1" applyBorder="1" applyAlignment="1">
      <alignment horizontal="center" vertical="center" wrapText="1"/>
    </xf>
    <xf numFmtId="0" fontId="0" fillId="0" borderId="113" xfId="0" applyBorder="1" applyAlignment="1">
      <alignment horizontal="center" vertical="center" wrapText="1"/>
    </xf>
    <xf numFmtId="0" fontId="0" fillId="0" borderId="41" xfId="0" applyBorder="1" applyAlignment="1">
      <alignment horizontal="center" vertical="center" wrapText="1"/>
    </xf>
    <xf numFmtId="0" fontId="9" fillId="0" borderId="100" xfId="0" applyFont="1" applyBorder="1" applyAlignment="1">
      <alignment horizontal="center" vertical="center" wrapText="1"/>
    </xf>
    <xf numFmtId="0" fontId="4" fillId="0" borderId="8" xfId="0" applyFont="1" applyBorder="1" applyAlignment="1">
      <alignment horizontal="center" vertical="center" wrapText="1"/>
    </xf>
    <xf numFmtId="0" fontId="3" fillId="5" borderId="61" xfId="0" applyFont="1" applyFill="1" applyBorder="1" applyAlignment="1">
      <alignment horizontal="center" wrapText="1"/>
    </xf>
    <xf numFmtId="0" fontId="3" fillId="5" borderId="63" xfId="0" applyFont="1" applyFill="1" applyBorder="1" applyAlignment="1">
      <alignment horizontal="center" wrapText="1"/>
    </xf>
    <xf numFmtId="0" fontId="3" fillId="2" borderId="112" xfId="0" applyFont="1" applyFill="1" applyBorder="1" applyAlignment="1">
      <alignment horizontal="center" vertical="center" wrapText="1"/>
    </xf>
    <xf numFmtId="0" fontId="3" fillId="2" borderId="113" xfId="0" applyFont="1" applyFill="1" applyBorder="1" applyAlignment="1">
      <alignment horizontal="center" vertical="center" wrapText="1"/>
    </xf>
    <xf numFmtId="0" fontId="3" fillId="2" borderId="61" xfId="0" applyFont="1" applyFill="1" applyBorder="1" applyAlignment="1">
      <alignment horizontal="center" vertical="center" wrapText="1"/>
    </xf>
    <xf numFmtId="0" fontId="0" fillId="0" borderId="62" xfId="0" applyBorder="1" applyAlignment="1">
      <alignment horizontal="center" vertical="center" wrapText="1"/>
    </xf>
    <xf numFmtId="0" fontId="15" fillId="8" borderId="61"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100" xfId="0" applyFont="1" applyBorder="1" applyAlignment="1">
      <alignment horizontal="center" vertical="center" wrapText="1"/>
    </xf>
    <xf numFmtId="0" fontId="3" fillId="2" borderId="41" xfId="0" applyFont="1" applyFill="1" applyBorder="1" applyAlignment="1">
      <alignment horizontal="center" vertical="center" wrapText="1"/>
    </xf>
    <xf numFmtId="0" fontId="15" fillId="8" borderId="41" xfId="0" applyFont="1" applyFill="1" applyBorder="1" applyAlignment="1">
      <alignment horizontal="center" vertical="center" wrapText="1"/>
    </xf>
    <xf numFmtId="0" fontId="3" fillId="2" borderId="62" xfId="0" applyFont="1" applyFill="1" applyBorder="1" applyAlignment="1">
      <alignment horizontal="center" vertical="center" wrapText="1"/>
    </xf>
    <xf numFmtId="0" fontId="0" fillId="0" borderId="63" xfId="0" applyBorder="1" applyAlignment="1">
      <alignment wrapText="1"/>
    </xf>
    <xf numFmtId="0" fontId="15" fillId="8" borderId="62" xfId="0" applyFont="1" applyFill="1" applyBorder="1" applyAlignment="1">
      <alignment horizontal="center" vertical="center" wrapText="1"/>
    </xf>
    <xf numFmtId="0" fontId="0" fillId="0" borderId="63" xfId="0"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2644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58F-497B-A5A7-0CD1621EC376}"/>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58F-497B-A5A7-0CD1621EC376}"/>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58F-497B-A5A7-0CD1621EC376}"/>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58F-497B-A5A7-0CD1621EC376}"/>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58F-497B-A5A7-0CD1621EC376}"/>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58F-497B-A5A7-0CD1621EC376}"/>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58F-497B-A5A7-0CD1621EC376}"/>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58F-497B-A5A7-0CD1621EC376}"/>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MODIFICACIÓN  CPES</a:t>
            </a:r>
            <a:r>
              <a:rPr lang="en-US" baseline="0"/>
              <a:t> DE CVE CHILDREN Y CPES COINCIDENTES </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CPES DE CVE CHILDREN Y CPES COINCIDENTES</c:v>
          </c:tx>
          <c:spPr>
            <a:solidFill>
              <a:schemeClr val="accent1">
                <a:lumMod val="40000"/>
                <a:lumOff val="60000"/>
              </a:schemeClr>
            </a:solidFill>
            <a:ln>
              <a:noFill/>
            </a:ln>
            <a:effectLst/>
            <a:sp3d/>
          </c:spPr>
          <c:invertIfNegative val="0"/>
          <c:cat>
            <c:strRef>
              <c:f>CVENODECHILDREN_MODIFICACION!$B$12:$B$17</c:f>
              <c:strCache>
                <c:ptCount val="6"/>
                <c:pt idx="0">
                  <c:v>2023</c:v>
                </c:pt>
                <c:pt idx="1">
                  <c:v>2022</c:v>
                </c:pt>
                <c:pt idx="2">
                  <c:v>2021</c:v>
                </c:pt>
                <c:pt idx="3">
                  <c:v>2020</c:v>
                </c:pt>
                <c:pt idx="4">
                  <c:v>2019</c:v>
                </c:pt>
                <c:pt idx="5">
                  <c:v>2018(O ANTERIOR)</c:v>
                </c:pt>
              </c:strCache>
            </c:strRef>
          </c:cat>
          <c:val>
            <c:numRef>
              <c:f>CVENODECHILDREN_MODIFICACION!$D$12:$D$17</c:f>
              <c:numCache>
                <c:formatCode>0.00%</c:formatCode>
                <c:ptCount val="6"/>
                <c:pt idx="0">
                  <c:v>5.4794520547945206E-3</c:v>
                </c:pt>
                <c:pt idx="1">
                  <c:v>0.57808219178082187</c:v>
                </c:pt>
                <c:pt idx="2">
                  <c:v>0.28219178082191781</c:v>
                </c:pt>
                <c:pt idx="3">
                  <c:v>0.12602739726027398</c:v>
                </c:pt>
                <c:pt idx="4">
                  <c:v>5.4794520547945206E-3</c:v>
                </c:pt>
                <c:pt idx="5">
                  <c:v>2.7397260273972603E-3</c:v>
                </c:pt>
              </c:numCache>
            </c:numRef>
          </c:val>
          <c:extLst>
            <c:ext xmlns:c16="http://schemas.microsoft.com/office/drawing/2014/chart" uri="{C3380CC4-5D6E-409C-BE32-E72D297353CC}">
              <c16:uniqueId val="{00000000-604D-497B-BC9E-AE8EC5395BBD}"/>
            </c:ext>
          </c:extLst>
        </c:ser>
        <c:dLbls>
          <c:showLegendKey val="0"/>
          <c:showVal val="0"/>
          <c:showCatName val="0"/>
          <c:showSerName val="0"/>
          <c:showPercent val="0"/>
          <c:showBubbleSize val="0"/>
        </c:dLbls>
        <c:gapWidth val="150"/>
        <c:shape val="box"/>
        <c:axId val="1619307360"/>
        <c:axId val="1619303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CVENODECHILDREN_MODIFICACION!$B$12:$B$17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CVENODECHILDREN_MODIFICACION!$C$12:$C$17</c15:sqref>
                        </c15:formulaRef>
                      </c:ext>
                    </c:extLst>
                    <c:numCache>
                      <c:formatCode>General</c:formatCode>
                      <c:ptCount val="6"/>
                      <c:pt idx="0">
                        <c:v>2</c:v>
                      </c:pt>
                      <c:pt idx="1">
                        <c:v>211</c:v>
                      </c:pt>
                      <c:pt idx="2">
                        <c:v>103</c:v>
                      </c:pt>
                      <c:pt idx="3">
                        <c:v>46</c:v>
                      </c:pt>
                      <c:pt idx="4">
                        <c:v>2</c:v>
                      </c:pt>
                      <c:pt idx="5">
                        <c:v>1</c:v>
                      </c:pt>
                    </c:numCache>
                  </c:numRef>
                </c:val>
                <c:extLst>
                  <c:ext xmlns:c16="http://schemas.microsoft.com/office/drawing/2014/chart" uri="{C3380CC4-5D6E-409C-BE32-E72D297353CC}">
                    <c16:uniqueId val="{00000001-604D-497B-BC9E-AE8EC5395BBD}"/>
                  </c:ext>
                </c:extLst>
              </c15:ser>
            </c15:filteredBarSeries>
          </c:ext>
        </c:extLst>
      </c:bar3DChart>
      <c:catAx>
        <c:axId val="161930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3424"/>
        <c:crosses val="autoZero"/>
        <c:auto val="1"/>
        <c:lblAlgn val="ctr"/>
        <c:lblOffset val="100"/>
        <c:noMultiLvlLbl val="0"/>
      </c:catAx>
      <c:valAx>
        <c:axId val="1619303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736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BASE/ALCANCE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COINC.IBM-ALCANCE V3'!$H$39</c:f>
              <c:strCache>
                <c:ptCount val="1"/>
                <c:pt idx="0">
                  <c:v>CAMBIADO</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9350-4E10-A209-81A65E35C3A1}"/>
                </c:ext>
              </c:extLst>
            </c:dLbl>
            <c:dLbl>
              <c:idx val="1"/>
              <c:delete val="1"/>
              <c:extLst>
                <c:ext xmlns:c15="http://schemas.microsoft.com/office/drawing/2012/chart" uri="{CE6537A1-D6FC-4f65-9D91-7224C49458BB}"/>
                <c:ext xmlns:c16="http://schemas.microsoft.com/office/drawing/2014/chart" uri="{C3380CC4-5D6E-409C-BE32-E72D297353CC}">
                  <c16:uniqueId val="{00000001-9350-4E10-A209-81A65E35C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COINC.IBM-ALCANCE V3'!$I$38:$K$38</c:f>
              <c:strCache>
                <c:ptCount val="3"/>
                <c:pt idx="0">
                  <c:v>SEVERIDAD BASE CRÍTICA</c:v>
                </c:pt>
                <c:pt idx="1">
                  <c:v>SEVERIDAD BASE ALTA</c:v>
                </c:pt>
                <c:pt idx="2">
                  <c:v>SEVERIDAD BASE MEDIA</c:v>
                </c:pt>
              </c:strCache>
            </c:strRef>
          </c:cat>
          <c:val>
            <c:numRef>
              <c:f>'CVES COINC.IBM-ALCANCE V3'!$I$39:$K$39</c:f>
              <c:numCache>
                <c:formatCode>0.00%</c:formatCode>
                <c:ptCount val="3"/>
                <c:pt idx="0">
                  <c:v>0</c:v>
                </c:pt>
                <c:pt idx="1">
                  <c:v>0.2</c:v>
                </c:pt>
                <c:pt idx="2">
                  <c:v>0.2</c:v>
                </c:pt>
              </c:numCache>
            </c:numRef>
          </c:val>
          <c:extLst xmlns:c15="http://schemas.microsoft.com/office/drawing/2012/chart">
            <c:ext xmlns:c16="http://schemas.microsoft.com/office/drawing/2014/chart" uri="{C3380CC4-5D6E-409C-BE32-E72D297353CC}">
              <c16:uniqueId val="{00000002-9350-4E10-A209-81A65E35C3A1}"/>
            </c:ext>
          </c:extLst>
        </c:ser>
        <c:ser>
          <c:idx val="1"/>
          <c:order val="1"/>
          <c:tx>
            <c:strRef>
              <c:f>'CVES COINC.IBM-ALCANCE V3'!$H$40</c:f>
              <c:strCache>
                <c:ptCount val="1"/>
                <c:pt idx="0">
                  <c:v>NO CAMBIADO</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COINC.IBM-ALCANCE V3'!$I$38:$K$38</c:f>
              <c:strCache>
                <c:ptCount val="3"/>
                <c:pt idx="0">
                  <c:v>SEVERIDAD BASE CRÍTICA</c:v>
                </c:pt>
                <c:pt idx="1">
                  <c:v>SEVERIDAD BASE ALTA</c:v>
                </c:pt>
                <c:pt idx="2">
                  <c:v>SEVERIDAD BASE MEDIA</c:v>
                </c:pt>
              </c:strCache>
            </c:strRef>
          </c:cat>
          <c:val>
            <c:numRef>
              <c:f>'CVES COINC.IBM-ALCANCE V3'!$I$40:$K$40</c:f>
              <c:numCache>
                <c:formatCode>0.00%</c:formatCode>
                <c:ptCount val="3"/>
                <c:pt idx="0">
                  <c:v>0.2</c:v>
                </c:pt>
                <c:pt idx="1">
                  <c:v>0.2</c:v>
                </c:pt>
                <c:pt idx="2">
                  <c:v>0.2</c:v>
                </c:pt>
              </c:numCache>
            </c:numRef>
          </c:val>
          <c:extLst xmlns:c15="http://schemas.microsoft.com/office/drawing/2012/chart">
            <c:ext xmlns:c16="http://schemas.microsoft.com/office/drawing/2014/chart" uri="{C3380CC4-5D6E-409C-BE32-E72D297353CC}">
              <c16:uniqueId val="{00000003-9350-4E10-A209-81A65E35C3A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COINC.IBM-ALCANCE V3'!$H$41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COINC.IBM-ALCANCE V3'!$I$38:$K$38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COINC.IBM-ALCANCE V3'!$I$41:$K$41</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4-9350-4E10-A209-81A65E35C3A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3EF-419B-BD6C-5104ADBCDB0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3EF-419B-BD6C-5104ADBCDB0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3EF-419B-BD6C-5104ADBCDB0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3EF-419B-BD6C-5104ADBCDB0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3EF-419B-BD6C-5104ADBCDB0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3EF-419B-BD6C-5104ADBCDB0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3EF-419B-BD6C-5104ADBCDB0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3EF-419B-BD6C-5104ADBCDB0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COINC.IBM-CONFIDENC.V3'!$B$42</c:f>
              <c:strCache>
                <c:ptCount val="1"/>
                <c:pt idx="0">
                  <c:v>ALTO</c:v>
                </c:pt>
              </c:strCache>
            </c:strRef>
          </c:tx>
          <c:spPr>
            <a:solidFill>
              <a:schemeClr val="accent1"/>
            </a:solidFill>
            <a:ln>
              <a:noFill/>
            </a:ln>
            <a:effectLst/>
          </c:spPr>
          <c:invertIfNegative val="0"/>
          <c:dLbls>
            <c:dLbl>
              <c:idx val="0"/>
              <c:tx>
                <c:rich>
                  <a:bodyPr/>
                  <a:lstStyle/>
                  <a:p>
                    <a:fld id="{47365CA3-A9FF-479C-9612-EC4A08EC4C7F}" type="VALUE">
                      <a:rPr lang="en-US" sz="2400"/>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A7F-4A2C-9E74-0B81C397C903}"/>
                </c:ext>
              </c:extLst>
            </c:dLbl>
            <c:dLbl>
              <c:idx val="1"/>
              <c:delete val="1"/>
              <c:extLst>
                <c:ext xmlns:c15="http://schemas.microsoft.com/office/drawing/2012/chart" uri="{CE6537A1-D6FC-4f65-9D91-7224C49458BB}"/>
                <c:ext xmlns:c16="http://schemas.microsoft.com/office/drawing/2014/chart" uri="{C3380CC4-5D6E-409C-BE32-E72D297353CC}">
                  <c16:uniqueId val="{00000006-0A7F-4A2C-9E74-0B81C397C90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COINC.IBM-CONFIDENC.V3'!$C$41:$E$41</c15:sqref>
                  </c15:fullRef>
                </c:ext>
              </c:extLst>
              <c:f>'CVES COINC.IBM-CONFIDENC.V3'!$D$41:$E$41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COINC.IBM-CONFIDENC.V3'!$C$42:$E$42</c15:sqref>
                  </c15:fullRef>
                </c:ext>
              </c:extLst>
              <c:f>'CVES COINC.IBM-CONFIDENC.V3'!$D$42:$E$42</c:f>
              <c:numCache>
                <c:formatCode>0.00%</c:formatCode>
                <c:ptCount val="2"/>
                <c:pt idx="0">
                  <c:v>0.6</c:v>
                </c:pt>
                <c:pt idx="1">
                  <c:v>0</c:v>
                </c:pt>
              </c:numCache>
            </c:numRef>
          </c:val>
          <c:extLst xmlns:c15="http://schemas.microsoft.com/office/drawing/2012/chart">
            <c:ext xmlns:c16="http://schemas.microsoft.com/office/drawing/2014/chart" uri="{C3380CC4-5D6E-409C-BE32-E72D297353CC}">
              <c16:uniqueId val="{00000001-0A7F-4A2C-9E74-0B81C397C903}"/>
            </c:ext>
          </c:extLst>
        </c:ser>
        <c:ser>
          <c:idx val="1"/>
          <c:order val="1"/>
          <c:tx>
            <c:strRef>
              <c:f>'CVES COINC.IBM-CONFIDENC.V3'!$B$43</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0A7F-4A2C-9E74-0B81C397C90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COINC.IBM-CONFIDENC.V3'!$C$41:$E$41</c15:sqref>
                  </c15:fullRef>
                </c:ext>
              </c:extLst>
              <c:f>'CVES COINC.IBM-CONFIDENC.V3'!$D$41:$E$41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COINC.IBM-CONFIDENC.V3'!$C$43:$E$43</c15:sqref>
                  </c15:fullRef>
                </c:ext>
              </c:extLst>
              <c:f>'CVES COINC.IBM-CONFIDENC.V3'!$D$43:$E$43</c:f>
              <c:numCache>
                <c:formatCode>0.00%</c:formatCode>
                <c:ptCount val="2"/>
                <c:pt idx="0">
                  <c:v>0</c:v>
                </c:pt>
                <c:pt idx="1">
                  <c:v>0.4</c:v>
                </c:pt>
              </c:numCache>
            </c:numRef>
          </c:val>
          <c:extLst xmlns:c15="http://schemas.microsoft.com/office/drawing/2012/chart">
            <c:ext xmlns:c16="http://schemas.microsoft.com/office/drawing/2014/chart" uri="{C3380CC4-5D6E-409C-BE32-E72D297353CC}">
              <c16:uniqueId val="{00000003-0A7F-4A2C-9E74-0B81C397C903}"/>
            </c:ext>
          </c:extLst>
        </c:ser>
        <c:ser>
          <c:idx val="2"/>
          <c:order val="2"/>
          <c:tx>
            <c:strRef>
              <c:f>'CVES COINC.IBM-CONFIDENC.V3'!$B$44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0A7F-4A2C-9E74-0B81C397C903}"/>
                </c:ext>
              </c:extLst>
            </c:dLbl>
            <c:dLbl>
              <c:idx val="1"/>
              <c:delete val="1"/>
              <c:extLst>
                <c:ext xmlns:c15="http://schemas.microsoft.com/office/drawing/2012/chart" uri="{CE6537A1-D6FC-4f65-9D91-7224C49458BB}"/>
                <c:ext xmlns:c16="http://schemas.microsoft.com/office/drawing/2014/chart" uri="{C3380CC4-5D6E-409C-BE32-E72D297353CC}">
                  <c16:uniqueId val="{00000000-D9AE-4A39-BCF9-218C0037E71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'CVES COINC.IBM-CONFIDENC.V3'!$C$41:$E$41</c15:sqref>
                  </c15:fullRef>
                </c:ext>
              </c:extLst>
              <c:f>'CVES COINC.IBM-CONFIDENC.V3'!$D$41:$E$41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COINC.IBM-CONFIDENC.V3'!$C$44:$E$44</c15:sqref>
                  </c15:fullRef>
                </c:ext>
              </c:extLst>
              <c:f>'CVES COINC.IBM-CONFIDENC.V3'!$D$44:$E$44</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4-0A7F-4A2C-9E74-0B81C397C903}"/>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COINC.IBM-CONFIDENC.V3'!$B$45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COINC.IBM-CONFIDENC.V3'!$C$41:$E$41</c15:sqref>
                        </c15:fullRef>
                        <c15:formulaRef>
                          <c15:sqref>'CVES COINC.IBM-CONFIDENC.V3'!$D$41:$E$41</c15:sqref>
                        </c15:formulaRef>
                      </c:ext>
                    </c:extLst>
                    <c:strCache>
                      <c:ptCount val="2"/>
                      <c:pt idx="0">
                        <c:v>SEVERIDAD BASE ALTA</c:v>
                      </c:pt>
                      <c:pt idx="1">
                        <c:v>SEVERIDAD BASE MEDIA</c:v>
                      </c:pt>
                    </c:strCache>
                  </c:strRef>
                </c:cat>
                <c:val>
                  <c:numRef>
                    <c:extLst>
                      <c:ext uri="{02D57815-91ED-43cb-92C2-25804820EDAC}">
                        <c15:fullRef>
                          <c15:sqref>'CVES COINC.IBM-CONFIDENC.V3'!$C$45:$E$45</c15:sqref>
                        </c15:fullRef>
                        <c15:formulaRef>
                          <c15:sqref>'CVES COINC.IBM-CONFIDENC.V3'!$D$45:$E$45</c15:sqref>
                        </c15:formulaRef>
                      </c:ext>
                    </c:extLst>
                    <c:numCache>
                      <c:formatCode>0.00%</c:formatCode>
                      <c:ptCount val="2"/>
                      <c:pt idx="0">
                        <c:v>0.6</c:v>
                      </c:pt>
                      <c:pt idx="1">
                        <c:v>0.4</c:v>
                      </c:pt>
                    </c:numCache>
                  </c:numRef>
                </c:val>
                <c:extLst>
                  <c:ext xmlns:c16="http://schemas.microsoft.com/office/drawing/2014/chart" uri="{C3380CC4-5D6E-409C-BE32-E72D297353CC}">
                    <c16:uniqueId val="{00000005-0A7F-4A2C-9E74-0B81C397C903}"/>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COINC.IBM-CONFIDENC.V3'!$H$42</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COINC.IBM-CONFIDENC.V3'!$I$41:$K$41</c:f>
              <c:strCache>
                <c:ptCount val="3"/>
                <c:pt idx="0">
                  <c:v>SEVERIDAD BASE CRÍTICA</c:v>
                </c:pt>
                <c:pt idx="1">
                  <c:v>SEVERIDAD BASE ALTA</c:v>
                </c:pt>
                <c:pt idx="2">
                  <c:v>SEVERIDAD BASE MEDIA</c:v>
                </c:pt>
              </c:strCache>
            </c:strRef>
          </c:cat>
          <c:val>
            <c:numRef>
              <c:f>'CVES COINC.IBM-CONFIDENC.V3'!$I$42:$K$42</c:f>
              <c:numCache>
                <c:formatCode>0.00%</c:formatCode>
                <c:ptCount val="3"/>
                <c:pt idx="0">
                  <c:v>0.2</c:v>
                </c:pt>
                <c:pt idx="1">
                  <c:v>0.2</c:v>
                </c:pt>
                <c:pt idx="2">
                  <c:v>0.2</c:v>
                </c:pt>
              </c:numCache>
            </c:numRef>
          </c:val>
          <c:extLst xmlns:c15="http://schemas.microsoft.com/office/drawing/2012/chart">
            <c:ext xmlns:c16="http://schemas.microsoft.com/office/drawing/2014/chart" uri="{C3380CC4-5D6E-409C-BE32-E72D297353CC}">
              <c16:uniqueId val="{00000002-381A-45CC-9D92-613C43D7FD3D}"/>
            </c:ext>
          </c:extLst>
        </c:ser>
        <c:ser>
          <c:idx val="1"/>
          <c:order val="1"/>
          <c:tx>
            <c:strRef>
              <c:f>'CVES COINC.IBM-CONFIDENC.V3'!$H$43</c:f>
              <c:strCache>
                <c:ptCount val="1"/>
                <c:pt idx="0">
                  <c:v>BAJO</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COINC.IBM-CONFIDENC.V3'!$I$41:$K$41</c:f>
              <c:strCache>
                <c:ptCount val="3"/>
                <c:pt idx="0">
                  <c:v>SEVERIDAD BASE CRÍTICA</c:v>
                </c:pt>
                <c:pt idx="1">
                  <c:v>SEVERIDAD BASE ALTA</c:v>
                </c:pt>
                <c:pt idx="2">
                  <c:v>SEVERIDAD BASE MEDIA</c:v>
                </c:pt>
              </c:strCache>
            </c:strRef>
          </c:cat>
          <c:val>
            <c:numRef>
              <c:f>'CVES COINC.IBM-CONFIDENC.V3'!$I$43:$K$43</c:f>
              <c:numCache>
                <c:formatCode>0.00%</c:formatCode>
                <c:ptCount val="3"/>
                <c:pt idx="0">
                  <c:v>0</c:v>
                </c:pt>
                <c:pt idx="1">
                  <c:v>0.2</c:v>
                </c:pt>
                <c:pt idx="2">
                  <c:v>0.2</c:v>
                </c:pt>
              </c:numCache>
            </c:numRef>
          </c:val>
          <c:extLst xmlns:c15="http://schemas.microsoft.com/office/drawing/2012/chart">
            <c:ext xmlns:c16="http://schemas.microsoft.com/office/drawing/2014/chart" uri="{C3380CC4-5D6E-409C-BE32-E72D297353CC}">
              <c16:uniqueId val="{00000003-381A-45CC-9D92-613C43D7FD3D}"/>
            </c:ext>
          </c:extLst>
        </c:ser>
        <c:ser>
          <c:idx val="2"/>
          <c:order val="2"/>
          <c:tx>
            <c:strRef>
              <c:f>'CVES COINC.IBM-CONFIDENC.V3'!$H$44</c:f>
              <c:strCache>
                <c:ptCount val="1"/>
                <c:pt idx="0">
                  <c:v>NO IMPACTO</c:v>
                </c:pt>
              </c:strCache>
            </c:strRef>
          </c:tx>
          <c:spPr>
            <a:solidFill>
              <a:schemeClr val="accent5"/>
            </a:solidFill>
            <a:ln>
              <a:noFill/>
            </a:ln>
            <a:effectLst/>
          </c:spPr>
          <c:invertIfNegative val="0"/>
          <c:dLbls>
            <c:delete val="1"/>
          </c:dLbls>
          <c:cat>
            <c:strRef>
              <c:f>'CVES COINC.IBM-CONFIDENC.V3'!$I$41:$K$41</c:f>
              <c:strCache>
                <c:ptCount val="3"/>
                <c:pt idx="0">
                  <c:v>SEVERIDAD BASE CRÍTICA</c:v>
                </c:pt>
                <c:pt idx="1">
                  <c:v>SEVERIDAD BASE ALTA</c:v>
                </c:pt>
                <c:pt idx="2">
                  <c:v>SEVERIDAD BASE MEDIA</c:v>
                </c:pt>
              </c:strCache>
            </c:strRef>
          </c:cat>
          <c:val>
            <c:numRef>
              <c:f>'CVES COINC.IBM-CONFIDENC.V3'!$I$44:$K$44</c:f>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4-381A-45CC-9D92-613C43D7FD3D}"/>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COINC.IBM-CONFIDENC.V3'!$H$45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COINC.IBM-CONFIDENC.V3'!$I$41:$K$41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COINC.IBM-CONFIDENC.V3'!$I$45:$K$45</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5-381A-45CC-9D92-613C43D7FD3D}"/>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05E-4FFB-8CAA-16B2F1979E1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05E-4FFB-8CAA-16B2F1979E1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05E-4FFB-8CAA-16B2F1979E1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05E-4FFB-8CAA-16B2F1979E1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05E-4FFB-8CAA-16B2F1979E1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05E-4FFB-8CAA-16B2F1979E1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05E-4FFB-8CAA-16B2F1979E1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05E-4FFB-8CAA-16B2F1979E1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COINC.IBM-INTEGRIDAD V3'!$B$42</c:f>
              <c:strCache>
                <c:ptCount val="1"/>
                <c:pt idx="0">
                  <c:v>ALTO</c:v>
                </c:pt>
              </c:strCache>
            </c:strRef>
          </c:tx>
          <c:spPr>
            <a:solidFill>
              <a:schemeClr val="accent1"/>
            </a:solidFill>
            <a:ln>
              <a:noFill/>
            </a:ln>
            <a:effectLst/>
          </c:spPr>
          <c:invertIfNegative val="0"/>
          <c:dLbls>
            <c:dLbl>
              <c:idx val="0"/>
              <c:tx>
                <c:rich>
                  <a:bodyPr/>
                  <a:lstStyle/>
                  <a:p>
                    <a:fld id="{47365CA3-A9FF-479C-9612-EC4A08EC4C7F}" type="VALUE">
                      <a:rPr lang="en-US" sz="2400"/>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2D4-4E81-A059-41FA0E168620}"/>
                </c:ext>
              </c:extLst>
            </c:dLbl>
            <c:dLbl>
              <c:idx val="1"/>
              <c:delete val="1"/>
              <c:extLst>
                <c:ext xmlns:c15="http://schemas.microsoft.com/office/drawing/2012/chart" uri="{CE6537A1-D6FC-4f65-9D91-7224C49458BB}"/>
                <c:ext xmlns:c16="http://schemas.microsoft.com/office/drawing/2014/chart" uri="{C3380CC4-5D6E-409C-BE32-E72D297353CC}">
                  <c16:uniqueId val="{00000001-22D4-4E81-A059-41FA0E1686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COINC.IBM-INTEGRIDAD V3'!$C$41:$E$41</c15:sqref>
                  </c15:fullRef>
                </c:ext>
              </c:extLst>
              <c:f>'CVES COINC.IBM-INTEGRIDAD 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COINC.IBM-INTEGRIDAD V3'!$C$42:$E$42</c15:sqref>
                  </c15:fullRef>
                </c:ext>
              </c:extLst>
              <c:f>'CVES COINC.IBM-INTEGRIDAD V3'!$D$42:$E$42</c:f>
              <c:numCache>
                <c:formatCode>0.00%</c:formatCode>
                <c:ptCount val="2"/>
                <c:pt idx="0">
                  <c:v>0.6</c:v>
                </c:pt>
                <c:pt idx="1">
                  <c:v>0</c:v>
                </c:pt>
              </c:numCache>
            </c:numRef>
          </c:val>
          <c:extLst xmlns:c15="http://schemas.microsoft.com/office/drawing/2012/chart">
            <c:ext xmlns:c16="http://schemas.microsoft.com/office/drawing/2014/chart" uri="{C3380CC4-5D6E-409C-BE32-E72D297353CC}">
              <c16:uniqueId val="{00000002-22D4-4E81-A059-41FA0E168620}"/>
            </c:ext>
          </c:extLst>
        </c:ser>
        <c:ser>
          <c:idx val="1"/>
          <c:order val="1"/>
          <c:tx>
            <c:strRef>
              <c:f>'CVES COINC.IBM-INTEGRIDAD V3'!$B$43</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22D4-4E81-A059-41FA0E1686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COINC.IBM-INTEGRIDAD V3'!$C$41:$E$41</c15:sqref>
                  </c15:fullRef>
                </c:ext>
              </c:extLst>
              <c:f>'CVES COINC.IBM-INTEGRIDAD 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COINC.IBM-INTEGRIDAD V3'!$C$43:$E$43</c15:sqref>
                  </c15:fullRef>
                </c:ext>
              </c:extLst>
              <c:f>'CVES COINC.IBM-INTEGRIDAD V3'!$D$43:$E$43</c:f>
              <c:numCache>
                <c:formatCode>0.00%</c:formatCode>
                <c:ptCount val="2"/>
                <c:pt idx="0">
                  <c:v>0</c:v>
                </c:pt>
                <c:pt idx="1">
                  <c:v>0.4</c:v>
                </c:pt>
              </c:numCache>
            </c:numRef>
          </c:val>
          <c:extLst xmlns:c15="http://schemas.microsoft.com/office/drawing/2012/chart">
            <c:ext xmlns:c16="http://schemas.microsoft.com/office/drawing/2014/chart" uri="{C3380CC4-5D6E-409C-BE32-E72D297353CC}">
              <c16:uniqueId val="{00000004-22D4-4E81-A059-41FA0E168620}"/>
            </c:ext>
          </c:extLst>
        </c:ser>
        <c:ser>
          <c:idx val="2"/>
          <c:order val="2"/>
          <c:tx>
            <c:strRef>
              <c:f>'CVES COINC.IBM-INTEGRIDAD V3'!$B$44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22D4-4E81-A059-41FA0E168620}"/>
                </c:ext>
              </c:extLst>
            </c:dLbl>
            <c:dLbl>
              <c:idx val="1"/>
              <c:delete val="1"/>
              <c:extLst>
                <c:ext xmlns:c15="http://schemas.microsoft.com/office/drawing/2012/chart" uri="{CE6537A1-D6FC-4f65-9D91-7224C49458BB}"/>
                <c:ext xmlns:c16="http://schemas.microsoft.com/office/drawing/2014/chart" uri="{C3380CC4-5D6E-409C-BE32-E72D297353CC}">
                  <c16:uniqueId val="{00000006-22D4-4E81-A059-41FA0E1686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'CVES COINC.IBM-INTEGRIDAD V3'!$C$41:$E$41</c15:sqref>
                  </c15:fullRef>
                </c:ext>
              </c:extLst>
              <c:f>'CVES COINC.IBM-INTEGRIDAD V3'!$D$41:$E$41</c:f>
              <c:strCache>
                <c:ptCount val="2"/>
                <c:pt idx="0">
                  <c:v>SEVERIDAD BASE ALTA</c:v>
                </c:pt>
                <c:pt idx="1">
                  <c:v>SEVERIDAD BASE MEDIA</c:v>
                </c:pt>
              </c:strCache>
            </c:strRef>
          </c:cat>
          <c:val>
            <c:numRef>
              <c:extLst>
                <c:ext xmlns:c15="http://schemas.microsoft.com/office/drawing/2012/chart" uri="{02D57815-91ED-43cb-92C2-25804820EDAC}">
                  <c15:fullRef>
                    <c15:sqref>'CVES COINC.IBM-INTEGRIDAD V3'!$C$44:$E$44</c15:sqref>
                  </c15:fullRef>
                </c:ext>
              </c:extLst>
              <c:f>'CVES COINC.IBM-INTEGRIDAD V3'!$D$44:$E$44</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7-22D4-4E81-A059-41FA0E16862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COINC.IBM-INTEGRIDAD V3'!$B$45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COINC.IBM-INTEGRIDAD V3'!$C$41:$E$41</c15:sqref>
                        </c15:fullRef>
                        <c15:formulaRef>
                          <c15:sqref>'CVES COINC.IBM-INTEGRIDAD V3'!$D$41:$E$41</c15:sqref>
                        </c15:formulaRef>
                      </c:ext>
                    </c:extLst>
                    <c:strCache>
                      <c:ptCount val="2"/>
                      <c:pt idx="0">
                        <c:v>SEVERIDAD BASE ALTA</c:v>
                      </c:pt>
                      <c:pt idx="1">
                        <c:v>SEVERIDAD BASE MEDIA</c:v>
                      </c:pt>
                    </c:strCache>
                  </c:strRef>
                </c:cat>
                <c:val>
                  <c:numRef>
                    <c:extLst>
                      <c:ext uri="{02D57815-91ED-43cb-92C2-25804820EDAC}">
                        <c15:fullRef>
                          <c15:sqref>'CVES COINC.IBM-INTEGRIDAD V3'!$C$45:$E$45</c15:sqref>
                        </c15:fullRef>
                        <c15:formulaRef>
                          <c15:sqref>'CVES COINC.IBM-INTEGRIDAD V3'!$D$45:$E$45</c15:sqref>
                        </c15:formulaRef>
                      </c:ext>
                    </c:extLst>
                    <c:numCache>
                      <c:formatCode>0.00%</c:formatCode>
                      <c:ptCount val="2"/>
                      <c:pt idx="0">
                        <c:v>0.6</c:v>
                      </c:pt>
                      <c:pt idx="1">
                        <c:v>0.4</c:v>
                      </c:pt>
                    </c:numCache>
                  </c:numRef>
                </c:val>
                <c:extLst>
                  <c:ext xmlns:c16="http://schemas.microsoft.com/office/drawing/2014/chart" uri="{C3380CC4-5D6E-409C-BE32-E72D297353CC}">
                    <c16:uniqueId val="{00000008-22D4-4E81-A059-41FA0E16862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COINC.IBM-INTEGRIDAD V3'!$H$42</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COINC.IBM-INTEGRIDAD V3'!$I$41:$K$41</c:f>
              <c:strCache>
                <c:ptCount val="3"/>
                <c:pt idx="0">
                  <c:v>SEVERIDAD BASE CRÍTICA</c:v>
                </c:pt>
                <c:pt idx="1">
                  <c:v>SEVERIDAD BASE ALTA</c:v>
                </c:pt>
                <c:pt idx="2">
                  <c:v>SEVERIDAD BASE MEDIA</c:v>
                </c:pt>
              </c:strCache>
            </c:strRef>
          </c:cat>
          <c:val>
            <c:numRef>
              <c:f>'CVES COINC.IBM-INTEGRIDAD V3'!$I$42:$K$42</c:f>
              <c:numCache>
                <c:formatCode>0.00%</c:formatCode>
                <c:ptCount val="3"/>
                <c:pt idx="0">
                  <c:v>0.2</c:v>
                </c:pt>
                <c:pt idx="1">
                  <c:v>0.2</c:v>
                </c:pt>
                <c:pt idx="2">
                  <c:v>0.2</c:v>
                </c:pt>
              </c:numCache>
            </c:numRef>
          </c:val>
          <c:extLst xmlns:c15="http://schemas.microsoft.com/office/drawing/2012/chart">
            <c:ext xmlns:c16="http://schemas.microsoft.com/office/drawing/2014/chart" uri="{C3380CC4-5D6E-409C-BE32-E72D297353CC}">
              <c16:uniqueId val="{00000000-4434-4F65-8D11-37F9515D7844}"/>
            </c:ext>
          </c:extLst>
        </c:ser>
        <c:ser>
          <c:idx val="1"/>
          <c:order val="1"/>
          <c:tx>
            <c:strRef>
              <c:f>'CVES COINC.IBM-INTEGRIDAD V3'!$H$43</c:f>
              <c:strCache>
                <c:ptCount val="1"/>
                <c:pt idx="0">
                  <c:v>BAJO</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COINC.IBM-INTEGRIDAD V3'!$I$41:$K$41</c:f>
              <c:strCache>
                <c:ptCount val="3"/>
                <c:pt idx="0">
                  <c:v>SEVERIDAD BASE CRÍTICA</c:v>
                </c:pt>
                <c:pt idx="1">
                  <c:v>SEVERIDAD BASE ALTA</c:v>
                </c:pt>
                <c:pt idx="2">
                  <c:v>SEVERIDAD BASE MEDIA</c:v>
                </c:pt>
              </c:strCache>
            </c:strRef>
          </c:cat>
          <c:val>
            <c:numRef>
              <c:f>'CVES COINC.IBM-INTEGRIDAD V3'!$I$43:$K$43</c:f>
              <c:numCache>
                <c:formatCode>0.00%</c:formatCode>
                <c:ptCount val="3"/>
                <c:pt idx="0">
                  <c:v>0</c:v>
                </c:pt>
                <c:pt idx="1">
                  <c:v>0.2</c:v>
                </c:pt>
                <c:pt idx="2">
                  <c:v>0.2</c:v>
                </c:pt>
              </c:numCache>
            </c:numRef>
          </c:val>
          <c:extLst xmlns:c15="http://schemas.microsoft.com/office/drawing/2012/chart">
            <c:ext xmlns:c16="http://schemas.microsoft.com/office/drawing/2014/chart" uri="{C3380CC4-5D6E-409C-BE32-E72D297353CC}">
              <c16:uniqueId val="{00000001-4434-4F65-8D11-37F9515D7844}"/>
            </c:ext>
          </c:extLst>
        </c:ser>
        <c:ser>
          <c:idx val="2"/>
          <c:order val="2"/>
          <c:tx>
            <c:strRef>
              <c:f>'CVES COINC.IBM-INTEGRIDAD V3'!$H$44</c:f>
              <c:strCache>
                <c:ptCount val="1"/>
                <c:pt idx="0">
                  <c:v>NO IMPACTO</c:v>
                </c:pt>
              </c:strCache>
            </c:strRef>
          </c:tx>
          <c:spPr>
            <a:solidFill>
              <a:schemeClr val="accent5"/>
            </a:solidFill>
            <a:ln>
              <a:noFill/>
            </a:ln>
            <a:effectLst/>
          </c:spPr>
          <c:invertIfNegative val="0"/>
          <c:dLbls>
            <c:delete val="1"/>
          </c:dLbls>
          <c:cat>
            <c:strRef>
              <c:f>'CVES COINC.IBM-INTEGRIDAD V3'!$I$41:$K$41</c:f>
              <c:strCache>
                <c:ptCount val="3"/>
                <c:pt idx="0">
                  <c:v>SEVERIDAD BASE CRÍTICA</c:v>
                </c:pt>
                <c:pt idx="1">
                  <c:v>SEVERIDAD BASE ALTA</c:v>
                </c:pt>
                <c:pt idx="2">
                  <c:v>SEVERIDAD BASE MEDIA</c:v>
                </c:pt>
              </c:strCache>
            </c:strRef>
          </c:cat>
          <c:val>
            <c:numRef>
              <c:f>'CVES COINC.IBM-INTEGRIDAD V3'!$I$44:$K$44</c:f>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2-4434-4F65-8D11-37F9515D784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COINC.IBM-INTEGRIDAD V3'!$H$45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COINC.IBM-INTEGRIDAD V3'!$I$41:$K$41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COINC.IBM-INTEGRIDAD V3'!$I$45:$K$45</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3-4434-4F65-8D11-37F9515D784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00C-4F82-9C45-EA4A54D60D5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00C-4F82-9C45-EA4A54D60D5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00C-4F82-9C45-EA4A54D60D5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00C-4F82-9C45-EA4A54D60D5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00C-4F82-9C45-EA4A54D60D5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00C-4F82-9C45-EA4A54D60D5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00C-4F82-9C45-EA4A54D60D5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00C-4F82-9C45-EA4A54D60D5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 IBM-DISPON. V3'!$B$42</c:f>
              <c:strCache>
                <c:ptCount val="1"/>
                <c:pt idx="0">
                  <c:v>ALTO</c:v>
                </c:pt>
              </c:strCache>
            </c:strRef>
          </c:tx>
          <c:spPr>
            <a:solidFill>
              <a:schemeClr val="accent1"/>
            </a:solidFill>
            <a:ln>
              <a:noFill/>
            </a:ln>
            <a:effectLst/>
          </c:spPr>
          <c:invertIfNegative val="0"/>
          <c:dLbls>
            <c:dLbl>
              <c:idx val="0"/>
              <c:tx>
                <c:rich>
                  <a:bodyPr/>
                  <a:lstStyle/>
                  <a:p>
                    <a:fld id="{47365CA3-A9FF-479C-9612-EC4A08EC4C7F}" type="VALUE">
                      <a:rPr lang="en-US" sz="2400"/>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483-46EE-8AD5-60E67672CE34}"/>
                </c:ext>
              </c:extLst>
            </c:dLbl>
            <c:dLbl>
              <c:idx val="1"/>
              <c:delete val="1"/>
              <c:extLst>
                <c:ext xmlns:c15="http://schemas.microsoft.com/office/drawing/2012/chart" uri="{CE6537A1-D6FC-4f65-9D91-7224C49458BB}"/>
                <c:ext xmlns:c16="http://schemas.microsoft.com/office/drawing/2014/chart" uri="{C3380CC4-5D6E-409C-BE32-E72D297353CC}">
                  <c16:uniqueId val="{00000001-C483-46EE-8AD5-60E67672CE3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 IBM-DISPON. V3'!$C$41:$E$41</c15:sqref>
                  </c15:fullRef>
                </c:ext>
              </c:extLst>
              <c:f>'CVES COINC. IBM-DISPON.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IBM-DISPON. V3'!$C$42:$E$42</c15:sqref>
                  </c15:fullRef>
                </c:ext>
              </c:extLst>
              <c:f>'CVES COINC. IBM-DISPON. V3'!$D$42:$E$42</c:f>
              <c:numCache>
                <c:formatCode>0.00%</c:formatCode>
                <c:ptCount val="2"/>
                <c:pt idx="0">
                  <c:v>0.4</c:v>
                </c:pt>
                <c:pt idx="1">
                  <c:v>0</c:v>
                </c:pt>
              </c:numCache>
            </c:numRef>
          </c:val>
          <c:extLst xmlns:c15="http://schemas.microsoft.com/office/drawing/2012/chart">
            <c:ext xmlns:c16="http://schemas.microsoft.com/office/drawing/2014/chart" uri="{C3380CC4-5D6E-409C-BE32-E72D297353CC}">
              <c16:uniqueId val="{00000002-C483-46EE-8AD5-60E67672CE34}"/>
            </c:ext>
          </c:extLst>
        </c:ser>
        <c:ser>
          <c:idx val="1"/>
          <c:order val="1"/>
          <c:tx>
            <c:strRef>
              <c:f>'CVES COINC. IBM-DISPON. V3'!$B$43</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C483-46EE-8AD5-60E67672CE34}"/>
                </c:ext>
              </c:extLst>
            </c:dLbl>
            <c:dLbl>
              <c:idx val="1"/>
              <c:delete val="1"/>
              <c:extLst>
                <c:ext xmlns:c15="http://schemas.microsoft.com/office/drawing/2012/chart" uri="{CE6537A1-D6FC-4f65-9D91-7224C49458BB}"/>
                <c:ext xmlns:c16="http://schemas.microsoft.com/office/drawing/2014/chart" uri="{C3380CC4-5D6E-409C-BE32-E72D297353CC}">
                  <c16:uniqueId val="{00000009-C483-46EE-8AD5-60E67672CE3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'CVES COINC. IBM-DISPON. V3'!$C$41:$E$41</c15:sqref>
                  </c15:fullRef>
                </c:ext>
              </c:extLst>
              <c:f>'CVES COINC. IBM-DISPON.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IBM-DISPON. V3'!$C$43:$E$43</c15:sqref>
                  </c15:fullRef>
                </c:ext>
              </c:extLst>
              <c:f>'CVES COINC. IBM-DISPON. V3'!$D$43:$E$43</c:f>
              <c:numCache>
                <c:formatCode>0.00%</c:formatCode>
                <c:ptCount val="2"/>
                <c:pt idx="0">
                  <c:v>0</c:v>
                </c:pt>
                <c:pt idx="1">
                  <c:v>0</c:v>
                </c:pt>
              </c:numCache>
            </c:numRef>
          </c:val>
          <c:extLst xmlns:c15="http://schemas.microsoft.com/office/drawing/2012/chart">
            <c:ext xmlns:c16="http://schemas.microsoft.com/office/drawing/2014/chart" uri="{C3380CC4-5D6E-409C-BE32-E72D297353CC}">
              <c16:uniqueId val="{00000004-C483-46EE-8AD5-60E67672CE34}"/>
            </c:ext>
          </c:extLst>
        </c:ser>
        <c:ser>
          <c:idx val="2"/>
          <c:order val="2"/>
          <c:tx>
            <c:strRef>
              <c:f>'CVES COINC. IBM-DISPON. V3'!$B$44</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c:ext xmlns:c15="http://schemas.microsoft.com/office/drawing/2012/chart" uri="{02D57815-91ED-43cb-92C2-25804820EDAC}">
                  <c15:fullRef>
                    <c15:sqref>'CVES COINC. IBM-DISPON. V3'!$C$41:$E$41</c15:sqref>
                  </c15:fullRef>
                </c:ext>
              </c:extLst>
              <c:f>'CVES COINC. IBM-DISPON.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IBM-DISPON. V3'!$C$44:$E$44</c15:sqref>
                  </c15:fullRef>
                </c:ext>
              </c:extLst>
              <c:f>'CVES COINC. IBM-DISPON. V3'!$D$44:$E$44</c:f>
              <c:numCache>
                <c:formatCode>0.00%</c:formatCode>
                <c:ptCount val="2"/>
                <c:pt idx="0">
                  <c:v>0.2</c:v>
                </c:pt>
                <c:pt idx="1">
                  <c:v>0.4</c:v>
                </c:pt>
              </c:numCache>
            </c:numRef>
          </c:val>
          <c:extLst xmlns:c15="http://schemas.microsoft.com/office/drawing/2012/chart">
            <c:ext xmlns:c16="http://schemas.microsoft.com/office/drawing/2014/chart" uri="{C3380CC4-5D6E-409C-BE32-E72D297353CC}">
              <c16:uniqueId val="{00000007-C483-46EE-8AD5-60E67672CE3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 IBM-DISPON. V3'!$B$45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 IBM-DISPON. V3'!$C$41:$E$41</c15:sqref>
                        </c15:fullRef>
                        <c15:formulaRef>
                          <c15:sqref>'CVES COINC. IBM-DISPON. V3'!$D$41:$E$41</c15:sqref>
                        </c15:formulaRef>
                      </c:ext>
                    </c:extLst>
                    <c:strCache>
                      <c:ptCount val="2"/>
                      <c:pt idx="0">
                        <c:v>SEVERIDAD BASE ALTA</c:v>
                      </c:pt>
                      <c:pt idx="1">
                        <c:v>SEVERIDAD BASE MEDIA</c:v>
                      </c:pt>
                    </c:strCache>
                  </c:strRef>
                </c:cat>
                <c:val>
                  <c:numRef>
                    <c:extLst>
                      <c:ext uri="{02D57815-91ED-43cb-92C2-25804820EDAC}">
                        <c15:fullRef>
                          <c15:sqref>'CVES COINC. IBM-DISPON. V3'!$C$45:$E$45</c15:sqref>
                        </c15:fullRef>
                        <c15:formulaRef>
                          <c15:sqref>'CVES COINC. IBM-DISPON. V3'!$D$45:$E$45</c15:sqref>
                        </c15:formulaRef>
                      </c:ext>
                    </c:extLst>
                    <c:numCache>
                      <c:formatCode>0.00%</c:formatCode>
                      <c:ptCount val="2"/>
                      <c:pt idx="0">
                        <c:v>0.60000000000000009</c:v>
                      </c:pt>
                      <c:pt idx="1">
                        <c:v>0.4</c:v>
                      </c:pt>
                    </c:numCache>
                  </c:numRef>
                </c:val>
                <c:extLst>
                  <c:ext xmlns:c16="http://schemas.microsoft.com/office/drawing/2014/chart" uri="{C3380CC4-5D6E-409C-BE32-E72D297353CC}">
                    <c16:uniqueId val="{00000008-C483-46EE-8AD5-60E67672CE3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 IBM-DISPON. V3'!$H$42</c:f>
              <c:strCache>
                <c:ptCount val="1"/>
                <c:pt idx="0">
                  <c:v>ALTO</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14D7-410A-8609-4CE20B35B24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IBM-DISPON. V3'!$I$41:$K$41</c:f>
              <c:strCache>
                <c:ptCount val="3"/>
                <c:pt idx="0">
                  <c:v>SEVERIDAD BASE CRÍTICA</c:v>
                </c:pt>
                <c:pt idx="1">
                  <c:v>SEVERIDAD BASE ALTA</c:v>
                </c:pt>
                <c:pt idx="2">
                  <c:v>SEVERIDAD BASE MEDIA</c:v>
                </c:pt>
              </c:strCache>
            </c:strRef>
          </c:cat>
          <c:val>
            <c:numRef>
              <c:f>'CVES COINC. IBM-DISPON. V3'!$I$42:$K$42</c:f>
              <c:numCache>
                <c:formatCode>0.00%</c:formatCode>
                <c:ptCount val="3"/>
                <c:pt idx="0">
                  <c:v>0.2</c:v>
                </c:pt>
                <c:pt idx="1">
                  <c:v>0</c:v>
                </c:pt>
                <c:pt idx="2">
                  <c:v>0.2</c:v>
                </c:pt>
              </c:numCache>
            </c:numRef>
          </c:val>
          <c:extLst xmlns:c15="http://schemas.microsoft.com/office/drawing/2012/chart">
            <c:ext xmlns:c16="http://schemas.microsoft.com/office/drawing/2014/chart" uri="{C3380CC4-5D6E-409C-BE32-E72D297353CC}">
              <c16:uniqueId val="{00000000-14D7-410A-8609-4CE20B35B246}"/>
            </c:ext>
          </c:extLst>
        </c:ser>
        <c:ser>
          <c:idx val="1"/>
          <c:order val="1"/>
          <c:tx>
            <c:strRef>
              <c:f>'CVES COINC. IBM-DISPON. V3'!$H$43</c:f>
              <c:strCache>
                <c:ptCount val="1"/>
                <c:pt idx="0">
                  <c:v>BAJO</c:v>
                </c:pt>
              </c:strCache>
            </c:strRef>
          </c:tx>
          <c:spPr>
            <a:solidFill>
              <a:schemeClr val="accent3"/>
            </a:solidFill>
            <a:ln>
              <a:noFill/>
            </a:ln>
            <a:effectLst/>
          </c:spPr>
          <c:invertIfNegative val="0"/>
          <c:dLbls>
            <c:delete val="1"/>
          </c:dLbls>
          <c:cat>
            <c:strRef>
              <c:f>'CVES COINC. IBM-DISPON. V3'!$I$41:$K$41</c:f>
              <c:strCache>
                <c:ptCount val="3"/>
                <c:pt idx="0">
                  <c:v>SEVERIDAD BASE CRÍTICA</c:v>
                </c:pt>
                <c:pt idx="1">
                  <c:v>SEVERIDAD BASE ALTA</c:v>
                </c:pt>
                <c:pt idx="2">
                  <c:v>SEVERIDAD BASE MEDIA</c:v>
                </c:pt>
              </c:strCache>
            </c:strRef>
          </c:cat>
          <c:val>
            <c:numRef>
              <c:f>'CVES COINC. IBM-DISPON. V3'!$I$43:$K$43</c:f>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1-14D7-410A-8609-4CE20B35B246}"/>
            </c:ext>
          </c:extLst>
        </c:ser>
        <c:ser>
          <c:idx val="2"/>
          <c:order val="2"/>
          <c:tx>
            <c:strRef>
              <c:f>'CVES COINC. IBM-DISPON. V3'!$H$44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14D7-410A-8609-4CE20B35B24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IBM-DISPON. V3'!$I$41:$K$41</c:f>
              <c:strCache>
                <c:ptCount val="3"/>
                <c:pt idx="0">
                  <c:v>SEVERIDAD BASE CRÍTICA</c:v>
                </c:pt>
                <c:pt idx="1">
                  <c:v>SEVERIDAD BASE ALTA</c:v>
                </c:pt>
                <c:pt idx="2">
                  <c:v>SEVERIDAD BASE MEDIA</c:v>
                </c:pt>
              </c:strCache>
            </c:strRef>
          </c:cat>
          <c:val>
            <c:numRef>
              <c:f>'CVES COINC. IBM-DISPON. V3'!$I$44:$K$44</c:f>
              <c:numCache>
                <c:formatCode>0.00%</c:formatCode>
                <c:ptCount val="3"/>
                <c:pt idx="0">
                  <c:v>0</c:v>
                </c:pt>
                <c:pt idx="1">
                  <c:v>0.4</c:v>
                </c:pt>
                <c:pt idx="2">
                  <c:v>0.2</c:v>
                </c:pt>
              </c:numCache>
            </c:numRef>
          </c:val>
          <c:extLst xmlns:c15="http://schemas.microsoft.com/office/drawing/2012/chart">
            <c:ext xmlns:c16="http://schemas.microsoft.com/office/drawing/2014/chart" uri="{C3380CC4-5D6E-409C-BE32-E72D297353CC}">
              <c16:uniqueId val="{00000002-14D7-410A-8609-4CE20B35B246}"/>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 IBM-DISPON. V3'!$H$45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 IBM-DISPON. V3'!$I$41:$K$41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 IBM-DISPON. V3'!$I$45:$K$45</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3-14D7-410A-8609-4CE20B35B246}"/>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TIPO DE REFERENCIA  CPES DE CVE CHILDREN Y CPES COINCIDENTES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REFERENCIA CPES DE CVE CHILDREN Y CPES COINCIDENTES</c:v>
          </c:tx>
          <c:spPr>
            <a:solidFill>
              <a:schemeClr val="accent1">
                <a:lumMod val="40000"/>
                <a:lumOff val="60000"/>
              </a:schemeClr>
            </a:solidFill>
            <a:ln>
              <a:noFill/>
            </a:ln>
            <a:effectLst/>
            <a:sp3d/>
          </c:spPr>
          <c:invertIfNegative val="0"/>
          <c:cat>
            <c:strRef>
              <c:f>'CVENODECHILDREN_TIPO REFERENCIA'!$B$12:$B$17</c:f>
              <c:strCache>
                <c:ptCount val="6"/>
                <c:pt idx="0">
                  <c:v>VERSION</c:v>
                </c:pt>
                <c:pt idx="1">
                  <c:v>PRODUCTO</c:v>
                </c:pt>
                <c:pt idx="2">
                  <c:v>AVISO</c:v>
                </c:pt>
                <c:pt idx="3">
                  <c:v>REGISTRO DE CAMBIO</c:v>
                </c:pt>
                <c:pt idx="4">
                  <c:v>VENDEDOR</c:v>
                </c:pt>
                <c:pt idx="5">
                  <c:v>NINGUNO</c:v>
                </c:pt>
              </c:strCache>
            </c:strRef>
          </c:cat>
          <c:val>
            <c:numRef>
              <c:f>'CVENODECHILDREN_TIPO REFERENCIA'!$D$12:$D$17</c:f>
              <c:numCache>
                <c:formatCode>0.00%</c:formatCode>
                <c:ptCount val="6"/>
                <c:pt idx="0">
                  <c:v>8.6705202312138737E-3</c:v>
                </c:pt>
                <c:pt idx="1">
                  <c:v>0.42196531791907516</c:v>
                </c:pt>
                <c:pt idx="2">
                  <c:v>0.4725433526011561</c:v>
                </c:pt>
                <c:pt idx="3">
                  <c:v>5.7803468208092491E-3</c:v>
                </c:pt>
                <c:pt idx="4">
                  <c:v>9.1040462427745675E-2</c:v>
                </c:pt>
                <c:pt idx="5">
                  <c:v>0</c:v>
                </c:pt>
              </c:numCache>
            </c:numRef>
          </c:val>
          <c:extLst>
            <c:ext xmlns:c16="http://schemas.microsoft.com/office/drawing/2014/chart" uri="{C3380CC4-5D6E-409C-BE32-E72D297353CC}">
              <c16:uniqueId val="{00000000-4263-49FF-8C6A-4CA5524F74D7}"/>
            </c:ext>
          </c:extLst>
        </c:ser>
        <c:dLbls>
          <c:showLegendKey val="0"/>
          <c:showVal val="0"/>
          <c:showCatName val="0"/>
          <c:showSerName val="0"/>
          <c:showPercent val="0"/>
          <c:showBubbleSize val="0"/>
        </c:dLbls>
        <c:gapWidth val="150"/>
        <c:shape val="box"/>
        <c:axId val="1646816600"/>
        <c:axId val="16468179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'CVENODECHILDREN_TIPO REFERENCIA'!$B$12:$B$17</c15:sqref>
                        </c15:formulaRef>
                      </c:ext>
                    </c:extLst>
                    <c:strCache>
                      <c:ptCount val="6"/>
                      <c:pt idx="0">
                        <c:v>VERSION</c:v>
                      </c:pt>
                      <c:pt idx="1">
                        <c:v>PRODUCTO</c:v>
                      </c:pt>
                      <c:pt idx="2">
                        <c:v>AVISO</c:v>
                      </c:pt>
                      <c:pt idx="3">
                        <c:v>REGISTRO DE CAMBIO</c:v>
                      </c:pt>
                      <c:pt idx="4">
                        <c:v>VENDEDOR</c:v>
                      </c:pt>
                      <c:pt idx="5">
                        <c:v>NINGUNO</c:v>
                      </c:pt>
                    </c:strCache>
                  </c:strRef>
                </c:cat>
                <c:val>
                  <c:numRef>
                    <c:extLst>
                      <c:ext uri="{02D57815-91ED-43cb-92C2-25804820EDAC}">
                        <c15:formulaRef>
                          <c15:sqref>'CVENODECHILDREN_TIPO REFERENCIA'!$C$12:$C$17</c15:sqref>
                        </c15:formulaRef>
                      </c:ext>
                    </c:extLst>
                    <c:numCache>
                      <c:formatCode>General</c:formatCode>
                      <c:ptCount val="6"/>
                      <c:pt idx="0">
                        <c:v>6</c:v>
                      </c:pt>
                      <c:pt idx="1">
                        <c:v>292</c:v>
                      </c:pt>
                      <c:pt idx="2">
                        <c:v>327</c:v>
                      </c:pt>
                      <c:pt idx="3">
                        <c:v>4</c:v>
                      </c:pt>
                      <c:pt idx="4">
                        <c:v>63</c:v>
                      </c:pt>
                      <c:pt idx="5">
                        <c:v>0</c:v>
                      </c:pt>
                    </c:numCache>
                  </c:numRef>
                </c:val>
                <c:extLst>
                  <c:ext xmlns:c16="http://schemas.microsoft.com/office/drawing/2014/chart" uri="{C3380CC4-5D6E-409C-BE32-E72D297353CC}">
                    <c16:uniqueId val="{00000001-4263-49FF-8C6A-4CA5524F74D7}"/>
                  </c:ext>
                </c:extLst>
              </c15:ser>
            </c15:filteredBarSeries>
          </c:ext>
        </c:extLst>
      </c:bar3DChart>
      <c:catAx>
        <c:axId val="1646816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7912"/>
        <c:crosses val="autoZero"/>
        <c:auto val="1"/>
        <c:lblAlgn val="ctr"/>
        <c:lblOffset val="100"/>
        <c:noMultiLvlLbl val="0"/>
      </c:catAx>
      <c:valAx>
        <c:axId val="1646817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35B-4278-B385-71AC58FEBB5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35B-4278-B385-71AC58FEBB5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35B-4278-B385-71AC58FEBB5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35B-4278-B385-71AC58FEBB5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35B-4278-B385-71AC58FEBB5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35B-4278-B385-71AC58FEBB5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35B-4278-B385-71AC58FEBB5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35B-4278-B385-71AC58FEBB5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BASE/PRIVILEGIOS REQUERIDOS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 IBM-PRIV.REQ. V3'!$B$42</c:f>
              <c:strCache>
                <c:ptCount val="1"/>
                <c:pt idx="0">
                  <c:v>ALTOS</c:v>
                </c:pt>
              </c:strCache>
            </c:strRef>
          </c:tx>
          <c:spPr>
            <a:solidFill>
              <a:schemeClr val="accent1"/>
            </a:solidFill>
            <a:ln>
              <a:noFill/>
            </a:ln>
            <a:effectLst/>
          </c:spPr>
          <c:invertIfNegative val="0"/>
          <c:dLbls>
            <c:dLbl>
              <c:idx val="0"/>
              <c:tx>
                <c:rich>
                  <a:bodyPr/>
                  <a:lstStyle/>
                  <a:p>
                    <a:fld id="{47365CA3-A9FF-479C-9612-EC4A08EC4C7F}" type="VALUE">
                      <a:rPr lang="en-US" sz="2400"/>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DF6-4D5B-AC88-94062EB31FE5}"/>
                </c:ext>
              </c:extLst>
            </c:dLbl>
            <c:dLbl>
              <c:idx val="1"/>
              <c:delete val="1"/>
              <c:extLst>
                <c:ext xmlns:c15="http://schemas.microsoft.com/office/drawing/2012/chart" uri="{CE6537A1-D6FC-4f65-9D91-7224C49458BB}"/>
                <c:ext xmlns:c16="http://schemas.microsoft.com/office/drawing/2014/chart" uri="{C3380CC4-5D6E-409C-BE32-E72D297353CC}">
                  <c16:uniqueId val="{00000001-9DF6-4D5B-AC88-94062EB31FE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 IBM-PRIV.REQ. V3'!$C$41:$E$41</c15:sqref>
                  </c15:fullRef>
                </c:ext>
              </c:extLst>
              <c:f>'CVES COINC. IBM-PRIV.REQ.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IBM-PRIV.REQ. V3'!$C$42:$E$42</c15:sqref>
                  </c15:fullRef>
                </c:ext>
              </c:extLst>
              <c:f>'CVES COINC. IBM-PRIV.REQ. V3'!$D$42:$E$42</c:f>
              <c:numCache>
                <c:formatCode>0.00%</c:formatCode>
                <c:ptCount val="2"/>
                <c:pt idx="0">
                  <c:v>0.2</c:v>
                </c:pt>
                <c:pt idx="1">
                  <c:v>0</c:v>
                </c:pt>
              </c:numCache>
            </c:numRef>
          </c:val>
          <c:extLst xmlns:c15="http://schemas.microsoft.com/office/drawing/2012/chart">
            <c:ext xmlns:c16="http://schemas.microsoft.com/office/drawing/2014/chart" uri="{C3380CC4-5D6E-409C-BE32-E72D297353CC}">
              <c16:uniqueId val="{00000002-9DF6-4D5B-AC88-94062EB31FE5}"/>
            </c:ext>
          </c:extLst>
        </c:ser>
        <c:ser>
          <c:idx val="1"/>
          <c:order val="1"/>
          <c:tx>
            <c:strRef>
              <c:f>'CVES COINC. IBM-PRIV.REQ. V3'!$B$43</c:f>
              <c:strCache>
                <c:ptCount val="1"/>
                <c:pt idx="0">
                  <c:v>BAJOS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'CVES COINC. IBM-PRIV.REQ. V3'!$C$41:$E$41</c15:sqref>
                  </c15:fullRef>
                </c:ext>
              </c:extLst>
              <c:f>'CVES COINC. IBM-PRIV.REQ.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IBM-PRIV.REQ. V3'!$C$43:$E$43</c15:sqref>
                  </c15:fullRef>
                </c:ext>
              </c:extLst>
              <c:f>'CVES COINC. IBM-PRIV.REQ. V3'!$D$43:$E$43</c:f>
              <c:numCache>
                <c:formatCode>0.00%</c:formatCode>
                <c:ptCount val="2"/>
                <c:pt idx="0">
                  <c:v>0.2</c:v>
                </c:pt>
                <c:pt idx="1">
                  <c:v>0.2</c:v>
                </c:pt>
              </c:numCache>
            </c:numRef>
          </c:val>
          <c:extLst xmlns:c15="http://schemas.microsoft.com/office/drawing/2012/chart">
            <c:ext xmlns:c16="http://schemas.microsoft.com/office/drawing/2014/chart" uri="{C3380CC4-5D6E-409C-BE32-E72D297353CC}">
              <c16:uniqueId val="{00000005-9DF6-4D5B-AC88-94062EB31FE5}"/>
            </c:ext>
          </c:extLst>
        </c:ser>
        <c:ser>
          <c:idx val="2"/>
          <c:order val="2"/>
          <c:tx>
            <c:strRef>
              <c:f>'CVES COINC. IBM-PRIV.REQ. V3'!$B$44</c:f>
              <c:strCache>
                <c:ptCount val="1"/>
                <c:pt idx="0">
                  <c:v>NO REQUERIDOS</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c:ext xmlns:c15="http://schemas.microsoft.com/office/drawing/2012/chart" uri="{02D57815-91ED-43cb-92C2-25804820EDAC}">
                  <c15:fullRef>
                    <c15:sqref>'CVES COINC. IBM-PRIV.REQ. V3'!$C$41:$E$41</c15:sqref>
                  </c15:fullRef>
                </c:ext>
              </c:extLst>
              <c:f>'CVES COINC. IBM-PRIV.REQ. V3'!$D$41:$E$41</c:f>
              <c:strCache>
                <c:ptCount val="2"/>
                <c:pt idx="0">
                  <c:v>SEVERIDAD BASE ALTA</c:v>
                </c:pt>
                <c:pt idx="1">
                  <c:v>SEVERIDAD BASE MEDIA</c:v>
                </c:pt>
              </c:strCache>
            </c:strRef>
          </c:cat>
          <c:val>
            <c:numRef>
              <c:extLst>
                <c:ext xmlns:c15="http://schemas.microsoft.com/office/drawing/2012/chart" uri="{02D57815-91ED-43cb-92C2-25804820EDAC}">
                  <c15:fullRef>
                    <c15:sqref>'CVES COINC. IBM-PRIV.REQ. V3'!$C$44:$E$44</c15:sqref>
                  </c15:fullRef>
                </c:ext>
              </c:extLst>
              <c:f>'CVES COINC. IBM-PRIV.REQ. V3'!$D$44:$E$44</c:f>
              <c:numCache>
                <c:formatCode>0.00%</c:formatCode>
                <c:ptCount val="2"/>
                <c:pt idx="0">
                  <c:v>0.2</c:v>
                </c:pt>
                <c:pt idx="1">
                  <c:v>0.2</c:v>
                </c:pt>
              </c:numCache>
            </c:numRef>
          </c:val>
          <c:extLst xmlns:c15="http://schemas.microsoft.com/office/drawing/2012/chart">
            <c:ext xmlns:c16="http://schemas.microsoft.com/office/drawing/2014/chart" uri="{C3380CC4-5D6E-409C-BE32-E72D297353CC}">
              <c16:uniqueId val="{00000006-9DF6-4D5B-AC88-94062EB31FE5}"/>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 IBM-PRIV.REQ. V3'!$B$45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 IBM-PRIV.REQ. V3'!$C$41:$E$41</c15:sqref>
                        </c15:fullRef>
                        <c15:formulaRef>
                          <c15:sqref>'CVES COINC. IBM-PRIV.REQ. V3'!$D$41:$E$41</c15:sqref>
                        </c15:formulaRef>
                      </c:ext>
                    </c:extLst>
                    <c:strCache>
                      <c:ptCount val="2"/>
                      <c:pt idx="0">
                        <c:v>SEVERIDAD BASE ALTA</c:v>
                      </c:pt>
                      <c:pt idx="1">
                        <c:v>SEVERIDAD BASE MEDIA</c:v>
                      </c:pt>
                    </c:strCache>
                  </c:strRef>
                </c:cat>
                <c:val>
                  <c:numRef>
                    <c:extLst>
                      <c:ext uri="{02D57815-91ED-43cb-92C2-25804820EDAC}">
                        <c15:fullRef>
                          <c15:sqref>'CVES COINC. IBM-PRIV.REQ. V3'!$C$45:$E$45</c15:sqref>
                        </c15:fullRef>
                        <c15:formulaRef>
                          <c15:sqref>'CVES COINC. IBM-PRIV.REQ. V3'!$D$45:$E$45</c15:sqref>
                        </c15:formulaRef>
                      </c:ext>
                    </c:extLst>
                    <c:numCache>
                      <c:formatCode>0.00%</c:formatCode>
                      <c:ptCount val="2"/>
                      <c:pt idx="0">
                        <c:v>0.60000000000000009</c:v>
                      </c:pt>
                      <c:pt idx="1">
                        <c:v>0.4</c:v>
                      </c:pt>
                    </c:numCache>
                  </c:numRef>
                </c:val>
                <c:extLst>
                  <c:ext xmlns:c16="http://schemas.microsoft.com/office/drawing/2014/chart" uri="{C3380CC4-5D6E-409C-BE32-E72D297353CC}">
                    <c16:uniqueId val="{00000007-9DF6-4D5B-AC88-94062EB31FE5}"/>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BASE/PRIVILEGIOS REQUERIDOS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 IBM-PRIV.REQ. V3'!$H$42</c:f>
              <c:strCache>
                <c:ptCount val="1"/>
                <c:pt idx="0">
                  <c:v>ALTOS</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6324-4E64-B5FB-BF74197CD666}"/>
                </c:ext>
              </c:extLst>
            </c:dLbl>
            <c:dLbl>
              <c:idx val="1"/>
              <c:delete val="1"/>
              <c:extLst>
                <c:ext xmlns:c15="http://schemas.microsoft.com/office/drawing/2012/chart" uri="{CE6537A1-D6FC-4f65-9D91-7224C49458BB}"/>
                <c:ext xmlns:c16="http://schemas.microsoft.com/office/drawing/2014/chart" uri="{C3380CC4-5D6E-409C-BE32-E72D297353CC}">
                  <c16:uniqueId val="{00000000-6324-4E64-B5FB-BF74197CD66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IBM-PRIV.REQ. V3'!$I$41:$K$41</c:f>
              <c:strCache>
                <c:ptCount val="3"/>
                <c:pt idx="0">
                  <c:v>SEVERIDAD BASE CRÍTICA</c:v>
                </c:pt>
                <c:pt idx="1">
                  <c:v>SEVERIDAD BASE ALTA</c:v>
                </c:pt>
                <c:pt idx="2">
                  <c:v>SEVERIDAD BASE MEDIA</c:v>
                </c:pt>
              </c:strCache>
            </c:strRef>
          </c:cat>
          <c:val>
            <c:numRef>
              <c:f>'CVES COINC. IBM-PRIV.REQ. V3'!$I$42:$K$42</c:f>
              <c:numCache>
                <c:formatCode>0.00%</c:formatCode>
                <c:ptCount val="3"/>
                <c:pt idx="0">
                  <c:v>0</c:v>
                </c:pt>
                <c:pt idx="1">
                  <c:v>0</c:v>
                </c:pt>
                <c:pt idx="2">
                  <c:v>0.2</c:v>
                </c:pt>
              </c:numCache>
            </c:numRef>
          </c:val>
          <c:extLst xmlns:c15="http://schemas.microsoft.com/office/drawing/2012/chart">
            <c:ext xmlns:c16="http://schemas.microsoft.com/office/drawing/2014/chart" uri="{C3380CC4-5D6E-409C-BE32-E72D297353CC}">
              <c16:uniqueId val="{00000001-6324-4E64-B5FB-BF74197CD666}"/>
            </c:ext>
          </c:extLst>
        </c:ser>
        <c:ser>
          <c:idx val="1"/>
          <c:order val="1"/>
          <c:tx>
            <c:strRef>
              <c:f>'CVES COINC. IBM-PRIV.REQ. V3'!$H$43</c:f>
              <c:strCache>
                <c:ptCount val="1"/>
                <c:pt idx="0">
                  <c:v>BAJOS</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6324-4E64-B5FB-BF74197CD66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IBM-PRIV.REQ. V3'!$I$41:$K$41</c:f>
              <c:strCache>
                <c:ptCount val="3"/>
                <c:pt idx="0">
                  <c:v>SEVERIDAD BASE CRÍTICA</c:v>
                </c:pt>
                <c:pt idx="1">
                  <c:v>SEVERIDAD BASE ALTA</c:v>
                </c:pt>
                <c:pt idx="2">
                  <c:v>SEVERIDAD BASE MEDIA</c:v>
                </c:pt>
              </c:strCache>
            </c:strRef>
          </c:cat>
          <c:val>
            <c:numRef>
              <c:f>'CVES COINC. IBM-PRIV.REQ. V3'!$I$43:$K$43</c:f>
              <c:numCache>
                <c:formatCode>0.00%</c:formatCode>
                <c:ptCount val="3"/>
                <c:pt idx="0">
                  <c:v>0</c:v>
                </c:pt>
                <c:pt idx="1">
                  <c:v>0.2</c:v>
                </c:pt>
                <c:pt idx="2">
                  <c:v>0.2</c:v>
                </c:pt>
              </c:numCache>
            </c:numRef>
          </c:val>
          <c:extLst xmlns:c15="http://schemas.microsoft.com/office/drawing/2012/chart">
            <c:ext xmlns:c16="http://schemas.microsoft.com/office/drawing/2014/chart" uri="{C3380CC4-5D6E-409C-BE32-E72D297353CC}">
              <c16:uniqueId val="{00000002-6324-4E64-B5FB-BF74197CD666}"/>
            </c:ext>
          </c:extLst>
        </c:ser>
        <c:ser>
          <c:idx val="2"/>
          <c:order val="2"/>
          <c:tx>
            <c:strRef>
              <c:f>'CVES COINC. IBM-PRIV.REQ. V3'!$H$44</c:f>
              <c:strCache>
                <c:ptCount val="1"/>
                <c:pt idx="0">
                  <c:v>NO REQUERIDOS</c:v>
                </c:pt>
              </c:strCache>
            </c:strRef>
          </c:tx>
          <c:spPr>
            <a:solidFill>
              <a:schemeClr val="accent5"/>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6-6324-4E64-B5FB-BF74197CD66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IBM-PRIV.REQ. V3'!$I$41:$K$41</c:f>
              <c:strCache>
                <c:ptCount val="3"/>
                <c:pt idx="0">
                  <c:v>SEVERIDAD BASE CRÍTICA</c:v>
                </c:pt>
                <c:pt idx="1">
                  <c:v>SEVERIDAD BASE ALTA</c:v>
                </c:pt>
                <c:pt idx="2">
                  <c:v>SEVERIDAD BASE MEDIA</c:v>
                </c:pt>
              </c:strCache>
            </c:strRef>
          </c:cat>
          <c:val>
            <c:numRef>
              <c:f>'CVES COINC. IBM-PRIV.REQ. V3'!$I$44:$K$44</c:f>
              <c:numCache>
                <c:formatCode>0.00%</c:formatCode>
                <c:ptCount val="3"/>
                <c:pt idx="0">
                  <c:v>0.2</c:v>
                </c:pt>
                <c:pt idx="1">
                  <c:v>0.2</c:v>
                </c:pt>
                <c:pt idx="2">
                  <c:v>0</c:v>
                </c:pt>
              </c:numCache>
            </c:numRef>
          </c:val>
          <c:extLst xmlns:c15="http://schemas.microsoft.com/office/drawing/2012/chart">
            <c:ext xmlns:c16="http://schemas.microsoft.com/office/drawing/2014/chart" uri="{C3380CC4-5D6E-409C-BE32-E72D297353CC}">
              <c16:uniqueId val="{00000004-6324-4E64-B5FB-BF74197CD666}"/>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 IBM-PRIV.REQ. V3'!$H$45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 IBM-PRIV.REQ. V3'!$I$41:$K$41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 IBM-PRIV.REQ. V3'!$I$45:$K$45</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5-6324-4E64-B5FB-BF74197CD666}"/>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VENDEDORES PRINCIPALES CPES DE CVE CHILDREN Y CPES COINCIDENTES</a:t>
            </a:r>
            <a:endParaRPr lang="es-E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v>VENDEDORES PRINCIPALES CPES DE CVE CHILDREN Y CPES COINCIDENTES</c:v>
          </c:tx>
          <c:spPr>
            <a:solidFill>
              <a:schemeClr val="accent1">
                <a:lumMod val="40000"/>
                <a:lumOff val="60000"/>
              </a:schemeClr>
            </a:solidFill>
            <a:ln>
              <a:noFill/>
            </a:ln>
            <a:effectLst/>
            <a:sp3d/>
          </c:spPr>
          <c:invertIfNegative val="0"/>
          <c:cat>
            <c:strRef>
              <c:f>CVENODECHILDREN_VENDEDOR!$B$12:$B$24</c:f>
              <c:strCache>
                <c:ptCount val="13"/>
                <c:pt idx="0">
                  <c:v>XIONGMAITECH</c:v>
                </c:pt>
                <c:pt idx="1">
                  <c:v>ASUS</c:v>
                </c:pt>
                <c:pt idx="2">
                  <c:v>DLINK</c:v>
                </c:pt>
                <c:pt idx="3">
                  <c:v>GUARDZILLA</c:v>
                </c:pt>
                <c:pt idx="4">
                  <c:v>CISCO</c:v>
                </c:pt>
                <c:pt idx="5">
                  <c:v>USR</c:v>
                </c:pt>
                <c:pt idx="6">
                  <c:v>THALESGROUP</c:v>
                </c:pt>
                <c:pt idx="7">
                  <c:v>WEIDMUELLER</c:v>
                </c:pt>
                <c:pt idx="8">
                  <c:v>USRIOT</c:v>
                </c:pt>
                <c:pt idx="9">
                  <c:v>TOTOLINK</c:v>
                </c:pt>
                <c:pt idx="10">
                  <c:v>IDEC</c:v>
                </c:pt>
                <c:pt idx="11">
                  <c:v>BIOTRONIK</c:v>
                </c:pt>
                <c:pt idx="12">
                  <c:v>REALTEK</c:v>
                </c:pt>
              </c:strCache>
            </c:strRef>
          </c:cat>
          <c:val>
            <c:numRef>
              <c:f>CVENODECHILDREN_VENDEDOR!$D$12:$D$24</c:f>
              <c:numCache>
                <c:formatCode>0.00%</c:formatCode>
                <c:ptCount val="13"/>
                <c:pt idx="0">
                  <c:v>0.31232876712328766</c:v>
                </c:pt>
                <c:pt idx="1">
                  <c:v>0.17534246575342466</c:v>
                </c:pt>
                <c:pt idx="2">
                  <c:v>7.1232876712328766E-2</c:v>
                </c:pt>
                <c:pt idx="3">
                  <c:v>3.8356164383561646E-2</c:v>
                </c:pt>
                <c:pt idx="4">
                  <c:v>3.5616438356164383E-2</c:v>
                </c:pt>
                <c:pt idx="5">
                  <c:v>2.7397260273972601E-2</c:v>
                </c:pt>
                <c:pt idx="6">
                  <c:v>2.4657534246575342E-2</c:v>
                </c:pt>
                <c:pt idx="7">
                  <c:v>2.4657534246575342E-2</c:v>
                </c:pt>
                <c:pt idx="8">
                  <c:v>2.1917808219178082E-2</c:v>
                </c:pt>
                <c:pt idx="9">
                  <c:v>1.9178082191780823E-2</c:v>
                </c:pt>
                <c:pt idx="10">
                  <c:v>1.0958904109589041E-2</c:v>
                </c:pt>
                <c:pt idx="11">
                  <c:v>1.0958904109589041E-2</c:v>
                </c:pt>
                <c:pt idx="12">
                  <c:v>1.0958904109589041E-2</c:v>
                </c:pt>
              </c:numCache>
            </c:numRef>
          </c:val>
          <c:extLst>
            <c:ext xmlns:c16="http://schemas.microsoft.com/office/drawing/2014/chart" uri="{C3380CC4-5D6E-409C-BE32-E72D297353CC}">
              <c16:uniqueId val="{00000000-F5ED-4CB1-80F3-F5DEAAED352C}"/>
            </c:ext>
          </c:extLst>
        </c:ser>
        <c:dLbls>
          <c:showLegendKey val="0"/>
          <c:showVal val="0"/>
          <c:showCatName val="0"/>
          <c:showSerName val="0"/>
          <c:showPercent val="0"/>
          <c:showBubbleSize val="0"/>
        </c:dLbls>
        <c:gapWidth val="150"/>
        <c:shape val="box"/>
        <c:axId val="1267364568"/>
        <c:axId val="1267367520"/>
        <c:axId val="0"/>
        <c:extLst/>
      </c:bar3DChart>
      <c:catAx>
        <c:axId val="1267364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67367520"/>
        <c:crosses val="autoZero"/>
        <c:auto val="1"/>
        <c:lblAlgn val="ctr"/>
        <c:lblOffset val="100"/>
        <c:noMultiLvlLbl val="0"/>
      </c:catAx>
      <c:valAx>
        <c:axId val="1267367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67364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COMPARACIÓN VENDEDORES PRINCIPALES VS SECUNDARIOS CPES DE CVE CHILDREN Y CPES COINCIDENTES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114-46B3-B22E-35AFEB1B266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114-46B3-B22E-35AFEB1B26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j-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CVENODECHILDREN_VENDEDOR!$B$68:$B$69</c:f>
              <c:strCache>
                <c:ptCount val="2"/>
                <c:pt idx="0">
                  <c:v>VENDEDORES DENTRO UMBRAL</c:v>
                </c:pt>
                <c:pt idx="1">
                  <c:v>OTRO</c:v>
                </c:pt>
              </c:strCache>
            </c:strRef>
          </c:cat>
          <c:val>
            <c:numRef>
              <c:f>CVENODECHILDREN_VENDEDOR!$C$68:$C$69</c:f>
              <c:numCache>
                <c:formatCode>General</c:formatCode>
                <c:ptCount val="2"/>
                <c:pt idx="0">
                  <c:v>286</c:v>
                </c:pt>
                <c:pt idx="1">
                  <c:v>79</c:v>
                </c:pt>
              </c:numCache>
            </c:numRef>
          </c:val>
          <c:extLst>
            <c:ext xmlns:c16="http://schemas.microsoft.com/office/drawing/2014/chart" uri="{C3380CC4-5D6E-409C-BE32-E72D297353CC}">
              <c16:uniqueId val="{00000000-08FE-49A5-903E-1DE48BA4C68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4938737596837568"/>
          <c:y val="0.15743133914115734"/>
          <c:w val="0.22456874691949347"/>
          <c:h val="0.72397086666311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CVENODECHILDREN_PARTE!#REF!</c:f>
              <c:numCache>
                <c:formatCode>General</c:formatCode>
                <c:ptCount val="1"/>
                <c:pt idx="0">
                  <c:v>1</c:v>
                </c:pt>
              </c:numCache>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CVENODECHILDREN_PARTE!#REF!</c15:sqref>
                        </c15:formulaRef>
                      </c:ext>
                    </c:extLst>
                  </c:multiLvlStrRef>
                </c15:cat>
              </c15:filteredCategoryTitle>
            </c:ext>
            <c:ext xmlns:c16="http://schemas.microsoft.com/office/drawing/2014/chart" uri="{C3380CC4-5D6E-409C-BE32-E72D297353CC}">
              <c16:uniqueId val="{00000001-A63C-41F8-A05E-1F9F79234835}"/>
            </c:ext>
          </c:extLst>
        </c:ser>
        <c:ser>
          <c:idx val="1"/>
          <c:order val="1"/>
          <c:tx>
            <c:v>VALOR "PARTE" CPE23URI PARA IOT</c:v>
          </c:tx>
          <c:spPr>
            <a:solidFill>
              <a:schemeClr val="accent2"/>
            </a:solidFill>
            <a:ln>
              <a:noFill/>
            </a:ln>
            <a:effectLst/>
            <a:sp3d/>
          </c:spPr>
          <c:invertIfNegative val="0"/>
          <c:val>
            <c:numRef>
              <c:f>CVENODECHILDREN_PARTE!#REF!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CVENODECHILDREN_PARTE!#REF!</c15:sqref>
                        </c15:formulaRef>
                      </c:ext>
                    </c:extLst>
                  </c:multiLvlStrRef>
                </c15:cat>
              </c15:filteredCategoryTitle>
            </c:ext>
            <c:ext xmlns:c16="http://schemas.microsoft.com/office/drawing/2014/chart" uri="{C3380CC4-5D6E-409C-BE32-E72D297353CC}">
              <c16:uniqueId val="{00000000-A63C-41F8-A05E-1F9F79234835}"/>
            </c:ext>
          </c:extLst>
        </c:ser>
        <c:dLbls>
          <c:showLegendKey val="0"/>
          <c:showVal val="0"/>
          <c:showCatName val="0"/>
          <c:showSerName val="0"/>
          <c:showPercent val="0"/>
          <c:showBubbleSize val="0"/>
        </c:dLbls>
        <c:gapWidth val="150"/>
        <c:shape val="box"/>
        <c:axId val="1602914872"/>
        <c:axId val="1602917824"/>
        <c:axId val="0"/>
        <c:extLst/>
      </c:bar3DChart>
      <c:catAx>
        <c:axId val="16029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7824"/>
        <c:crosses val="autoZero"/>
        <c:auto val="1"/>
        <c:lblAlgn val="ctr"/>
        <c:lblOffset val="100"/>
        <c:noMultiLvlLbl val="0"/>
      </c:catAx>
      <c:valAx>
        <c:axId val="160291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487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VALOR "PARTE" CPE23URI PARA </a:t>
            </a:r>
            <a:r>
              <a:rPr lang="en-US" baseline="0"/>
              <a:t> </a:t>
            </a:r>
            <a:r>
              <a:rPr lang="en-US" sz="2400" b="1" i="0" u="none" strike="noStrike" baseline="0">
                <a:effectLst/>
              </a:rPr>
              <a:t>CPES DE CVE CHILDREN Y CPES COINCIDENTES</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VALOR "PARTE" CPE23URI CPES DE CVE CHILDREN Y CPES COINCIDENTES</c:v>
          </c:tx>
          <c:spPr>
            <a:solidFill>
              <a:schemeClr val="accent1">
                <a:lumMod val="40000"/>
                <a:lumOff val="60000"/>
              </a:schemeClr>
            </a:solidFill>
            <a:ln>
              <a:noFill/>
            </a:ln>
            <a:effectLst/>
            <a:sp3d/>
          </c:spPr>
          <c:invertIfNegative val="0"/>
          <c:cat>
            <c:strRef>
              <c:f>CVENODECHILDREN_PARTE!$B$13:$B$15</c:f>
              <c:strCache>
                <c:ptCount val="3"/>
                <c:pt idx="0">
                  <c:v>APLICACIÓN</c:v>
                </c:pt>
                <c:pt idx="1">
                  <c:v>SISTEMA OPERATIVO</c:v>
                </c:pt>
                <c:pt idx="2">
                  <c:v>DISPOSITIVO HARDWARE</c:v>
                </c:pt>
              </c:strCache>
            </c:strRef>
          </c:cat>
          <c:val>
            <c:numRef>
              <c:f>CVENODECHILDREN_PARTE!$D$13:$D$15</c:f>
              <c:numCache>
                <c:formatCode>0.00%</c:formatCode>
                <c:ptCount val="3"/>
                <c:pt idx="0">
                  <c:v>0.55342465753424663</c:v>
                </c:pt>
                <c:pt idx="1">
                  <c:v>5.4794520547945206E-3</c:v>
                </c:pt>
                <c:pt idx="2">
                  <c:v>0.44109589041095892</c:v>
                </c:pt>
              </c:numCache>
            </c:numRef>
          </c:val>
          <c:extLst>
            <c:ext xmlns:c16="http://schemas.microsoft.com/office/drawing/2014/chart" uri="{C3380CC4-5D6E-409C-BE32-E72D297353CC}">
              <c16:uniqueId val="{00000000-CE08-4E08-8E6A-869BC56AD0EE}"/>
            </c:ext>
          </c:extLst>
        </c:ser>
        <c:dLbls>
          <c:showLegendKey val="0"/>
          <c:showVal val="0"/>
          <c:showCatName val="0"/>
          <c:showSerName val="0"/>
          <c:showPercent val="0"/>
          <c:showBubbleSize val="0"/>
        </c:dLbls>
        <c:gapWidth val="150"/>
        <c:shape val="box"/>
        <c:axId val="1619281776"/>
        <c:axId val="1619282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CVENODECHILDREN_PARTE!$B$13:$B$15</c15:sqref>
                        </c15:formulaRef>
                      </c:ext>
                    </c:extLst>
                    <c:strCache>
                      <c:ptCount val="3"/>
                      <c:pt idx="0">
                        <c:v>APLICACIÓN</c:v>
                      </c:pt>
                      <c:pt idx="1">
                        <c:v>SISTEMA OPERATIVO</c:v>
                      </c:pt>
                      <c:pt idx="2">
                        <c:v>DISPOSITIVO HARDWARE</c:v>
                      </c:pt>
                    </c:strCache>
                  </c:strRef>
                </c:cat>
                <c:val>
                  <c:numRef>
                    <c:extLst>
                      <c:ext uri="{02D57815-91ED-43cb-92C2-25804820EDAC}">
                        <c15:formulaRef>
                          <c15:sqref>CVENODECHILDREN_PARTE!$C$13:$C$15</c15:sqref>
                        </c15:formulaRef>
                      </c:ext>
                    </c:extLst>
                    <c:numCache>
                      <c:formatCode>General</c:formatCode>
                      <c:ptCount val="3"/>
                      <c:pt idx="0">
                        <c:v>202</c:v>
                      </c:pt>
                      <c:pt idx="1">
                        <c:v>2</c:v>
                      </c:pt>
                      <c:pt idx="2">
                        <c:v>161</c:v>
                      </c:pt>
                    </c:numCache>
                  </c:numRef>
                </c:val>
                <c:extLst>
                  <c:ext xmlns:c16="http://schemas.microsoft.com/office/drawing/2014/chart" uri="{C3380CC4-5D6E-409C-BE32-E72D297353CC}">
                    <c16:uniqueId val="{00000001-CE08-4E08-8E6A-869BC56AD0EE}"/>
                  </c:ext>
                </c:extLst>
              </c15:ser>
            </c15:filteredBarSeries>
          </c:ext>
        </c:extLst>
      </c:bar3DChart>
      <c:catAx>
        <c:axId val="16192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2432"/>
        <c:crosses val="autoZero"/>
        <c:auto val="1"/>
        <c:lblAlgn val="ctr"/>
        <c:lblOffset val="100"/>
        <c:noMultiLvlLbl val="0"/>
      </c:catAx>
      <c:valAx>
        <c:axId val="161928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17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EB2-4EFF-8C05-AB0CA881EC4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EB2-4EFF-8C05-AB0CA881EC4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EB2-4EFF-8C05-AB0CA881EC4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EB2-4EFF-8C05-AB0CA881EC4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EB2-4EFF-8C05-AB0CA881EC4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EB2-4EFF-8C05-AB0CA881EC4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EB2-4EFF-8C05-AB0CA881EC4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EB2-4EFF-8C05-AB0CA881EC4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0-6CFF-405A-BD68-D4CF1C90E832}"/>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1-6CFF-405A-BD68-D4CF1C90E832}"/>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2-6CFF-405A-BD68-D4CF1C90E832}"/>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3-6CFF-405A-BD68-D4CF1C90E832}"/>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4-6CFF-405A-BD68-D4CF1C90E832}"/>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5-6CFF-405A-BD68-D4CF1C90E832}"/>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TIPO DE REFERENCIA/AÑO ÚLTIMA MODIFICACIÓN CPES DE CVE CHILDREN Y CPES COINCIDENTES</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'CVENODECHILDREN_TIPOREF-MODIF'!$B$64</c:f>
              <c:strCache>
                <c:ptCount val="1"/>
                <c:pt idx="0">
                  <c:v>2023</c:v>
                </c:pt>
              </c:strCache>
            </c:strRef>
          </c:tx>
          <c:spPr>
            <a:solidFill>
              <a:schemeClr val="accent1"/>
            </a:solidFill>
            <a:ln>
              <a:noFill/>
            </a:ln>
            <a:effectLst/>
          </c:spPr>
          <c:invertIfNegative val="0"/>
          <c:dLbls>
            <c:dLbl>
              <c:idx val="0"/>
              <c:layout>
                <c:manualLayout>
                  <c:x val="-1.6427104216887558E-2"/>
                  <c:y val="-2.71747144352436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E39-42EE-9417-699F8074AF9E}"/>
                </c:ext>
              </c:extLst>
            </c:dLbl>
            <c:dLbl>
              <c:idx val="1"/>
              <c:layout>
                <c:manualLayout>
                  <c:x val="6.3436121392082157E-2"/>
                  <c:y val="-3.3644859813084113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39-42EE-9417-699F8074AF9E}"/>
                </c:ext>
              </c:extLst>
            </c:dLbl>
            <c:dLbl>
              <c:idx val="2"/>
              <c:layout>
                <c:manualLayout>
                  <c:x val="-9.3179930747467731E-3"/>
                  <c:y val="-2.636198487240118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39-42EE-9417-699F8074AF9E}"/>
                </c:ext>
              </c:extLst>
            </c:dLbl>
            <c:dLbl>
              <c:idx val="3"/>
              <c:layout>
                <c:manualLayout>
                  <c:x val="-4.8418196747433362E-2"/>
                  <c:y val="-1.8349863144937795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39-42EE-9417-699F8074AF9E}"/>
                </c:ext>
              </c:extLst>
            </c:dLbl>
            <c:dLbl>
              <c:idx val="4"/>
              <c:layout>
                <c:manualLayout>
                  <c:x val="-7.5877576620861517E-2"/>
                  <c:y val="-0.10279131112461749"/>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E39-42EE-9417-699F8074AF9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'CVENODECHILDREN_TIPOREF-MODIF'!$C$64:$G$64</c:f>
              <c:numCache>
                <c:formatCode>0.00%</c:formatCode>
                <c:ptCount val="5"/>
                <c:pt idx="0">
                  <c:v>0</c:v>
                </c:pt>
                <c:pt idx="1">
                  <c:v>2.8901734104046246E-3</c:v>
                </c:pt>
                <c:pt idx="2">
                  <c:v>0</c:v>
                </c:pt>
                <c:pt idx="3">
                  <c:v>0</c:v>
                </c:pt>
                <c:pt idx="4">
                  <c:v>2.8901734104046246E-3</c:v>
                </c:pt>
              </c:numCache>
            </c:numRef>
          </c:val>
          <c:extLst>
            <c:ext xmlns:c16="http://schemas.microsoft.com/office/drawing/2014/chart" uri="{C3380CC4-5D6E-409C-BE32-E72D297353CC}">
              <c16:uniqueId val="{00000003-CE39-42EE-9417-699F8074AF9E}"/>
            </c:ext>
          </c:extLst>
        </c:ser>
        <c:ser>
          <c:idx val="1"/>
          <c:order val="1"/>
          <c:tx>
            <c:strRef>
              <c:f>'CVENODECHILDREN_TIPOREF-MODIF'!$B$65</c:f>
              <c:strCache>
                <c:ptCount val="1"/>
                <c:pt idx="0">
                  <c:v>2022</c:v>
                </c:pt>
              </c:strCache>
            </c:strRef>
          </c:tx>
          <c:spPr>
            <a:solidFill>
              <a:schemeClr val="accent3"/>
            </a:solidFill>
            <a:ln>
              <a:noFill/>
            </a:ln>
            <a:effectLst/>
          </c:spPr>
          <c:invertIfNegative val="0"/>
          <c:dLbls>
            <c:dLbl>
              <c:idx val="0"/>
              <c:layout>
                <c:manualLayout>
                  <c:x val="0.10403832670695441"/>
                  <c:y val="-0.15714073999510464"/>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E39-42EE-9417-699F8074AF9E}"/>
                </c:ext>
              </c:extLst>
            </c:dLbl>
            <c:dLbl>
              <c:idx val="2"/>
              <c:layout>
                <c:manualLayout>
                  <c:x val="-1.0169159753311336E-2"/>
                  <c:y val="-2.24486771421579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E39-42EE-9417-699F8074AF9E}"/>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'CVENODECHILDREN_TIPOREF-MODIF'!$C$65:$G$65</c:f>
              <c:numCache>
                <c:formatCode>0.00%</c:formatCode>
                <c:ptCount val="5"/>
                <c:pt idx="0">
                  <c:v>2.8901734104046246E-3</c:v>
                </c:pt>
                <c:pt idx="1">
                  <c:v>0.25289017341040465</c:v>
                </c:pt>
                <c:pt idx="2">
                  <c:v>0</c:v>
                </c:pt>
                <c:pt idx="3">
                  <c:v>0.29768786127167629</c:v>
                </c:pt>
                <c:pt idx="4">
                  <c:v>8.5260115606936415E-2</c:v>
                </c:pt>
              </c:numCache>
            </c:numRef>
          </c:val>
          <c:extLst>
            <c:ext xmlns:c16="http://schemas.microsoft.com/office/drawing/2014/chart" uri="{C3380CC4-5D6E-409C-BE32-E72D297353CC}">
              <c16:uniqueId val="{00000004-CE39-42EE-9417-699F8074AF9E}"/>
            </c:ext>
          </c:extLst>
        </c:ser>
        <c:ser>
          <c:idx val="2"/>
          <c:order val="2"/>
          <c:tx>
            <c:strRef>
              <c:f>'CVENODECHILDREN_TIPOREF-MODIF'!$B$66</c:f>
              <c:strCache>
                <c:ptCount val="1"/>
                <c:pt idx="0">
                  <c:v>2021</c:v>
                </c:pt>
              </c:strCache>
            </c:strRef>
          </c:tx>
          <c:spPr>
            <a:solidFill>
              <a:schemeClr val="accent5"/>
            </a:solidFill>
            <a:ln>
              <a:noFill/>
            </a:ln>
            <a:effectLst/>
          </c:spPr>
          <c:invertIfNegative val="0"/>
          <c:dLbls>
            <c:dLbl>
              <c:idx val="0"/>
              <c:layout>
                <c:manualLayout>
                  <c:x val="0.10169159753311337"/>
                  <c:y val="-0.21857922480522074"/>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E39-42EE-9417-699F8074AF9E}"/>
                </c:ext>
              </c:extLst>
            </c:dLbl>
            <c:dLbl>
              <c:idx val="2"/>
              <c:layout>
                <c:manualLayout>
                  <c:x val="-1.4080375043046467E-2"/>
                  <c:y val="-2.835622375851512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E39-42EE-9417-699F8074AF9E}"/>
                </c:ext>
              </c:extLst>
            </c:dLbl>
            <c:dLbl>
              <c:idx val="4"/>
              <c:layout>
                <c:manualLayout>
                  <c:x val="-1.2458914531199579E-2"/>
                  <c:y val="-2.147974646484511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39-42EE-9417-699F8074A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'CVENODECHILDREN_TIPOREF-MODIF'!$C$66:$G$66</c:f>
              <c:numCache>
                <c:formatCode>0.00%</c:formatCode>
                <c:ptCount val="5"/>
                <c:pt idx="0">
                  <c:v>2.8901734104046246E-3</c:v>
                </c:pt>
                <c:pt idx="1">
                  <c:v>0.10260115606936417</c:v>
                </c:pt>
                <c:pt idx="2">
                  <c:v>0</c:v>
                </c:pt>
                <c:pt idx="3">
                  <c:v>0.12138728323699421</c:v>
                </c:pt>
                <c:pt idx="4">
                  <c:v>0</c:v>
                </c:pt>
              </c:numCache>
            </c:numRef>
          </c:val>
          <c:extLst>
            <c:ext xmlns:c16="http://schemas.microsoft.com/office/drawing/2014/chart" uri="{C3380CC4-5D6E-409C-BE32-E72D297353CC}">
              <c16:uniqueId val="{00000006-CE39-42EE-9417-699F8074AF9E}"/>
            </c:ext>
          </c:extLst>
        </c:ser>
        <c:ser>
          <c:idx val="3"/>
          <c:order val="3"/>
          <c:tx>
            <c:strRef>
              <c:f>'CVENODECHILDREN_TIPOREF-MODIF'!$B$67</c:f>
              <c:strCache>
                <c:ptCount val="1"/>
                <c:pt idx="0">
                  <c:v>2020</c:v>
                </c:pt>
              </c:strCache>
            </c:strRef>
          </c:tx>
          <c:spPr>
            <a:solidFill>
              <a:schemeClr val="accent1">
                <a:lumMod val="60000"/>
              </a:schemeClr>
            </a:solidFill>
            <a:ln>
              <a:noFill/>
            </a:ln>
            <a:effectLst/>
          </c:spPr>
          <c:invertIfNegative val="0"/>
          <c:dLbls>
            <c:dLbl>
              <c:idx val="0"/>
              <c:layout>
                <c:manualLayout>
                  <c:x val="8.9175708605960982E-2"/>
                  <c:y val="-0.2764731816455225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E39-42EE-9417-699F8074AF9E}"/>
                </c:ext>
              </c:extLst>
            </c:dLbl>
            <c:dLbl>
              <c:idx val="1"/>
              <c:numFmt formatCode="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A-CE39-42EE-9417-699F8074AF9E}"/>
                </c:ext>
              </c:extLst>
            </c:dLbl>
            <c:dLbl>
              <c:idx val="2"/>
              <c:layout>
                <c:manualLayout>
                  <c:x val="9.3869166953643113E-2"/>
                  <c:y val="-0.278836200292065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E39-42EE-9417-699F8074AF9E}"/>
                </c:ext>
              </c:extLst>
            </c:dLbl>
            <c:dLbl>
              <c:idx val="3"/>
              <c:numFmt formatCode="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B-CE39-42EE-9417-699F8074AF9E}"/>
                </c:ext>
              </c:extLst>
            </c:dLbl>
            <c:dLbl>
              <c:idx val="4"/>
              <c:layout>
                <c:manualLayout>
                  <c:x val="6.2652959399587316E-2"/>
                  <c:y val="-9.9688473520249225E-3"/>
                </c:manualLayout>
              </c:layout>
              <c:tx>
                <c:rich>
                  <a:bodyPr/>
                  <a:lstStyle/>
                  <a:p>
                    <a:fld id="{17C8A020-9FBC-4B72-AA23-3D294B18E79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E39-42EE-9417-699F8074AF9E}"/>
                </c:ext>
              </c:extLst>
            </c:dLbl>
            <c:numFmt formatCode="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'CVENODECHILDREN_TIPOREF-MODIF'!$C$67:$G$67</c:f>
              <c:numCache>
                <c:formatCode>0.00%</c:formatCode>
                <c:ptCount val="5"/>
                <c:pt idx="0">
                  <c:v>2.8901734104046246E-3</c:v>
                </c:pt>
                <c:pt idx="1">
                  <c:v>6.358381502890173E-2</c:v>
                </c:pt>
                <c:pt idx="2">
                  <c:v>2.8901734104046246E-3</c:v>
                </c:pt>
                <c:pt idx="3">
                  <c:v>5.0578034682080927E-2</c:v>
                </c:pt>
                <c:pt idx="4">
                  <c:v>1.4450867052023123E-3</c:v>
                </c:pt>
              </c:numCache>
            </c:numRef>
          </c:val>
          <c:extLst>
            <c:ext xmlns:c16="http://schemas.microsoft.com/office/drawing/2014/chart" uri="{C3380CC4-5D6E-409C-BE32-E72D297353CC}">
              <c16:uniqueId val="{00000008-CE39-42EE-9417-699F8074AF9E}"/>
            </c:ext>
          </c:extLst>
        </c:ser>
        <c:ser>
          <c:idx val="4"/>
          <c:order val="4"/>
          <c:tx>
            <c:strRef>
              <c:f>'CVENODECHILDREN_TIPOREF-MODIF'!$B$68</c:f>
              <c:strCache>
                <c:ptCount val="1"/>
                <c:pt idx="0">
                  <c:v>2019</c:v>
                </c:pt>
              </c:strCache>
            </c:strRef>
          </c:tx>
          <c:spPr>
            <a:solidFill>
              <a:schemeClr val="accent3">
                <a:lumMod val="60000"/>
              </a:schemeClr>
            </a:solidFill>
            <a:ln>
              <a:noFill/>
            </a:ln>
            <a:effectLst/>
          </c:spPr>
          <c:invertIfNegative val="0"/>
          <c:dLbls>
            <c:dLbl>
              <c:idx val="0"/>
              <c:layout>
                <c:manualLayout>
                  <c:x val="-1.6427104216887558E-2"/>
                  <c:y val="-1.4178111879257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E39-42EE-9417-699F8074AF9E}"/>
                </c:ext>
              </c:extLst>
            </c:dLbl>
            <c:dLbl>
              <c:idx val="1"/>
              <c:layout>
                <c:manualLayout>
                  <c:x val="-1.0169159753311395E-2"/>
                  <c:y val="-1.65411305258004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E39-42EE-9417-699F8074AF9E}"/>
                </c:ext>
              </c:extLst>
            </c:dLbl>
            <c:dLbl>
              <c:idx val="2"/>
              <c:layout>
                <c:manualLayout>
                  <c:x val="-2.2685048680463692E-2"/>
                  <c:y val="-0.20558262224923465"/>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E39-42EE-9417-699F8074AF9E}"/>
                </c:ext>
              </c:extLst>
            </c:dLbl>
            <c:dLbl>
              <c:idx val="3"/>
              <c:layout>
                <c:manualLayout>
                  <c:x val="9.8562625301325257E-2"/>
                  <c:y val="5.0804900900672932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E39-42EE-9417-699F8074AF9E}"/>
                </c:ext>
              </c:extLst>
            </c:dLbl>
            <c:dLbl>
              <c:idx val="4"/>
              <c:layout>
                <c:manualLayout>
                  <c:x val="-1.3298131985099441E-2"/>
                  <c:y val="-2.00856584956148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E39-42EE-9417-699F8074AF9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'CVENODECHILDREN_TIPOREF-MODIF'!$C$68:$G$68</c:f>
              <c:numCache>
                <c:formatCode>0.00%</c:formatCode>
                <c:ptCount val="5"/>
                <c:pt idx="0">
                  <c:v>0</c:v>
                </c:pt>
                <c:pt idx="1">
                  <c:v>0</c:v>
                </c:pt>
                <c:pt idx="2">
                  <c:v>2.8901734104046246E-3</c:v>
                </c:pt>
                <c:pt idx="3">
                  <c:v>2.8901734104046246E-3</c:v>
                </c:pt>
                <c:pt idx="4">
                  <c:v>0</c:v>
                </c:pt>
              </c:numCache>
            </c:numRef>
          </c:val>
          <c:extLst>
            <c:ext xmlns:c16="http://schemas.microsoft.com/office/drawing/2014/chart" uri="{C3380CC4-5D6E-409C-BE32-E72D297353CC}">
              <c16:uniqueId val="{00000009-CE39-42EE-9417-699F8074AF9E}"/>
            </c:ext>
          </c:extLst>
        </c:ser>
        <c:ser>
          <c:idx val="5"/>
          <c:order val="5"/>
          <c:tx>
            <c:strRef>
              <c:f>'CVENODECHILDREN_TIPOREF-MODIF'!$B$69</c:f>
              <c:strCache>
                <c:ptCount val="1"/>
                <c:pt idx="0">
                  <c:v>2018(0 ANTERIOR)</c:v>
                </c:pt>
              </c:strCache>
            </c:strRef>
          </c:tx>
          <c:spPr>
            <a:solidFill>
              <a:schemeClr val="accent5">
                <a:lumMod val="60000"/>
              </a:schemeClr>
            </a:solidFill>
            <a:ln>
              <a:noFill/>
            </a:ln>
            <a:effectLst/>
          </c:spPr>
          <c:invertIfNegative val="0"/>
          <c:dLbls>
            <c:dLbl>
              <c:idx val="0"/>
              <c:layout>
                <c:manualLayout>
                  <c:x val="-1.9556076448675633E-2"/>
                  <c:y val="-2.00856584956148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E39-42EE-9417-699F8074AF9E}"/>
                </c:ext>
              </c:extLst>
            </c:dLbl>
            <c:dLbl>
              <c:idx val="1"/>
              <c:layout>
                <c:manualLayout>
                  <c:x val="-1.0169159753311395E-2"/>
                  <c:y val="-1.4178111879257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E39-42EE-9417-699F8074AF9E}"/>
                </c:ext>
              </c:extLst>
            </c:dLbl>
            <c:dLbl>
              <c:idx val="2"/>
              <c:layout>
                <c:manualLayout>
                  <c:x val="-1.5639317704199161E-2"/>
                  <c:y val="-1.94209432109869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E39-42EE-9417-699F8074AF9E}"/>
                </c:ext>
              </c:extLst>
            </c:dLbl>
            <c:dLbl>
              <c:idx val="3"/>
              <c:layout>
                <c:manualLayout>
                  <c:x val="-1.712662661130521E-2"/>
                  <c:y val="-1.765807548132782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39-42EE-9417-699F8074AF9E}"/>
                </c:ext>
              </c:extLst>
            </c:dLbl>
            <c:dLbl>
              <c:idx val="4"/>
              <c:layout>
                <c:manualLayout>
                  <c:x val="6.6472304930909151E-2"/>
                  <c:y val="-0.17142928113158443"/>
                </c:manualLayout>
              </c:layout>
              <c:numFmt formatCode="0.0%" sourceLinked="0"/>
              <c:spPr>
                <a:solidFill>
                  <a:srgbClr val="0070C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E39-42EE-9417-699F8074AF9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'CVENODECHILDREN_TIPOREF-MODIF'!$C$63:$G$63</c:f>
              <c:strCache>
                <c:ptCount val="5"/>
                <c:pt idx="0">
                  <c:v>VERSION</c:v>
                </c:pt>
                <c:pt idx="1">
                  <c:v>PRODUCTO</c:v>
                </c:pt>
                <c:pt idx="2">
                  <c:v>REGISTRO DE CAMBIO</c:v>
                </c:pt>
                <c:pt idx="3">
                  <c:v>AVISO</c:v>
                </c:pt>
                <c:pt idx="4">
                  <c:v>VENDEDOR</c:v>
                </c:pt>
              </c:strCache>
            </c:strRef>
          </c:cat>
          <c:val>
            <c:numRef>
              <c:f>'CVENODECHILDREN_TIPOREF-MODIF'!$C$69:$G$69</c:f>
              <c:numCache>
                <c:formatCode>0.00%</c:formatCode>
                <c:ptCount val="5"/>
                <c:pt idx="0">
                  <c:v>0</c:v>
                </c:pt>
                <c:pt idx="1">
                  <c:v>0</c:v>
                </c:pt>
                <c:pt idx="2">
                  <c:v>0</c:v>
                </c:pt>
                <c:pt idx="3">
                  <c:v>0</c:v>
                </c:pt>
                <c:pt idx="4">
                  <c:v>1.4450867052023123E-3</c:v>
                </c:pt>
              </c:numCache>
            </c:numRef>
          </c:val>
          <c:extLst>
            <c:ext xmlns:c16="http://schemas.microsoft.com/office/drawing/2014/chart" uri="{C3380CC4-5D6E-409C-BE32-E72D297353CC}">
              <c16:uniqueId val="{0000000D-CE39-42EE-9417-699F8074AF9E}"/>
            </c:ext>
          </c:extLst>
        </c:ser>
        <c:dLbls>
          <c:dLblPos val="ctr"/>
          <c:showLegendKey val="0"/>
          <c:showVal val="1"/>
          <c:showCatName val="0"/>
          <c:showSerName val="0"/>
          <c:showPercent val="0"/>
          <c:showBubbleSize val="0"/>
        </c:dLbls>
        <c:gapWidth val="219"/>
        <c:overlap val="100"/>
        <c:axId val="1177377112"/>
        <c:axId val="1177377440"/>
        <c:extLst>
          <c:ext xmlns:c15="http://schemas.microsoft.com/office/drawing/2012/chart" uri="{02D57815-91ED-43cb-92C2-25804820EDAC}">
            <c15:filteredBarSeries>
              <c15:ser>
                <c:idx val="6"/>
                <c:order val="6"/>
                <c:tx>
                  <c:strRef>
                    <c:extLst>
                      <c:ext uri="{02D57815-91ED-43cb-92C2-25804820EDAC}">
                        <c15:formulaRef>
                          <c15:sqref>'CVENODECHILDREN_TIPOREF-MODIF'!$B$70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'CVENODECHILDREN_TIPOREF-MODIF'!$C$63:$G$63</c15:sqref>
                        </c15:formulaRef>
                      </c:ext>
                    </c:extLst>
                    <c:strCache>
                      <c:ptCount val="5"/>
                      <c:pt idx="0">
                        <c:v>VERSION</c:v>
                      </c:pt>
                      <c:pt idx="1">
                        <c:v>PRODUCTO</c:v>
                      </c:pt>
                      <c:pt idx="2">
                        <c:v>REGISTRO DE CAMBIO</c:v>
                      </c:pt>
                      <c:pt idx="3">
                        <c:v>AVISO</c:v>
                      </c:pt>
                      <c:pt idx="4">
                        <c:v>VENDEDOR</c:v>
                      </c:pt>
                    </c:strCache>
                  </c:strRef>
                </c:cat>
                <c:val>
                  <c:numRef>
                    <c:extLst>
                      <c:ext uri="{02D57815-91ED-43cb-92C2-25804820EDAC}">
                        <c15:formulaRef>
                          <c15:sqref>'CVENODECHILDREN_TIPOREF-MODIF'!$C$70:$G$70</c15:sqref>
                        </c15:formulaRef>
                      </c:ext>
                    </c:extLst>
                    <c:numCache>
                      <c:formatCode>0.00%</c:formatCode>
                      <c:ptCount val="5"/>
                      <c:pt idx="0">
                        <c:v>8.6705202312138737E-3</c:v>
                      </c:pt>
                      <c:pt idx="1">
                        <c:v>0.42196531791907521</c:v>
                      </c:pt>
                      <c:pt idx="2">
                        <c:v>5.7803468208092491E-3</c:v>
                      </c:pt>
                      <c:pt idx="3">
                        <c:v>0.4725433526011561</c:v>
                      </c:pt>
                      <c:pt idx="4">
                        <c:v>9.1040462427745661E-2</c:v>
                      </c:pt>
                    </c:numCache>
                  </c:numRef>
                </c:val>
                <c:extLst>
                  <c:ext xmlns:c16="http://schemas.microsoft.com/office/drawing/2014/chart" uri="{C3380CC4-5D6E-409C-BE32-E72D297353CC}">
                    <c16:uniqueId val="{0000000E-CE39-42EE-9417-699F8074AF9E}"/>
                  </c:ext>
                </c:extLst>
              </c15:ser>
            </c15:filteredBarSeries>
          </c:ext>
        </c:extLst>
      </c:barChart>
      <c:catAx>
        <c:axId val="117737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7377440"/>
        <c:crosses val="autoZero"/>
        <c:auto val="1"/>
        <c:lblAlgn val="ctr"/>
        <c:lblOffset val="100"/>
        <c:noMultiLvlLbl val="0"/>
      </c:catAx>
      <c:valAx>
        <c:axId val="117737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7377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35D-4ADE-9077-5EE629A5BD1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35D-4ADE-9077-5EE629A5BD1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35D-4ADE-9077-5EE629A5BD1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35D-4ADE-9077-5EE629A5BD1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35D-4ADE-9077-5EE629A5BD1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35D-4ADE-9077-5EE629A5BD1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35D-4ADE-9077-5EE629A5BD1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35D-4ADE-9077-5EE629A5BD1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4AF6-451F-8293-2EF57EF35EF2}"/>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4AF6-451F-8293-2EF57EF35EF2}"/>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4AF6-451F-8293-2EF57EF35EF2}"/>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4AF6-451F-8293-2EF57EF35EF2}"/>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4AF6-451F-8293-2EF57EF35EF2}"/>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4AF6-451F-8293-2EF57EF35EF2}"/>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0-F069-43F5-A5AB-EADFFC07A20C}"/>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1-F069-43F5-A5AB-EADFFC07A20C}"/>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2-F069-43F5-A5AB-EADFFC07A20C}"/>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3-F069-43F5-A5AB-EADFFC07A20C}"/>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4-F069-43F5-A5AB-EADFFC07A20C}"/>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5-F069-43F5-A5AB-EADFFC07A20C}"/>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97F-41D5-8518-DB241193CEB9}"/>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97F-41D5-8518-DB241193CEB9}"/>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97F-41D5-8518-DB241193CEB9}"/>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97F-41D5-8518-DB241193CEB9}"/>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97F-41D5-8518-DB241193CEB9}"/>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97F-41D5-8518-DB241193CEB9}"/>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97F-41D5-8518-DB241193CEB9}"/>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97F-41D5-8518-DB241193CEB9}"/>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FUENTE  DE REFERENCIA/AÑO ÚLTIMA MODIFICACIÓN </a:t>
            </a:r>
            <a:r>
              <a:rPr lang="es-ES" sz="2400" b="1" i="0" baseline="0">
                <a:effectLst/>
              </a:rPr>
              <a:t>CPES DE CVE CHILDREN Y CPES COINCIDENTES</a:t>
            </a:r>
            <a:endParaRPr lang="es-ES" sz="32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'CVENODECHILDREN_FUENTEREF-MODIF'!$B$57</c:f>
              <c:strCache>
                <c:ptCount val="1"/>
                <c:pt idx="0">
                  <c:v>2022</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'CVENODECHILDREN_FUENTEREF-MODIF'!$C$56:$F$56</c:f>
              <c:strCache>
                <c:ptCount val="4"/>
                <c:pt idx="0">
                  <c:v>GITHUB.COM</c:v>
                </c:pt>
                <c:pt idx="1">
                  <c:v>ASUS.COM</c:v>
                </c:pt>
                <c:pt idx="2">
                  <c:v>VULNCHECK</c:v>
                </c:pt>
                <c:pt idx="3">
                  <c:v>XIONGMAITECH</c:v>
                </c:pt>
              </c:strCache>
            </c:strRef>
          </c:cat>
          <c:val>
            <c:numRef>
              <c:f>'CVENODECHILDREN_FUENTEREF-MODIF'!$C$57:$F$57</c:f>
              <c:numCache>
                <c:formatCode>0.00%</c:formatCode>
                <c:ptCount val="4"/>
                <c:pt idx="0">
                  <c:v>5.1798561151079135E-2</c:v>
                </c:pt>
                <c:pt idx="1">
                  <c:v>6.4748201438848921E-2</c:v>
                </c:pt>
                <c:pt idx="2">
                  <c:v>0.16402877697841728</c:v>
                </c:pt>
                <c:pt idx="3">
                  <c:v>0.16402877697841728</c:v>
                </c:pt>
              </c:numCache>
            </c:numRef>
          </c:val>
          <c:extLst xmlns:c15="http://schemas.microsoft.com/office/drawing/2012/chart">
            <c:ext xmlns:c16="http://schemas.microsoft.com/office/drawing/2014/chart" uri="{C3380CC4-5D6E-409C-BE32-E72D297353CC}">
              <c16:uniqueId val="{00000016-E3AC-400A-8D26-598EC632FDC0}"/>
            </c:ext>
          </c:extLst>
        </c:ser>
        <c:ser>
          <c:idx val="1"/>
          <c:order val="1"/>
          <c:tx>
            <c:strRef>
              <c:f>'CVENODECHILDREN_FUENTEREF-MODIF'!$B$58</c:f>
              <c:strCache>
                <c:ptCount val="1"/>
                <c:pt idx="0">
                  <c:v>2021</c:v>
                </c:pt>
              </c:strCache>
            </c:strRef>
          </c:tx>
          <c:spPr>
            <a:solidFill>
              <a:schemeClr val="accent3"/>
            </a:solidFill>
            <a:ln>
              <a:noFill/>
            </a:ln>
            <a:effectLst/>
          </c:spPr>
          <c:invertIfNegative val="0"/>
          <c:dLbls>
            <c:dLbl>
              <c:idx val="2"/>
              <c:layout>
                <c:manualLayout>
                  <c:x val="-3.8085270068405064E-2"/>
                  <c:y val="-2.6578830182668416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AC-400A-8D26-598EC632FDC0}"/>
                </c:ext>
              </c:extLst>
            </c:dLbl>
            <c:dLbl>
              <c:idx val="3"/>
              <c:layout>
                <c:manualLayout>
                  <c:x val="-3.6271685779433308E-2"/>
                  <c:y val="-2.2149025152223709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AC-400A-8D26-598EC632FDC0}"/>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'CVENODECHILDREN_FUENTEREF-MODIF'!$C$56:$F$56</c:f>
              <c:strCache>
                <c:ptCount val="4"/>
                <c:pt idx="0">
                  <c:v>GITHUB.COM</c:v>
                </c:pt>
                <c:pt idx="1">
                  <c:v>ASUS.COM</c:v>
                </c:pt>
                <c:pt idx="2">
                  <c:v>VULNCHECK</c:v>
                </c:pt>
                <c:pt idx="3">
                  <c:v>XIONGMAITECH</c:v>
                </c:pt>
              </c:strCache>
            </c:strRef>
          </c:cat>
          <c:val>
            <c:numRef>
              <c:f>'CVENODECHILDREN_FUENTEREF-MODIF'!$C$58:$F$58</c:f>
              <c:numCache>
                <c:formatCode>0.00%</c:formatCode>
                <c:ptCount val="4"/>
                <c:pt idx="0">
                  <c:v>2.5899280575539568E-2</c:v>
                </c:pt>
                <c:pt idx="1">
                  <c:v>5.1798561151079135E-2</c:v>
                </c:pt>
                <c:pt idx="2">
                  <c:v>0</c:v>
                </c:pt>
                <c:pt idx="3">
                  <c:v>0</c:v>
                </c:pt>
              </c:numCache>
            </c:numRef>
          </c:val>
          <c:extLst>
            <c:ext xmlns:c16="http://schemas.microsoft.com/office/drawing/2014/chart" uri="{C3380CC4-5D6E-409C-BE32-E72D297353CC}">
              <c16:uniqueId val="{00000005-E3AC-400A-8D26-598EC632FDC0}"/>
            </c:ext>
          </c:extLst>
        </c:ser>
        <c:ser>
          <c:idx val="2"/>
          <c:order val="2"/>
          <c:tx>
            <c:strRef>
              <c:f>'CVENODECHILDREN_FUENTEREF-MODIF'!$B$59</c:f>
              <c:strCache>
                <c:ptCount val="1"/>
                <c:pt idx="0">
                  <c:v>2020</c:v>
                </c:pt>
              </c:strCache>
            </c:strRef>
          </c:tx>
          <c:spPr>
            <a:solidFill>
              <a:schemeClr val="accent5"/>
            </a:solidFill>
            <a:ln>
              <a:noFill/>
            </a:ln>
            <a:effectLst/>
          </c:spPr>
          <c:invertIfNegative val="0"/>
          <c:dLbls>
            <c:dLbl>
              <c:idx val="1"/>
              <c:layout>
                <c:manualLayout>
                  <c:x val="3.2039989105166089E-2"/>
                  <c:y val="-2.510222850585355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3AC-400A-8D26-598EC632FDC0}"/>
                </c:ext>
              </c:extLst>
            </c:dLbl>
            <c:dLbl>
              <c:idx val="2"/>
              <c:layout>
                <c:manualLayout>
                  <c:x val="-3.1435461008842203E-2"/>
                  <c:y val="-1.9195821798593856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3AC-400A-8D26-598EC632FDC0}"/>
                </c:ext>
              </c:extLst>
            </c:dLbl>
            <c:dLbl>
              <c:idx val="3"/>
              <c:delete val="1"/>
              <c:extLst>
                <c:ext xmlns:c15="http://schemas.microsoft.com/office/drawing/2012/chart" uri="{CE6537A1-D6FC-4f65-9D91-7224C49458BB}"/>
                <c:ext xmlns:c16="http://schemas.microsoft.com/office/drawing/2014/chart" uri="{C3380CC4-5D6E-409C-BE32-E72D297353CC}">
                  <c16:uniqueId val="{00000000-59DA-435E-8031-D1A520410657}"/>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'CVENODECHILDREN_FUENTEREF-MODIF'!$C$56:$F$56</c:f>
              <c:strCache>
                <c:ptCount val="4"/>
                <c:pt idx="0">
                  <c:v>GITHUB.COM</c:v>
                </c:pt>
                <c:pt idx="1">
                  <c:v>ASUS.COM</c:v>
                </c:pt>
                <c:pt idx="2">
                  <c:v>VULNCHECK</c:v>
                </c:pt>
                <c:pt idx="3">
                  <c:v>XIONGMAITECH</c:v>
                </c:pt>
              </c:strCache>
            </c:strRef>
          </c:cat>
          <c:val>
            <c:numRef>
              <c:f>'CVENODECHILDREN_FUENTEREF-MODIF'!$C$59:$F$59</c:f>
              <c:numCache>
                <c:formatCode>0.00%</c:formatCode>
                <c:ptCount val="4"/>
                <c:pt idx="0">
                  <c:v>8.6330935251798559E-3</c:v>
                </c:pt>
                <c:pt idx="1">
                  <c:v>0</c:v>
                </c:pt>
                <c:pt idx="2">
                  <c:v>0</c:v>
                </c:pt>
                <c:pt idx="3">
                  <c:v>0</c:v>
                </c:pt>
              </c:numCache>
            </c:numRef>
          </c:val>
          <c:extLst>
            <c:ext xmlns:c16="http://schemas.microsoft.com/office/drawing/2014/chart" uri="{C3380CC4-5D6E-409C-BE32-E72D297353CC}">
              <c16:uniqueId val="{00000009-E3AC-400A-8D26-598EC632FDC0}"/>
            </c:ext>
          </c:extLst>
        </c:ser>
        <c:ser>
          <c:idx val="3"/>
          <c:order val="3"/>
          <c:tx>
            <c:strRef>
              <c:f>'CVENODECHILDREN_FUENTEREF-MODIF'!$B$60</c:f>
              <c:strCache>
                <c:ptCount val="1"/>
                <c:pt idx="0">
                  <c:v>2019</c:v>
                </c:pt>
              </c:strCache>
            </c:strRef>
          </c:tx>
          <c:spPr>
            <a:solidFill>
              <a:schemeClr val="accent1">
                <a:lumMod val="60000"/>
              </a:schemeClr>
            </a:solidFill>
            <a:ln>
              <a:noFill/>
            </a:ln>
            <a:effectLst/>
          </c:spPr>
          <c:invertIfNegative val="0"/>
          <c:dLbls>
            <c:dLbl>
              <c:idx val="0"/>
              <c:layout>
                <c:manualLayout>
                  <c:x val="7.9193180618429393E-2"/>
                  <c:y val="-0.13289415091334214"/>
                </c:manualLayout>
              </c:layout>
              <c:numFmt formatCode="0.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3AC-400A-8D26-598EC632FDC0}"/>
                </c:ext>
              </c:extLst>
            </c:dLbl>
            <c:dLbl>
              <c:idx val="1"/>
              <c:delete val="1"/>
              <c:extLst>
                <c:ext xmlns:c15="http://schemas.microsoft.com/office/drawing/2012/chart" uri="{CE6537A1-D6FC-4f65-9D91-7224C49458BB}"/>
                <c:ext xmlns:c16="http://schemas.microsoft.com/office/drawing/2014/chart" uri="{C3380CC4-5D6E-409C-BE32-E72D297353CC}">
                  <c16:uniqueId val="{00000001-59DA-435E-8031-D1A520410657}"/>
                </c:ext>
              </c:extLst>
            </c:dLbl>
            <c:dLbl>
              <c:idx val="2"/>
              <c:layout>
                <c:manualLayout>
                  <c:x val="-2.9621876719870623E-2"/>
                  <c:y val="-1.77192201217789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3AC-400A-8D26-598EC632FDC0}"/>
                </c:ext>
              </c:extLst>
            </c:dLbl>
            <c:dLbl>
              <c:idx val="3"/>
              <c:delete val="1"/>
              <c:extLst>
                <c:ext xmlns:c15="http://schemas.microsoft.com/office/drawing/2012/chart" uri="{CE6537A1-D6FC-4f65-9D91-7224C49458BB}"/>
                <c:ext xmlns:c16="http://schemas.microsoft.com/office/drawing/2014/chart" uri="{C3380CC4-5D6E-409C-BE32-E72D297353CC}">
                  <c16:uniqueId val="{0000000A-E3AC-400A-8D26-598EC632FDC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'CVENODECHILDREN_FUENTEREF-MODIF'!$C$56:$F$56</c:f>
              <c:strCache>
                <c:ptCount val="4"/>
                <c:pt idx="0">
                  <c:v>GITHUB.COM</c:v>
                </c:pt>
                <c:pt idx="1">
                  <c:v>ASUS.COM</c:v>
                </c:pt>
                <c:pt idx="2">
                  <c:v>VULNCHECK</c:v>
                </c:pt>
                <c:pt idx="3">
                  <c:v>XIONGMAITECH</c:v>
                </c:pt>
              </c:strCache>
            </c:strRef>
          </c:cat>
          <c:val>
            <c:numRef>
              <c:f>'CVENODECHILDREN_FUENTEREF-MODIF'!$C$60:$F$60</c:f>
              <c:numCache>
                <c:formatCode>0.00%</c:formatCode>
                <c:ptCount val="4"/>
                <c:pt idx="0">
                  <c:v>2.8776978417266188E-3</c:v>
                </c:pt>
                <c:pt idx="1">
                  <c:v>0</c:v>
                </c:pt>
                <c:pt idx="2">
                  <c:v>0</c:v>
                </c:pt>
                <c:pt idx="3">
                  <c:v>0</c:v>
                </c:pt>
              </c:numCache>
            </c:numRef>
          </c:val>
          <c:extLst>
            <c:ext xmlns:c16="http://schemas.microsoft.com/office/drawing/2014/chart" uri="{C3380CC4-5D6E-409C-BE32-E72D297353CC}">
              <c16:uniqueId val="{0000000E-E3AC-400A-8D26-598EC632FDC0}"/>
            </c:ext>
          </c:extLst>
        </c:ser>
        <c:dLbls>
          <c:dLblPos val="ctr"/>
          <c:showLegendKey val="0"/>
          <c:showVal val="1"/>
          <c:showCatName val="0"/>
          <c:showSerName val="0"/>
          <c:showPercent val="0"/>
          <c:showBubbleSize val="0"/>
        </c:dLbls>
        <c:gapWidth val="150"/>
        <c:overlap val="100"/>
        <c:axId val="1177419752"/>
        <c:axId val="1177423688"/>
        <c:extLst>
          <c:ext xmlns:c15="http://schemas.microsoft.com/office/drawing/2012/chart" uri="{02D57815-91ED-43cb-92C2-25804820EDAC}">
            <c15:filteredBarSeries>
              <c15:ser>
                <c:idx val="4"/>
                <c:order val="4"/>
                <c:tx>
                  <c:strRef>
                    <c:extLst>
                      <c:ext uri="{02D57815-91ED-43cb-92C2-25804820EDAC}">
                        <c15:formulaRef>
                          <c15:sqref>'CVENODECHILDREN_FUENTEREF-MODIF'!$B$61</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'CVENODECHILDREN_FUENTEREF-MODIF'!$C$56:$F$56</c15:sqref>
                        </c15:formulaRef>
                      </c:ext>
                    </c:extLst>
                    <c:strCache>
                      <c:ptCount val="4"/>
                      <c:pt idx="0">
                        <c:v>GITHUB.COM</c:v>
                      </c:pt>
                      <c:pt idx="1">
                        <c:v>ASUS.COM</c:v>
                      </c:pt>
                      <c:pt idx="2">
                        <c:v>VULNCHECK</c:v>
                      </c:pt>
                      <c:pt idx="3">
                        <c:v>XIONGMAITECH</c:v>
                      </c:pt>
                    </c:strCache>
                  </c:strRef>
                </c:cat>
                <c:val>
                  <c:numRef>
                    <c:extLst>
                      <c:ext uri="{02D57815-91ED-43cb-92C2-25804820EDAC}">
                        <c15:formulaRef>
                          <c15:sqref>'CVENODECHILDREN_FUENTEREF-MODIF'!$C$61:$F$61</c15:sqref>
                        </c15:formulaRef>
                      </c:ext>
                    </c:extLst>
                    <c:numCache>
                      <c:formatCode>0.00%</c:formatCode>
                      <c:ptCount val="4"/>
                      <c:pt idx="0">
                        <c:v>8.9208633093525169E-2</c:v>
                      </c:pt>
                      <c:pt idx="1">
                        <c:v>0.11654676258992805</c:v>
                      </c:pt>
                      <c:pt idx="2">
                        <c:v>0.16402877697841728</c:v>
                      </c:pt>
                      <c:pt idx="3">
                        <c:v>0.16402877697841728</c:v>
                      </c:pt>
                    </c:numCache>
                  </c:numRef>
                </c:val>
                <c:extLst>
                  <c:ext xmlns:c16="http://schemas.microsoft.com/office/drawing/2014/chart" uri="{C3380CC4-5D6E-409C-BE32-E72D297353CC}">
                    <c16:uniqueId val="{00000014-E3AC-400A-8D26-598EC632FDC0}"/>
                  </c:ext>
                </c:extLst>
              </c15:ser>
            </c15:filteredBarSeries>
          </c:ext>
        </c:extLst>
      </c:barChart>
      <c:catAx>
        <c:axId val="11774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7423688"/>
        <c:crosses val="autoZero"/>
        <c:auto val="1"/>
        <c:lblAlgn val="ctr"/>
        <c:lblOffset val="100"/>
        <c:noMultiLvlLbl val="0"/>
      </c:catAx>
      <c:valAx>
        <c:axId val="1177423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177419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7CC-4D8E-9F9C-776FA6BB4BC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7CC-4D8E-9F9C-776FA6BB4BC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7CC-4D8E-9F9C-776FA6BB4BC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7CC-4D8E-9F9C-776FA6BB4BC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7CC-4D8E-9F9C-776FA6BB4BC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7CC-4D8E-9F9C-776FA6BB4BC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7CC-4D8E-9F9C-776FA6BB4BC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7CC-4D8E-9F9C-776FA6BB4BC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7397-4528-BB97-83509947C35A}"/>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7397-4528-BB97-83509947C35A}"/>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7397-4528-BB97-83509947C35A}"/>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7397-4528-BB97-83509947C35A}"/>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7397-4528-BB97-83509947C35A}"/>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7397-4528-BB97-83509947C35A}"/>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CVENODECHILDREN_MODIFICACION!#REF!</c:f>
              <c:numCache>
                <c:formatCode>General</c:formatCode>
                <c:ptCount val="1"/>
                <c:pt idx="0">
                  <c:v>1</c:v>
                </c:pt>
              </c:numCache>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CVENODECHILDREN_MODIFICACION!#REF!</c15:sqref>
                        </c15:formulaRef>
                      </c:ext>
                    </c:extLst>
                  </c:multiLvlStrRef>
                </c15:cat>
              </c15:filteredCategoryTitle>
            </c:ext>
            <c:ext xmlns:c16="http://schemas.microsoft.com/office/drawing/2014/chart" uri="{C3380CC4-5D6E-409C-BE32-E72D297353CC}">
              <c16:uniqueId val="{00000000-D7A0-4308-9D00-BAF54E8D5E92}"/>
            </c:ext>
          </c:extLst>
        </c:ser>
        <c:ser>
          <c:idx val="1"/>
          <c:order val="1"/>
          <c:tx>
            <c:v>AÑO DE MODIFICACIÓN ENTRADA CPES PARTE IOT</c:v>
          </c:tx>
          <c:spPr>
            <a:solidFill>
              <a:schemeClr val="accent2"/>
            </a:solidFill>
            <a:ln>
              <a:noFill/>
            </a:ln>
            <a:effectLst/>
            <a:sp3d/>
          </c:spPr>
          <c:invertIfNegative val="0"/>
          <c:val>
            <c:numRef>
              <c:f>CVENODECHILDREN_MODIFICACION!#REF!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CVENODECHILDREN_MODIFICACION!#REF!</c15:sqref>
                        </c15:formulaRef>
                      </c:ext>
                    </c:extLst>
                  </c:multiLvlStrRef>
                </c15:cat>
              </c15:filteredCategoryTitle>
            </c:ext>
            <c:ext xmlns:c16="http://schemas.microsoft.com/office/drawing/2014/chart" uri="{C3380CC4-5D6E-409C-BE32-E72D297353CC}">
              <c16:uniqueId val="{00000001-D7A0-4308-9D00-BAF54E8D5E92}"/>
            </c:ext>
          </c:extLst>
        </c:ser>
        <c:dLbls>
          <c:showLegendKey val="0"/>
          <c:showVal val="0"/>
          <c:showCatName val="0"/>
          <c:showSerName val="0"/>
          <c:showPercent val="0"/>
          <c:showBubbleSize val="0"/>
        </c:dLbls>
        <c:gapWidth val="150"/>
        <c:shape val="box"/>
        <c:axId val="1253366416"/>
        <c:axId val="1253365104"/>
        <c:axId val="0"/>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AÑO DE MODIFICACIÓN  CPES</a:t>
            </a:r>
            <a:r>
              <a:rPr lang="en-US" baseline="0"/>
              <a:t> DE CVE NODOS Y CPES COINCIDENTES </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CPES DE CVE NODOS Y CPES COINCIDENTES</c:v>
          </c:tx>
          <c:spPr>
            <a:solidFill>
              <a:schemeClr val="accent1">
                <a:lumMod val="40000"/>
                <a:lumOff val="60000"/>
              </a:schemeClr>
            </a:solidFill>
            <a:ln>
              <a:noFill/>
            </a:ln>
            <a:effectLst/>
            <a:sp3d/>
          </c:spPr>
          <c:invertIfNegative val="0"/>
          <c:cat>
            <c:strRef>
              <c:f>CVENODE_MODIFICACION!$B$12:$B$17</c:f>
              <c:strCache>
                <c:ptCount val="6"/>
                <c:pt idx="0">
                  <c:v>2023</c:v>
                </c:pt>
                <c:pt idx="1">
                  <c:v>2022</c:v>
                </c:pt>
                <c:pt idx="2">
                  <c:v>2021</c:v>
                </c:pt>
                <c:pt idx="3">
                  <c:v>2020</c:v>
                </c:pt>
                <c:pt idx="4">
                  <c:v>2019</c:v>
                </c:pt>
                <c:pt idx="5">
                  <c:v>2018(O ANTERIOR)</c:v>
                </c:pt>
              </c:strCache>
            </c:strRef>
          </c:cat>
          <c:val>
            <c:numRef>
              <c:f>CVENODE_MODIFICACION!$D$12:$D$17</c:f>
              <c:numCache>
                <c:formatCode>0.00%</c:formatCode>
                <c:ptCount val="6"/>
                <c:pt idx="0">
                  <c:v>7.8125E-2</c:v>
                </c:pt>
                <c:pt idx="1">
                  <c:v>0.484375</c:v>
                </c:pt>
                <c:pt idx="2">
                  <c:v>7.8125E-2</c:v>
                </c:pt>
                <c:pt idx="3">
                  <c:v>0.15625</c:v>
                </c:pt>
                <c:pt idx="4">
                  <c:v>9.375E-2</c:v>
                </c:pt>
                <c:pt idx="5">
                  <c:v>0.109375</c:v>
                </c:pt>
              </c:numCache>
            </c:numRef>
          </c:val>
          <c:extLst>
            <c:ext xmlns:c16="http://schemas.microsoft.com/office/drawing/2014/chart" uri="{C3380CC4-5D6E-409C-BE32-E72D297353CC}">
              <c16:uniqueId val="{00000000-3BFF-4D46-B730-C8163F1A416B}"/>
            </c:ext>
          </c:extLst>
        </c:ser>
        <c:dLbls>
          <c:showLegendKey val="0"/>
          <c:showVal val="0"/>
          <c:showCatName val="0"/>
          <c:showSerName val="0"/>
          <c:showPercent val="0"/>
          <c:showBubbleSize val="0"/>
        </c:dLbls>
        <c:gapWidth val="150"/>
        <c:shape val="box"/>
        <c:axId val="1619307360"/>
        <c:axId val="1619303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CVENODE_MODIFICACION!$B$12:$B$17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CVENODE_MODIFICACION!$C$12:$C$17</c15:sqref>
                        </c15:formulaRef>
                      </c:ext>
                    </c:extLst>
                    <c:numCache>
                      <c:formatCode>General</c:formatCode>
                      <c:ptCount val="6"/>
                      <c:pt idx="0">
                        <c:v>5</c:v>
                      </c:pt>
                      <c:pt idx="1">
                        <c:v>31</c:v>
                      </c:pt>
                      <c:pt idx="2">
                        <c:v>5</c:v>
                      </c:pt>
                      <c:pt idx="3">
                        <c:v>10</c:v>
                      </c:pt>
                      <c:pt idx="4">
                        <c:v>6</c:v>
                      </c:pt>
                      <c:pt idx="5">
                        <c:v>7</c:v>
                      </c:pt>
                    </c:numCache>
                  </c:numRef>
                </c:val>
                <c:extLst>
                  <c:ext xmlns:c16="http://schemas.microsoft.com/office/drawing/2014/chart" uri="{C3380CC4-5D6E-409C-BE32-E72D297353CC}">
                    <c16:uniqueId val="{00000001-3BFF-4D46-B730-C8163F1A416B}"/>
                  </c:ext>
                </c:extLst>
              </c15:ser>
            </c15:filteredBarSeries>
          </c:ext>
        </c:extLst>
      </c:bar3DChart>
      <c:catAx>
        <c:axId val="161930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3424"/>
        <c:crosses val="autoZero"/>
        <c:auto val="1"/>
        <c:lblAlgn val="ctr"/>
        <c:lblOffset val="100"/>
        <c:noMultiLvlLbl val="0"/>
      </c:catAx>
      <c:valAx>
        <c:axId val="1619303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736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TIPO DE REFERENCIA  CPES DE CVE NODOS Y CPES COINCIDENTES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REFERENCIA CPES DE CVE NODOS Y CPES COINCIDENTES</c:v>
          </c:tx>
          <c:spPr>
            <a:solidFill>
              <a:schemeClr val="accent1">
                <a:lumMod val="40000"/>
                <a:lumOff val="60000"/>
              </a:schemeClr>
            </a:solidFill>
            <a:ln>
              <a:noFill/>
            </a:ln>
            <a:effectLst/>
            <a:sp3d/>
          </c:spPr>
          <c:invertIfNegative val="0"/>
          <c:cat>
            <c:strRef>
              <c:f>'CVENODE_TIPO REFERENCIA'!$B$12:$B$17</c:f>
              <c:strCache>
                <c:ptCount val="6"/>
                <c:pt idx="0">
                  <c:v>VERSION</c:v>
                </c:pt>
                <c:pt idx="1">
                  <c:v>PRODUCTO</c:v>
                </c:pt>
                <c:pt idx="2">
                  <c:v>AVISO</c:v>
                </c:pt>
                <c:pt idx="3">
                  <c:v>REGISTRO DE CAMBIO</c:v>
                </c:pt>
                <c:pt idx="4">
                  <c:v>VENDEDOR</c:v>
                </c:pt>
                <c:pt idx="5">
                  <c:v>NINGUNO</c:v>
                </c:pt>
              </c:strCache>
            </c:strRef>
          </c:cat>
          <c:val>
            <c:numRef>
              <c:f>'CVENODE_TIPO REFERENCIA'!$D$12:$D$17</c:f>
              <c:numCache>
                <c:formatCode>0.00%</c:formatCode>
                <c:ptCount val="6"/>
                <c:pt idx="0">
                  <c:v>3.3898305084745763E-2</c:v>
                </c:pt>
                <c:pt idx="1">
                  <c:v>0.48305084745762711</c:v>
                </c:pt>
                <c:pt idx="2">
                  <c:v>0.38983050847457629</c:v>
                </c:pt>
                <c:pt idx="3">
                  <c:v>1.6949152542372881E-2</c:v>
                </c:pt>
                <c:pt idx="4">
                  <c:v>5.9322033898305086E-2</c:v>
                </c:pt>
                <c:pt idx="5">
                  <c:v>1.6949152542372881E-2</c:v>
                </c:pt>
              </c:numCache>
            </c:numRef>
          </c:val>
          <c:extLst>
            <c:ext xmlns:c16="http://schemas.microsoft.com/office/drawing/2014/chart" uri="{C3380CC4-5D6E-409C-BE32-E72D297353CC}">
              <c16:uniqueId val="{00000000-6FE7-47FD-9F2A-9A290A01BC03}"/>
            </c:ext>
          </c:extLst>
        </c:ser>
        <c:dLbls>
          <c:showLegendKey val="0"/>
          <c:showVal val="0"/>
          <c:showCatName val="0"/>
          <c:showSerName val="0"/>
          <c:showPercent val="0"/>
          <c:showBubbleSize val="0"/>
        </c:dLbls>
        <c:gapWidth val="150"/>
        <c:shape val="box"/>
        <c:axId val="1646816600"/>
        <c:axId val="16468179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'CVENODE_TIPO REFERENCIA'!$B$12:$B$17</c15:sqref>
                        </c15:formulaRef>
                      </c:ext>
                    </c:extLst>
                    <c:strCache>
                      <c:ptCount val="6"/>
                      <c:pt idx="0">
                        <c:v>VERSION</c:v>
                      </c:pt>
                      <c:pt idx="1">
                        <c:v>PRODUCTO</c:v>
                      </c:pt>
                      <c:pt idx="2">
                        <c:v>AVISO</c:v>
                      </c:pt>
                      <c:pt idx="3">
                        <c:v>REGISTRO DE CAMBIO</c:v>
                      </c:pt>
                      <c:pt idx="4">
                        <c:v>VENDEDOR</c:v>
                      </c:pt>
                      <c:pt idx="5">
                        <c:v>NINGUNO</c:v>
                      </c:pt>
                    </c:strCache>
                  </c:strRef>
                </c:cat>
                <c:val>
                  <c:numRef>
                    <c:extLst>
                      <c:ext uri="{02D57815-91ED-43cb-92C2-25804820EDAC}">
                        <c15:formulaRef>
                          <c15:sqref>'CVENODE_TIPO REFERENCIA'!$C$12:$C$17</c15:sqref>
                        </c15:formulaRef>
                      </c:ext>
                    </c:extLst>
                    <c:numCache>
                      <c:formatCode>General</c:formatCode>
                      <c:ptCount val="6"/>
                      <c:pt idx="0">
                        <c:v>4</c:v>
                      </c:pt>
                      <c:pt idx="1">
                        <c:v>57</c:v>
                      </c:pt>
                      <c:pt idx="2">
                        <c:v>46</c:v>
                      </c:pt>
                      <c:pt idx="3">
                        <c:v>2</c:v>
                      </c:pt>
                      <c:pt idx="4">
                        <c:v>7</c:v>
                      </c:pt>
                      <c:pt idx="5">
                        <c:v>2</c:v>
                      </c:pt>
                    </c:numCache>
                  </c:numRef>
                </c:val>
                <c:extLst>
                  <c:ext xmlns:c16="http://schemas.microsoft.com/office/drawing/2014/chart" uri="{C3380CC4-5D6E-409C-BE32-E72D297353CC}">
                    <c16:uniqueId val="{00000001-6FE7-47FD-9F2A-9A290A01BC03}"/>
                  </c:ext>
                </c:extLst>
              </c15:ser>
            </c15:filteredBarSeries>
          </c:ext>
        </c:extLst>
      </c:bar3DChart>
      <c:catAx>
        <c:axId val="1646816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7912"/>
        <c:crosses val="autoZero"/>
        <c:auto val="1"/>
        <c:lblAlgn val="ctr"/>
        <c:lblOffset val="100"/>
        <c:noMultiLvlLbl val="0"/>
      </c:catAx>
      <c:valAx>
        <c:axId val="1646817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CVENODECHILDREN_PARTE!#REF!</c:f>
              <c:numCache>
                <c:formatCode>General</c:formatCode>
                <c:ptCount val="1"/>
                <c:pt idx="0">
                  <c:v>1</c:v>
                </c:pt>
              </c:numCache>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CVENODECHILDREN_PARTE!#REF!</c15:sqref>
                        </c15:formulaRef>
                      </c:ext>
                    </c:extLst>
                  </c:multiLvlStrRef>
                </c15:cat>
              </c15:filteredCategoryTitle>
            </c:ext>
            <c:ext xmlns:c16="http://schemas.microsoft.com/office/drawing/2014/chart" uri="{C3380CC4-5D6E-409C-BE32-E72D297353CC}">
              <c16:uniqueId val="{00000000-326D-4387-BDE8-232C790B602A}"/>
            </c:ext>
          </c:extLst>
        </c:ser>
        <c:ser>
          <c:idx val="1"/>
          <c:order val="1"/>
          <c:tx>
            <c:v>VALOR "PARTE" CPE23URI PARA IOT</c:v>
          </c:tx>
          <c:spPr>
            <a:solidFill>
              <a:schemeClr val="accent2"/>
            </a:solidFill>
            <a:ln>
              <a:noFill/>
            </a:ln>
            <a:effectLst/>
            <a:sp3d/>
          </c:spPr>
          <c:invertIfNegative val="0"/>
          <c:val>
            <c:numRef>
              <c:f>CVENODECHILDREN_PARTE!#REF!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CVENODECHILDREN_PARTE!#REF!</c15:sqref>
                        </c15:formulaRef>
                      </c:ext>
                    </c:extLst>
                  </c:multiLvlStrRef>
                </c15:cat>
              </c15:filteredCategoryTitle>
            </c:ext>
            <c:ext xmlns:c16="http://schemas.microsoft.com/office/drawing/2014/chart" uri="{C3380CC4-5D6E-409C-BE32-E72D297353CC}">
              <c16:uniqueId val="{00000001-326D-4387-BDE8-232C790B602A}"/>
            </c:ext>
          </c:extLst>
        </c:ser>
        <c:dLbls>
          <c:showLegendKey val="0"/>
          <c:showVal val="0"/>
          <c:showCatName val="0"/>
          <c:showSerName val="0"/>
          <c:showPercent val="0"/>
          <c:showBubbleSize val="0"/>
        </c:dLbls>
        <c:gapWidth val="150"/>
        <c:shape val="box"/>
        <c:axId val="1602914872"/>
        <c:axId val="1602917824"/>
        <c:axId val="0"/>
        <c:extLst/>
      </c:bar3DChart>
      <c:catAx>
        <c:axId val="16029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7824"/>
        <c:crosses val="autoZero"/>
        <c:auto val="1"/>
        <c:lblAlgn val="ctr"/>
        <c:lblOffset val="100"/>
        <c:noMultiLvlLbl val="0"/>
      </c:catAx>
      <c:valAx>
        <c:axId val="160291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487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VALOR "PARTE" CPE23URI PARA </a:t>
            </a:r>
            <a:r>
              <a:rPr lang="en-US" baseline="0"/>
              <a:t> </a:t>
            </a:r>
            <a:r>
              <a:rPr lang="en-US" sz="2400" b="1" i="0" u="none" strike="noStrike" baseline="0">
                <a:effectLst/>
              </a:rPr>
              <a:t>CPES DE CVE NODOS Y CPES COINCIDENTES</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VALOR "PARTE" CPE23URI CPES DE CVE NODOS Y CPES COINCIDENTES</c:v>
          </c:tx>
          <c:spPr>
            <a:solidFill>
              <a:schemeClr val="accent1">
                <a:lumMod val="40000"/>
                <a:lumOff val="60000"/>
              </a:schemeClr>
            </a:solidFill>
            <a:ln>
              <a:noFill/>
            </a:ln>
            <a:effectLst/>
            <a:sp3d/>
          </c:spPr>
          <c:invertIfNegative val="0"/>
          <c:cat>
            <c:strRef>
              <c:f>CVENODE_PARTE!$B$13:$B$15</c:f>
              <c:strCache>
                <c:ptCount val="3"/>
                <c:pt idx="0">
                  <c:v>APLICACIÓN</c:v>
                </c:pt>
                <c:pt idx="1">
                  <c:v>SISTEMA OPERATIVO</c:v>
                </c:pt>
                <c:pt idx="2">
                  <c:v>DISPOSITIVO HARDWARE</c:v>
                </c:pt>
              </c:strCache>
            </c:strRef>
          </c:cat>
          <c:val>
            <c:numRef>
              <c:f>CVENODE_PARTE!$D$13:$D$15</c:f>
              <c:numCache>
                <c:formatCode>0.00%</c:formatCode>
                <c:ptCount val="3"/>
                <c:pt idx="0">
                  <c:v>0.390625</c:v>
                </c:pt>
                <c:pt idx="1">
                  <c:v>9.375E-2</c:v>
                </c:pt>
                <c:pt idx="2">
                  <c:v>0.515625</c:v>
                </c:pt>
              </c:numCache>
            </c:numRef>
          </c:val>
          <c:extLst>
            <c:ext xmlns:c16="http://schemas.microsoft.com/office/drawing/2014/chart" uri="{C3380CC4-5D6E-409C-BE32-E72D297353CC}">
              <c16:uniqueId val="{00000000-0E0E-4AFC-BD59-1557EC12AB9E}"/>
            </c:ext>
          </c:extLst>
        </c:ser>
        <c:dLbls>
          <c:showLegendKey val="0"/>
          <c:showVal val="0"/>
          <c:showCatName val="0"/>
          <c:showSerName val="0"/>
          <c:showPercent val="0"/>
          <c:showBubbleSize val="0"/>
        </c:dLbls>
        <c:gapWidth val="150"/>
        <c:shape val="box"/>
        <c:axId val="1619281776"/>
        <c:axId val="1619282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CVENODE_PARTE!$B$13:$B$15</c15:sqref>
                        </c15:formulaRef>
                      </c:ext>
                    </c:extLst>
                    <c:strCache>
                      <c:ptCount val="3"/>
                      <c:pt idx="0">
                        <c:v>APLICACIÓN</c:v>
                      </c:pt>
                      <c:pt idx="1">
                        <c:v>SISTEMA OPERATIVO</c:v>
                      </c:pt>
                      <c:pt idx="2">
                        <c:v>DISPOSITIVO HARDWARE</c:v>
                      </c:pt>
                    </c:strCache>
                  </c:strRef>
                </c:cat>
                <c:val>
                  <c:numRef>
                    <c:extLst>
                      <c:ext uri="{02D57815-91ED-43cb-92C2-25804820EDAC}">
                        <c15:formulaRef>
                          <c15:sqref>CVENODE_PARTE!$C$13:$C$15</c15:sqref>
                        </c15:formulaRef>
                      </c:ext>
                    </c:extLst>
                    <c:numCache>
                      <c:formatCode>General</c:formatCode>
                      <c:ptCount val="3"/>
                      <c:pt idx="0">
                        <c:v>25</c:v>
                      </c:pt>
                      <c:pt idx="1">
                        <c:v>6</c:v>
                      </c:pt>
                      <c:pt idx="2">
                        <c:v>33</c:v>
                      </c:pt>
                    </c:numCache>
                  </c:numRef>
                </c:val>
                <c:extLst>
                  <c:ext xmlns:c16="http://schemas.microsoft.com/office/drawing/2014/chart" uri="{C3380CC4-5D6E-409C-BE32-E72D297353CC}">
                    <c16:uniqueId val="{00000001-0E0E-4AFC-BD59-1557EC12AB9E}"/>
                  </c:ext>
                </c:extLst>
              </c15:ser>
            </c15:filteredBarSeries>
          </c:ext>
        </c:extLst>
      </c:bar3DChart>
      <c:catAx>
        <c:axId val="16192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2432"/>
        <c:crosses val="autoZero"/>
        <c:auto val="1"/>
        <c:lblAlgn val="ctr"/>
        <c:lblOffset val="100"/>
        <c:noMultiLvlLbl val="0"/>
      </c:catAx>
      <c:valAx>
        <c:axId val="161928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17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2400">
                <a:latin typeface="+mj-lt"/>
              </a:rPr>
              <a:t>TIPO DE OBJETO DE REFERENCIA RESPECTO DEL TOTAL ELEMENTOS COINCIDENTES ENTRE OBJETOS DE REFERENCIA E IDS PARA </a:t>
            </a:r>
            <a:r>
              <a:rPr lang="es-ES" sz="2400" baseline="0">
                <a:latin typeface="+mj-lt"/>
              </a:rPr>
              <a:t> OBJETOS DE IBM</a:t>
            </a:r>
            <a:endParaRPr lang="es-ES" sz="2400">
              <a:latin typeface="+mj-l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EB-442F-B383-92BE0C39225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EB-442F-B383-92BE0C39225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'ID_OBJETO REFERENCIA IBM'!$B$14:$B$15</c:f>
              <c:strCache>
                <c:ptCount val="2"/>
                <c:pt idx="0">
                  <c:v>INDICADOR</c:v>
                </c:pt>
                <c:pt idx="1">
                  <c:v>DEFINICION DE MARCADO</c:v>
                </c:pt>
              </c:strCache>
            </c:strRef>
          </c:cat>
          <c:val>
            <c:numRef>
              <c:f>'ID_OBJETO REFERENCIA IBM'!$C$14:$C$15</c:f>
              <c:numCache>
                <c:formatCode>General</c:formatCode>
                <c:ptCount val="2"/>
                <c:pt idx="0">
                  <c:v>556</c:v>
                </c:pt>
                <c:pt idx="1">
                  <c:v>45</c:v>
                </c:pt>
              </c:numCache>
            </c:numRef>
          </c:val>
          <c:extLst>
            <c:ext xmlns:c16="http://schemas.microsoft.com/office/drawing/2014/chart" uri="{C3380CC4-5D6E-409C-BE32-E72D297353CC}">
              <c16:uniqueId val="{00000000-60A7-4911-9601-86BE711B82D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444483552447026"/>
          <c:y val="0.17308723783550475"/>
          <c:w val="0.20724405009940436"/>
          <c:h val="0.603825579649951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4DF-48CD-8201-B20CC0ECE04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4DF-48CD-8201-B20CC0ECE04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4DF-48CD-8201-B20CC0ECE04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4DF-48CD-8201-B20CC0ECE04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4DF-48CD-8201-B20CC0ECE04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4DF-48CD-8201-B20CC0ECE04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4DF-48CD-8201-B20CC0ECE04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4DF-48CD-8201-B20CC0ECE04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0-AB53-4A5A-BD18-968907B8A2E3}"/>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1-AB53-4A5A-BD18-968907B8A2E3}"/>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2-AB53-4A5A-BD18-968907B8A2E3}"/>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3-AB53-4A5A-BD18-968907B8A2E3}"/>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4-AB53-4A5A-BD18-968907B8A2E3}"/>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REFERENCIA-MODIFICACION'!#REF!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REFERENCIA-MODIFICACION'!#REF!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REFERENCIA-MODIFICACION'!#REF!</c15:sqref>
                        </c15:formulaRef>
                      </c:ext>
                    </c:extLst>
                  </c:multiLvlStrRef>
                </c15:cat>
              </c15:filteredCategoryTitle>
            </c:ext>
            <c:ext xmlns:c16="http://schemas.microsoft.com/office/drawing/2014/chart" uri="{C3380CC4-5D6E-409C-BE32-E72D297353CC}">
              <c16:uniqueId val="{00000005-AB53-4A5A-BD18-968907B8A2E3}"/>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TIPO DE REFERENCIA/AÑO ÚLTIMA MODIFICACIÓN CPES DE CVE NODOS Y CPES COINCIDENTES</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'CVENODE_TIPOREF-MODIFICACION'!$B$64</c:f>
              <c:strCache>
                <c:ptCount val="1"/>
                <c:pt idx="0">
                  <c:v>2023</c:v>
                </c:pt>
              </c:strCache>
            </c:strRef>
          </c:tx>
          <c:spPr>
            <a:solidFill>
              <a:schemeClr val="accent1"/>
            </a:solidFill>
            <a:ln>
              <a:noFill/>
            </a:ln>
            <a:effectLst/>
          </c:spPr>
          <c:invertIfNegative val="0"/>
          <c:dLbls>
            <c:dLbl>
              <c:idx val="0"/>
              <c:layout>
                <c:manualLayout>
                  <c:x val="-5.710374323013289E-2"/>
                  <c:y val="-9.09762178919027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9F-45B5-BA76-FABA2DA87B7B}"/>
                </c:ext>
              </c:extLst>
            </c:dLbl>
            <c:dLbl>
              <c:idx val="1"/>
              <c:layout>
                <c:manualLayout>
                  <c:x val="6.3436121392082157E-2"/>
                  <c:y val="-3.3644859813084113E-2"/>
                </c:manualLayout>
              </c:layout>
              <c:tx>
                <c:rich>
                  <a:bodyPr/>
                  <a:lstStyle/>
                  <a:p>
                    <a:fld id="{0EC10676-9843-40C7-99E2-DDAEEACE802C}"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9F-45B5-BA76-FABA2DA87B7B}"/>
                </c:ext>
              </c:extLst>
            </c:dLbl>
            <c:dLbl>
              <c:idx val="2"/>
              <c:delete val="1"/>
              <c:extLst>
                <c:ext xmlns:c15="http://schemas.microsoft.com/office/drawing/2012/chart" uri="{CE6537A1-D6FC-4f65-9D91-7224C49458BB}"/>
                <c:ext xmlns:c16="http://schemas.microsoft.com/office/drawing/2014/chart" uri="{C3380CC4-5D6E-409C-BE32-E72D297353CC}">
                  <c16:uniqueId val="{00000002-7D9F-45B5-BA76-FABA2DA87B7B}"/>
                </c:ext>
              </c:extLst>
            </c:dLbl>
            <c:dLbl>
              <c:idx val="3"/>
              <c:layout>
                <c:manualLayout>
                  <c:x val="-5.6240627326903624E-2"/>
                  <c:y val="-7.6243819985239686E-2"/>
                </c:manualLayout>
              </c:layout>
              <c:tx>
                <c:rich>
                  <a:bodyPr/>
                  <a:lstStyle/>
                  <a:p>
                    <a:fld id="{3A277C03-2EE5-43A1-88EF-E175914ADDAE}"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9F-45B5-BA76-FABA2DA87B7B}"/>
                </c:ext>
              </c:extLst>
            </c:dLbl>
            <c:dLbl>
              <c:idx val="4"/>
              <c:layout>
                <c:manualLayout>
                  <c:x val="-7.5877576620861517E-2"/>
                  <c:y val="-0.10279131112461749"/>
                </c:manualLayout>
              </c:layout>
              <c:tx>
                <c:rich>
                  <a:bodyPr/>
                  <a:lstStyle/>
                  <a:p>
                    <a:fld id="{A10A30D3-997E-4812-98CA-053F2A24F1EB}"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D9F-45B5-BA76-FABA2DA87B7B}"/>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'CVENODE_TIPOREF-MODIFICACION'!$C$64:$G$64</c:f>
              <c:numCache>
                <c:formatCode>0.00%</c:formatCode>
                <c:ptCount val="5"/>
                <c:pt idx="0">
                  <c:v>8.4745762711864406E-3</c:v>
                </c:pt>
                <c:pt idx="1">
                  <c:v>3.3898305084745763E-2</c:v>
                </c:pt>
                <c:pt idx="2">
                  <c:v>0</c:v>
                </c:pt>
                <c:pt idx="3">
                  <c:v>1.6949152542372881E-2</c:v>
                </c:pt>
                <c:pt idx="4">
                  <c:v>2.5423728813559324E-2</c:v>
                </c:pt>
              </c:numCache>
            </c:numRef>
          </c:val>
          <c:extLst>
            <c:ext xmlns:c16="http://schemas.microsoft.com/office/drawing/2014/chart" uri="{C3380CC4-5D6E-409C-BE32-E72D297353CC}">
              <c16:uniqueId val="{00000005-7D9F-45B5-BA76-FABA2DA87B7B}"/>
            </c:ext>
          </c:extLst>
        </c:ser>
        <c:ser>
          <c:idx val="1"/>
          <c:order val="1"/>
          <c:tx>
            <c:strRef>
              <c:f>'CVENODE_TIPOREF-MODIFICACION'!$B$65</c:f>
              <c:strCache>
                <c:ptCount val="1"/>
                <c:pt idx="0">
                  <c:v>2022</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7D9F-45B5-BA76-FABA2DA87B7B}"/>
                </c:ext>
              </c:extLst>
            </c:dLbl>
            <c:dLbl>
              <c:idx val="2"/>
              <c:layout>
                <c:manualLayout>
                  <c:x val="4.6934583476821556E-2"/>
                  <c:y val="-0.111061876387517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9F-45B5-BA76-FABA2DA87B7B}"/>
                </c:ext>
              </c:extLst>
            </c:dLbl>
            <c:dLbl>
              <c:idx val="4"/>
              <c:layout>
                <c:manualLayout>
                  <c:x val="5.241028488245085E-2"/>
                  <c:y val="-0.12169546029696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D9F-45B5-BA76-FABA2DA87B7B}"/>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'CVENODE_TIPOREF-MODIFICACION'!$C$65:$G$65</c:f>
              <c:numCache>
                <c:formatCode>0.00%</c:formatCode>
                <c:ptCount val="5"/>
                <c:pt idx="0">
                  <c:v>0</c:v>
                </c:pt>
                <c:pt idx="1">
                  <c:v>0.26271186440677968</c:v>
                </c:pt>
                <c:pt idx="2">
                  <c:v>8.4745762711864406E-3</c:v>
                </c:pt>
                <c:pt idx="3">
                  <c:v>0.23728813559322035</c:v>
                </c:pt>
                <c:pt idx="4">
                  <c:v>8.4745762711864406E-3</c:v>
                </c:pt>
              </c:numCache>
            </c:numRef>
          </c:val>
          <c:extLst>
            <c:ext xmlns:c16="http://schemas.microsoft.com/office/drawing/2014/chart" uri="{C3380CC4-5D6E-409C-BE32-E72D297353CC}">
              <c16:uniqueId val="{00000008-7D9F-45B5-BA76-FABA2DA87B7B}"/>
            </c:ext>
          </c:extLst>
        </c:ser>
        <c:ser>
          <c:idx val="2"/>
          <c:order val="2"/>
          <c:tx>
            <c:strRef>
              <c:f>'CVENODE_TIPOREF-MODIFICACION'!$B$66</c:f>
              <c:strCache>
                <c:ptCount val="1"/>
                <c:pt idx="0">
                  <c:v>2021</c:v>
                </c:pt>
              </c:strCache>
            </c:strRef>
          </c:tx>
          <c:spPr>
            <a:solidFill>
              <a:schemeClr val="accent5"/>
            </a:solidFill>
            <a:ln>
              <a:noFill/>
            </a:ln>
            <a:effectLst/>
          </c:spPr>
          <c:invertIfNegative val="0"/>
          <c:dLbls>
            <c:dLbl>
              <c:idx val="0"/>
              <c:layout>
                <c:manualLayout>
                  <c:x val="0.10169159753311337"/>
                  <c:y val="-0.21857922480522074"/>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9F-45B5-BA76-FABA2DA87B7B}"/>
                </c:ext>
              </c:extLst>
            </c:dLbl>
            <c:dLbl>
              <c:idx val="2"/>
              <c:delete val="1"/>
              <c:extLst>
                <c:ext xmlns:c15="http://schemas.microsoft.com/office/drawing/2012/chart" uri="{CE6537A1-D6FC-4f65-9D91-7224C49458BB}"/>
                <c:ext xmlns:c16="http://schemas.microsoft.com/office/drawing/2014/chart" uri="{C3380CC4-5D6E-409C-BE32-E72D297353CC}">
                  <c16:uniqueId val="{0000000A-7D9F-45B5-BA76-FABA2DA87B7B}"/>
                </c:ext>
              </c:extLst>
            </c:dLbl>
            <c:dLbl>
              <c:idx val="4"/>
              <c:delete val="1"/>
              <c:extLst>
                <c:ext xmlns:c15="http://schemas.microsoft.com/office/drawing/2012/chart" uri="{CE6537A1-D6FC-4f65-9D91-7224C49458BB}"/>
                <c:ext xmlns:c16="http://schemas.microsoft.com/office/drawing/2014/chart" uri="{C3380CC4-5D6E-409C-BE32-E72D297353CC}">
                  <c16:uniqueId val="{0000000B-7D9F-45B5-BA76-FABA2DA87B7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'CVENODE_TIPOREF-MODIFICACION'!$C$66:$G$66</c:f>
              <c:numCache>
                <c:formatCode>0.00%</c:formatCode>
                <c:ptCount val="5"/>
                <c:pt idx="0">
                  <c:v>1.6949152542372881E-2</c:v>
                </c:pt>
                <c:pt idx="1">
                  <c:v>3.3898305084745763E-2</c:v>
                </c:pt>
                <c:pt idx="2">
                  <c:v>0</c:v>
                </c:pt>
                <c:pt idx="3">
                  <c:v>2.5423728813559324E-2</c:v>
                </c:pt>
                <c:pt idx="4">
                  <c:v>0</c:v>
                </c:pt>
              </c:numCache>
            </c:numRef>
          </c:val>
          <c:extLst>
            <c:ext xmlns:c16="http://schemas.microsoft.com/office/drawing/2014/chart" uri="{C3380CC4-5D6E-409C-BE32-E72D297353CC}">
              <c16:uniqueId val="{0000000C-7D9F-45B5-BA76-FABA2DA87B7B}"/>
            </c:ext>
          </c:extLst>
        </c:ser>
        <c:ser>
          <c:idx val="3"/>
          <c:order val="3"/>
          <c:tx>
            <c:strRef>
              <c:f>'CVENODE_TIPOREF-MODIFICACION'!$B$67</c:f>
              <c:strCache>
                <c:ptCount val="1"/>
                <c:pt idx="0">
                  <c:v>2020</c:v>
                </c:pt>
              </c:strCache>
            </c:strRef>
          </c:tx>
          <c:spPr>
            <a:solidFill>
              <a:schemeClr val="accent1">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D-7D9F-45B5-BA76-FABA2DA87B7B}"/>
                </c:ext>
              </c:extLst>
            </c:dLbl>
            <c:dLbl>
              <c:idx val="2"/>
              <c:layout>
                <c:manualLayout>
                  <c:x val="-1.2515888927152415E-2"/>
                  <c:y val="-0.10633583909443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D9F-45B5-BA76-FABA2DA87B7B}"/>
                </c:ext>
              </c:extLst>
            </c:dLbl>
            <c:dLbl>
              <c:idx val="4"/>
              <c:layout>
                <c:manualLayout>
                  <c:x val="-1.877383339072862E-2"/>
                  <c:y val="-0.132329044206403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D9F-45B5-BA76-FABA2DA87B7B}"/>
                </c:ext>
              </c:extLst>
            </c:dLbl>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'CVENODE_TIPOREF-MODIFICACION'!$C$67:$G$67</c:f>
              <c:numCache>
                <c:formatCode>0.00%</c:formatCode>
                <c:ptCount val="5"/>
                <c:pt idx="0">
                  <c:v>0</c:v>
                </c:pt>
                <c:pt idx="1">
                  <c:v>7.6271186440677971E-2</c:v>
                </c:pt>
                <c:pt idx="2">
                  <c:v>8.4745762711864406E-3</c:v>
                </c:pt>
                <c:pt idx="3">
                  <c:v>4.2372881355932208E-2</c:v>
                </c:pt>
                <c:pt idx="4">
                  <c:v>8.4745762711864406E-3</c:v>
                </c:pt>
              </c:numCache>
            </c:numRef>
          </c:val>
          <c:extLst>
            <c:ext xmlns:c16="http://schemas.microsoft.com/office/drawing/2014/chart" uri="{C3380CC4-5D6E-409C-BE32-E72D297353CC}">
              <c16:uniqueId val="{00000012-7D9F-45B5-BA76-FABA2DA87B7B}"/>
            </c:ext>
          </c:extLst>
        </c:ser>
        <c:ser>
          <c:idx val="4"/>
          <c:order val="4"/>
          <c:tx>
            <c:strRef>
              <c:f>'CVENODE_TIPOREF-MODIFICACION'!$B$68</c:f>
              <c:strCache>
                <c:ptCount val="1"/>
                <c:pt idx="0">
                  <c:v>2019</c:v>
                </c:pt>
              </c:strCache>
            </c:strRef>
          </c:tx>
          <c:spPr>
            <a:solidFill>
              <a:schemeClr val="accent3">
                <a:lumMod val="60000"/>
              </a:schemeClr>
            </a:solidFill>
            <a:ln>
              <a:noFill/>
            </a:ln>
            <a:effectLst/>
          </c:spPr>
          <c:invertIfNegative val="0"/>
          <c:dLbls>
            <c:dLbl>
              <c:idx val="0"/>
              <c:layout>
                <c:manualLayout>
                  <c:x val="-1.2515888927152399E-2"/>
                  <c:y val="-7.4435087366102284E-2"/>
                </c:manualLayout>
              </c:layout>
              <c:numFmt formatCode="0%" sourceLinked="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D9F-45B5-BA76-FABA2DA87B7B}"/>
                </c:ext>
              </c:extLst>
            </c:dLbl>
            <c:dLbl>
              <c:idx val="2"/>
              <c:delete val="1"/>
              <c:extLst>
                <c:ext xmlns:c15="http://schemas.microsoft.com/office/drawing/2012/chart" uri="{CE6537A1-D6FC-4f65-9D91-7224C49458BB}"/>
                <c:ext xmlns:c16="http://schemas.microsoft.com/office/drawing/2014/chart" uri="{C3380CC4-5D6E-409C-BE32-E72D297353CC}">
                  <c16:uniqueId val="{00000015-7D9F-45B5-BA76-FABA2DA87B7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'CVENODE_TIPOREF-MODIFICACION'!$C$68:$G$68</c:f>
              <c:numCache>
                <c:formatCode>0.00%</c:formatCode>
                <c:ptCount val="5"/>
                <c:pt idx="0">
                  <c:v>8.4745762711864406E-3</c:v>
                </c:pt>
                <c:pt idx="1">
                  <c:v>3.3898305084745763E-2</c:v>
                </c:pt>
                <c:pt idx="2">
                  <c:v>0</c:v>
                </c:pt>
                <c:pt idx="3">
                  <c:v>2.5423728813559324E-2</c:v>
                </c:pt>
                <c:pt idx="4">
                  <c:v>1.6949152542372881E-2</c:v>
                </c:pt>
              </c:numCache>
            </c:numRef>
          </c:val>
          <c:extLst>
            <c:ext xmlns:c16="http://schemas.microsoft.com/office/drawing/2014/chart" uri="{C3380CC4-5D6E-409C-BE32-E72D297353CC}">
              <c16:uniqueId val="{00000018-7D9F-45B5-BA76-FABA2DA87B7B}"/>
            </c:ext>
          </c:extLst>
        </c:ser>
        <c:ser>
          <c:idx val="5"/>
          <c:order val="5"/>
          <c:tx>
            <c:strRef>
              <c:f>'CVENODE_TIPOREF-MODIFICACION'!$B$69</c:f>
              <c:strCache>
                <c:ptCount val="1"/>
                <c:pt idx="0">
                  <c:v>2018(0 ANTERIOR)</c:v>
                </c:pt>
              </c:strCache>
            </c:strRef>
          </c:tx>
          <c:spPr>
            <a:solidFill>
              <a:schemeClr val="accent5">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9-7D9F-45B5-BA76-FABA2DA87B7B}"/>
                </c:ext>
              </c:extLst>
            </c:dLbl>
            <c:dLbl>
              <c:idx val="2"/>
              <c:delete val="1"/>
              <c:extLst>
                <c:ext xmlns:c15="http://schemas.microsoft.com/office/drawing/2012/chart" uri="{CE6537A1-D6FC-4f65-9D91-7224C49458BB}"/>
                <c:ext xmlns:c16="http://schemas.microsoft.com/office/drawing/2014/chart" uri="{C3380CC4-5D6E-409C-BE32-E72D297353CC}">
                  <c16:uniqueId val="{0000001B-7D9F-45B5-BA76-FABA2DA87B7B}"/>
                </c:ext>
              </c:extLst>
            </c:dLbl>
            <c:dLbl>
              <c:idx val="4"/>
              <c:delete val="1"/>
              <c:extLst>
                <c:ext xmlns:c15="http://schemas.microsoft.com/office/drawing/2012/chart" uri="{CE6537A1-D6FC-4f65-9D91-7224C49458BB}"/>
                <c:ext xmlns:c16="http://schemas.microsoft.com/office/drawing/2014/chart" uri="{C3380CC4-5D6E-409C-BE32-E72D297353CC}">
                  <c16:uniqueId val="{0000001D-7D9F-45B5-BA76-FABA2DA87B7B}"/>
                </c:ext>
              </c:extLst>
            </c:dLbl>
            <c:numFmt formatCode="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'CVENODE_TIPOREF-MODIFICACION'!$C$63:$G$63</c:f>
              <c:strCache>
                <c:ptCount val="5"/>
                <c:pt idx="0">
                  <c:v>VERSION</c:v>
                </c:pt>
                <c:pt idx="1">
                  <c:v>PRODUCTO</c:v>
                </c:pt>
                <c:pt idx="2">
                  <c:v>REGISTRO DE CAMBIO</c:v>
                </c:pt>
                <c:pt idx="3">
                  <c:v>AVISO</c:v>
                </c:pt>
                <c:pt idx="4">
                  <c:v>VENDEDOR</c:v>
                </c:pt>
              </c:strCache>
            </c:strRef>
          </c:cat>
          <c:val>
            <c:numRef>
              <c:f>'CVENODE_TIPOREF-MODIFICACION'!$C$69:$G$69</c:f>
              <c:numCache>
                <c:formatCode>0.00%</c:formatCode>
                <c:ptCount val="5"/>
                <c:pt idx="0">
                  <c:v>0</c:v>
                </c:pt>
                <c:pt idx="1">
                  <c:v>4.2372881355932208E-2</c:v>
                </c:pt>
                <c:pt idx="2">
                  <c:v>0</c:v>
                </c:pt>
                <c:pt idx="3">
                  <c:v>4.2372881355932208E-2</c:v>
                </c:pt>
                <c:pt idx="4">
                  <c:v>0</c:v>
                </c:pt>
              </c:numCache>
            </c:numRef>
          </c:val>
          <c:extLst>
            <c:ext xmlns:c16="http://schemas.microsoft.com/office/drawing/2014/chart" uri="{C3380CC4-5D6E-409C-BE32-E72D297353CC}">
              <c16:uniqueId val="{0000001E-7D9F-45B5-BA76-FABA2DA87B7B}"/>
            </c:ext>
          </c:extLst>
        </c:ser>
        <c:dLbls>
          <c:dLblPos val="ctr"/>
          <c:showLegendKey val="0"/>
          <c:showVal val="1"/>
          <c:showCatName val="0"/>
          <c:showSerName val="0"/>
          <c:showPercent val="0"/>
          <c:showBubbleSize val="0"/>
        </c:dLbls>
        <c:gapWidth val="219"/>
        <c:overlap val="100"/>
        <c:axId val="1177377112"/>
        <c:axId val="1177377440"/>
        <c:extLst>
          <c:ext xmlns:c15="http://schemas.microsoft.com/office/drawing/2012/chart" uri="{02D57815-91ED-43cb-92C2-25804820EDAC}">
            <c15:filteredBarSeries>
              <c15:ser>
                <c:idx val="6"/>
                <c:order val="6"/>
                <c:tx>
                  <c:strRef>
                    <c:extLst>
                      <c:ext uri="{02D57815-91ED-43cb-92C2-25804820EDAC}">
                        <c15:formulaRef>
                          <c15:sqref>'CVENODE_TIPOREF-MODIFICACION'!$B$70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'CVENODE_TIPOREF-MODIFICACION'!$C$63:$G$63</c15:sqref>
                        </c15:formulaRef>
                      </c:ext>
                    </c:extLst>
                    <c:strCache>
                      <c:ptCount val="5"/>
                      <c:pt idx="0">
                        <c:v>VERSION</c:v>
                      </c:pt>
                      <c:pt idx="1">
                        <c:v>PRODUCTO</c:v>
                      </c:pt>
                      <c:pt idx="2">
                        <c:v>REGISTRO DE CAMBIO</c:v>
                      </c:pt>
                      <c:pt idx="3">
                        <c:v>AVISO</c:v>
                      </c:pt>
                      <c:pt idx="4">
                        <c:v>VENDEDOR</c:v>
                      </c:pt>
                    </c:strCache>
                  </c:strRef>
                </c:cat>
                <c:val>
                  <c:numRef>
                    <c:extLst>
                      <c:ext uri="{02D57815-91ED-43cb-92C2-25804820EDAC}">
                        <c15:formulaRef>
                          <c15:sqref>'CVENODE_TIPOREF-MODIFICACION'!$C$70:$G$70</c15:sqref>
                        </c15:formulaRef>
                      </c:ext>
                    </c:extLst>
                    <c:numCache>
                      <c:formatCode>0.00%</c:formatCode>
                      <c:ptCount val="5"/>
                      <c:pt idx="0">
                        <c:v>3.3898305084745763E-2</c:v>
                      </c:pt>
                      <c:pt idx="1">
                        <c:v>0.48305084745762722</c:v>
                      </c:pt>
                      <c:pt idx="2">
                        <c:v>1.6949152542372881E-2</c:v>
                      </c:pt>
                      <c:pt idx="3">
                        <c:v>0.38983050847457623</c:v>
                      </c:pt>
                      <c:pt idx="4">
                        <c:v>5.9322033898305079E-2</c:v>
                      </c:pt>
                    </c:numCache>
                  </c:numRef>
                </c:val>
                <c:extLst>
                  <c:ext xmlns:c16="http://schemas.microsoft.com/office/drawing/2014/chart" uri="{C3380CC4-5D6E-409C-BE32-E72D297353CC}">
                    <c16:uniqueId val="{0000001F-7D9F-45B5-BA76-FABA2DA87B7B}"/>
                  </c:ext>
                </c:extLst>
              </c15:ser>
            </c15:filteredBarSeries>
          </c:ext>
        </c:extLst>
      </c:barChart>
      <c:catAx>
        <c:axId val="117737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7377440"/>
        <c:crosses val="autoZero"/>
        <c:auto val="1"/>
        <c:lblAlgn val="ctr"/>
        <c:lblOffset val="100"/>
        <c:noMultiLvlLbl val="0"/>
      </c:catAx>
      <c:valAx>
        <c:axId val="117737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7377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NOMBRE OBJETOS IBM PARTE IOT Y SMART HOME CONJUNTAS</a:t>
            </a:r>
          </a:p>
        </c:rich>
      </c:tx>
      <c:layout>
        <c:manualLayout>
          <c:xMode val="edge"/>
          <c:yMode val="edge"/>
          <c:x val="0.13070948167007065"/>
          <c:y val="7.525999067487233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'NOMBRE IBM'!$D$12</c:f>
              <c:strCache>
                <c:ptCount val="1"/>
                <c:pt idx="0">
                  <c:v>PORCENTAJE TOTAL</c:v>
                </c:pt>
              </c:strCache>
            </c:strRef>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'NOMBRE IBM'!$B$13:$B$46</c15:sqref>
                  </c15:fullRef>
                </c:ext>
              </c:extLst>
              <c:f>('NOMBRE IBM'!$B$13:$B$24,'NOMBRE IBM'!$B$46)</c:f>
              <c:strCache>
                <c:ptCount val="13"/>
                <c:pt idx="0">
                  <c:v>EJECUCIÓN DE CÓDIGO</c:v>
                </c:pt>
                <c:pt idx="1">
                  <c:v>ESCALADO DE DIRECTORIOS</c:v>
                </c:pt>
                <c:pt idx="2">
                  <c:v>ESCALADO DE PRIVILEGIOS</c:v>
                </c:pt>
                <c:pt idx="3">
                  <c:v>RANSOMWARE</c:v>
                </c:pt>
                <c:pt idx="4">
                  <c:v>SOBREPASAR SEGURIDAD</c:v>
                </c:pt>
                <c:pt idx="5">
                  <c:v>DESBORDAMIENTO DE BÚFER</c:v>
                </c:pt>
                <c:pt idx="6">
                  <c:v>EJECUCIÓN DE COMANDO</c:v>
                </c:pt>
                <c:pt idx="7">
                  <c:v>DENEGACIÓN DE SERVICIO</c:v>
                </c:pt>
                <c:pt idx="8">
                  <c:v>CROSS SITE SCRIPTING</c:v>
                </c:pt>
                <c:pt idx="9">
                  <c:v>DIVULGACIÓN DE INFORMACIÓN</c:v>
                </c:pt>
                <c:pt idx="10">
                  <c:v>BOTNET</c:v>
                </c:pt>
                <c:pt idx="11">
                  <c:v>ROBO CREDENCIALES</c:v>
                </c:pt>
                <c:pt idx="12">
                  <c:v>OTROS VALORES</c:v>
                </c:pt>
              </c:strCache>
            </c:strRef>
          </c:cat>
          <c:val>
            <c:numRef>
              <c:extLst>
                <c:ext xmlns:c15="http://schemas.microsoft.com/office/drawing/2012/chart" uri="{02D57815-91ED-43cb-92C2-25804820EDAC}">
                  <c15:fullRef>
                    <c15:sqref>'NOMBRE IBM'!$D$13:$D$46</c15:sqref>
                  </c15:fullRef>
                </c:ext>
              </c:extLst>
              <c:f>('NOMBRE IBM'!$D$13:$D$24,'NOMBRE IBM'!$D$46)</c:f>
              <c:numCache>
                <c:formatCode>0.00%</c:formatCode>
                <c:ptCount val="13"/>
                <c:pt idx="0">
                  <c:v>0.19606299212598427</c:v>
                </c:pt>
                <c:pt idx="1">
                  <c:v>0.12362204724409449</c:v>
                </c:pt>
                <c:pt idx="2">
                  <c:v>5.5905511811023628E-2</c:v>
                </c:pt>
                <c:pt idx="3">
                  <c:v>4.0944881889763779E-2</c:v>
                </c:pt>
                <c:pt idx="4">
                  <c:v>3.4645669291338582E-2</c:v>
                </c:pt>
                <c:pt idx="5">
                  <c:v>3.307086614173229E-2</c:v>
                </c:pt>
                <c:pt idx="6">
                  <c:v>3.1496062992125984E-2</c:v>
                </c:pt>
                <c:pt idx="7">
                  <c:v>2.9921259842519685E-2</c:v>
                </c:pt>
                <c:pt idx="8">
                  <c:v>2.8346456692913389E-2</c:v>
                </c:pt>
                <c:pt idx="9">
                  <c:v>2.6771653543307086E-2</c:v>
                </c:pt>
                <c:pt idx="10">
                  <c:v>1.8110236220472441E-2</c:v>
                </c:pt>
                <c:pt idx="11">
                  <c:v>1.2598425196850394E-2</c:v>
                </c:pt>
                <c:pt idx="12">
                  <c:v>0.30944881889763781</c:v>
                </c:pt>
              </c:numCache>
            </c:numRef>
          </c:val>
          <c:extLst>
            <c:ext xmlns:c16="http://schemas.microsoft.com/office/drawing/2014/chart" uri="{C3380CC4-5D6E-409C-BE32-E72D297353CC}">
              <c16:uniqueId val="{00000000-754B-4EFC-88CB-76B58248C9E5}"/>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tx>
                  <c:strRef>
                    <c:extLst>
                      <c:ext uri="{02D57815-91ED-43cb-92C2-25804820EDAC}">
                        <c15:formulaRef>
                          <c15:sqref>'NOMBRE IBM'!$C$12</c15:sqref>
                        </c15:formulaRef>
                      </c:ext>
                    </c:extLst>
                    <c:strCache>
                      <c:ptCount val="1"/>
                      <c:pt idx="0">
                        <c:v>NÚMERO DE APARICIONES</c:v>
                      </c:pt>
                    </c:strCache>
                  </c:strRef>
                </c:tx>
                <c:spPr>
                  <a:solidFill>
                    <a:schemeClr val="accent1"/>
                  </a:solidFill>
                  <a:ln>
                    <a:noFill/>
                  </a:ln>
                  <a:effectLst/>
                  <a:sp3d/>
                </c:spPr>
                <c:invertIfNegative val="0"/>
                <c:cat>
                  <c:strRef>
                    <c:extLst>
                      <c:ext uri="{02D57815-91ED-43cb-92C2-25804820EDAC}">
                        <c15:fullRef>
                          <c15:sqref>'NOMBRE IBM'!$B$13:$B$46</c15:sqref>
                        </c15:fullRef>
                        <c15:formulaRef>
                          <c15:sqref>('NOMBRE IBM'!$B$13:$B$24,'NOMBRE IBM'!$B$46)</c15:sqref>
                        </c15:formulaRef>
                      </c:ext>
                    </c:extLst>
                    <c:strCache>
                      <c:ptCount val="13"/>
                      <c:pt idx="0">
                        <c:v>EJECUCIÓN DE CÓDIGO</c:v>
                      </c:pt>
                      <c:pt idx="1">
                        <c:v>ESCALADO DE DIRECTORIOS</c:v>
                      </c:pt>
                      <c:pt idx="2">
                        <c:v>ESCALADO DE PRIVILEGIOS</c:v>
                      </c:pt>
                      <c:pt idx="3">
                        <c:v>RANSOMWARE</c:v>
                      </c:pt>
                      <c:pt idx="4">
                        <c:v>SOBREPASAR SEGURIDAD</c:v>
                      </c:pt>
                      <c:pt idx="5">
                        <c:v>DESBORDAMIENTO DE BÚFER</c:v>
                      </c:pt>
                      <c:pt idx="6">
                        <c:v>EJECUCIÓN DE COMANDO</c:v>
                      </c:pt>
                      <c:pt idx="7">
                        <c:v>DENEGACIÓN DE SERVICIO</c:v>
                      </c:pt>
                      <c:pt idx="8">
                        <c:v>CROSS SITE SCRIPTING</c:v>
                      </c:pt>
                      <c:pt idx="9">
                        <c:v>DIVULGACIÓN DE INFORMACIÓN</c:v>
                      </c:pt>
                      <c:pt idx="10">
                        <c:v>BOTNET</c:v>
                      </c:pt>
                      <c:pt idx="11">
                        <c:v>ROBO CREDENCIALES</c:v>
                      </c:pt>
                      <c:pt idx="12">
                        <c:v>OTROS VALORES</c:v>
                      </c:pt>
                    </c:strCache>
                  </c:strRef>
                </c:cat>
                <c:val>
                  <c:numRef>
                    <c:extLst>
                      <c:ext uri="{02D57815-91ED-43cb-92C2-25804820EDAC}">
                        <c15:fullRef>
                          <c15:sqref>'NOMBRE IBM'!$C$13:$C$46</c15:sqref>
                        </c15:fullRef>
                        <c15:formulaRef>
                          <c15:sqref>('NOMBRE IBM'!$C$13:$C$24,'NOMBRE IBM'!$C$46)</c15:sqref>
                        </c15:formulaRef>
                      </c:ext>
                    </c:extLst>
                    <c:numCache>
                      <c:formatCode>General</c:formatCode>
                      <c:ptCount val="13"/>
                      <c:pt idx="0">
                        <c:v>249</c:v>
                      </c:pt>
                      <c:pt idx="1">
                        <c:v>157</c:v>
                      </c:pt>
                      <c:pt idx="2">
                        <c:v>71</c:v>
                      </c:pt>
                      <c:pt idx="3">
                        <c:v>52</c:v>
                      </c:pt>
                      <c:pt idx="4">
                        <c:v>44</c:v>
                      </c:pt>
                      <c:pt idx="5">
                        <c:v>42</c:v>
                      </c:pt>
                      <c:pt idx="6">
                        <c:v>40</c:v>
                      </c:pt>
                      <c:pt idx="7">
                        <c:v>38</c:v>
                      </c:pt>
                      <c:pt idx="8">
                        <c:v>36</c:v>
                      </c:pt>
                      <c:pt idx="9">
                        <c:v>34</c:v>
                      </c:pt>
                      <c:pt idx="10">
                        <c:v>23</c:v>
                      </c:pt>
                      <c:pt idx="11">
                        <c:v>16</c:v>
                      </c:pt>
                      <c:pt idx="12">
                        <c:v>393</c:v>
                      </c:pt>
                    </c:numCache>
                  </c:numRef>
                </c:val>
                <c:extLst>
                  <c:ext xmlns:c16="http://schemas.microsoft.com/office/drawing/2014/chart" uri="{C3380CC4-5D6E-409C-BE32-E72D297353CC}">
                    <c16:uniqueId val="{00000001-754B-4EFC-88CB-76B58248C9E5}"/>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NOMBRE OBJETO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4DA-474E-9B19-A3B8BD633CDE}"/>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4DA-474E-9B19-A3B8BD633CD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'NOMBRE IBM'!$B$47:$B$48</c:f>
              <c:strCache>
                <c:ptCount val="2"/>
                <c:pt idx="0">
                  <c:v>VALORES MAYORES DE 1%</c:v>
                </c:pt>
                <c:pt idx="1">
                  <c:v>VALORES MENORES DE 1%</c:v>
                </c:pt>
              </c:strCache>
            </c:strRef>
          </c:cat>
          <c:val>
            <c:numRef>
              <c:f>'NOMBRE IBM'!$C$47:$C$48</c:f>
              <c:numCache>
                <c:formatCode>General</c:formatCode>
                <c:ptCount val="2"/>
                <c:pt idx="0">
                  <c:v>802</c:v>
                </c:pt>
                <c:pt idx="1">
                  <c:v>468</c:v>
                </c:pt>
              </c:numCache>
            </c:numRef>
          </c:val>
          <c:extLst>
            <c:ext xmlns:c16="http://schemas.microsoft.com/office/drawing/2014/chart" uri="{C3380CC4-5D6E-409C-BE32-E72D297353CC}">
              <c16:uniqueId val="{00000004-14DA-474E-9B19-A3B8BD633CD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14884978021518"/>
          <c:y val="0.1904601149870393"/>
          <c:w val="0.32724389823017291"/>
          <c:h val="0.57415011435701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DESCRIPCIÓN OBJETOS IBM PARTE IOT Y SMART HOME CONJUNTAS</a:t>
            </a:r>
          </a:p>
        </c:rich>
      </c:tx>
      <c:layout>
        <c:manualLayout>
          <c:xMode val="edge"/>
          <c:yMode val="edge"/>
          <c:x val="0.13070948167007065"/>
          <c:y val="7.525999067487233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'DESCRIPCION IBM'!$D$12</c:f>
              <c:strCache>
                <c:ptCount val="1"/>
                <c:pt idx="0">
                  <c:v>PORCENTAJE TOTAL</c:v>
                </c:pt>
              </c:strCache>
            </c:strRef>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'DESCRIPCION IBM'!$B$13:$B$40</c15:sqref>
                  </c15:fullRef>
                </c:ext>
              </c:extLst>
              <c:f>('DESCRIPCION IBM'!$B$13:$B$23,'DESCRIPCION IBM'!$B$40)</c:f>
              <c:strCache>
                <c:ptCount val="12"/>
                <c:pt idx="0">
                  <c:v>RANSOMWARE</c:v>
                </c:pt>
                <c:pt idx="1">
                  <c:v>DENEGACIÓN DE SERVICIO </c:v>
                </c:pt>
                <c:pt idx="2">
                  <c:v>BACKDOOR</c:v>
                </c:pt>
                <c:pt idx="3">
                  <c:v>ESCALADO DE RUTA</c:v>
                </c:pt>
                <c:pt idx="4">
                  <c:v>TROYANO</c:v>
                </c:pt>
                <c:pt idx="5">
                  <c:v>CROSS SITE SCRIPTING</c:v>
                </c:pt>
                <c:pt idx="6">
                  <c:v>ROBO CREDENCIALES</c:v>
                </c:pt>
                <c:pt idx="7">
                  <c:v>ESCALADO DE DIRECTORIO</c:v>
                </c:pt>
                <c:pt idx="8">
                  <c:v>EJECUCIÓN DE CÓDIGO</c:v>
                </c:pt>
                <c:pt idx="9">
                  <c:v>DESBORDAMIENTO DE BÚFER</c:v>
                </c:pt>
                <c:pt idx="10">
                  <c:v>BOTNET</c:v>
                </c:pt>
                <c:pt idx="11">
                  <c:v>OTROS VALORES</c:v>
                </c:pt>
              </c:strCache>
            </c:strRef>
          </c:cat>
          <c:val>
            <c:numRef>
              <c:extLst>
                <c:ext xmlns:c15="http://schemas.microsoft.com/office/drawing/2012/chart" uri="{02D57815-91ED-43cb-92C2-25804820EDAC}">
                  <c15:fullRef>
                    <c15:sqref>'DESCRIPCION IBM'!$D$13:$D$40</c15:sqref>
                  </c15:fullRef>
                </c:ext>
              </c:extLst>
              <c:f>('DESCRIPCION IBM'!$D$13:$D$23,'DESCRIPCION IBM'!$D$40)</c:f>
              <c:numCache>
                <c:formatCode>0.00%</c:formatCode>
                <c:ptCount val="12"/>
                <c:pt idx="0">
                  <c:v>8.0563159953070007E-2</c:v>
                </c:pt>
                <c:pt idx="1">
                  <c:v>6.2573328118889326E-2</c:v>
                </c:pt>
                <c:pt idx="2">
                  <c:v>5.9835745013687915E-2</c:v>
                </c:pt>
                <c:pt idx="3">
                  <c:v>3.4024247164646068E-2</c:v>
                </c:pt>
                <c:pt idx="4">
                  <c:v>2.4247164646069616E-2</c:v>
                </c:pt>
                <c:pt idx="5">
                  <c:v>2.2682831443097379E-2</c:v>
                </c:pt>
                <c:pt idx="6">
                  <c:v>2.2291748142354319E-2</c:v>
                </c:pt>
                <c:pt idx="7">
                  <c:v>1.838091513492374E-2</c:v>
                </c:pt>
                <c:pt idx="8">
                  <c:v>1.838091513492374E-2</c:v>
                </c:pt>
                <c:pt idx="9">
                  <c:v>1.6034415330465387E-2</c:v>
                </c:pt>
                <c:pt idx="10">
                  <c:v>1.2123582323034808E-2</c:v>
                </c:pt>
                <c:pt idx="11">
                  <c:v>0.577238951896754</c:v>
                </c:pt>
              </c:numCache>
            </c:numRef>
          </c:val>
          <c:extLst>
            <c:ext xmlns:c16="http://schemas.microsoft.com/office/drawing/2014/chart" uri="{C3380CC4-5D6E-409C-BE32-E72D297353CC}">
              <c16:uniqueId val="{00000000-4F84-4B11-8D06-4C877D6BB718}"/>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tx>
                  <c:strRef>
                    <c:extLst>
                      <c:ext uri="{02D57815-91ED-43cb-92C2-25804820EDAC}">
                        <c15:formulaRef>
                          <c15:sqref>'DESCRIPCION IBM'!$C$12</c15:sqref>
                        </c15:formulaRef>
                      </c:ext>
                    </c:extLst>
                    <c:strCache>
                      <c:ptCount val="1"/>
                      <c:pt idx="0">
                        <c:v>NÚMERO DE APARICIONES</c:v>
                      </c:pt>
                    </c:strCache>
                  </c:strRef>
                </c:tx>
                <c:spPr>
                  <a:solidFill>
                    <a:schemeClr val="accent1"/>
                  </a:solidFill>
                  <a:ln>
                    <a:noFill/>
                  </a:ln>
                  <a:effectLst/>
                  <a:sp3d/>
                </c:spPr>
                <c:invertIfNegative val="0"/>
                <c:cat>
                  <c:strRef>
                    <c:extLst>
                      <c:ext uri="{02D57815-91ED-43cb-92C2-25804820EDAC}">
                        <c15:fullRef>
                          <c15:sqref>'DESCRIPCION IBM'!$B$13:$B$40</c15:sqref>
                        </c15:fullRef>
                        <c15:formulaRef>
                          <c15:sqref>('DESCRIPCION IBM'!$B$13:$B$23,'DESCRIPCION IBM'!$B$40)</c15:sqref>
                        </c15:formulaRef>
                      </c:ext>
                    </c:extLst>
                    <c:strCache>
                      <c:ptCount val="12"/>
                      <c:pt idx="0">
                        <c:v>RANSOMWARE</c:v>
                      </c:pt>
                      <c:pt idx="1">
                        <c:v>DENEGACIÓN DE SERVICIO </c:v>
                      </c:pt>
                      <c:pt idx="2">
                        <c:v>BACKDOOR</c:v>
                      </c:pt>
                      <c:pt idx="3">
                        <c:v>ESCALADO DE RUTA</c:v>
                      </c:pt>
                      <c:pt idx="4">
                        <c:v>TROYANO</c:v>
                      </c:pt>
                      <c:pt idx="5">
                        <c:v>CROSS SITE SCRIPTING</c:v>
                      </c:pt>
                      <c:pt idx="6">
                        <c:v>ROBO CREDENCIALES</c:v>
                      </c:pt>
                      <c:pt idx="7">
                        <c:v>ESCALADO DE DIRECTORIO</c:v>
                      </c:pt>
                      <c:pt idx="8">
                        <c:v>EJECUCIÓN DE CÓDIGO</c:v>
                      </c:pt>
                      <c:pt idx="9">
                        <c:v>DESBORDAMIENTO DE BÚFER</c:v>
                      </c:pt>
                      <c:pt idx="10">
                        <c:v>BOTNET</c:v>
                      </c:pt>
                      <c:pt idx="11">
                        <c:v>OTROS VALORES</c:v>
                      </c:pt>
                    </c:strCache>
                  </c:strRef>
                </c:cat>
                <c:val>
                  <c:numRef>
                    <c:extLst>
                      <c:ext uri="{02D57815-91ED-43cb-92C2-25804820EDAC}">
                        <c15:fullRef>
                          <c15:sqref>'DESCRIPCION IBM'!$C$13:$C$40</c15:sqref>
                        </c15:fullRef>
                        <c15:formulaRef>
                          <c15:sqref>('DESCRIPCION IBM'!$C$13:$C$23,'DESCRIPCION IBM'!$C$40)</c15:sqref>
                        </c15:formulaRef>
                      </c:ext>
                    </c:extLst>
                    <c:numCache>
                      <c:formatCode>General</c:formatCode>
                      <c:ptCount val="12"/>
                      <c:pt idx="0">
                        <c:v>206</c:v>
                      </c:pt>
                      <c:pt idx="1">
                        <c:v>160</c:v>
                      </c:pt>
                      <c:pt idx="2">
                        <c:v>153</c:v>
                      </c:pt>
                      <c:pt idx="3">
                        <c:v>87</c:v>
                      </c:pt>
                      <c:pt idx="4">
                        <c:v>62</c:v>
                      </c:pt>
                      <c:pt idx="5">
                        <c:v>58</c:v>
                      </c:pt>
                      <c:pt idx="6">
                        <c:v>57</c:v>
                      </c:pt>
                      <c:pt idx="7">
                        <c:v>47</c:v>
                      </c:pt>
                      <c:pt idx="8">
                        <c:v>47</c:v>
                      </c:pt>
                      <c:pt idx="9">
                        <c:v>41</c:v>
                      </c:pt>
                      <c:pt idx="10">
                        <c:v>31</c:v>
                      </c:pt>
                      <c:pt idx="11">
                        <c:v>1476</c:v>
                      </c:pt>
                    </c:numCache>
                  </c:numRef>
                </c:val>
                <c:extLst>
                  <c:ext xmlns:c16="http://schemas.microsoft.com/office/drawing/2014/chart" uri="{C3380CC4-5D6E-409C-BE32-E72D297353CC}">
                    <c16:uniqueId val="{00000001-4F84-4B11-8D06-4C877D6BB718}"/>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DESCRIPCIÓN OBJETO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8EF-450B-A2ED-6D7200C64BB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8EF-450B-A2ED-6D7200C64BB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'DESCRIPCION IBM'!$B$41:$B$42</c:f>
              <c:strCache>
                <c:ptCount val="2"/>
                <c:pt idx="0">
                  <c:v>VALORES MAYORES DE 1%</c:v>
                </c:pt>
                <c:pt idx="1">
                  <c:v>VALORES MENORES DE 1%</c:v>
                </c:pt>
              </c:strCache>
            </c:strRef>
          </c:cat>
          <c:val>
            <c:numRef>
              <c:f>'DESCRIPCION IBM'!$C$41:$C$42</c:f>
              <c:numCache>
                <c:formatCode>General</c:formatCode>
                <c:ptCount val="2"/>
                <c:pt idx="0">
                  <c:v>949</c:v>
                </c:pt>
                <c:pt idx="1">
                  <c:v>1608</c:v>
                </c:pt>
              </c:numCache>
            </c:numRef>
          </c:val>
          <c:extLst>
            <c:ext xmlns:c16="http://schemas.microsoft.com/office/drawing/2014/chart" uri="{C3380CC4-5D6E-409C-BE32-E72D297353CC}">
              <c16:uniqueId val="{00000004-48EF-450B-A2ED-6D7200C64BB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14884978021518"/>
          <c:y val="0.1904601149870393"/>
          <c:w val="0.32724389823017291"/>
          <c:h val="0.57415011435701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DESCRIPCIÓN CVES PARTE IOT Y SMART HOME CONJUNTAS</a:t>
            </a:r>
          </a:p>
        </c:rich>
      </c:tx>
      <c:layout>
        <c:manualLayout>
          <c:xMode val="edge"/>
          <c:yMode val="edge"/>
          <c:x val="0.13070948167007065"/>
          <c:y val="7.5259990674872339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strRef>
              <c:f>'DESCRIPCION CVE'!$D$12</c:f>
              <c:strCache>
                <c:ptCount val="1"/>
                <c:pt idx="0">
                  <c:v>PORCENTAJE TOTAL</c:v>
                </c:pt>
              </c:strCache>
            </c:strRef>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'DESCRIPCION CVE'!$B$13:$B$32</c15:sqref>
                  </c15:fullRef>
                </c:ext>
              </c:extLst>
              <c:f>('DESCRIPCION CVE'!$B$13:$B$17,'DESCRIPCION CVE'!$B$32)</c:f>
              <c:strCache>
                <c:ptCount val="6"/>
                <c:pt idx="0">
                  <c:v>DESBORDAMIENTO DE BÚFER</c:v>
                </c:pt>
                <c:pt idx="1">
                  <c:v>DENEGACIÓN DE SERVICIO </c:v>
                </c:pt>
                <c:pt idx="2">
                  <c:v>DIVULGACIÓN DE INFORMACIÓN</c:v>
                </c:pt>
                <c:pt idx="3">
                  <c:v>EJECUCIÓN DE CÓDIGO</c:v>
                </c:pt>
                <c:pt idx="4">
                  <c:v>EJECUCIÓN DE COMANDO</c:v>
                </c:pt>
                <c:pt idx="5">
                  <c:v>OTROS VALORES</c:v>
                </c:pt>
              </c:strCache>
            </c:strRef>
          </c:cat>
          <c:val>
            <c:numRef>
              <c:extLst>
                <c:ext xmlns:c15="http://schemas.microsoft.com/office/drawing/2012/chart" uri="{02D57815-91ED-43cb-92C2-25804820EDAC}">
                  <c15:fullRef>
                    <c15:sqref>'DESCRIPCION CVE'!$D$13:$D$32</c15:sqref>
                  </c15:fullRef>
                </c:ext>
              </c:extLst>
              <c:f>('DESCRIPCION CVE'!$D$13:$D$17,'DESCRIPCION CVE'!$D$32)</c:f>
              <c:numCache>
                <c:formatCode>0.00%</c:formatCode>
                <c:ptCount val="6"/>
                <c:pt idx="0">
                  <c:v>0.14658925979680695</c:v>
                </c:pt>
                <c:pt idx="1">
                  <c:v>3.8703434929850025E-2</c:v>
                </c:pt>
                <c:pt idx="2">
                  <c:v>2.3222060957910014E-2</c:v>
                </c:pt>
                <c:pt idx="3">
                  <c:v>1.838413159167876E-2</c:v>
                </c:pt>
                <c:pt idx="4">
                  <c:v>1.0643444605708756E-2</c:v>
                </c:pt>
                <c:pt idx="5">
                  <c:v>0.72520561199806477</c:v>
                </c:pt>
              </c:numCache>
            </c:numRef>
          </c:val>
          <c:extLst>
            <c:ext xmlns:c16="http://schemas.microsoft.com/office/drawing/2014/chart" uri="{C3380CC4-5D6E-409C-BE32-E72D297353CC}">
              <c16:uniqueId val="{00000000-F13E-4139-95E1-5E8554E0093A}"/>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tx>
                  <c:strRef>
                    <c:extLst>
                      <c:ext uri="{02D57815-91ED-43cb-92C2-25804820EDAC}">
                        <c15:formulaRef>
                          <c15:sqref>'DESCRIPCION CVE'!$C$12</c15:sqref>
                        </c15:formulaRef>
                      </c:ext>
                    </c:extLst>
                    <c:strCache>
                      <c:ptCount val="1"/>
                      <c:pt idx="0">
                        <c:v>NÚMERO DE APARICIONES</c:v>
                      </c:pt>
                    </c:strCache>
                  </c:strRef>
                </c:tx>
                <c:spPr>
                  <a:solidFill>
                    <a:schemeClr val="accent1"/>
                  </a:solidFill>
                  <a:ln>
                    <a:noFill/>
                  </a:ln>
                  <a:effectLst/>
                  <a:sp3d/>
                </c:spPr>
                <c:invertIfNegative val="0"/>
                <c:cat>
                  <c:strRef>
                    <c:extLst>
                      <c:ext uri="{02D57815-91ED-43cb-92C2-25804820EDAC}">
                        <c15:fullRef>
                          <c15:sqref>'DESCRIPCION CVE'!$B$13:$B$32</c15:sqref>
                        </c15:fullRef>
                        <c15:formulaRef>
                          <c15:sqref>('DESCRIPCION CVE'!$B$13:$B$17,'DESCRIPCION CVE'!$B$32)</c15:sqref>
                        </c15:formulaRef>
                      </c:ext>
                    </c:extLst>
                    <c:strCache>
                      <c:ptCount val="6"/>
                      <c:pt idx="0">
                        <c:v>DESBORDAMIENTO DE BÚFER</c:v>
                      </c:pt>
                      <c:pt idx="1">
                        <c:v>DENEGACIÓN DE SERVICIO </c:v>
                      </c:pt>
                      <c:pt idx="2">
                        <c:v>DIVULGACIÓN DE INFORMACIÓN</c:v>
                      </c:pt>
                      <c:pt idx="3">
                        <c:v>EJECUCIÓN DE CÓDIGO</c:v>
                      </c:pt>
                      <c:pt idx="4">
                        <c:v>EJECUCIÓN DE COMANDO</c:v>
                      </c:pt>
                      <c:pt idx="5">
                        <c:v>OTROS VALORES</c:v>
                      </c:pt>
                    </c:strCache>
                  </c:strRef>
                </c:cat>
                <c:val>
                  <c:numRef>
                    <c:extLst>
                      <c:ext uri="{02D57815-91ED-43cb-92C2-25804820EDAC}">
                        <c15:fullRef>
                          <c15:sqref>'DESCRIPCION CVE'!$C$13:$C$32</c15:sqref>
                        </c15:fullRef>
                        <c15:formulaRef>
                          <c15:sqref>('DESCRIPCION CVE'!$C$13:$C$17,'DESCRIPCION CVE'!$C$32)</c15:sqref>
                        </c15:formulaRef>
                      </c:ext>
                    </c:extLst>
                    <c:numCache>
                      <c:formatCode>General</c:formatCode>
                      <c:ptCount val="6"/>
                      <c:pt idx="0">
                        <c:v>303</c:v>
                      </c:pt>
                      <c:pt idx="1">
                        <c:v>80</c:v>
                      </c:pt>
                      <c:pt idx="2">
                        <c:v>48</c:v>
                      </c:pt>
                      <c:pt idx="3">
                        <c:v>38</c:v>
                      </c:pt>
                      <c:pt idx="4">
                        <c:v>22</c:v>
                      </c:pt>
                      <c:pt idx="5">
                        <c:v>1499</c:v>
                      </c:pt>
                    </c:numCache>
                  </c:numRef>
                </c:val>
                <c:extLst>
                  <c:ext xmlns:c16="http://schemas.microsoft.com/office/drawing/2014/chart" uri="{C3380CC4-5D6E-409C-BE32-E72D297353CC}">
                    <c16:uniqueId val="{00000001-F13E-4139-95E1-5E8554E0093A}"/>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b="1" i="0" baseline="0">
                <a:effectLst/>
                <a:latin typeface="+mj-lt"/>
              </a:rPr>
              <a:t>VALORES ENCONTRADOS DESCRIPCIÓN CVES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5B-442D-A72B-2842CA361F2E}"/>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5B-442D-A72B-2842CA361F2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'DESCRIPCION CVE'!$B$33:$B$34</c:f>
              <c:strCache>
                <c:ptCount val="2"/>
                <c:pt idx="0">
                  <c:v>VALORES MAYORES DE 1%</c:v>
                </c:pt>
                <c:pt idx="1">
                  <c:v>VALORES MENORES DE 1%</c:v>
                </c:pt>
              </c:strCache>
            </c:strRef>
          </c:cat>
          <c:val>
            <c:numRef>
              <c:f>'DESCRIPCION CVE'!$C$33:$C$34</c:f>
              <c:numCache>
                <c:formatCode>General</c:formatCode>
                <c:ptCount val="2"/>
                <c:pt idx="0">
                  <c:v>545</c:v>
                </c:pt>
                <c:pt idx="1">
                  <c:v>1522</c:v>
                </c:pt>
              </c:numCache>
            </c:numRef>
          </c:val>
          <c:extLst>
            <c:ext xmlns:c16="http://schemas.microsoft.com/office/drawing/2014/chart" uri="{C3380CC4-5D6E-409C-BE32-E72D297353CC}">
              <c16:uniqueId val="{00000004-385B-442D-A72B-2842CA361F2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614884978021518"/>
          <c:y val="0.1904601149870393"/>
          <c:w val="0.32724389823017291"/>
          <c:h val="0.574150114357010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FUENTES DE REFERENCIAS</a:t>
            </a:r>
            <a:r>
              <a:rPr lang="en-US" baseline="0"/>
              <a:t> UTILIZADAS POR CPE,CVE E IBM </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FUENTES DE REFERENCIA PRINCIPALES UTLIZADAS POR CVE, CPE E IBM</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'FUENTES REFERENCIA'!$B$13:$B$49</c15:sqref>
                  </c15:fullRef>
                </c:ext>
              </c:extLst>
              <c:f>('FUENTES REFERENCIA'!$B$13:$B$28,'FUENTES REFERENCIA'!$B$48)</c:f>
              <c:strCache>
                <c:ptCount val="17"/>
                <c:pt idx="0">
                  <c:v>GITHUB.COM</c:v>
                </c:pt>
                <c:pt idx="1">
                  <c:v>QUALCOMM.COM</c:v>
                </c:pt>
                <c:pt idx="2">
                  <c:v>PTC.COM</c:v>
                </c:pt>
                <c:pt idx="3">
                  <c:v>ASUS.COM</c:v>
                </c:pt>
                <c:pt idx="4">
                  <c:v>CISCO.COM</c:v>
                </c:pt>
                <c:pt idx="5">
                  <c:v>RIOT-OS.ORG</c:v>
                </c:pt>
                <c:pt idx="6">
                  <c:v>APPLE.COM</c:v>
                </c:pt>
                <c:pt idx="7">
                  <c:v>MICROSOFT.COM</c:v>
                </c:pt>
                <c:pt idx="8">
                  <c:v>VULNCHECK</c:v>
                </c:pt>
                <c:pt idx="9">
                  <c:v>XIONGMAITECH</c:v>
                </c:pt>
                <c:pt idx="10">
                  <c:v>INTEL.COM</c:v>
                </c:pt>
                <c:pt idx="11">
                  <c:v>SYMBIOTE.COM</c:v>
                </c:pt>
                <c:pt idx="12">
                  <c:v>IOT.KONKER</c:v>
                </c:pt>
                <c:pt idx="13">
                  <c:v>BOSCH.COM</c:v>
                </c:pt>
                <c:pt idx="14">
                  <c:v>DLINK.COM</c:v>
                </c:pt>
                <c:pt idx="15">
                  <c:v>PACKET STORM</c:v>
                </c:pt>
                <c:pt idx="16">
                  <c:v>VALOR DISTINTO</c:v>
                </c:pt>
              </c:strCache>
            </c:strRef>
          </c:cat>
          <c:val>
            <c:numRef>
              <c:extLst>
                <c:ext xmlns:c15="http://schemas.microsoft.com/office/drawing/2012/chart" uri="{02D57815-91ED-43cb-92C2-25804820EDAC}">
                  <c15:fullRef>
                    <c15:sqref>'FUENTES REFERENCIA'!$D$13:$D$49</c15:sqref>
                  </c15:fullRef>
                </c:ext>
              </c:extLst>
              <c:f>('FUENTES REFERENCIA'!$D$13:$D$28,'FUENTES REFERENCIA'!$D$48)</c:f>
              <c:numCache>
                <c:formatCode>0.00%</c:formatCode>
                <c:ptCount val="17"/>
                <c:pt idx="0">
                  <c:v>0.18451459201905895</c:v>
                </c:pt>
                <c:pt idx="1">
                  <c:v>0.11840381179273378</c:v>
                </c:pt>
                <c:pt idx="2">
                  <c:v>3.19237641453246E-2</c:v>
                </c:pt>
                <c:pt idx="3">
                  <c:v>2.9422275163787971E-2</c:v>
                </c:pt>
                <c:pt idx="4">
                  <c:v>2.7278141751042283E-2</c:v>
                </c:pt>
                <c:pt idx="5">
                  <c:v>2.6086956521739132E-2</c:v>
                </c:pt>
                <c:pt idx="6">
                  <c:v>2.4538415723645027E-2</c:v>
                </c:pt>
                <c:pt idx="7">
                  <c:v>2.0250148898153665E-2</c:v>
                </c:pt>
                <c:pt idx="8">
                  <c:v>1.7272185824895772E-2</c:v>
                </c:pt>
                <c:pt idx="9">
                  <c:v>1.6914830256104824E-2</c:v>
                </c:pt>
                <c:pt idx="10">
                  <c:v>1.643835616438356E-2</c:v>
                </c:pt>
                <c:pt idx="11">
                  <c:v>1.4889815366289458E-2</c:v>
                </c:pt>
                <c:pt idx="12">
                  <c:v>1.3936867182846932E-2</c:v>
                </c:pt>
                <c:pt idx="13">
                  <c:v>1.1197141155449673E-2</c:v>
                </c:pt>
                <c:pt idx="14">
                  <c:v>1.0958904109589041E-2</c:v>
                </c:pt>
                <c:pt idx="15">
                  <c:v>1.0244192972007148E-2</c:v>
                </c:pt>
                <c:pt idx="16">
                  <c:v>0.35580702799285291</c:v>
                </c:pt>
              </c:numCache>
            </c:numRef>
          </c:val>
          <c:extLst>
            <c:ext xmlns:c16="http://schemas.microsoft.com/office/drawing/2014/chart" uri="{C3380CC4-5D6E-409C-BE32-E72D297353CC}">
              <c16:uniqueId val="{00000000-1EFF-454D-9257-06D7796EC5B5}"/>
            </c:ext>
          </c:extLst>
        </c:ser>
        <c:dLbls>
          <c:showLegendKey val="0"/>
          <c:showVal val="0"/>
          <c:showCatName val="0"/>
          <c:showSerName val="0"/>
          <c:showPercent val="0"/>
          <c:showBubbleSize val="0"/>
        </c:dLbls>
        <c:gapWidth val="150"/>
        <c:shape val="box"/>
        <c:axId val="984459056"/>
        <c:axId val="9844597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'FUENTES REFERENCIA'!$B$13:$B$49</c15:sqref>
                        </c15:fullRef>
                        <c15:formulaRef>
                          <c15:sqref>('FUENTES REFERENCIA'!$B$13:$B$28,'FUENTES REFERENCIA'!$B$48)</c15:sqref>
                        </c15:formulaRef>
                      </c:ext>
                    </c:extLst>
                    <c:strCache>
                      <c:ptCount val="17"/>
                      <c:pt idx="0">
                        <c:v>GITHUB.COM</c:v>
                      </c:pt>
                      <c:pt idx="1">
                        <c:v>QUALCOMM.COM</c:v>
                      </c:pt>
                      <c:pt idx="2">
                        <c:v>PTC.COM</c:v>
                      </c:pt>
                      <c:pt idx="3">
                        <c:v>ASUS.COM</c:v>
                      </c:pt>
                      <c:pt idx="4">
                        <c:v>CISCO.COM</c:v>
                      </c:pt>
                      <c:pt idx="5">
                        <c:v>RIOT-OS.ORG</c:v>
                      </c:pt>
                      <c:pt idx="6">
                        <c:v>APPLE.COM</c:v>
                      </c:pt>
                      <c:pt idx="7">
                        <c:v>MICROSOFT.COM</c:v>
                      </c:pt>
                      <c:pt idx="8">
                        <c:v>VULNCHECK</c:v>
                      </c:pt>
                      <c:pt idx="9">
                        <c:v>XIONGMAITECH</c:v>
                      </c:pt>
                      <c:pt idx="10">
                        <c:v>INTEL.COM</c:v>
                      </c:pt>
                      <c:pt idx="11">
                        <c:v>SYMBIOTE.COM</c:v>
                      </c:pt>
                      <c:pt idx="12">
                        <c:v>IOT.KONKER</c:v>
                      </c:pt>
                      <c:pt idx="13">
                        <c:v>BOSCH.COM</c:v>
                      </c:pt>
                      <c:pt idx="14">
                        <c:v>DLINK.COM</c:v>
                      </c:pt>
                      <c:pt idx="15">
                        <c:v>PACKET STORM</c:v>
                      </c:pt>
                      <c:pt idx="16">
                        <c:v>VALOR DISTINTO</c:v>
                      </c:pt>
                    </c:strCache>
                  </c:strRef>
                </c:cat>
                <c:val>
                  <c:numRef>
                    <c:extLst>
                      <c:ext uri="{02D57815-91ED-43cb-92C2-25804820EDAC}">
                        <c15:fullRef>
                          <c15:sqref>'FUENTES REFERENCIA'!$C$13:$C$49</c15:sqref>
                        </c15:fullRef>
                        <c15:formulaRef>
                          <c15:sqref>('FUENTES REFERENCIA'!$C$13:$C$28,'FUENTES REFERENCIA'!$C$48)</c15:sqref>
                        </c15:formulaRef>
                      </c:ext>
                    </c:extLst>
                    <c:numCache>
                      <c:formatCode>General</c:formatCode>
                      <c:ptCount val="17"/>
                      <c:pt idx="0">
                        <c:v>1549</c:v>
                      </c:pt>
                      <c:pt idx="1">
                        <c:v>994</c:v>
                      </c:pt>
                      <c:pt idx="2">
                        <c:v>268</c:v>
                      </c:pt>
                      <c:pt idx="3">
                        <c:v>247</c:v>
                      </c:pt>
                      <c:pt idx="4">
                        <c:v>229</c:v>
                      </c:pt>
                      <c:pt idx="5">
                        <c:v>219</c:v>
                      </c:pt>
                      <c:pt idx="6">
                        <c:v>206</c:v>
                      </c:pt>
                      <c:pt idx="7">
                        <c:v>170</c:v>
                      </c:pt>
                      <c:pt idx="8">
                        <c:v>145</c:v>
                      </c:pt>
                      <c:pt idx="9">
                        <c:v>142</c:v>
                      </c:pt>
                      <c:pt idx="10">
                        <c:v>138</c:v>
                      </c:pt>
                      <c:pt idx="11">
                        <c:v>125</c:v>
                      </c:pt>
                      <c:pt idx="12">
                        <c:v>117</c:v>
                      </c:pt>
                      <c:pt idx="13">
                        <c:v>94</c:v>
                      </c:pt>
                      <c:pt idx="14">
                        <c:v>92</c:v>
                      </c:pt>
                      <c:pt idx="15">
                        <c:v>86</c:v>
                      </c:pt>
                      <c:pt idx="16">
                        <c:v>2987</c:v>
                      </c:pt>
                    </c:numCache>
                  </c:numRef>
                </c:val>
                <c:extLst>
                  <c:ext xmlns:c16="http://schemas.microsoft.com/office/drawing/2014/chart" uri="{C3380CC4-5D6E-409C-BE32-E72D297353CC}">
                    <c16:uniqueId val="{00000001-1EFF-454D-9257-06D7796EC5B5}"/>
                  </c:ext>
                </c:extLst>
              </c15:ser>
            </c15:filteredBarSeries>
          </c:ext>
        </c:extLst>
      </c:bar3DChart>
      <c:catAx>
        <c:axId val="98445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712"/>
        <c:crosses val="autoZero"/>
        <c:auto val="1"/>
        <c:lblAlgn val="ctr"/>
        <c:lblOffset val="100"/>
        <c:noMultiLvlLbl val="0"/>
      </c:catAx>
      <c:valAx>
        <c:axId val="984459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802-4A27-894C-873A67DB954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802-4A27-894C-873A67DB954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802-4A27-894C-873A67DB954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802-4A27-894C-873A67DB954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802-4A27-894C-873A67DB954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802-4A27-894C-873A67DB954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802-4A27-894C-873A67DB954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802-4A27-894C-873A67DB954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COMPARACIÓN VALORES CONOCIDOS DE FUENTES</a:t>
            </a:r>
            <a:r>
              <a:rPr lang="es-ES" baseline="0"/>
              <a:t> DE REFERENCIA Y VALORES DISTINTOS A LOS ESTUDIADOS </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303-4E49-A7E7-EE78A1DF283C}"/>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303-4E49-A7E7-EE78A1DF283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j-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'FUENTES REFERENCIA'!$B$48:$B$49</c:f>
              <c:strCache>
                <c:ptCount val="2"/>
                <c:pt idx="0">
                  <c:v>VALOR DISTINTO</c:v>
                </c:pt>
                <c:pt idx="1">
                  <c:v>VALORES DEFINIDOS</c:v>
                </c:pt>
              </c:strCache>
            </c:strRef>
          </c:cat>
          <c:val>
            <c:numRef>
              <c:f>'FUENTES REFERENCIA'!$C$48:$C$49</c:f>
              <c:numCache>
                <c:formatCode>General</c:formatCode>
                <c:ptCount val="2"/>
                <c:pt idx="0">
                  <c:v>2987</c:v>
                </c:pt>
                <c:pt idx="1">
                  <c:v>5408</c:v>
                </c:pt>
              </c:numCache>
            </c:numRef>
          </c:val>
          <c:extLst>
            <c:ext xmlns:c16="http://schemas.microsoft.com/office/drawing/2014/chart" uri="{C3380CC4-5D6E-409C-BE32-E72D297353CC}">
              <c16:uniqueId val="{00000000-D79E-4BB2-9348-A3C7EC16003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7099453193350833"/>
          <c:y val="0.23894612131816853"/>
          <c:w val="0.25400546806649171"/>
          <c:h val="0.526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2C9-4097-9CD8-DC5FF5DF5B0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2C9-4097-9CD8-DC5FF5DF5B0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2C9-4097-9CD8-DC5FF5DF5B0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2C9-4097-9CD8-DC5FF5DF5B0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2C9-4097-9CD8-DC5FF5DF5B0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2C9-4097-9CD8-DC5FF5DF5B0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2C9-4097-9CD8-DC5FF5DF5B0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2C9-4097-9CD8-DC5FF5DF5B0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21AC-484C-8B8C-5776E5E84610}"/>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21AC-484C-8B8C-5776E5E84610}"/>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21AC-484C-8B8C-5776E5E84610}"/>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21AC-484C-8B8C-5776E5E84610}"/>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21AC-484C-8B8C-5776E5E84610}"/>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21AC-484C-8B8C-5776E5E84610}"/>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911-4C35-9312-BF0073D5EC6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911-4C35-9312-BF0073D5EC6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911-4C35-9312-BF0073D5EC6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911-4C35-9312-BF0073D5EC6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911-4C35-9312-BF0073D5EC6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911-4C35-9312-BF0073D5EC6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911-4C35-9312-BF0073D5EC6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911-4C35-9312-BF0073D5EC6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COINC.-VECTOR DE ATAQUE V3'!$B$39</c:f>
              <c:strCache>
                <c:ptCount val="1"/>
                <c:pt idx="0">
                  <c:v>RED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COINC.-VECTOR DE ATAQUE V3'!$C$38:$E$38</c:f>
              <c:strCache>
                <c:ptCount val="3"/>
                <c:pt idx="0">
                  <c:v>SEVERIDAD BASE CRÍTICA</c:v>
                </c:pt>
                <c:pt idx="1">
                  <c:v>SEVERIDAD BASE ALTA</c:v>
                </c:pt>
                <c:pt idx="2">
                  <c:v>SEVERIDAD BASE MEDIA</c:v>
                </c:pt>
              </c:strCache>
            </c:strRef>
          </c:cat>
          <c:val>
            <c:numRef>
              <c:f>'CVES COINC.-VECTOR DE ATAQUE V3'!$C$39:$E$39</c:f>
              <c:numCache>
                <c:formatCode>0.00%</c:formatCode>
                <c:ptCount val="3"/>
                <c:pt idx="0">
                  <c:v>0.3529411764705882</c:v>
                </c:pt>
                <c:pt idx="1">
                  <c:v>0.3529411764705882</c:v>
                </c:pt>
                <c:pt idx="2">
                  <c:v>0.1764705882352941</c:v>
                </c:pt>
              </c:numCache>
            </c:numRef>
          </c:val>
          <c:extLst xmlns:c15="http://schemas.microsoft.com/office/drawing/2012/chart">
            <c:ext xmlns:c16="http://schemas.microsoft.com/office/drawing/2014/chart" uri="{C3380CC4-5D6E-409C-BE32-E72D297353CC}">
              <c16:uniqueId val="{00000000-9F1B-4C0B-BEA2-84E9F4E70412}"/>
            </c:ext>
          </c:extLst>
        </c:ser>
        <c:ser>
          <c:idx val="1"/>
          <c:order val="1"/>
          <c:tx>
            <c:strRef>
              <c:f>'CVES COINC.-VECTOR DE ATAQUE V3'!$B$40</c:f>
              <c:strCache>
                <c:ptCount val="1"/>
                <c:pt idx="0">
                  <c:v>LOCAL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9F1B-4C0B-BEA2-84E9F4E7041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COINC.-VECTOR DE ATAQUE V3'!$C$38:$E$38</c:f>
              <c:strCache>
                <c:ptCount val="3"/>
                <c:pt idx="0">
                  <c:v>SEVERIDAD BASE CRÍTICA</c:v>
                </c:pt>
                <c:pt idx="1">
                  <c:v>SEVERIDAD BASE ALTA</c:v>
                </c:pt>
                <c:pt idx="2">
                  <c:v>SEVERIDAD BASE MEDIA</c:v>
                </c:pt>
              </c:strCache>
            </c:strRef>
          </c:cat>
          <c:val>
            <c:numRef>
              <c:f>'CVES COINC.-VECTOR DE ATAQUE V3'!$C$40:$E$40</c:f>
              <c:numCache>
                <c:formatCode>0.00%</c:formatCode>
                <c:ptCount val="3"/>
                <c:pt idx="0">
                  <c:v>0</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2-9F1B-4C0B-BEA2-84E9F4E70412}"/>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COINC.-VECTOR DE ATAQUE V3'!$B$41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COINC.-VECTOR DE ATAQUE V3'!$C$38:$E$38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COINC.-VECTOR DE ATAQUE V3'!$C$41:$E$41</c15:sqref>
                        </c15:formulaRef>
                      </c:ext>
                    </c:extLst>
                    <c:numCache>
                      <c:formatCode>0.00%</c:formatCode>
                      <c:ptCount val="3"/>
                      <c:pt idx="0">
                        <c:v>0.3529411764705882</c:v>
                      </c:pt>
                      <c:pt idx="1">
                        <c:v>0.41176470588235292</c:v>
                      </c:pt>
                      <c:pt idx="2">
                        <c:v>0.23529411764705879</c:v>
                      </c:pt>
                    </c:numCache>
                  </c:numRef>
                </c:val>
                <c:extLst>
                  <c:ext xmlns:c16="http://schemas.microsoft.com/office/drawing/2014/chart" uri="{C3380CC4-5D6E-409C-BE32-E72D297353CC}">
                    <c16:uniqueId val="{00000006-9F1B-4C0B-BEA2-84E9F4E70412}"/>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2F3-41CF-896A-97EB970041B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2F3-41CF-896A-97EB970041B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2F3-41CF-896A-97EB970041B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2F3-41CF-896A-97EB970041B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2F3-41CF-896A-97EB970041B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2F3-41CF-896A-97EB970041B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2F3-41CF-896A-97EB970041B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2F3-41CF-896A-97EB970041B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COINC.-COMPLE. ATAQUE  V3'!$B$39</c:f>
              <c:strCache>
                <c:ptCount val="1"/>
                <c:pt idx="0">
                  <c:v>ALTA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82CD-400F-82D0-17A482E9F7DC}"/>
                </c:ext>
              </c:extLst>
            </c:dLbl>
            <c:dLbl>
              <c:idx val="2"/>
              <c:delete val="1"/>
              <c:extLst>
                <c:ext xmlns:c15="http://schemas.microsoft.com/office/drawing/2012/chart" uri="{CE6537A1-D6FC-4f65-9D91-7224C49458BB}"/>
                <c:ext xmlns:c16="http://schemas.microsoft.com/office/drawing/2014/chart" uri="{C3380CC4-5D6E-409C-BE32-E72D297353CC}">
                  <c16:uniqueId val="{00000008-82CD-400F-82D0-17A482E9F7D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COINC.-COMPLE. ATAQUE  V3'!$C$38:$E$38</c:f>
              <c:strCache>
                <c:ptCount val="3"/>
                <c:pt idx="0">
                  <c:v>SEVERIDAD BASE CRÍTICA</c:v>
                </c:pt>
                <c:pt idx="1">
                  <c:v>SEVERIDAD BASE ALTA</c:v>
                </c:pt>
                <c:pt idx="2">
                  <c:v>SEVERIDAD BASE MEDIA</c:v>
                </c:pt>
              </c:strCache>
            </c:strRef>
          </c:cat>
          <c:val>
            <c:numRef>
              <c:f>'CVES COINC.-COMPLE. ATAQUE  V3'!$C$39:$E$39</c:f>
              <c:numCache>
                <c:formatCode>0.00%</c:formatCode>
                <c:ptCount val="3"/>
                <c:pt idx="0">
                  <c:v>0</c:v>
                </c:pt>
                <c:pt idx="1">
                  <c:v>0.1176470588235294</c:v>
                </c:pt>
                <c:pt idx="2">
                  <c:v>0</c:v>
                </c:pt>
              </c:numCache>
            </c:numRef>
          </c:val>
          <c:extLst xmlns:c15="http://schemas.microsoft.com/office/drawing/2012/chart">
            <c:ext xmlns:c16="http://schemas.microsoft.com/office/drawing/2014/chart" uri="{C3380CC4-5D6E-409C-BE32-E72D297353CC}">
              <c16:uniqueId val="{00000001-82CD-400F-82D0-17A482E9F7DC}"/>
            </c:ext>
          </c:extLst>
        </c:ser>
        <c:ser>
          <c:idx val="1"/>
          <c:order val="1"/>
          <c:tx>
            <c:strRef>
              <c:f>'CVES COINC.-COMPLE. ATAQUE  V3'!$B$40</c:f>
              <c:strCache>
                <c:ptCount val="1"/>
                <c:pt idx="0">
                  <c:v>BAJA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COINC.-COMPLE. ATAQUE  V3'!$C$38:$E$38</c:f>
              <c:strCache>
                <c:ptCount val="3"/>
                <c:pt idx="0">
                  <c:v>SEVERIDAD BASE CRÍTICA</c:v>
                </c:pt>
                <c:pt idx="1">
                  <c:v>SEVERIDAD BASE ALTA</c:v>
                </c:pt>
                <c:pt idx="2">
                  <c:v>SEVERIDAD BASE MEDIA</c:v>
                </c:pt>
              </c:strCache>
            </c:strRef>
          </c:cat>
          <c:val>
            <c:numRef>
              <c:f>'CVES COINC.-COMPLE. ATAQUE  V3'!$C$40:$E$40</c:f>
              <c:numCache>
                <c:formatCode>0.00%</c:formatCode>
                <c:ptCount val="3"/>
                <c:pt idx="0">
                  <c:v>0.3529411764705882</c:v>
                </c:pt>
                <c:pt idx="1">
                  <c:v>0.29411764705882354</c:v>
                </c:pt>
                <c:pt idx="2">
                  <c:v>0.23529411764705879</c:v>
                </c:pt>
              </c:numCache>
            </c:numRef>
          </c:val>
          <c:extLst xmlns:c15="http://schemas.microsoft.com/office/drawing/2012/chart">
            <c:ext xmlns:c16="http://schemas.microsoft.com/office/drawing/2014/chart" uri="{C3380CC4-5D6E-409C-BE32-E72D297353CC}">
              <c16:uniqueId val="{00000002-82CD-400F-82D0-17A482E9F7DC}"/>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xmlns:c15="http://schemas.microsoft.com/office/drawing/2012/char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3-82CD-400F-82D0-17A482E9F7DC}"/>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xmlns:c15="http://schemas.microsoft.com/office/drawing/2012/char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4-82CD-400F-82D0-17A482E9F7DC}"/>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5-82CD-400F-82D0-17A482E9F7DC}"/>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6-82CD-400F-82D0-17A482E9F7D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COINC.-COMPLE. ATAQUE  V3'!$B$41</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COINC.-COMPLE. ATAQUE  V3'!$C$38:$E$38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COINC.-COMPLE. ATAQUE  V3'!$C$41:$E$41</c15:sqref>
                        </c15:formulaRef>
                      </c:ext>
                    </c:extLst>
                    <c:numCache>
                      <c:formatCode>0.00%</c:formatCode>
                      <c:ptCount val="3"/>
                      <c:pt idx="0">
                        <c:v>0.3529411764705882</c:v>
                      </c:pt>
                      <c:pt idx="1">
                        <c:v>0.41176470588235292</c:v>
                      </c:pt>
                      <c:pt idx="2">
                        <c:v>0.23529411764705879</c:v>
                      </c:pt>
                    </c:numCache>
                  </c:numRef>
                </c:val>
                <c:extLst>
                  <c:ext xmlns:c16="http://schemas.microsoft.com/office/drawing/2014/chart" uri="{C3380CC4-5D6E-409C-BE32-E72D297353CC}">
                    <c16:uniqueId val="{00000007-82CD-400F-82D0-17A482E9F7D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4DE8-4E80-8C07-CB72C373467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4DE8-4E80-8C07-CB72C373467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4DE8-4E80-8C07-CB72C373467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4DE8-4E80-8C07-CB72C373467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4DE8-4E80-8C07-CB72C373467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4DE8-4E80-8C07-CB72C373467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4DE8-4E80-8C07-CB72C373467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4DE8-4E80-8C07-CB72C373467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BASE/INTERACCIÓN DE USUARIO REQUERIDA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COINC.-INTERA.USUARIO V3'!$B$39</c:f>
              <c:strCache>
                <c:ptCount val="1"/>
                <c:pt idx="0">
                  <c:v>REQUERIDA</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COINC.-INTERA.USUARIO V3'!$C$38:$E$38</c:f>
              <c:strCache>
                <c:ptCount val="3"/>
                <c:pt idx="0">
                  <c:v>SEVERIDAD BASE CRÍTICA</c:v>
                </c:pt>
                <c:pt idx="1">
                  <c:v>SEVERIDAD BASE ALTA</c:v>
                </c:pt>
                <c:pt idx="2">
                  <c:v>SEVERIDAD BASE MEDIA</c:v>
                </c:pt>
              </c:strCache>
            </c:strRef>
          </c:cat>
          <c:val>
            <c:numRef>
              <c:f>'CVES COINC.-INTERA.USUARIO V3'!$C$39:$E$39</c:f>
              <c:numCache>
                <c:formatCode>0.00%</c:formatCode>
                <c:ptCount val="3"/>
                <c:pt idx="0">
                  <c:v>5.8823529411764698E-2</c:v>
                </c:pt>
                <c:pt idx="1">
                  <c:v>5.8823529411764698E-2</c:v>
                </c:pt>
                <c:pt idx="2">
                  <c:v>0.1764705882352941</c:v>
                </c:pt>
              </c:numCache>
            </c:numRef>
          </c:val>
          <c:extLst xmlns:c15="http://schemas.microsoft.com/office/drawing/2012/chart">
            <c:ext xmlns:c16="http://schemas.microsoft.com/office/drawing/2014/chart" uri="{C3380CC4-5D6E-409C-BE32-E72D297353CC}">
              <c16:uniqueId val="{00000001-DA49-4635-8A40-FEA1B135F74A}"/>
            </c:ext>
          </c:extLst>
        </c:ser>
        <c:ser>
          <c:idx val="1"/>
          <c:order val="1"/>
          <c:tx>
            <c:strRef>
              <c:f>'CVES COINC.-INTERA.USUARIO V3'!$B$40</c:f>
              <c:strCache>
                <c:ptCount val="1"/>
                <c:pt idx="0">
                  <c:v>NO REQUERIDA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COINC.-INTERA.USUARIO V3'!$C$38:$E$38</c:f>
              <c:strCache>
                <c:ptCount val="3"/>
                <c:pt idx="0">
                  <c:v>SEVERIDAD BASE CRÍTICA</c:v>
                </c:pt>
                <c:pt idx="1">
                  <c:v>SEVERIDAD BASE ALTA</c:v>
                </c:pt>
                <c:pt idx="2">
                  <c:v>SEVERIDAD BASE MEDIA</c:v>
                </c:pt>
              </c:strCache>
            </c:strRef>
          </c:cat>
          <c:val>
            <c:numRef>
              <c:f>'CVES COINC.-INTERA.USUARIO V3'!$C$40:$E$40</c:f>
              <c:numCache>
                <c:formatCode>0.00%</c:formatCode>
                <c:ptCount val="3"/>
                <c:pt idx="0">
                  <c:v>0.29411764705882354</c:v>
                </c:pt>
                <c:pt idx="1">
                  <c:v>0.3529411764705882</c:v>
                </c:pt>
                <c:pt idx="2">
                  <c:v>5.8823529411764698E-2</c:v>
                </c:pt>
              </c:numCache>
            </c:numRef>
          </c:val>
          <c:extLst xmlns:c15="http://schemas.microsoft.com/office/drawing/2012/chart">
            <c:ext xmlns:c16="http://schemas.microsoft.com/office/drawing/2014/chart" uri="{C3380CC4-5D6E-409C-BE32-E72D297353CC}">
              <c16:uniqueId val="{00000002-DA49-4635-8A40-FEA1B135F74A}"/>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3-DA49-4635-8A40-FEA1B135F74A}"/>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4-DA49-4635-8A40-FEA1B135F74A}"/>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5-DA49-4635-8A40-FEA1B135F74A}"/>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6-DA49-4635-8A40-FEA1B135F74A}"/>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COINC.-INTERA.USUARIO V3'!$B$41</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COINC.-INTERA.USUARIO V3'!$C$38:$E$38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COINC.-INTERA.USUARIO V3'!$C$41:$E$41</c15:sqref>
                        </c15:formulaRef>
                      </c:ext>
                    </c:extLst>
                    <c:numCache>
                      <c:formatCode>0.00%</c:formatCode>
                      <c:ptCount val="3"/>
                      <c:pt idx="0">
                        <c:v>0.35294117647058826</c:v>
                      </c:pt>
                      <c:pt idx="1">
                        <c:v>0.41176470588235292</c:v>
                      </c:pt>
                      <c:pt idx="2">
                        <c:v>0.23529411764705879</c:v>
                      </c:pt>
                    </c:numCache>
                  </c:numRef>
                </c:val>
                <c:extLst>
                  <c:ext xmlns:c16="http://schemas.microsoft.com/office/drawing/2014/chart" uri="{C3380CC4-5D6E-409C-BE32-E72D297353CC}">
                    <c16:uniqueId val="{00000007-DA49-4635-8A40-FEA1B135F74A}"/>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434A-4CEB-A096-52A18148DA6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434A-4CEB-A096-52A18148DA6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434A-4CEB-A096-52A18148DA6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434A-4CEB-A096-52A18148DA6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434A-4CEB-A096-52A18148DA6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434A-4CEB-A096-52A18148DA6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434A-4CEB-A096-52A18148DA6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434A-4CEB-A096-52A18148DA6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9272-447F-8248-CA217DC8E75B}"/>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9272-447F-8248-CA217DC8E75B}"/>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9272-447F-8248-CA217DC8E75B}"/>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9272-447F-8248-CA217DC8E75B}"/>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9272-447F-8248-CA217DC8E75B}"/>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9272-447F-8248-CA217DC8E75B}"/>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BASE/ALCANCE CVSSV3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COINC.-ALCANCE V3'!$B$39</c:f>
              <c:strCache>
                <c:ptCount val="1"/>
                <c:pt idx="0">
                  <c:v>NO CAMBIADO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COINC.-ALCANCE V3'!$C$38:$E$38</c:f>
              <c:strCache>
                <c:ptCount val="3"/>
                <c:pt idx="0">
                  <c:v>SEVERIDAD BASE CRÍTICA</c:v>
                </c:pt>
                <c:pt idx="1">
                  <c:v>SEVERIDAD BASE ALTA</c:v>
                </c:pt>
                <c:pt idx="2">
                  <c:v>SEVERIDAD BASE MEDIA</c:v>
                </c:pt>
              </c:strCache>
            </c:strRef>
          </c:cat>
          <c:val>
            <c:numRef>
              <c:f>'CVES COINC.-ALCANCE V3'!$C$39:$E$39</c:f>
              <c:numCache>
                <c:formatCode>0.00%</c:formatCode>
                <c:ptCount val="3"/>
                <c:pt idx="0">
                  <c:v>5.8823529411764698E-2</c:v>
                </c:pt>
                <c:pt idx="1">
                  <c:v>5.8823529411764698E-2</c:v>
                </c:pt>
                <c:pt idx="2">
                  <c:v>0.1764705882352941</c:v>
                </c:pt>
              </c:numCache>
            </c:numRef>
          </c:val>
          <c:extLst xmlns:c15="http://schemas.microsoft.com/office/drawing/2012/chart">
            <c:ext xmlns:c16="http://schemas.microsoft.com/office/drawing/2014/chart" uri="{C3380CC4-5D6E-409C-BE32-E72D297353CC}">
              <c16:uniqueId val="{00000001-9F97-444E-B163-FB108705CFD3}"/>
            </c:ext>
          </c:extLst>
        </c:ser>
        <c:ser>
          <c:idx val="1"/>
          <c:order val="1"/>
          <c:tx>
            <c:strRef>
              <c:f>'CVES COINC.-ALCANCE V3'!$B$40</c:f>
              <c:strCache>
                <c:ptCount val="1"/>
                <c:pt idx="0">
                  <c:v>CAMBIADO</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COINC.-ALCANCE V3'!$C$38:$E$38</c:f>
              <c:strCache>
                <c:ptCount val="3"/>
                <c:pt idx="0">
                  <c:v>SEVERIDAD BASE CRÍTICA</c:v>
                </c:pt>
                <c:pt idx="1">
                  <c:v>SEVERIDAD BASE ALTA</c:v>
                </c:pt>
                <c:pt idx="2">
                  <c:v>SEVERIDAD BASE MEDIA</c:v>
                </c:pt>
              </c:strCache>
            </c:strRef>
          </c:cat>
          <c:val>
            <c:numRef>
              <c:f>'CVES COINC.-ALCANCE V3'!$C$40:$E$40</c:f>
              <c:numCache>
                <c:formatCode>0.00%</c:formatCode>
                <c:ptCount val="3"/>
                <c:pt idx="0">
                  <c:v>0.29411764705882354</c:v>
                </c:pt>
                <c:pt idx="1">
                  <c:v>0.3529411764705882</c:v>
                </c:pt>
                <c:pt idx="2">
                  <c:v>5.8823529411764698E-2</c:v>
                </c:pt>
              </c:numCache>
            </c:numRef>
          </c:val>
          <c:extLst xmlns:c15="http://schemas.microsoft.com/office/drawing/2012/chart">
            <c:ext xmlns:c16="http://schemas.microsoft.com/office/drawing/2014/chart" uri="{C3380CC4-5D6E-409C-BE32-E72D297353CC}">
              <c16:uniqueId val="{00000002-9F97-444E-B163-FB108705CFD3}"/>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3-9F97-444E-B163-FB108705CFD3}"/>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V3-COMPLEJIDAD ATAQUE'!$C$42:$E$42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4-9F97-444E-B163-FB108705CFD3}"/>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5-9F97-444E-B163-FB108705CFD3}"/>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6-9F97-444E-B163-FB108705CFD3}"/>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COINC.-ALCANCE V3'!$B$41</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COINC.-ALCANCE V3'!$C$38:$E$38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COINC.-ALCANCE V3'!$C$41:$E$41</c15:sqref>
                        </c15:formulaRef>
                      </c:ext>
                    </c:extLst>
                    <c:numCache>
                      <c:formatCode>0.00%</c:formatCode>
                      <c:ptCount val="3"/>
                      <c:pt idx="0">
                        <c:v>0.35294117647058826</c:v>
                      </c:pt>
                      <c:pt idx="1">
                        <c:v>0.41176470588235292</c:v>
                      </c:pt>
                      <c:pt idx="2">
                        <c:v>0.23529411764705879</c:v>
                      </c:pt>
                    </c:numCache>
                  </c:numRef>
                </c:val>
                <c:extLst>
                  <c:ext xmlns:c16="http://schemas.microsoft.com/office/drawing/2014/chart" uri="{C3380CC4-5D6E-409C-BE32-E72D297353CC}">
                    <c16:uniqueId val="{00000007-9F97-444E-B163-FB108705CFD3}"/>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8F7-4629-B555-0A55B3440F7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8F7-4629-B555-0A55B3440F7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8F7-4629-B555-0A55B3440F7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8F7-4629-B555-0A55B3440F7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8F7-4629-B555-0A55B3440F7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8F7-4629-B555-0A55B3440F7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8F7-4629-B555-0A55B3440F7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8F7-4629-B555-0A55B3440F7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COINC.-CONFIDENCIALIDAD V3'!$B$42</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V3'!$C$41:$E$41</c:f>
              <c:strCache>
                <c:ptCount val="3"/>
                <c:pt idx="0">
                  <c:v>SEVERIDAD BASE CRÍTICA</c:v>
                </c:pt>
                <c:pt idx="1">
                  <c:v>SEVERIDAD BASE ALTA</c:v>
                </c:pt>
                <c:pt idx="2">
                  <c:v>SEVERIDAD BASE MEDIA</c:v>
                </c:pt>
              </c:strCache>
            </c:strRef>
          </c:cat>
          <c:val>
            <c:numRef>
              <c:f>'CVES COINC.-CONFIDENCIALIDAD V3'!$C$42:$E$42</c:f>
              <c:numCache>
                <c:formatCode>0.00%</c:formatCode>
                <c:ptCount val="3"/>
                <c:pt idx="0">
                  <c:v>0.3529411764705882</c:v>
                </c:pt>
                <c:pt idx="1">
                  <c:v>0.3529411764705882</c:v>
                </c:pt>
                <c:pt idx="2">
                  <c:v>5.8823529411764698E-2</c:v>
                </c:pt>
              </c:numCache>
            </c:numRef>
          </c:val>
          <c:extLst xmlns:c15="http://schemas.microsoft.com/office/drawing/2012/chart">
            <c:ext xmlns:c16="http://schemas.microsoft.com/office/drawing/2014/chart" uri="{C3380CC4-5D6E-409C-BE32-E72D297353CC}">
              <c16:uniqueId val="{00000000-FD0B-4D51-BF1E-D682C9927BE0}"/>
            </c:ext>
          </c:extLst>
        </c:ser>
        <c:ser>
          <c:idx val="1"/>
          <c:order val="1"/>
          <c:tx>
            <c:strRef>
              <c:f>'CVES COINC.-CONFIDENCIALIDAD V3'!$B$43</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D0B-4D51-BF1E-D682C9927BE0}"/>
                </c:ext>
              </c:extLst>
            </c:dLbl>
            <c:dLbl>
              <c:idx val="1"/>
              <c:delete val="1"/>
              <c:extLst>
                <c:ext xmlns:c15="http://schemas.microsoft.com/office/drawing/2012/chart" uri="{CE6537A1-D6FC-4f65-9D91-7224C49458BB}"/>
                <c:ext xmlns:c16="http://schemas.microsoft.com/office/drawing/2014/chart" uri="{C3380CC4-5D6E-409C-BE32-E72D297353CC}">
                  <c16:uniqueId val="{00000002-FD0B-4D51-BF1E-D682C9927BE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V3'!$C$41:$E$41</c:f>
              <c:strCache>
                <c:ptCount val="3"/>
                <c:pt idx="0">
                  <c:v>SEVERIDAD BASE CRÍTICA</c:v>
                </c:pt>
                <c:pt idx="1">
                  <c:v>SEVERIDAD BASE ALTA</c:v>
                </c:pt>
                <c:pt idx="2">
                  <c:v>SEVERIDAD BASE MEDIA</c:v>
                </c:pt>
              </c:strCache>
            </c:strRef>
          </c:cat>
          <c:val>
            <c:numRef>
              <c:f>'CVES COINC.-CONFIDENCIALIDAD V3'!$C$43:$E$43</c:f>
              <c:numCache>
                <c:formatCode>0.00%</c:formatCode>
                <c:ptCount val="3"/>
                <c:pt idx="0">
                  <c:v>0</c:v>
                </c:pt>
                <c:pt idx="1">
                  <c:v>0</c:v>
                </c:pt>
                <c:pt idx="2">
                  <c:v>0.1764705882352941</c:v>
                </c:pt>
              </c:numCache>
            </c:numRef>
          </c:val>
          <c:extLst xmlns:c15="http://schemas.microsoft.com/office/drawing/2012/chart">
            <c:ext xmlns:c16="http://schemas.microsoft.com/office/drawing/2014/chart" uri="{C3380CC4-5D6E-409C-BE32-E72D297353CC}">
              <c16:uniqueId val="{00000003-FD0B-4D51-BF1E-D682C9927BE0}"/>
            </c:ext>
          </c:extLst>
        </c:ser>
        <c:ser>
          <c:idx val="2"/>
          <c:order val="2"/>
          <c:tx>
            <c:strRef>
              <c:f>'CVES COINC.-CONFIDENCIALIDAD V3'!$B$44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FD0B-4D51-BF1E-D682C9927BE0}"/>
                </c:ext>
              </c:extLst>
            </c:dLbl>
            <c:dLbl>
              <c:idx val="2"/>
              <c:delete val="1"/>
              <c:extLst>
                <c:ext xmlns:c15="http://schemas.microsoft.com/office/drawing/2012/chart" uri="{CE6537A1-D6FC-4f65-9D91-7224C49458BB}"/>
                <c:ext xmlns:c16="http://schemas.microsoft.com/office/drawing/2014/chart" uri="{C3380CC4-5D6E-409C-BE32-E72D297353CC}">
                  <c16:uniqueId val="{0000000A-FD0B-4D51-BF1E-D682C9927BE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V3'!$C$41:$E$41</c:f>
              <c:strCache>
                <c:ptCount val="3"/>
                <c:pt idx="0">
                  <c:v>SEVERIDAD BASE CRÍTICA</c:v>
                </c:pt>
                <c:pt idx="1">
                  <c:v>SEVERIDAD BASE ALTA</c:v>
                </c:pt>
                <c:pt idx="2">
                  <c:v>SEVERIDAD BASE MEDIA</c:v>
                </c:pt>
              </c:strCache>
            </c:strRef>
          </c:cat>
          <c:val>
            <c:numRef>
              <c:f>'CVES COINC.-CONFIDENCIALIDAD V3'!$C$44:$E$44</c:f>
              <c:numCache>
                <c:formatCode>0.00%</c:formatCode>
                <c:ptCount val="3"/>
                <c:pt idx="0">
                  <c:v>0</c:v>
                </c:pt>
                <c:pt idx="1">
                  <c:v>5.8823529411764698E-2</c:v>
                </c:pt>
                <c:pt idx="2">
                  <c:v>0</c:v>
                </c:pt>
              </c:numCache>
            </c:numRef>
          </c:val>
          <c:extLst xmlns:c15="http://schemas.microsoft.com/office/drawing/2012/chart">
            <c:ext xmlns:c16="http://schemas.microsoft.com/office/drawing/2014/chart" uri="{C3380CC4-5D6E-409C-BE32-E72D297353CC}">
              <c16:uniqueId val="{00000005-FD0B-4D51-BF1E-D682C9927BE0}"/>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V3-CONFIDENCIALIDAD'!$C$46:$E$46</c:f>
              <c:strCache>
                <c:ptCount val="3"/>
                <c:pt idx="0">
                  <c:v>SEVERIDAD BASE CRÍTICA</c:v>
                </c:pt>
                <c:pt idx="1">
                  <c:v>SEVERIDAD BASE ALTA</c:v>
                </c:pt>
                <c:pt idx="2">
                  <c:v>SEVERIDAD BASE MEDIA</c:v>
                </c:pt>
              </c:strCache>
              <c:extLst xmlns:c15="http://schemas.microsoft.com/office/drawing/2012/char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6-FD0B-4D51-BF1E-D682C9927BE0}"/>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7-FD0B-4D51-BF1E-D682C9927BE0}"/>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8-FD0B-4D51-BF1E-D682C9927BE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COINC.-CONFIDENCIALIDAD V3'!$B$45</c15:sqref>
                        </c15:formulaRef>
                      </c:ext>
                    </c:extLst>
                    <c:strCache>
                      <c:ptCount val="1"/>
                      <c:pt idx="0">
                        <c:v>TOTAL </c:v>
                      </c:pt>
                    </c:strCache>
                  </c:strRef>
                </c:tx>
                <c:spPr>
                  <a:solidFill>
                    <a:schemeClr val="accent1">
                      <a:lumMod val="80000"/>
                      <a:lumOff val="2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COINC.-CONFIDENCIALIDAD V3'!$C$41:$E$41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COINC.-CONFIDENCIALIDAD V3'!$C$45:$E$45</c15:sqref>
                        </c15:formulaRef>
                      </c:ext>
                    </c:extLst>
                    <c:numCache>
                      <c:formatCode>0.00%</c:formatCode>
                      <c:ptCount val="3"/>
                      <c:pt idx="0">
                        <c:v>0.3529411764705882</c:v>
                      </c:pt>
                      <c:pt idx="1">
                        <c:v>0.41176470588235292</c:v>
                      </c:pt>
                      <c:pt idx="2">
                        <c:v>0.23529411764705879</c:v>
                      </c:pt>
                    </c:numCache>
                  </c:numRef>
                </c:val>
                <c:extLst>
                  <c:ext xmlns:c16="http://schemas.microsoft.com/office/drawing/2014/chart" uri="{C3380CC4-5D6E-409C-BE32-E72D297353CC}">
                    <c16:uniqueId val="{00000009-FD0B-4D51-BF1E-D682C9927BE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0BAB-435F-8678-519E2ECF9E4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0BAB-435F-8678-519E2ECF9E4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0BAB-435F-8678-519E2ECF9E4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0BAB-435F-8678-519E2ECF9E4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0BAB-435F-8678-519E2ECF9E4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0BAB-435F-8678-519E2ECF9E4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0BAB-435F-8678-519E2ECF9E4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0BAB-435F-8678-519E2ECF9E4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CVSSV3 IDS DE CVES COINCIDENTES</a:t>
            </a:r>
            <a:endParaRPr lang="es-ES" sz="2400">
              <a:effectLst/>
              <a:latin typeface="+mj-lt"/>
            </a:endParaRPr>
          </a:p>
        </c:rich>
      </c:tx>
      <c:layout>
        <c:manualLayout>
          <c:xMode val="edge"/>
          <c:yMode val="edge"/>
          <c:x val="0.19438581146197637"/>
          <c:y val="3.8406146918934904E-3"/>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COINC.-INTEGRIDAD V3'!$B$42</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V3'!$C$41:$E$41</c:f>
              <c:strCache>
                <c:ptCount val="3"/>
                <c:pt idx="0">
                  <c:v>SEVERIDAD BASE CRÍTICA</c:v>
                </c:pt>
                <c:pt idx="1">
                  <c:v>SEVERIDAD BASE ALTA</c:v>
                </c:pt>
                <c:pt idx="2">
                  <c:v>SEVERIDAD BASE MEDIA</c:v>
                </c:pt>
              </c:strCache>
            </c:strRef>
          </c:cat>
          <c:val>
            <c:numRef>
              <c:f>'CVES COINC.-INTEGRIDAD V3'!$C$42:$E$42</c:f>
              <c:numCache>
                <c:formatCode>0.00%</c:formatCode>
                <c:ptCount val="3"/>
                <c:pt idx="0">
                  <c:v>0.3529411764705882</c:v>
                </c:pt>
                <c:pt idx="1">
                  <c:v>0.3529411764705882</c:v>
                </c:pt>
                <c:pt idx="2">
                  <c:v>5.8823529411764698E-2</c:v>
                </c:pt>
              </c:numCache>
            </c:numRef>
          </c:val>
          <c:extLst xmlns:c15="http://schemas.microsoft.com/office/drawing/2012/chart">
            <c:ext xmlns:c16="http://schemas.microsoft.com/office/drawing/2014/chart" uri="{C3380CC4-5D6E-409C-BE32-E72D297353CC}">
              <c16:uniqueId val="{00000000-7EDC-4FF4-A6A2-4F3DF1114084}"/>
            </c:ext>
          </c:extLst>
        </c:ser>
        <c:ser>
          <c:idx val="1"/>
          <c:order val="1"/>
          <c:tx>
            <c:strRef>
              <c:f>'CVES COINC.-INTEGRIDAD V3'!$B$43</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7EDC-4FF4-A6A2-4F3DF1114084}"/>
                </c:ext>
              </c:extLst>
            </c:dLbl>
            <c:dLbl>
              <c:idx val="1"/>
              <c:delete val="1"/>
              <c:extLst>
                <c:ext xmlns:c15="http://schemas.microsoft.com/office/drawing/2012/chart" uri="{CE6537A1-D6FC-4f65-9D91-7224C49458BB}"/>
                <c:ext xmlns:c16="http://schemas.microsoft.com/office/drawing/2014/chart" uri="{C3380CC4-5D6E-409C-BE32-E72D297353CC}">
                  <c16:uniqueId val="{00000002-7EDC-4FF4-A6A2-4F3DF111408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V3'!$C$41:$E$41</c:f>
              <c:strCache>
                <c:ptCount val="3"/>
                <c:pt idx="0">
                  <c:v>SEVERIDAD BASE CRÍTICA</c:v>
                </c:pt>
                <c:pt idx="1">
                  <c:v>SEVERIDAD BASE ALTA</c:v>
                </c:pt>
                <c:pt idx="2">
                  <c:v>SEVERIDAD BASE MEDIA</c:v>
                </c:pt>
              </c:strCache>
            </c:strRef>
          </c:cat>
          <c:val>
            <c:numRef>
              <c:f>'CVES COINC.-INTEGRIDAD V3'!$C$43:$E$43</c:f>
              <c:numCache>
                <c:formatCode>0.00%</c:formatCode>
                <c:ptCount val="3"/>
                <c:pt idx="0">
                  <c:v>0</c:v>
                </c:pt>
                <c:pt idx="1">
                  <c:v>0</c:v>
                </c:pt>
                <c:pt idx="2">
                  <c:v>0.1764705882352941</c:v>
                </c:pt>
              </c:numCache>
            </c:numRef>
          </c:val>
          <c:extLst xmlns:c15="http://schemas.microsoft.com/office/drawing/2012/chart">
            <c:ext xmlns:c16="http://schemas.microsoft.com/office/drawing/2014/chart" uri="{C3380CC4-5D6E-409C-BE32-E72D297353CC}">
              <c16:uniqueId val="{00000003-7EDC-4FF4-A6A2-4F3DF1114084}"/>
            </c:ext>
          </c:extLst>
        </c:ser>
        <c:ser>
          <c:idx val="2"/>
          <c:order val="2"/>
          <c:tx>
            <c:strRef>
              <c:f>'CVES COINC.-INTEGRIDAD V3'!$B$44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EDC-4FF4-A6A2-4F3DF1114084}"/>
                </c:ext>
              </c:extLst>
            </c:dLbl>
            <c:dLbl>
              <c:idx val="2"/>
              <c:delete val="1"/>
              <c:extLst>
                <c:ext xmlns:c15="http://schemas.microsoft.com/office/drawing/2012/chart" uri="{CE6537A1-D6FC-4f65-9D91-7224C49458BB}"/>
                <c:ext xmlns:c16="http://schemas.microsoft.com/office/drawing/2014/chart" uri="{C3380CC4-5D6E-409C-BE32-E72D297353CC}">
                  <c16:uniqueId val="{0000000A-7EDC-4FF4-A6A2-4F3DF111408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V3'!$C$41:$E$41</c:f>
              <c:strCache>
                <c:ptCount val="3"/>
                <c:pt idx="0">
                  <c:v>SEVERIDAD BASE CRÍTICA</c:v>
                </c:pt>
                <c:pt idx="1">
                  <c:v>SEVERIDAD BASE ALTA</c:v>
                </c:pt>
                <c:pt idx="2">
                  <c:v>SEVERIDAD BASE MEDIA</c:v>
                </c:pt>
              </c:strCache>
            </c:strRef>
          </c:cat>
          <c:val>
            <c:numRef>
              <c:f>'CVES COINC.-INTEGRIDAD V3'!$C$44:$E$44</c:f>
              <c:numCache>
                <c:formatCode>0.00%</c:formatCode>
                <c:ptCount val="3"/>
                <c:pt idx="0">
                  <c:v>0</c:v>
                </c:pt>
                <c:pt idx="1">
                  <c:v>5.8823529411764698E-2</c:v>
                </c:pt>
                <c:pt idx="2">
                  <c:v>0</c:v>
                </c:pt>
              </c:numCache>
            </c:numRef>
          </c:val>
          <c:extLst xmlns:c15="http://schemas.microsoft.com/office/drawing/2012/chart">
            <c:ext xmlns:c16="http://schemas.microsoft.com/office/drawing/2014/chart" uri="{C3380CC4-5D6E-409C-BE32-E72D297353CC}">
              <c16:uniqueId val="{00000005-7EDC-4FF4-A6A2-4F3DF1114084}"/>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V3-CONFIDENCIALIDAD'!$C$46:$E$46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6-7EDC-4FF4-A6A2-4F3DF1114084}"/>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7-7EDC-4FF4-A6A2-4F3DF1114084}"/>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8-7EDC-4FF4-A6A2-4F3DF111408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COINC.-INTEGRIDAD V3'!$B$45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COINC.-INTEGRIDAD V3'!$C$41:$E$41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COINC.-INTEGRIDAD V3'!$C$45:$E$45</c15:sqref>
                        </c15:formulaRef>
                      </c:ext>
                    </c:extLst>
                    <c:numCache>
                      <c:formatCode>0.00%</c:formatCode>
                      <c:ptCount val="3"/>
                      <c:pt idx="0">
                        <c:v>0.3529411764705882</c:v>
                      </c:pt>
                      <c:pt idx="1">
                        <c:v>0.41176470588235292</c:v>
                      </c:pt>
                      <c:pt idx="2">
                        <c:v>0.23529411764705879</c:v>
                      </c:pt>
                    </c:numCache>
                  </c:numRef>
                </c:val>
                <c:extLst>
                  <c:ext xmlns:c16="http://schemas.microsoft.com/office/drawing/2014/chart" uri="{C3380CC4-5D6E-409C-BE32-E72D297353CC}">
                    <c16:uniqueId val="{00000009-7EDC-4FF4-A6A2-4F3DF111408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A9D-4EDA-9C84-8A819007973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A9D-4EDA-9C84-8A819007973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A9D-4EDA-9C84-8A819007973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A9D-4EDA-9C84-8A819007973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A9D-4EDA-9C84-8A819007973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A9D-4EDA-9C84-8A819007973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A9D-4EDA-9C84-8A819007973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A9D-4EDA-9C84-8A819007973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COINC.-DISPONIBILIDAD V3'!$B$42</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COINC.-DISPONIBILIDAD V3'!$C$41:$E$41</c:f>
              <c:strCache>
                <c:ptCount val="3"/>
                <c:pt idx="0">
                  <c:v>SEVERIDAD BASE CRÍTICA</c:v>
                </c:pt>
                <c:pt idx="1">
                  <c:v>SEVERIDAD BASE ALTA</c:v>
                </c:pt>
                <c:pt idx="2">
                  <c:v>SEVERIDAD BASE MEDIA</c:v>
                </c:pt>
              </c:strCache>
            </c:strRef>
          </c:cat>
          <c:val>
            <c:numRef>
              <c:f>'CVES COINC.-DISPONIBILIDAD V3'!$C$42:$E$42</c:f>
              <c:numCache>
                <c:formatCode>0.00%</c:formatCode>
                <c:ptCount val="3"/>
                <c:pt idx="0">
                  <c:v>0.3529411764705882</c:v>
                </c:pt>
                <c:pt idx="1">
                  <c:v>0.3529411764705882</c:v>
                </c:pt>
                <c:pt idx="2">
                  <c:v>5.8823529411764698E-2</c:v>
                </c:pt>
              </c:numCache>
            </c:numRef>
          </c:val>
          <c:extLst xmlns:c15="http://schemas.microsoft.com/office/drawing/2012/chart">
            <c:ext xmlns:c16="http://schemas.microsoft.com/office/drawing/2014/chart" uri="{C3380CC4-5D6E-409C-BE32-E72D297353CC}">
              <c16:uniqueId val="{00000000-E3BF-414C-A93A-B6D4C65BAF92}"/>
            </c:ext>
          </c:extLst>
        </c:ser>
        <c:ser>
          <c:idx val="1"/>
          <c:order val="1"/>
          <c:tx>
            <c:strRef>
              <c:f>'CVES COINC.-DISPONIBILIDAD V3'!$B$43</c:f>
              <c:strCache>
                <c:ptCount val="1"/>
                <c:pt idx="0">
                  <c:v>BAJO</c:v>
                </c:pt>
              </c:strCache>
            </c:strRef>
          </c:tx>
          <c:spPr>
            <a:solidFill>
              <a:schemeClr val="accent3"/>
            </a:solidFill>
            <a:ln>
              <a:noFill/>
            </a:ln>
            <a:effectLst/>
          </c:spPr>
          <c:invertIfNegative val="0"/>
          <c:dLbls>
            <c:delete val="1"/>
          </c:dLbls>
          <c:cat>
            <c:strRef>
              <c:f>'CVES COINC.-DISPONIBILIDAD V3'!$C$41:$E$41</c:f>
              <c:strCache>
                <c:ptCount val="3"/>
                <c:pt idx="0">
                  <c:v>SEVERIDAD BASE CRÍTICA</c:v>
                </c:pt>
                <c:pt idx="1">
                  <c:v>SEVERIDAD BASE ALTA</c:v>
                </c:pt>
                <c:pt idx="2">
                  <c:v>SEVERIDAD BASE MEDIA</c:v>
                </c:pt>
              </c:strCache>
            </c:strRef>
          </c:cat>
          <c:val>
            <c:numRef>
              <c:f>'CVES COINC.-DISPONIBILIDAD V3'!$C$43:$E$43</c:f>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3-E3BF-414C-A93A-B6D4C65BAF92}"/>
            </c:ext>
          </c:extLst>
        </c:ser>
        <c:ser>
          <c:idx val="2"/>
          <c:order val="2"/>
          <c:tx>
            <c:strRef>
              <c:f>'CVES COINC.-DISPONIBILIDAD V3'!$B$44</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E3BF-414C-A93A-B6D4C65BAF9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COINC.-DISPONIBILIDAD V3'!$C$41:$E$41</c:f>
              <c:strCache>
                <c:ptCount val="3"/>
                <c:pt idx="0">
                  <c:v>SEVERIDAD BASE CRÍTICA</c:v>
                </c:pt>
                <c:pt idx="1">
                  <c:v>SEVERIDAD BASE ALTA</c:v>
                </c:pt>
                <c:pt idx="2">
                  <c:v>SEVERIDAD BASE MEDIA</c:v>
                </c:pt>
              </c:strCache>
            </c:strRef>
          </c:cat>
          <c:val>
            <c:numRef>
              <c:f>'CVES COINC.-DISPONIBILIDAD V3'!$C$44:$E$44</c:f>
              <c:numCache>
                <c:formatCode>0.00%</c:formatCode>
                <c:ptCount val="3"/>
                <c:pt idx="0">
                  <c:v>0</c:v>
                </c:pt>
                <c:pt idx="1">
                  <c:v>5.8823529411764698E-2</c:v>
                </c:pt>
                <c:pt idx="2">
                  <c:v>0.1764705882352941</c:v>
                </c:pt>
              </c:numCache>
            </c:numRef>
          </c:val>
          <c:extLst xmlns:c15="http://schemas.microsoft.com/office/drawing/2012/chart">
            <c:ext xmlns:c16="http://schemas.microsoft.com/office/drawing/2014/chart" uri="{C3380CC4-5D6E-409C-BE32-E72D297353CC}">
              <c16:uniqueId val="{00000005-E3BF-414C-A93A-B6D4C65BAF92}"/>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V3-CONFIDENCIALIDAD'!$C$46:$E$46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6-E3BF-414C-A93A-B6D4C65BAF92}"/>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7-E3BF-414C-A93A-B6D4C65BAF92}"/>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8-E3BF-414C-A93A-B6D4C65BAF92}"/>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'CVES COINC.-DISPONIBILIDAD V3'!$B$45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COINC.-DISPONIBILIDAD V3'!$C$41:$E$41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COINC.-DISPONIBILIDAD V3'!$C$45:$E$45</c15:sqref>
                        </c15:formulaRef>
                      </c:ext>
                    </c:extLst>
                    <c:numCache>
                      <c:formatCode>0.00%</c:formatCode>
                      <c:ptCount val="3"/>
                      <c:pt idx="0">
                        <c:v>0.3529411764705882</c:v>
                      </c:pt>
                      <c:pt idx="1">
                        <c:v>0.41176470588235292</c:v>
                      </c:pt>
                      <c:pt idx="2">
                        <c:v>0.23529411764705879</c:v>
                      </c:pt>
                    </c:numCache>
                  </c:numRef>
                </c:val>
                <c:extLst>
                  <c:ext xmlns:c16="http://schemas.microsoft.com/office/drawing/2014/chart" uri="{C3380CC4-5D6E-409C-BE32-E72D297353CC}">
                    <c16:uniqueId val="{00000009-E3BF-414C-A93A-B6D4C65BAF92}"/>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4019-45F6-B972-C9C4714A9BA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4019-45F6-B972-C9C4714A9BA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4019-45F6-B972-C9C4714A9BA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4019-45F6-B972-C9C4714A9BA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4019-45F6-B972-C9C4714A9BA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4019-45F6-B972-C9C4714A9BA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4019-45F6-B972-C9C4714A9BA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4019-45F6-B972-C9C4714A9BA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BASE/PRIVILEGIOS REQUERIDOS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'SEVE.BASE V3-PRIVILEGIOS REQ.'!$B$42</c:f>
              <c:strCache>
                <c:ptCount val="1"/>
                <c:pt idx="0">
                  <c:v>ALTOS</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74B5-4E87-9DFB-BF7616A7C83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'SEVE.BASE V3-PRIVILEGIOS REQ.'!$C$41:$E$41</c:f>
              <c:strCache>
                <c:ptCount val="3"/>
                <c:pt idx="0">
                  <c:v>SEVERIDAD BASE CRÍTICA</c:v>
                </c:pt>
                <c:pt idx="1">
                  <c:v>SEVERIDAD BASE ALTA</c:v>
                </c:pt>
                <c:pt idx="2">
                  <c:v>SEVERIDAD BASE MEDIA</c:v>
                </c:pt>
              </c:strCache>
            </c:strRef>
          </c:cat>
          <c:val>
            <c:numRef>
              <c:f>'SEVE.BASE V3-PRIVILEGIOS REQ.'!$C$42:$E$42</c:f>
              <c:numCache>
                <c:formatCode>0.00%</c:formatCode>
                <c:ptCount val="3"/>
                <c:pt idx="0">
                  <c:v>0</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2-74B5-4E87-9DFB-BF7616A7C83D}"/>
            </c:ext>
          </c:extLst>
        </c:ser>
        <c:ser>
          <c:idx val="1"/>
          <c:order val="1"/>
          <c:tx>
            <c:strRef>
              <c:f>'SEVE.BASE V3-PRIVILEGIOS REQ.'!$B$43</c:f>
              <c:strCache>
                <c:ptCount val="1"/>
                <c:pt idx="0">
                  <c:v>BAJOS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'SEVE.BASE V3-PRIVILEGIOS REQ.'!$C$41:$E$41</c:f>
              <c:strCache>
                <c:ptCount val="3"/>
                <c:pt idx="0">
                  <c:v>SEVERIDAD BASE CRÍTICA</c:v>
                </c:pt>
                <c:pt idx="1">
                  <c:v>SEVERIDAD BASE ALTA</c:v>
                </c:pt>
                <c:pt idx="2">
                  <c:v>SEVERIDAD BASE MEDIA</c:v>
                </c:pt>
              </c:strCache>
            </c:strRef>
          </c:cat>
          <c:val>
            <c:numRef>
              <c:f>'SEVE.BASE V3-PRIVILEGIOS REQ.'!$C$43:$E$43</c:f>
              <c:numCache>
                <c:formatCode>0.00%</c:formatCode>
                <c:ptCount val="3"/>
                <c:pt idx="0">
                  <c:v>5.8823529411764698E-2</c:v>
                </c:pt>
                <c:pt idx="1">
                  <c:v>0.1764705882352941</c:v>
                </c:pt>
                <c:pt idx="2">
                  <c:v>0.1176470588235294</c:v>
                </c:pt>
              </c:numCache>
            </c:numRef>
          </c:val>
          <c:extLst xmlns:c15="http://schemas.microsoft.com/office/drawing/2012/chart">
            <c:ext xmlns:c16="http://schemas.microsoft.com/office/drawing/2014/chart" uri="{C3380CC4-5D6E-409C-BE32-E72D297353CC}">
              <c16:uniqueId val="{00000005-74B5-4E87-9DFB-BF7616A7C83D}"/>
            </c:ext>
          </c:extLst>
        </c:ser>
        <c:ser>
          <c:idx val="2"/>
          <c:order val="2"/>
          <c:tx>
            <c:strRef>
              <c:f>'SEVE.BASE V3-PRIVILEGIOS REQ.'!$B$44</c:f>
              <c:strCache>
                <c:ptCount val="1"/>
                <c:pt idx="0">
                  <c:v>NO PRIVILEGIOS REQUERIDOS</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'SEVE.BASE V3-PRIVILEGIOS REQ.'!$C$41:$E$41</c:f>
              <c:strCache>
                <c:ptCount val="3"/>
                <c:pt idx="0">
                  <c:v>SEVERIDAD BASE CRÍTICA</c:v>
                </c:pt>
                <c:pt idx="1">
                  <c:v>SEVERIDAD BASE ALTA</c:v>
                </c:pt>
                <c:pt idx="2">
                  <c:v>SEVERIDAD BASE MEDIA</c:v>
                </c:pt>
              </c:strCache>
            </c:strRef>
          </c:cat>
          <c:val>
            <c:numRef>
              <c:f>'SEVE.BASE V3-PRIVILEGIOS REQ.'!$C$44:$E$44</c:f>
              <c:numCache>
                <c:formatCode>0.00%</c:formatCode>
                <c:ptCount val="3"/>
                <c:pt idx="0">
                  <c:v>0.29411764705882354</c:v>
                </c:pt>
                <c:pt idx="1">
                  <c:v>0.1764705882352941</c:v>
                </c:pt>
                <c:pt idx="2">
                  <c:v>5.8823529411764698E-2</c:v>
                </c:pt>
              </c:numCache>
            </c:numRef>
          </c:val>
          <c:extLst xmlns:c15="http://schemas.microsoft.com/office/drawing/2012/chart">
            <c:ext xmlns:c16="http://schemas.microsoft.com/office/drawing/2014/chart" uri="{C3380CC4-5D6E-409C-BE32-E72D297353CC}">
              <c16:uniqueId val="{00000007-74B5-4E87-9DFB-BF7616A7C83D}"/>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'[1]SEVE.BASE V3-CONFIDENCIALIDAD'!$C$46:$E$46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8-74B5-4E87-9DFB-BF7616A7C83D}"/>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'[1]SEVE.BASE V3-VECTOR DE ATAQUE'!$C$50:$E$50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9-74B5-4E87-9DFB-BF7616A7C83D}"/>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'[1]BASE SCORE V3-IMPACTO 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A-74B5-4E87-9DFB-BF7616A7C83D}"/>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'SEVE.BASE V3-PRIVILEGIOS REQ.'!$B$45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'SEVE.BASE V3-PRIVILEGIOS REQ.'!$C$41:$E$41</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'SEVE.BASE V3-PRIVILEGIOS REQ.'!$C$45:$E$45</c15:sqref>
                        </c15:formulaRef>
                      </c:ext>
                    </c:extLst>
                    <c:numCache>
                      <c:formatCode>0.00%</c:formatCode>
                      <c:ptCount val="3"/>
                      <c:pt idx="0">
                        <c:v>0.35294117647058826</c:v>
                      </c:pt>
                      <c:pt idx="1">
                        <c:v>0.41176470588235292</c:v>
                      </c:pt>
                      <c:pt idx="2">
                        <c:v>0.23529411764705879</c:v>
                      </c:pt>
                    </c:numCache>
                  </c:numRef>
                </c:val>
                <c:extLst>
                  <c:ext xmlns:c16="http://schemas.microsoft.com/office/drawing/2014/chart" uri="{C3380CC4-5D6E-409C-BE32-E72D297353CC}">
                    <c16:uniqueId val="{0000000B-74B5-4E87-9DFB-BF7616A7C83D}"/>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5639-437E-AA1E-9B2B90EAD07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5639-437E-AA1E-9B2B90EAD07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5639-437E-AA1E-9B2B90EAD07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5639-437E-AA1E-9B2B90EAD07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5639-437E-AA1E-9B2B90EAD07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5639-437E-AA1E-9B2B90EAD07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5639-437E-AA1E-9B2B90EAD07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5639-437E-AA1E-9B2B90EAD07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s-ES" sz="1800" b="1" i="0" baseline="0">
                <a:effectLst/>
              </a:rPr>
              <a:t>TIPO DE OBJETO DE REFERENCIA RESPECTO DEL TOTAL ELEMENTOS COINCIDENTES ENTRE OBJETOS DE REFERENCIA E IDS PARA  OBJETOS DE ALIENVAULT</a:t>
            </a:r>
            <a:endParaRPr lang="es-E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s-E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736-4C74-92BF-C8F64F9634D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736-4C74-92BF-C8F64F9634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'ID_OBJETO REFERENCIA ALIENVAULT'!$B$14:$B$17</c15:sqref>
                  </c15:fullRef>
                </c:ext>
              </c:extLst>
              <c:f>('ID_OBJETO REFERENCIA ALIENVAULT'!$B$14,'ID_OBJETO REFERENCIA ALIENVAULT'!$B$17)</c:f>
              <c:strCache>
                <c:ptCount val="2"/>
                <c:pt idx="0">
                  <c:v>INDICADOR</c:v>
                </c:pt>
                <c:pt idx="1">
                  <c:v>TIPO DISTINTO INDICADOR</c:v>
                </c:pt>
              </c:strCache>
            </c:strRef>
          </c:cat>
          <c:val>
            <c:numRef>
              <c:extLst>
                <c:ext xmlns:c15="http://schemas.microsoft.com/office/drawing/2012/chart" uri="{02D57815-91ED-43cb-92C2-25804820EDAC}">
                  <c15:fullRef>
                    <c15:sqref>'ID_OBJETO REFERENCIA ALIENVAULT'!$C$14:$C$17</c15:sqref>
                  </c15:fullRef>
                </c:ext>
              </c:extLst>
              <c:f>('ID_OBJETO REFERENCIA ALIENVAULT'!$C$14,'ID_OBJETO REFERENCIA ALIENVAULT'!$C$17)</c:f>
              <c:numCache>
                <c:formatCode>General</c:formatCode>
                <c:ptCount val="2"/>
                <c:pt idx="0">
                  <c:v>10915</c:v>
                </c:pt>
                <c:pt idx="1">
                  <c:v>818</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B0A0-4C6E-9119-0C6893D698D8}"/>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2931278167841196"/>
          <c:y val="0.25168611030735422"/>
          <c:w val="0.22431040488656973"/>
          <c:h val="0.484941422820493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CONFIDENCIALIDAD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COINC.-IMPACTO-CONF.V3'!$B$38</c:f>
              <c:strCache>
                <c:ptCount val="1"/>
                <c:pt idx="0">
                  <c:v>ALTO</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7-E8A4-41CF-AFB1-FF27BB3B4768}"/>
                </c:ext>
              </c:extLst>
            </c:dLbl>
            <c:dLbl>
              <c:idx val="1"/>
              <c:delete val="1"/>
              <c:extLst>
                <c:ext xmlns:c15="http://schemas.microsoft.com/office/drawing/2012/chart" uri="{CE6537A1-D6FC-4f65-9D91-7224C49458BB}"/>
                <c:ext xmlns:c16="http://schemas.microsoft.com/office/drawing/2014/chart" uri="{C3380CC4-5D6E-409C-BE32-E72D297353CC}">
                  <c16:uniqueId val="{00000006-E8A4-41CF-AFB1-FF27BB3B476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COINC.-IMPACTO-CONF.V3'!$C$37:$D$37</c:f>
              <c:strCache>
                <c:ptCount val="2"/>
                <c:pt idx="0">
                  <c:v>SEVERIDAD DE IMPACTO MEDIA</c:v>
                </c:pt>
                <c:pt idx="1">
                  <c:v>SEVERIDAD DE IMPACTO BAJA</c:v>
                </c:pt>
              </c:strCache>
            </c:strRef>
          </c:cat>
          <c:val>
            <c:numRef>
              <c:f>'CVES COINC.-IMPACTO-CONF.V3'!$C$38:$D$38</c:f>
              <c:numCache>
                <c:formatCode>0.00%</c:formatCode>
                <c:ptCount val="2"/>
                <c:pt idx="0">
                  <c:v>0.76470588235294112</c:v>
                </c:pt>
                <c:pt idx="1">
                  <c:v>0</c:v>
                </c:pt>
              </c:numCache>
            </c:numRef>
          </c:val>
          <c:extLst>
            <c:ext xmlns:c16="http://schemas.microsoft.com/office/drawing/2014/chart" uri="{C3380CC4-5D6E-409C-BE32-E72D297353CC}">
              <c16:uniqueId val="{00000000-E8A4-41CF-AFB1-FF27BB3B4768}"/>
            </c:ext>
          </c:extLst>
        </c:ser>
        <c:ser>
          <c:idx val="1"/>
          <c:order val="1"/>
          <c:tx>
            <c:strRef>
              <c:f>'CVES COINC.-IMPACTO-CONF.V3'!$B$39</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C0D5-454B-980D-ABF887F1574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COINC.-IMPACTO-CONF.V3'!$C$37:$D$37</c:f>
              <c:strCache>
                <c:ptCount val="2"/>
                <c:pt idx="0">
                  <c:v>SEVERIDAD DE IMPACTO MEDIA</c:v>
                </c:pt>
                <c:pt idx="1">
                  <c:v>SEVERIDAD DE IMPACTO BAJA</c:v>
                </c:pt>
              </c:strCache>
            </c:strRef>
          </c:cat>
          <c:val>
            <c:numRef>
              <c:f>'CVES COINC.-IMPACTO-CONF.V3'!$C$39:$D$39</c:f>
              <c:numCache>
                <c:formatCode>0.00%</c:formatCode>
                <c:ptCount val="2"/>
                <c:pt idx="0">
                  <c:v>0</c:v>
                </c:pt>
                <c:pt idx="1">
                  <c:v>0.1764705882352941</c:v>
                </c:pt>
              </c:numCache>
            </c:numRef>
          </c:val>
          <c:extLst>
            <c:ext xmlns:c16="http://schemas.microsoft.com/office/drawing/2014/chart" uri="{C3380CC4-5D6E-409C-BE32-E72D297353CC}">
              <c16:uniqueId val="{00000002-E8A4-41CF-AFB1-FF27BB3B4768}"/>
            </c:ext>
          </c:extLst>
        </c:ser>
        <c:ser>
          <c:idx val="2"/>
          <c:order val="2"/>
          <c:tx>
            <c:strRef>
              <c:f>'CVES COINC.-IMPACTO-CONF.V3'!$B$40</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0D5-454B-980D-ABF887F1574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COINC.-IMPACTO-CONF.V3'!$C$37:$D$37</c:f>
              <c:strCache>
                <c:ptCount val="2"/>
                <c:pt idx="0">
                  <c:v>SEVERIDAD DE IMPACTO MEDIA</c:v>
                </c:pt>
                <c:pt idx="1">
                  <c:v>SEVERIDAD DE IMPACTO BAJA</c:v>
                </c:pt>
              </c:strCache>
            </c:strRef>
          </c:cat>
          <c:val>
            <c:numRef>
              <c:f>'CVES COINC.-IMPACTO-CONF.V3'!$C$40:$D$40</c:f>
              <c:numCache>
                <c:formatCode>0.00%</c:formatCode>
                <c:ptCount val="2"/>
                <c:pt idx="0">
                  <c:v>0</c:v>
                </c:pt>
                <c:pt idx="1">
                  <c:v>5.8823529411764698E-2</c:v>
                </c:pt>
              </c:numCache>
            </c:numRef>
          </c:val>
          <c:extLst>
            <c:ext xmlns:c16="http://schemas.microsoft.com/office/drawing/2014/chart" uri="{C3380CC4-5D6E-409C-BE32-E72D297353CC}">
              <c16:uniqueId val="{00000004-E8A4-41CF-AFB1-FF27BB3B4768}"/>
            </c:ext>
          </c:extLst>
        </c:ser>
        <c:dLbls>
          <c:dLblPos val="ctr"/>
          <c:showLegendKey val="0"/>
          <c:showVal val="1"/>
          <c:showCatName val="0"/>
          <c:showSerName val="0"/>
          <c:showPercent val="0"/>
          <c:showBubbleSize val="0"/>
        </c:dLbls>
        <c:gapWidth val="150"/>
        <c:overlap val="100"/>
        <c:axId val="1087148832"/>
        <c:axId val="1087139976"/>
        <c:extLst>
          <c:ext xmlns:c15="http://schemas.microsoft.com/office/drawing/2012/chart" uri="{02D57815-91ED-43cb-92C2-25804820EDAC}">
            <c15:filteredBarSeries>
              <c15:ser>
                <c:idx val="3"/>
                <c:order val="3"/>
                <c:tx>
                  <c:strRef>
                    <c:extLst>
                      <c:ext uri="{02D57815-91ED-43cb-92C2-25804820EDAC}">
                        <c15:formulaRef>
                          <c15:sqref>'CVES COINC.-IMPACTO-CONF.V3'!$B$41</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COINC.-IMPACTO-CONF.V3'!$C$37:$D$37</c15:sqref>
                        </c15:formulaRef>
                      </c:ext>
                    </c:extLst>
                    <c:strCache>
                      <c:ptCount val="2"/>
                      <c:pt idx="0">
                        <c:v>SEVERIDAD DE IMPACTO MEDIA</c:v>
                      </c:pt>
                      <c:pt idx="1">
                        <c:v>SEVERIDAD DE IMPACTO BAJA</c:v>
                      </c:pt>
                    </c:strCache>
                  </c:strRef>
                </c:cat>
                <c:val>
                  <c:numRef>
                    <c:extLst>
                      <c:ext uri="{02D57815-91ED-43cb-92C2-25804820EDAC}">
                        <c15:formulaRef>
                          <c15:sqref>'CVES COINC.-IMPACTO-CONF.V3'!$C$41:$D$41</c15:sqref>
                        </c15:formulaRef>
                      </c:ext>
                    </c:extLst>
                    <c:numCache>
                      <c:formatCode>0.00%</c:formatCode>
                      <c:ptCount val="2"/>
                      <c:pt idx="0">
                        <c:v>0.76470588235294112</c:v>
                      </c:pt>
                      <c:pt idx="1">
                        <c:v>0.23529411764705879</c:v>
                      </c:pt>
                    </c:numCache>
                  </c:numRef>
                </c:val>
                <c:extLst>
                  <c:ext xmlns:c16="http://schemas.microsoft.com/office/drawing/2014/chart" uri="{C3380CC4-5D6E-409C-BE32-E72D297353CC}">
                    <c16:uniqueId val="{00000005-E8A4-41CF-AFB1-FF27BB3B4768}"/>
                  </c:ext>
                </c:extLst>
              </c15:ser>
            </c15:filteredBarSeries>
          </c:ext>
        </c:extLst>
      </c:barChart>
      <c:catAx>
        <c:axId val="10871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39976"/>
        <c:crosses val="autoZero"/>
        <c:auto val="1"/>
        <c:lblAlgn val="ctr"/>
        <c:lblOffset val="100"/>
        <c:noMultiLvlLbl val="0"/>
      </c:catAx>
      <c:valAx>
        <c:axId val="108713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0AE-4457-8404-0FA36A83356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0AE-4457-8404-0FA36A83356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0AE-4457-8404-0FA36A83356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0AE-4457-8404-0FA36A83356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0AE-4457-8404-0FA36A83356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0AE-4457-8404-0FA36A83356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0AE-4457-8404-0FA36A83356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0AE-4457-8404-0FA36A83356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INTEGRIDAD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COINC.-IMPACTO-INTEG.V3'!$B$38</c:f>
              <c:strCache>
                <c:ptCount val="1"/>
                <c:pt idx="0">
                  <c:v>ALTO</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D66C-4EBF-A2D7-C7A8519574A5}"/>
                </c:ext>
              </c:extLst>
            </c:dLbl>
            <c:dLbl>
              <c:idx val="1"/>
              <c:delete val="1"/>
              <c:extLst>
                <c:ext xmlns:c15="http://schemas.microsoft.com/office/drawing/2012/chart" uri="{CE6537A1-D6FC-4f65-9D91-7224C49458BB}"/>
                <c:ext xmlns:c16="http://schemas.microsoft.com/office/drawing/2014/chart" uri="{C3380CC4-5D6E-409C-BE32-E72D297353CC}">
                  <c16:uniqueId val="{00000001-D66C-4EBF-A2D7-C7A8519574A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COINC.-IMPACTO-INTEG.V3'!$C$37:$D$37</c:f>
              <c:strCache>
                <c:ptCount val="2"/>
                <c:pt idx="0">
                  <c:v>SEVERIDAD DE IMPACTO MEDIA</c:v>
                </c:pt>
                <c:pt idx="1">
                  <c:v>SEVERIDAD DE IMPACTO BAJA</c:v>
                </c:pt>
              </c:strCache>
            </c:strRef>
          </c:cat>
          <c:val>
            <c:numRef>
              <c:f>'CVES COINC.-IMPACTO-INTEG.V3'!$C$38:$D$38</c:f>
              <c:numCache>
                <c:formatCode>0.00%</c:formatCode>
                <c:ptCount val="2"/>
                <c:pt idx="0">
                  <c:v>0.76470588235294112</c:v>
                </c:pt>
                <c:pt idx="1">
                  <c:v>0</c:v>
                </c:pt>
              </c:numCache>
            </c:numRef>
          </c:val>
          <c:extLst>
            <c:ext xmlns:c16="http://schemas.microsoft.com/office/drawing/2014/chart" uri="{C3380CC4-5D6E-409C-BE32-E72D297353CC}">
              <c16:uniqueId val="{00000002-D66C-4EBF-A2D7-C7A8519574A5}"/>
            </c:ext>
          </c:extLst>
        </c:ser>
        <c:ser>
          <c:idx val="1"/>
          <c:order val="1"/>
          <c:tx>
            <c:strRef>
              <c:f>'CVES COINC.-IMPACTO-INTEG.V3'!$B$39</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66C-4EBF-A2D7-C7A8519574A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COINC.-IMPACTO-INTEG.V3'!$C$37:$D$37</c:f>
              <c:strCache>
                <c:ptCount val="2"/>
                <c:pt idx="0">
                  <c:v>SEVERIDAD DE IMPACTO MEDIA</c:v>
                </c:pt>
                <c:pt idx="1">
                  <c:v>SEVERIDAD DE IMPACTO BAJA</c:v>
                </c:pt>
              </c:strCache>
            </c:strRef>
          </c:cat>
          <c:val>
            <c:numRef>
              <c:f>'CVES COINC.-IMPACTO-INTEG.V3'!$C$39:$D$39</c:f>
              <c:numCache>
                <c:formatCode>0.00%</c:formatCode>
                <c:ptCount val="2"/>
                <c:pt idx="0">
                  <c:v>0</c:v>
                </c:pt>
                <c:pt idx="1">
                  <c:v>0.1764705882352941</c:v>
                </c:pt>
              </c:numCache>
            </c:numRef>
          </c:val>
          <c:extLst>
            <c:ext xmlns:c16="http://schemas.microsoft.com/office/drawing/2014/chart" uri="{C3380CC4-5D6E-409C-BE32-E72D297353CC}">
              <c16:uniqueId val="{00000004-D66C-4EBF-A2D7-C7A8519574A5}"/>
            </c:ext>
          </c:extLst>
        </c:ser>
        <c:ser>
          <c:idx val="2"/>
          <c:order val="2"/>
          <c:tx>
            <c:strRef>
              <c:f>'CVES COINC.-IMPACTO-INTEG.V3'!$B$40</c:f>
              <c:strCache>
                <c:ptCount val="1"/>
                <c:pt idx="0">
                  <c:v>NO IMPACTO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D66C-4EBF-A2D7-C7A8519574A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COINC.-IMPACTO-INTEG.V3'!$C$37:$D$37</c:f>
              <c:strCache>
                <c:ptCount val="2"/>
                <c:pt idx="0">
                  <c:v>SEVERIDAD DE IMPACTO MEDIA</c:v>
                </c:pt>
                <c:pt idx="1">
                  <c:v>SEVERIDAD DE IMPACTO BAJA</c:v>
                </c:pt>
              </c:strCache>
            </c:strRef>
          </c:cat>
          <c:val>
            <c:numRef>
              <c:f>'CVES COINC.-IMPACTO-INTEG.V3'!$C$40:$D$40</c:f>
              <c:numCache>
                <c:formatCode>0.00%</c:formatCode>
                <c:ptCount val="2"/>
                <c:pt idx="0">
                  <c:v>0</c:v>
                </c:pt>
                <c:pt idx="1">
                  <c:v>5.8823529411764698E-2</c:v>
                </c:pt>
              </c:numCache>
            </c:numRef>
          </c:val>
          <c:extLst>
            <c:ext xmlns:c16="http://schemas.microsoft.com/office/drawing/2014/chart" uri="{C3380CC4-5D6E-409C-BE32-E72D297353CC}">
              <c16:uniqueId val="{00000006-D66C-4EBF-A2D7-C7A8519574A5}"/>
            </c:ext>
          </c:extLst>
        </c:ser>
        <c:dLbls>
          <c:dLblPos val="ctr"/>
          <c:showLegendKey val="0"/>
          <c:showVal val="1"/>
          <c:showCatName val="0"/>
          <c:showSerName val="0"/>
          <c:showPercent val="0"/>
          <c:showBubbleSize val="0"/>
        </c:dLbls>
        <c:gapWidth val="150"/>
        <c:overlap val="100"/>
        <c:axId val="1087148832"/>
        <c:axId val="1087139976"/>
        <c:extLst>
          <c:ext xmlns:c15="http://schemas.microsoft.com/office/drawing/2012/chart" uri="{02D57815-91ED-43cb-92C2-25804820EDAC}">
            <c15:filteredBarSeries>
              <c15:ser>
                <c:idx val="3"/>
                <c:order val="3"/>
                <c:tx>
                  <c:strRef>
                    <c:extLst>
                      <c:ext uri="{02D57815-91ED-43cb-92C2-25804820EDAC}">
                        <c15:formulaRef>
                          <c15:sqref>'CVES COINC.-IMPACTO-INTEG.V3'!$B$41</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COINC.-IMPACTO-INTEG.V3'!$C$37:$D$37</c15:sqref>
                        </c15:formulaRef>
                      </c:ext>
                    </c:extLst>
                    <c:strCache>
                      <c:ptCount val="2"/>
                      <c:pt idx="0">
                        <c:v>SEVERIDAD DE IMPACTO MEDIA</c:v>
                      </c:pt>
                      <c:pt idx="1">
                        <c:v>SEVERIDAD DE IMPACTO BAJA</c:v>
                      </c:pt>
                    </c:strCache>
                  </c:strRef>
                </c:cat>
                <c:val>
                  <c:numRef>
                    <c:extLst>
                      <c:ext uri="{02D57815-91ED-43cb-92C2-25804820EDAC}">
                        <c15:formulaRef>
                          <c15:sqref>'CVES COINC.-IMPACTO-INTEG.V3'!$C$41:$D$41</c15:sqref>
                        </c15:formulaRef>
                      </c:ext>
                    </c:extLst>
                    <c:numCache>
                      <c:formatCode>0.00%</c:formatCode>
                      <c:ptCount val="2"/>
                      <c:pt idx="0">
                        <c:v>0.76470588235294112</c:v>
                      </c:pt>
                      <c:pt idx="1">
                        <c:v>0.23529411764705879</c:v>
                      </c:pt>
                    </c:numCache>
                  </c:numRef>
                </c:val>
                <c:extLst>
                  <c:ext xmlns:c16="http://schemas.microsoft.com/office/drawing/2014/chart" uri="{C3380CC4-5D6E-409C-BE32-E72D297353CC}">
                    <c16:uniqueId val="{00000007-D66C-4EBF-A2D7-C7A8519574A5}"/>
                  </c:ext>
                </c:extLst>
              </c15:ser>
            </c15:filteredBarSeries>
          </c:ext>
        </c:extLst>
      </c:barChart>
      <c:catAx>
        <c:axId val="10871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39976"/>
        <c:crosses val="autoZero"/>
        <c:auto val="1"/>
        <c:lblAlgn val="ctr"/>
        <c:lblOffset val="100"/>
        <c:noMultiLvlLbl val="0"/>
      </c:catAx>
      <c:valAx>
        <c:axId val="108713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05C3-40EB-BC81-FF82645EAE7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05C3-40EB-BC81-FF82645EAE7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05C3-40EB-BC81-FF82645EAE7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05C3-40EB-BC81-FF82645EAE7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05C3-40EB-BC81-FF82645EAE7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05C3-40EB-BC81-FF82645EAE7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05C3-40EB-BC81-FF82645EAE7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05C3-40EB-BC81-FF82645EAE7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DISPONIBILIDAD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COINC.-IMPACTO-DISPON.V3'!$B$38</c:f>
              <c:strCache>
                <c:ptCount val="1"/>
                <c:pt idx="0">
                  <c:v>ALTO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COINC.-IMPACTO-DISPON.V3'!$C$37:$D$37</c:f>
              <c:strCache>
                <c:ptCount val="2"/>
                <c:pt idx="0">
                  <c:v>SEVERIDAD DE IMPACTO MEDIA</c:v>
                </c:pt>
                <c:pt idx="1">
                  <c:v>SEVERIDAD DE IMPACTO BAJA</c:v>
                </c:pt>
              </c:strCache>
            </c:strRef>
          </c:cat>
          <c:val>
            <c:numRef>
              <c:f>'CVES COINC.-IMPACTO-DISPON.V3'!$C$38:$D$38</c:f>
              <c:numCache>
                <c:formatCode>0.00%</c:formatCode>
                <c:ptCount val="2"/>
                <c:pt idx="0">
                  <c:v>0.70588235294117641</c:v>
                </c:pt>
                <c:pt idx="1">
                  <c:v>5.8823529411764698E-2</c:v>
                </c:pt>
              </c:numCache>
            </c:numRef>
          </c:val>
          <c:extLst>
            <c:ext xmlns:c16="http://schemas.microsoft.com/office/drawing/2014/chart" uri="{C3380CC4-5D6E-409C-BE32-E72D297353CC}">
              <c16:uniqueId val="{00000002-8FEA-424C-BD7F-E8C83E9EFEFA}"/>
            </c:ext>
          </c:extLst>
        </c:ser>
        <c:ser>
          <c:idx val="1"/>
          <c:order val="1"/>
          <c:tx>
            <c:strRef>
              <c:f>'CVES COINC.-IMPACTO-DISPON.V3'!$B$39</c:f>
              <c:strCache>
                <c:ptCount val="1"/>
                <c:pt idx="0">
                  <c:v>BAJO</c:v>
                </c:pt>
              </c:strCache>
            </c:strRef>
          </c:tx>
          <c:spPr>
            <a:solidFill>
              <a:schemeClr val="accent3"/>
            </a:solidFill>
            <a:ln>
              <a:noFill/>
            </a:ln>
            <a:effectLst/>
          </c:spPr>
          <c:invertIfNegative val="0"/>
          <c:dLbls>
            <c:delete val="1"/>
          </c:dLbls>
          <c:cat>
            <c:strRef>
              <c:f>'CVES COINC.-IMPACTO-DISPON.V3'!$C$37:$D$37</c:f>
              <c:strCache>
                <c:ptCount val="2"/>
                <c:pt idx="0">
                  <c:v>SEVERIDAD DE IMPACTO MEDIA</c:v>
                </c:pt>
                <c:pt idx="1">
                  <c:v>SEVERIDAD DE IMPACTO BAJA</c:v>
                </c:pt>
              </c:strCache>
            </c:strRef>
          </c:cat>
          <c:val>
            <c:numRef>
              <c:f>'CVES COINC.-IMPACTO-DISPON.V3'!$C$39:$D$39</c:f>
              <c:numCache>
                <c:formatCode>0.00%</c:formatCode>
                <c:ptCount val="2"/>
                <c:pt idx="0">
                  <c:v>0</c:v>
                </c:pt>
                <c:pt idx="1">
                  <c:v>0</c:v>
                </c:pt>
              </c:numCache>
            </c:numRef>
          </c:val>
          <c:extLst>
            <c:ext xmlns:c16="http://schemas.microsoft.com/office/drawing/2014/chart" uri="{C3380CC4-5D6E-409C-BE32-E72D297353CC}">
              <c16:uniqueId val="{00000004-8FEA-424C-BD7F-E8C83E9EFEFA}"/>
            </c:ext>
          </c:extLst>
        </c:ser>
        <c:ser>
          <c:idx val="2"/>
          <c:order val="2"/>
          <c:tx>
            <c:strRef>
              <c:f>'CVES COINC.-IMPACTO-DISPON.V3'!$B$40</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COINC.-IMPACTO-DISPON.V3'!$C$37:$D$37</c:f>
              <c:strCache>
                <c:ptCount val="2"/>
                <c:pt idx="0">
                  <c:v>SEVERIDAD DE IMPACTO MEDIA</c:v>
                </c:pt>
                <c:pt idx="1">
                  <c:v>SEVERIDAD DE IMPACTO BAJA</c:v>
                </c:pt>
              </c:strCache>
            </c:strRef>
          </c:cat>
          <c:val>
            <c:numRef>
              <c:f>'CVES COINC.-IMPACTO-DISPON.V3'!$C$40:$D$40</c:f>
              <c:numCache>
                <c:formatCode>0.00%</c:formatCode>
                <c:ptCount val="2"/>
                <c:pt idx="0">
                  <c:v>5.8823529411764698E-2</c:v>
                </c:pt>
                <c:pt idx="1">
                  <c:v>0.1764705882352941</c:v>
                </c:pt>
              </c:numCache>
            </c:numRef>
          </c:val>
          <c:extLst>
            <c:ext xmlns:c16="http://schemas.microsoft.com/office/drawing/2014/chart" uri="{C3380CC4-5D6E-409C-BE32-E72D297353CC}">
              <c16:uniqueId val="{00000006-8FEA-424C-BD7F-E8C83E9EFEFA}"/>
            </c:ext>
          </c:extLst>
        </c:ser>
        <c:dLbls>
          <c:dLblPos val="ctr"/>
          <c:showLegendKey val="0"/>
          <c:showVal val="1"/>
          <c:showCatName val="0"/>
          <c:showSerName val="0"/>
          <c:showPercent val="0"/>
          <c:showBubbleSize val="0"/>
        </c:dLbls>
        <c:gapWidth val="150"/>
        <c:overlap val="100"/>
        <c:axId val="1087148832"/>
        <c:axId val="1087139976"/>
        <c:extLst>
          <c:ext xmlns:c15="http://schemas.microsoft.com/office/drawing/2012/chart" uri="{02D57815-91ED-43cb-92C2-25804820EDAC}">
            <c15:filteredBarSeries>
              <c15:ser>
                <c:idx val="3"/>
                <c:order val="3"/>
                <c:tx>
                  <c:strRef>
                    <c:extLst>
                      <c:ext uri="{02D57815-91ED-43cb-92C2-25804820EDAC}">
                        <c15:formulaRef>
                          <c15:sqref>'CVES COINC.-IMPACTO-DISPON.V3'!$B$41</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COINC.-IMPACTO-DISPON.V3'!$C$37:$D$37</c15:sqref>
                        </c15:formulaRef>
                      </c:ext>
                    </c:extLst>
                    <c:strCache>
                      <c:ptCount val="2"/>
                      <c:pt idx="0">
                        <c:v>SEVERIDAD DE IMPACTO MEDIA</c:v>
                      </c:pt>
                      <c:pt idx="1">
                        <c:v>SEVERIDAD DE IMPACTO BAJA</c:v>
                      </c:pt>
                    </c:strCache>
                  </c:strRef>
                </c:cat>
                <c:val>
                  <c:numRef>
                    <c:extLst>
                      <c:ext uri="{02D57815-91ED-43cb-92C2-25804820EDAC}">
                        <c15:formulaRef>
                          <c15:sqref>'CVES COINC.-IMPACTO-DISPON.V3'!$C$41:$D$41</c15:sqref>
                        </c15:formulaRef>
                      </c:ext>
                    </c:extLst>
                    <c:numCache>
                      <c:formatCode>0.00%</c:formatCode>
                      <c:ptCount val="2"/>
                      <c:pt idx="0">
                        <c:v>0.76470588235294112</c:v>
                      </c:pt>
                      <c:pt idx="1">
                        <c:v>0.23529411764705879</c:v>
                      </c:pt>
                    </c:numCache>
                  </c:numRef>
                </c:val>
                <c:extLst>
                  <c:ext xmlns:c16="http://schemas.microsoft.com/office/drawing/2014/chart" uri="{C3380CC4-5D6E-409C-BE32-E72D297353CC}">
                    <c16:uniqueId val="{00000007-8FEA-424C-BD7F-E8C83E9EFEFA}"/>
                  </c:ext>
                </c:extLst>
              </c15:ser>
            </c15:filteredBarSeries>
          </c:ext>
        </c:extLst>
      </c:barChart>
      <c:catAx>
        <c:axId val="10871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39976"/>
        <c:crosses val="autoZero"/>
        <c:auto val="1"/>
        <c:lblAlgn val="ctr"/>
        <c:lblOffset val="100"/>
        <c:noMultiLvlLbl val="0"/>
      </c:catAx>
      <c:valAx>
        <c:axId val="108713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0871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1E1-4082-9A8D-FBE313E504A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1E1-4082-9A8D-FBE313E504A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1E1-4082-9A8D-FBE313E504A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1E1-4082-9A8D-FBE313E504A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1E1-4082-9A8D-FBE313E504A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1E1-4082-9A8D-FBE313E504A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1E1-4082-9A8D-FBE313E504A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1E1-4082-9A8D-FBE313E504A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EXPLOTABILIDAD/VECTOR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COINC.-EXPLOTAB.-VECTOR V3'!$B$33</c:f>
              <c:strCache>
                <c:ptCount val="1"/>
                <c:pt idx="0">
                  <c:v>RED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COINC.-EXPLOTAB.-VECTOR V3'!$C$32:$C$32</c:f>
              <c:strCache>
                <c:ptCount val="1"/>
                <c:pt idx="0">
                  <c:v>SEVERIDAD DE EXPLOTABILIDAD BAJA</c:v>
                </c:pt>
              </c:strCache>
            </c:strRef>
          </c:cat>
          <c:val>
            <c:numRef>
              <c:f>'CVES COINC.-EXPLOTAB.-VECTOR V3'!$C$33:$C$33</c:f>
              <c:numCache>
                <c:formatCode>0.00%</c:formatCode>
                <c:ptCount val="1"/>
                <c:pt idx="0">
                  <c:v>0.88235294117647056</c:v>
                </c:pt>
              </c:numCache>
            </c:numRef>
          </c:val>
          <c:extLst xmlns:c15="http://schemas.microsoft.com/office/drawing/2012/chart">
            <c:ext xmlns:c16="http://schemas.microsoft.com/office/drawing/2014/chart" uri="{C3380CC4-5D6E-409C-BE32-E72D297353CC}">
              <c16:uniqueId val="{00000000-56CD-4D6D-A060-FAB81F18CE78}"/>
            </c:ext>
          </c:extLst>
        </c:ser>
        <c:ser>
          <c:idx val="1"/>
          <c:order val="1"/>
          <c:tx>
            <c:strRef>
              <c:f>'CVES COINC.-EXPLOTAB.-VECTOR V3'!$B$34</c:f>
              <c:strCache>
                <c:ptCount val="1"/>
                <c:pt idx="0">
                  <c:v>LOCAL</c:v>
                </c:pt>
              </c:strCache>
            </c:strRef>
          </c:tx>
          <c:spPr>
            <a:solidFill>
              <a:schemeClr val="accent3"/>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6-56CD-4D6D-A060-FAB81F18CE7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'CVES COINC.-EXPLOTAB.-VECTOR V3'!$C$32:$C$32</c:f>
              <c:strCache>
                <c:ptCount val="1"/>
                <c:pt idx="0">
                  <c:v>SEVERIDAD DE EXPLOTABILIDAD BAJA</c:v>
                </c:pt>
              </c:strCache>
            </c:strRef>
          </c:cat>
          <c:val>
            <c:numRef>
              <c:f>'CVES COINC.-EXPLOTAB.-VECTOR V3'!$C$34:$C$34</c:f>
              <c:numCache>
                <c:formatCode>0.00%</c:formatCode>
                <c:ptCount val="1"/>
                <c:pt idx="0">
                  <c:v>0.1176470588235294</c:v>
                </c:pt>
              </c:numCache>
            </c:numRef>
          </c:val>
          <c:extLst xmlns:c15="http://schemas.microsoft.com/office/drawing/2012/chart">
            <c:ext xmlns:c16="http://schemas.microsoft.com/office/drawing/2014/chart" uri="{C3380CC4-5D6E-409C-BE32-E72D297353CC}">
              <c16:uniqueId val="{00000001-56CD-4D6D-A060-FAB81F18CE78}"/>
            </c:ext>
          </c:extLst>
        </c:ser>
        <c:ser>
          <c:idx val="2"/>
          <c:order val="2"/>
          <c:tx>
            <c:strRef>
              <c:f>'CVES COINC.-EXPLOTAB.-VECTOR V3'!#REF!</c:f>
              <c:strCache>
                <c:ptCount val="1"/>
                <c:pt idx="0">
                  <c:v>#REF!</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COINC.-EXPLOTAB.-VECTOR V3'!$C$32:$C$32</c:f>
              <c:strCache>
                <c:ptCount val="1"/>
                <c:pt idx="0">
                  <c:v>SEVERIDAD DE EXPLOTABILIDAD BAJA</c:v>
                </c:pt>
              </c:strCache>
            </c:strRef>
          </c:cat>
          <c:val>
            <c:numRef>
              <c:f>'CVES COINC.-EXPLOTAB.-VECTOR V3'!#REF!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02-56CD-4D6D-A060-FAB81F18CE78}"/>
            </c:ext>
          </c:extLst>
        </c:ser>
        <c:ser>
          <c:idx val="3"/>
          <c:order val="3"/>
          <c:tx>
            <c:strRef>
              <c:f>'CVES COINC.-EXPLOTAB.-VECTOR V3'!#REF!</c:f>
              <c:strCache>
                <c:ptCount val="1"/>
                <c:pt idx="0">
                  <c:v>#REF!</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COINC.-EXPLOTAB.-VECTOR V3'!$C$32:$C$32</c:f>
              <c:strCache>
                <c:ptCount val="1"/>
                <c:pt idx="0">
                  <c:v>SEVERIDAD DE EXPLOTABILIDAD BAJA</c:v>
                </c:pt>
              </c:strCache>
            </c:strRef>
          </c:cat>
          <c:val>
            <c:numRef>
              <c:f>'CVES COINC.-EXPLOTAB.-VECTOR V3'!#REF!</c:f>
              <c:numCache>
                <c:formatCode>General</c:formatCode>
                <c:ptCount val="1"/>
                <c:pt idx="0">
                  <c:v>1</c:v>
                </c:pt>
              </c:numCache>
            </c:numRef>
          </c:val>
          <c:extLst>
            <c:ext xmlns:c16="http://schemas.microsoft.com/office/drawing/2014/chart" uri="{C3380CC4-5D6E-409C-BE32-E72D297353CC}">
              <c16:uniqueId val="{00000004-56CD-4D6D-A060-FAB81F18CE78}"/>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4"/>
                <c:order val="4"/>
                <c:tx>
                  <c:strRef>
                    <c:extLst>
                      <c:ext uri="{02D57815-91ED-43cb-92C2-25804820EDAC}">
                        <c15:formulaRef>
                          <c15:sqref>'CVES COINC.-EXPLOTAB.-VECTOR V3'!$B$35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'CVES COINC.-EXPLOTAB.-VECTOR V3'!$C$32:$C$32</c15:sqref>
                        </c15:formulaRef>
                      </c:ext>
                    </c:extLst>
                    <c:strCache>
                      <c:ptCount val="1"/>
                      <c:pt idx="0">
                        <c:v>SEVERIDAD DE EXPLOTABILIDAD BAJA</c:v>
                      </c:pt>
                    </c:strCache>
                  </c:strRef>
                </c:cat>
                <c:val>
                  <c:numRef>
                    <c:extLst>
                      <c:ext uri="{02D57815-91ED-43cb-92C2-25804820EDAC}">
                        <c15:formulaRef>
                          <c15:sqref>'CVES COINC.-EXPLOTAB.-VECTOR V3'!$C$35:$C$35</c15:sqref>
                        </c15:formulaRef>
                      </c:ext>
                    </c:extLst>
                    <c:numCache>
                      <c:formatCode>0.00%</c:formatCode>
                      <c:ptCount val="1"/>
                      <c:pt idx="0">
                        <c:v>1</c:v>
                      </c:pt>
                    </c:numCache>
                  </c:numRef>
                </c:val>
                <c:extLst>
                  <c:ext xmlns:c16="http://schemas.microsoft.com/office/drawing/2014/chart" uri="{C3380CC4-5D6E-409C-BE32-E72D297353CC}">
                    <c16:uniqueId val="{00000005-56CD-4D6D-A060-FAB81F18CE78}"/>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6E1-4536-A58C-233B14D523F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6E1-4536-A58C-233B14D523F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6E1-4536-A58C-233B14D523F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6E1-4536-A58C-233B14D523F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6E1-4536-A58C-233B14D523F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6E1-4536-A58C-233B14D523F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6E1-4536-A58C-233B14D523F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6E1-4536-A58C-233B14D523F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EXPLOTABILIDAD/COMPLEJIDAD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COINC.-EXPLOTAB.-COMPL.V3'!$B$33</c:f>
              <c:strCache>
                <c:ptCount val="1"/>
                <c:pt idx="0">
                  <c:v>ALTA</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COINC.-EXPLOTAB.-COMPL.V3'!$C$32</c:f>
              <c:strCache>
                <c:ptCount val="1"/>
                <c:pt idx="0">
                  <c:v>SEVERIDAD DE EXPLOTABILIDAD BAJA</c:v>
                </c:pt>
              </c:strCache>
            </c:strRef>
          </c:cat>
          <c:val>
            <c:numRef>
              <c:f>'CVES COINC.-EXPLOTAB.-COMPL.V3'!$C$33</c:f>
              <c:numCache>
                <c:formatCode>0.00%</c:formatCode>
                <c:ptCount val="1"/>
                <c:pt idx="0">
                  <c:v>0.1176470588235294</c:v>
                </c:pt>
              </c:numCache>
            </c:numRef>
          </c:val>
          <c:extLst xmlns:c15="http://schemas.microsoft.com/office/drawing/2012/chart">
            <c:ext xmlns:c16="http://schemas.microsoft.com/office/drawing/2014/chart" uri="{C3380CC4-5D6E-409C-BE32-E72D297353CC}">
              <c16:uniqueId val="{00000000-2433-4C8E-B5AF-F9E464B205A1}"/>
            </c:ext>
          </c:extLst>
        </c:ser>
        <c:ser>
          <c:idx val="1"/>
          <c:order val="1"/>
          <c:tx>
            <c:strRef>
              <c:f>'CVES COINC.-EXPLOTAB.-COMPL.V3'!$B$34</c:f>
              <c:strCache>
                <c:ptCount val="1"/>
                <c:pt idx="0">
                  <c:v>BAJA</c:v>
                </c:pt>
              </c:strCache>
            </c:strRef>
          </c:tx>
          <c:spPr>
            <a:solidFill>
              <a:schemeClr val="accent3"/>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1-2433-4C8E-B5AF-F9E464B205A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'CVES COINC.-EXPLOTAB.-COMPL.V3'!$C$32</c:f>
              <c:strCache>
                <c:ptCount val="1"/>
                <c:pt idx="0">
                  <c:v>SEVERIDAD DE EXPLOTABILIDAD BAJA</c:v>
                </c:pt>
              </c:strCache>
            </c:strRef>
          </c:cat>
          <c:val>
            <c:numRef>
              <c:f>'CVES COINC.-EXPLOTAB.-COMPL.V3'!$C$34</c:f>
              <c:numCache>
                <c:formatCode>0.00%</c:formatCode>
                <c:ptCount val="1"/>
                <c:pt idx="0">
                  <c:v>0.88235294117647056</c:v>
                </c:pt>
              </c:numCache>
            </c:numRef>
          </c:val>
          <c:extLst xmlns:c15="http://schemas.microsoft.com/office/drawing/2012/chart">
            <c:ext xmlns:c16="http://schemas.microsoft.com/office/drawing/2014/chart" uri="{C3380CC4-5D6E-409C-BE32-E72D297353CC}">
              <c16:uniqueId val="{00000002-2433-4C8E-B5AF-F9E464B205A1}"/>
            </c:ext>
          </c:extLst>
        </c:ser>
        <c:ser>
          <c:idx val="2"/>
          <c:order val="2"/>
          <c:tx>
            <c:strRef>
              <c:f>'CVES COINC.-EXPLOTAB.-VECTOR V3'!#REF!</c:f>
              <c:strCache>
                <c:ptCount val="1"/>
                <c:pt idx="0">
                  <c:v>#REF!</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COINC.-EXPLOTAB.-COMPL.V3'!$C$32</c:f>
              <c:strCache>
                <c:ptCount val="1"/>
                <c:pt idx="0">
                  <c:v>SEVERIDAD DE EXPLOTABILIDAD BAJA</c:v>
                </c:pt>
              </c:strCache>
            </c:strRef>
          </c:cat>
          <c:val>
            <c:numRef>
              <c:f>'CVES COINC.-EXPLOTAB.-VECTOR V3'!#REF!</c:f>
              <c:numCache>
                <c:formatCode>General</c:formatCode>
                <c:ptCount val="1"/>
                <c:pt idx="0">
                  <c:v>1</c:v>
                </c:pt>
              </c:numCache>
            </c:numRef>
          </c:val>
          <c:extLst xmlns:c15="http://schemas.microsoft.com/office/drawing/2012/chart">
            <c:ext xmlns:c16="http://schemas.microsoft.com/office/drawing/2014/chart" uri="{C3380CC4-5D6E-409C-BE32-E72D297353CC}">
              <c16:uniqueId val="{00000003-2433-4C8E-B5AF-F9E464B205A1}"/>
            </c:ext>
          </c:extLst>
        </c:ser>
        <c:ser>
          <c:idx val="3"/>
          <c:order val="3"/>
          <c:tx>
            <c:strRef>
              <c:f>'CVES COINC.-EXPLOTAB.-VECTOR V3'!#REF!</c:f>
              <c:strCache>
                <c:ptCount val="1"/>
                <c:pt idx="0">
                  <c:v>#REF!</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COINC.-EXPLOTAB.-COMPL.V3'!$C$32</c:f>
              <c:strCache>
                <c:ptCount val="1"/>
                <c:pt idx="0">
                  <c:v>SEVERIDAD DE EXPLOTABILIDAD BAJA</c:v>
                </c:pt>
              </c:strCache>
            </c:strRef>
          </c:cat>
          <c:val>
            <c:numRef>
              <c:f>'CVES COINC.-EXPLOTAB.-VECTOR V3'!#REF!</c:f>
              <c:numCache>
                <c:formatCode>General</c:formatCode>
                <c:ptCount val="1"/>
                <c:pt idx="0">
                  <c:v>1</c:v>
                </c:pt>
              </c:numCache>
            </c:numRef>
          </c:val>
          <c:extLst>
            <c:ext xmlns:c16="http://schemas.microsoft.com/office/drawing/2014/chart" uri="{C3380CC4-5D6E-409C-BE32-E72D297353CC}">
              <c16:uniqueId val="{00000004-2433-4C8E-B5AF-F9E464B205A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4"/>
                <c:order val="4"/>
                <c:tx>
                  <c:strRef>
                    <c:extLst>
                      <c:ext uri="{02D57815-91ED-43cb-92C2-25804820EDAC}">
                        <c15:formulaRef>
                          <c15:sqref>'CVES COINC.-EXPLOTAB.-COMPL.V3'!$B$35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'CVES COINC.-EXPLOTAB.-COMPL.V3'!$C$32</c15:sqref>
                        </c15:formulaRef>
                      </c:ext>
                    </c:extLst>
                    <c:strCache>
                      <c:ptCount val="1"/>
                      <c:pt idx="0">
                        <c:v>SEVERIDAD DE EXPLOTABILIDAD BAJA</c:v>
                      </c:pt>
                    </c:strCache>
                  </c:strRef>
                </c:cat>
                <c:val>
                  <c:numRef>
                    <c:extLst>
                      <c:ext uri="{02D57815-91ED-43cb-92C2-25804820EDAC}">
                        <c15:formulaRef>
                          <c15:sqref>'CVES COINC.-EXPLOTAB.-COMPL.V3'!$C$35</c15:sqref>
                        </c15:formulaRef>
                      </c:ext>
                    </c:extLst>
                    <c:numCache>
                      <c:formatCode>0.00%</c:formatCode>
                      <c:ptCount val="1"/>
                      <c:pt idx="0">
                        <c:v>1</c:v>
                      </c:pt>
                    </c:numCache>
                  </c:numRef>
                </c:val>
                <c:extLst>
                  <c:ext xmlns:c16="http://schemas.microsoft.com/office/drawing/2014/chart" uri="{C3380CC4-5D6E-409C-BE32-E72D297353CC}">
                    <c16:uniqueId val="{00000005-2433-4C8E-B5AF-F9E464B205A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5E46-4AF2-8BB4-F7402751BBF1}"/>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5E46-4AF2-8BB4-F7402751BBF1}"/>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5E46-4AF2-8BB4-F7402751BBF1}"/>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5E46-4AF2-8BB4-F7402751BBF1}"/>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5E46-4AF2-8BB4-F7402751BBF1}"/>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5E46-4AF2-8BB4-F7402751BBF1}"/>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5E46-4AF2-8BB4-F7402751BBF1}"/>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5E46-4AF2-8BB4-F7402751BBF1}"/>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F08-47CB-82DA-B863A9C7E30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F08-47CB-82DA-B863A9C7E30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F08-47CB-82DA-B863A9C7E30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F08-47CB-82DA-B863A9C7E30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F08-47CB-82DA-B863A9C7E30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F08-47CB-82DA-B863A9C7E30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F08-47CB-82DA-B863A9C7E30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F08-47CB-82DA-B863A9C7E30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/INTERACCIÓN DE USUARIO REQUERIDA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COINC.EXPLOTA.-INTERAC.V3'!$B$33</c:f>
              <c:strCache>
                <c:ptCount val="1"/>
                <c:pt idx="0">
                  <c:v>REQUERIDA</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'CVES COINC.EXPLOTA.-INTERAC.V3'!$C$32:$C$32</c:f>
              <c:strCache>
                <c:ptCount val="1"/>
                <c:pt idx="0">
                  <c:v>SEVERIDAD DE EXPLOTABILIDAD BAJA</c:v>
                </c:pt>
              </c:strCache>
            </c:strRef>
          </c:cat>
          <c:val>
            <c:numRef>
              <c:f>'CVES COINC.EXPLOTA.-INTERAC.V3'!$C$33:$C$33</c:f>
              <c:numCache>
                <c:formatCode>0.00%</c:formatCode>
                <c:ptCount val="1"/>
                <c:pt idx="0">
                  <c:v>0.29411764705882354</c:v>
                </c:pt>
              </c:numCache>
            </c:numRef>
          </c:val>
          <c:extLst xmlns:c15="http://schemas.microsoft.com/office/drawing/2012/chart">
            <c:ext xmlns:c16="http://schemas.microsoft.com/office/drawing/2014/chart" uri="{C3380CC4-5D6E-409C-BE32-E72D297353CC}">
              <c16:uniqueId val="{00000000-C698-4139-A86B-6E866549C7D9}"/>
            </c:ext>
          </c:extLst>
        </c:ser>
        <c:ser>
          <c:idx val="1"/>
          <c:order val="1"/>
          <c:tx>
            <c:strRef>
              <c:f>'CVES COINC.EXPLOTA.-INTERAC.V3'!$B$34</c:f>
              <c:strCache>
                <c:ptCount val="1"/>
                <c:pt idx="0">
                  <c:v>NO REQUERIDA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COINC.EXPLOTA.-INTERAC.V3'!$C$32:$C$32</c:f>
              <c:strCache>
                <c:ptCount val="1"/>
                <c:pt idx="0">
                  <c:v>SEVERIDAD DE EXPLOTABILIDAD BAJA</c:v>
                </c:pt>
              </c:strCache>
            </c:strRef>
          </c:cat>
          <c:val>
            <c:numRef>
              <c:f>'CVES COINC.EXPLOTA.-INTERAC.V3'!$C$34:$C$34</c:f>
              <c:numCache>
                <c:formatCode>0.00%</c:formatCode>
                <c:ptCount val="1"/>
                <c:pt idx="0">
                  <c:v>0.70588235294117641</c:v>
                </c:pt>
              </c:numCache>
            </c:numRef>
          </c:val>
          <c:extLst xmlns:c15="http://schemas.microsoft.com/office/drawing/2012/chart">
            <c:ext xmlns:c16="http://schemas.microsoft.com/office/drawing/2014/chart" uri="{C3380CC4-5D6E-409C-BE32-E72D297353CC}">
              <c16:uniqueId val="{00000001-C698-4139-A86B-6E866549C7D9}"/>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COINC.EXPLOTA.-INTERAC.V3'!$B$35</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COINC.EXPLOTA.-INTERAC.V3'!$C$32:$C$32</c15:sqref>
                        </c15:formulaRef>
                      </c:ext>
                    </c:extLst>
                    <c:strCache>
                      <c:ptCount val="1"/>
                      <c:pt idx="0">
                        <c:v>SEVERIDAD DE EXPLOTABILIDAD BAJA</c:v>
                      </c:pt>
                    </c:strCache>
                  </c:strRef>
                </c:cat>
                <c:val>
                  <c:numRef>
                    <c:extLst>
                      <c:ext uri="{02D57815-91ED-43cb-92C2-25804820EDAC}">
                        <c15:formulaRef>
                          <c15:sqref>'CVES COINC.EXPLOTA.-INTERAC.V3'!$C$35:$C$35</c15:sqref>
                        </c15:formulaRef>
                      </c:ext>
                    </c:extLst>
                    <c:numCache>
                      <c:formatCode>0.00%</c:formatCode>
                      <c:ptCount val="1"/>
                      <c:pt idx="0">
                        <c:v>1</c:v>
                      </c:pt>
                    </c:numCache>
                  </c:numRef>
                </c:val>
                <c:extLst>
                  <c:ext xmlns:c16="http://schemas.microsoft.com/office/drawing/2014/chart" uri="{C3380CC4-5D6E-409C-BE32-E72D297353CC}">
                    <c16:uniqueId val="{00000002-C698-4139-A86B-6E866549C7D9}"/>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8F5-4766-9597-794B7BF3E75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8F5-4766-9597-794B7BF3E75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8F5-4766-9597-794B7BF3E75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8F5-4766-9597-794B7BF3E75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8F5-4766-9597-794B7BF3E75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8F5-4766-9597-794B7BF3E75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8F5-4766-9597-794B7BF3E75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8F5-4766-9597-794B7BF3E75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/PRIVILEGIOS REQUERIDOS CVSSV3 IDS DE CVES COINCIDENTES  </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COINC.-EXPLOT.-PRIV.REQ.V3'!$B$34</c:f>
              <c:strCache>
                <c:ptCount val="1"/>
                <c:pt idx="0">
                  <c:v>ALTOS</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COINC.-EXPLOT.-PRIV.REQ.V3'!$C$33:$C$33</c:f>
              <c:strCache>
                <c:ptCount val="1"/>
                <c:pt idx="0">
                  <c:v>SEVERIDAD DE EXPLOTABILIDAD BAJA</c:v>
                </c:pt>
              </c:strCache>
            </c:strRef>
          </c:cat>
          <c:val>
            <c:numRef>
              <c:f>'CVES COINC.-EXPLOT.-PRIV.REQ.V3'!$C$34:$C$34</c:f>
              <c:numCache>
                <c:formatCode>0.00%</c:formatCode>
                <c:ptCount val="1"/>
                <c:pt idx="0">
                  <c:v>0.1176470588235294</c:v>
                </c:pt>
              </c:numCache>
            </c:numRef>
          </c:val>
          <c:extLst xmlns:c15="http://schemas.microsoft.com/office/drawing/2012/chart">
            <c:ext xmlns:c16="http://schemas.microsoft.com/office/drawing/2014/chart" uri="{C3380CC4-5D6E-409C-BE32-E72D297353CC}">
              <c16:uniqueId val="{00000000-89CB-4251-BE52-1A5287EEA7FB}"/>
            </c:ext>
          </c:extLst>
        </c:ser>
        <c:ser>
          <c:idx val="1"/>
          <c:order val="1"/>
          <c:tx>
            <c:strRef>
              <c:f>'CVES COINC.-EXPLOT.-PRIV.REQ.V3'!$B$35</c:f>
              <c:strCache>
                <c:ptCount val="1"/>
                <c:pt idx="0">
                  <c:v>BAJOS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COINC.-EXPLOT.-PRIV.REQ.V3'!$C$33:$C$33</c:f>
              <c:strCache>
                <c:ptCount val="1"/>
                <c:pt idx="0">
                  <c:v>SEVERIDAD DE EXPLOTABILIDAD BAJA</c:v>
                </c:pt>
              </c:strCache>
            </c:strRef>
          </c:cat>
          <c:val>
            <c:numRef>
              <c:f>'CVES COINC.-EXPLOT.-PRIV.REQ.V3'!$C$35:$C$35</c:f>
              <c:numCache>
                <c:formatCode>0.00%</c:formatCode>
                <c:ptCount val="1"/>
                <c:pt idx="0">
                  <c:v>0.3529411764705882</c:v>
                </c:pt>
              </c:numCache>
            </c:numRef>
          </c:val>
          <c:extLst xmlns:c15="http://schemas.microsoft.com/office/drawing/2012/chart">
            <c:ext xmlns:c16="http://schemas.microsoft.com/office/drawing/2014/chart" uri="{C3380CC4-5D6E-409C-BE32-E72D297353CC}">
              <c16:uniqueId val="{00000001-89CB-4251-BE52-1A5287EEA7FB}"/>
            </c:ext>
          </c:extLst>
        </c:ser>
        <c:ser>
          <c:idx val="2"/>
          <c:order val="2"/>
          <c:tx>
            <c:strRef>
              <c:f>'CVES COINC.-EXPLOT.-PRIV.REQ.V3'!$B$36</c:f>
              <c:strCache>
                <c:ptCount val="1"/>
                <c:pt idx="0">
                  <c:v>NO PRIVILEGIOS REQUERIDOS</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COINC.-EXPLOT.-PRIV.REQ.V3'!$C$33:$C$33</c:f>
              <c:strCache>
                <c:ptCount val="1"/>
                <c:pt idx="0">
                  <c:v>SEVERIDAD DE EXPLOTABILIDAD BAJA</c:v>
                </c:pt>
              </c:strCache>
            </c:strRef>
          </c:cat>
          <c:val>
            <c:numRef>
              <c:f>'CVES COINC.-EXPLOT.-PRIV.REQ.V3'!$C$36:$C$36</c:f>
              <c:numCache>
                <c:formatCode>0.00%</c:formatCode>
                <c:ptCount val="1"/>
                <c:pt idx="0">
                  <c:v>0.52941176470588236</c:v>
                </c:pt>
              </c:numCache>
            </c:numRef>
          </c:val>
          <c:extLst xmlns:c15="http://schemas.microsoft.com/office/drawing/2012/chart">
            <c:ext xmlns:c16="http://schemas.microsoft.com/office/drawing/2014/chart" uri="{C3380CC4-5D6E-409C-BE32-E72D297353CC}">
              <c16:uniqueId val="{00000002-89CB-4251-BE52-1A5287EEA7F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COINC.-EXPLOT.-PRIV.REQ.V3'!$B$37</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COINC.-EXPLOT.-PRIV.REQ.V3'!$C$33:$C$33</c15:sqref>
                        </c15:formulaRef>
                      </c:ext>
                    </c:extLst>
                    <c:strCache>
                      <c:ptCount val="1"/>
                      <c:pt idx="0">
                        <c:v>SEVERIDAD DE EXPLOTABILIDAD BAJA</c:v>
                      </c:pt>
                    </c:strCache>
                  </c:strRef>
                </c:cat>
                <c:val>
                  <c:numRef>
                    <c:extLst>
                      <c:ext uri="{02D57815-91ED-43cb-92C2-25804820EDAC}">
                        <c15:formulaRef>
                          <c15:sqref>'CVES COINC.-EXPLOT.-PRIV.REQ.V3'!$C$37:$C$37</c15:sqref>
                        </c15:formulaRef>
                      </c:ext>
                    </c:extLst>
                    <c:numCache>
                      <c:formatCode>0.00%</c:formatCode>
                      <c:ptCount val="1"/>
                      <c:pt idx="0">
                        <c:v>1</c:v>
                      </c:pt>
                    </c:numCache>
                  </c:numRef>
                </c:val>
                <c:extLst>
                  <c:ext xmlns:c16="http://schemas.microsoft.com/office/drawing/2014/chart" uri="{C3380CC4-5D6E-409C-BE32-E72D297353CC}">
                    <c16:uniqueId val="{00000003-89CB-4251-BE52-1A5287EEA7F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0A09-4A67-A3EC-14F4C8E06A59}"/>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0A09-4A67-A3EC-14F4C8E06A59}"/>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0A09-4A67-A3EC-14F4C8E06A59}"/>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0A09-4A67-A3EC-14F4C8E06A59}"/>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0A09-4A67-A3EC-14F4C8E06A59}"/>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0A09-4A67-A3EC-14F4C8E06A59}"/>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0A09-4A67-A3EC-14F4C8E06A59}"/>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0A09-4A67-A3EC-14F4C8E06A59}"/>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/ALCANCE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 EXPLOT.-ALCANCE V3'!$B$33</c:f>
              <c:strCache>
                <c:ptCount val="1"/>
                <c:pt idx="0">
                  <c:v>NO CAMBIADO</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'CVES COINC.- EXPLOT.-ALCANCE V3'!$C$32:$C$32</c:f>
              <c:strCache>
                <c:ptCount val="1"/>
                <c:pt idx="0">
                  <c:v>SEVERIDAD DE EXPLOTABILIDAD BAJA</c:v>
                </c:pt>
              </c:strCache>
            </c:strRef>
          </c:cat>
          <c:val>
            <c:numRef>
              <c:f>'CVES COINC.- EXPLOT.-ALCANCE V3'!$C$33:$C$33</c:f>
              <c:numCache>
                <c:formatCode>0.00%</c:formatCode>
                <c:ptCount val="1"/>
                <c:pt idx="0">
                  <c:v>0.29411764705882354</c:v>
                </c:pt>
              </c:numCache>
            </c:numRef>
          </c:val>
          <c:extLst xmlns:c15="http://schemas.microsoft.com/office/drawing/2012/chart">
            <c:ext xmlns:c16="http://schemas.microsoft.com/office/drawing/2014/chart" uri="{C3380CC4-5D6E-409C-BE32-E72D297353CC}">
              <c16:uniqueId val="{00000000-9B63-4DCF-B737-F1074B8FD85E}"/>
            </c:ext>
          </c:extLst>
        </c:ser>
        <c:ser>
          <c:idx val="1"/>
          <c:order val="1"/>
          <c:tx>
            <c:strRef>
              <c:f>'CVES COINC.- EXPLOT.-ALCANCE V3'!$B$34</c:f>
              <c:strCache>
                <c:ptCount val="1"/>
                <c:pt idx="0">
                  <c:v>CAMBIADO</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 EXPLOT.-ALCANCE V3'!$C$32:$C$32</c:f>
              <c:strCache>
                <c:ptCount val="1"/>
                <c:pt idx="0">
                  <c:v>SEVERIDAD DE EXPLOTABILIDAD BAJA</c:v>
                </c:pt>
              </c:strCache>
            </c:strRef>
          </c:cat>
          <c:val>
            <c:numRef>
              <c:f>'CVES COINC.- EXPLOT.-ALCANCE V3'!$C$34:$C$34</c:f>
              <c:numCache>
                <c:formatCode>0.00%</c:formatCode>
                <c:ptCount val="1"/>
                <c:pt idx="0">
                  <c:v>0.70588235294117641</c:v>
                </c:pt>
              </c:numCache>
            </c:numRef>
          </c:val>
          <c:extLst xmlns:c15="http://schemas.microsoft.com/office/drawing/2012/chart">
            <c:ext xmlns:c16="http://schemas.microsoft.com/office/drawing/2014/chart" uri="{C3380CC4-5D6E-409C-BE32-E72D297353CC}">
              <c16:uniqueId val="{00000001-9B63-4DCF-B737-F1074B8FD85E}"/>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 EXPLOT.-ALCANCE V3'!$B$35</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 EXPLOT.-ALCANCE V3'!$C$32:$C$32</c15:sqref>
                        </c15:formulaRef>
                      </c:ext>
                    </c:extLst>
                    <c:strCache>
                      <c:ptCount val="1"/>
                      <c:pt idx="0">
                        <c:v>SEVERIDAD DE EXPLOTABILIDAD BAJA</c:v>
                      </c:pt>
                    </c:strCache>
                  </c:strRef>
                </c:cat>
                <c:val>
                  <c:numRef>
                    <c:extLst>
                      <c:ext uri="{02D57815-91ED-43cb-92C2-25804820EDAC}">
                        <c15:formulaRef>
                          <c15:sqref>'CVES COINC.- EXPLOT.-ALCANCE V3'!$C$35:$C$35</c15:sqref>
                        </c15:formulaRef>
                      </c:ext>
                    </c:extLst>
                    <c:numCache>
                      <c:formatCode>0.00%</c:formatCode>
                      <c:ptCount val="1"/>
                      <c:pt idx="0">
                        <c:v>1</c:v>
                      </c:pt>
                    </c:numCache>
                  </c:numRef>
                </c:val>
                <c:extLst>
                  <c:ext xmlns:c16="http://schemas.microsoft.com/office/drawing/2014/chart" uri="{C3380CC4-5D6E-409C-BE32-E72D297353CC}">
                    <c16:uniqueId val="{00000002-9B63-4DCF-B737-F1074B8FD85E}"/>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C61-4605-B084-0EF5E224D62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C61-4605-B084-0EF5E224D62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C61-4605-B084-0EF5E224D62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C61-4605-B084-0EF5E224D62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C61-4605-B084-0EF5E224D62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C61-4605-B084-0EF5E224D62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C61-4605-B084-0EF5E224D62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C61-4605-B084-0EF5E224D62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ACCESO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COINC.-VECTOR ACCESO V2'!$B$42</c:f>
              <c:strCache>
                <c:ptCount val="1"/>
                <c:pt idx="0">
                  <c:v>RED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COINC.-VECTOR ACCESO V2'!$C$41:$E$41</c:f>
              <c:strCache>
                <c:ptCount val="3"/>
                <c:pt idx="0">
                  <c:v>SEVERIDAD BASE ALTA</c:v>
                </c:pt>
                <c:pt idx="1">
                  <c:v>SEVERIDAD BASE MEDIA</c:v>
                </c:pt>
                <c:pt idx="2">
                  <c:v>SEVERIDAD BASE BAJA</c:v>
                </c:pt>
              </c:strCache>
            </c:strRef>
          </c:cat>
          <c:val>
            <c:numRef>
              <c:f>'CVES COINC.-VECTOR ACCESO V2'!$C$42:$E$42</c:f>
              <c:numCache>
                <c:formatCode>0.00%</c:formatCode>
                <c:ptCount val="3"/>
                <c:pt idx="0">
                  <c:v>0.52941176470588236</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1-C165-47F5-BC85-888D396C733A}"/>
            </c:ext>
          </c:extLst>
        </c:ser>
        <c:ser>
          <c:idx val="1"/>
          <c:order val="1"/>
          <c:tx>
            <c:strRef>
              <c:f>'CVES COINC.-VECTOR ACCESO V2'!$B$43</c:f>
              <c:strCache>
                <c:ptCount val="1"/>
                <c:pt idx="0">
                  <c:v>LOCAL</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COINC.-VECTOR ACCESO V2'!$C$41:$E$41</c:f>
              <c:strCache>
                <c:ptCount val="3"/>
                <c:pt idx="0">
                  <c:v>SEVERIDAD BASE ALTA</c:v>
                </c:pt>
                <c:pt idx="1">
                  <c:v>SEVERIDAD BASE MEDIA</c:v>
                </c:pt>
                <c:pt idx="2">
                  <c:v>SEVERIDAD BASE BAJA</c:v>
                </c:pt>
              </c:strCache>
            </c:strRef>
          </c:cat>
          <c:val>
            <c:numRef>
              <c:f>'CVES COINC.-VECTOR ACCESO V2'!$C$43:$E$43</c:f>
              <c:numCache>
                <c:formatCode>0.00%</c:formatCode>
                <c:ptCount val="3"/>
                <c:pt idx="0">
                  <c:v>0.1176470588235294</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2-C165-47F5-BC85-888D396C733A}"/>
            </c:ext>
          </c:extLst>
        </c:ser>
        <c:ser>
          <c:idx val="2"/>
          <c:order val="2"/>
          <c:tx>
            <c:strRef>
              <c:f>'CVES COINC.-VECTOR ACCESO V2'!$B$44</c:f>
              <c:strCache>
                <c:ptCount val="1"/>
                <c:pt idx="0">
                  <c:v>RED ADYACENTE</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C165-47F5-BC85-888D396C733A}"/>
                </c:ext>
              </c:extLst>
            </c:dLbl>
            <c:dLbl>
              <c:idx val="1"/>
              <c:layout>
                <c:manualLayout>
                  <c:x val="2.5749345229124383E-3"/>
                  <c:y val="0"/>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fld id="{5B0BC793-53A6-41E9-ACBC-167072C3E031}" type="VALUE">
                      <a:rPr lang="en-US">
                        <a:solidFill>
                          <a:schemeClr val="bg1"/>
                        </a:solidFill>
                      </a:rPr>
                      <a:pPr>
                        <a:defRPr sz="3200" b="1">
                          <a:solidFill>
                            <a:schemeClr val="tx1"/>
                          </a:solidFill>
                          <a:latin typeface="+mj-lt"/>
                        </a:defRPr>
                      </a:pPr>
                      <a:t>[VALOR]</a:t>
                    </a:fld>
                    <a:endParaRPr lang="es-ES"/>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165-47F5-BC85-888D396C733A}"/>
                </c:ext>
              </c:extLst>
            </c:dLbl>
            <c:dLbl>
              <c:idx val="2"/>
              <c:delete val="1"/>
              <c:extLst>
                <c:ext xmlns:c15="http://schemas.microsoft.com/office/drawing/2012/chart" uri="{CE6537A1-D6FC-4f65-9D91-7224C49458BB}"/>
                <c:ext xmlns:c16="http://schemas.microsoft.com/office/drawing/2014/chart" uri="{C3380CC4-5D6E-409C-BE32-E72D297353CC}">
                  <c16:uniqueId val="{00000007-C165-47F5-BC85-888D396C733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COINC.-VECTOR ACCESO V2'!$C$41:$E$41</c:f>
              <c:strCache>
                <c:ptCount val="3"/>
                <c:pt idx="0">
                  <c:v>SEVERIDAD BASE ALTA</c:v>
                </c:pt>
                <c:pt idx="1">
                  <c:v>SEVERIDAD BASE MEDIA</c:v>
                </c:pt>
                <c:pt idx="2">
                  <c:v>SEVERIDAD BASE BAJA</c:v>
                </c:pt>
              </c:strCache>
            </c:strRef>
          </c:cat>
          <c:val>
            <c:numRef>
              <c:f>'CVES COINC.-VECTOR ACCESO V2'!$C$44:$E$44</c:f>
              <c:numCache>
                <c:formatCode>0.00%</c:formatCode>
                <c:ptCount val="3"/>
                <c:pt idx="0">
                  <c:v>0</c:v>
                </c:pt>
                <c:pt idx="1">
                  <c:v>5.8823529411764698E-2</c:v>
                </c:pt>
                <c:pt idx="2">
                  <c:v>0</c:v>
                </c:pt>
              </c:numCache>
            </c:numRef>
          </c:val>
          <c:extLst xmlns:c15="http://schemas.microsoft.com/office/drawing/2012/chart">
            <c:ext xmlns:c16="http://schemas.microsoft.com/office/drawing/2014/chart" uri="{C3380CC4-5D6E-409C-BE32-E72D297353CC}">
              <c16:uniqueId val="{00000005-C165-47F5-BC85-888D396C733A}"/>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COINC.-VECTOR ACCESO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COINC.-VECTOR ACCESO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COINC.-VECTOR ACCESO V2'!$C$45:$E$45</c15:sqref>
                        </c15:formulaRef>
                      </c:ext>
                    </c:extLst>
                    <c:numCache>
                      <c:formatCode>0.00%</c:formatCode>
                      <c:ptCount val="3"/>
                      <c:pt idx="0">
                        <c:v>0.6470588235294118</c:v>
                      </c:pt>
                      <c:pt idx="1">
                        <c:v>0.23529411764705879</c:v>
                      </c:pt>
                      <c:pt idx="2">
                        <c:v>0.1176470588235294</c:v>
                      </c:pt>
                    </c:numCache>
                  </c:numRef>
                </c:val>
                <c:extLst>
                  <c:ext xmlns:c16="http://schemas.microsoft.com/office/drawing/2014/chart" uri="{C3380CC4-5D6E-409C-BE32-E72D297353CC}">
                    <c16:uniqueId val="{00000006-C165-47F5-BC85-888D396C733A}"/>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F9E-4119-85E3-33A5DAA1C1B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F9E-4119-85E3-33A5DAA1C1B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F9E-4119-85E3-33A5DAA1C1B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F9E-4119-85E3-33A5DAA1C1B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F9E-4119-85E3-33A5DAA1C1B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F9E-4119-85E3-33A5DAA1C1B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F9E-4119-85E3-33A5DAA1C1B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F9E-4119-85E3-33A5DAA1C1B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ACCESO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COINC.-COMPL. ACCESO V2'!$B$42</c:f>
              <c:strCache>
                <c:ptCount val="1"/>
                <c:pt idx="0">
                  <c:v>ALTA</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34A3-46EA-B462-C6FF9D93122C}"/>
                </c:ext>
              </c:extLst>
            </c:dLbl>
            <c:dLbl>
              <c:idx val="2"/>
              <c:delete val="1"/>
              <c:extLst>
                <c:ext xmlns:c15="http://schemas.microsoft.com/office/drawing/2012/chart" uri="{CE6537A1-D6FC-4f65-9D91-7224C49458BB}"/>
                <c:ext xmlns:c16="http://schemas.microsoft.com/office/drawing/2014/chart" uri="{C3380CC4-5D6E-409C-BE32-E72D297353CC}">
                  <c16:uniqueId val="{00000008-34A3-46EA-B462-C6FF9D93122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COINC.-COMPL. ACCESO V2'!$C$41:$E$41</c:f>
              <c:strCache>
                <c:ptCount val="3"/>
                <c:pt idx="0">
                  <c:v>SEVERIDAD BASE ALTA</c:v>
                </c:pt>
                <c:pt idx="1">
                  <c:v>SEVERIDAD BASE MEDIA</c:v>
                </c:pt>
                <c:pt idx="2">
                  <c:v>SEVERIDAD BASE BAJA</c:v>
                </c:pt>
              </c:strCache>
            </c:strRef>
          </c:cat>
          <c:val>
            <c:numRef>
              <c:f>'CVES COINC.-COMPL. ACCESO V2'!$C$42:$E$42</c:f>
              <c:numCache>
                <c:formatCode>0.00%</c:formatCode>
                <c:ptCount val="3"/>
                <c:pt idx="0">
                  <c:v>5.8823529411764698E-2</c:v>
                </c:pt>
                <c:pt idx="1">
                  <c:v>0</c:v>
                </c:pt>
                <c:pt idx="2">
                  <c:v>0</c:v>
                </c:pt>
              </c:numCache>
            </c:numRef>
          </c:val>
          <c:extLst xmlns:c15="http://schemas.microsoft.com/office/drawing/2012/chart">
            <c:ext xmlns:c16="http://schemas.microsoft.com/office/drawing/2014/chart" uri="{C3380CC4-5D6E-409C-BE32-E72D297353CC}">
              <c16:uniqueId val="{00000000-34A3-46EA-B462-C6FF9D93122C}"/>
            </c:ext>
          </c:extLst>
        </c:ser>
        <c:ser>
          <c:idx val="1"/>
          <c:order val="1"/>
          <c:tx>
            <c:strRef>
              <c:f>'CVES COINC.-COMPL. ACCESO V2'!$B$43</c:f>
              <c:strCache>
                <c:ptCount val="1"/>
                <c:pt idx="0">
                  <c:v>MEDIA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COINC.-COMPL. ACCESO V2'!$C$41:$E$41</c:f>
              <c:strCache>
                <c:ptCount val="3"/>
                <c:pt idx="0">
                  <c:v>SEVERIDAD BASE ALTA</c:v>
                </c:pt>
                <c:pt idx="1">
                  <c:v>SEVERIDAD BASE MEDIA</c:v>
                </c:pt>
                <c:pt idx="2">
                  <c:v>SEVERIDAD BASE BAJA</c:v>
                </c:pt>
              </c:strCache>
            </c:strRef>
          </c:cat>
          <c:val>
            <c:numRef>
              <c:f>'CVES COINC.-COMPL. ACCESO V2'!$C$43:$E$43</c:f>
              <c:numCache>
                <c:formatCode>0.00%</c:formatCode>
                <c:ptCount val="3"/>
                <c:pt idx="0">
                  <c:v>0.1176470588235294</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1-34A3-46EA-B462-C6FF9D93122C}"/>
            </c:ext>
          </c:extLst>
        </c:ser>
        <c:ser>
          <c:idx val="2"/>
          <c:order val="2"/>
          <c:tx>
            <c:strRef>
              <c:f>'CVES COINC.-COMPL. ACCESO V2'!$B$44</c:f>
              <c:strCache>
                <c:ptCount val="1"/>
                <c:pt idx="0">
                  <c:v>BAJA</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COINC.-COMPL. ACCESO V2'!$C$41:$E$41</c:f>
              <c:strCache>
                <c:ptCount val="3"/>
                <c:pt idx="0">
                  <c:v>SEVERIDAD BASE ALTA</c:v>
                </c:pt>
                <c:pt idx="1">
                  <c:v>SEVERIDAD BASE MEDIA</c:v>
                </c:pt>
                <c:pt idx="2">
                  <c:v>SEVERIDAD BASE BAJA</c:v>
                </c:pt>
              </c:strCache>
            </c:strRef>
          </c:cat>
          <c:val>
            <c:numRef>
              <c:f>'CVES COINC.-COMPL. ACCESO V2'!$C$44:$E$44</c:f>
              <c:numCache>
                <c:formatCode>0.00%</c:formatCode>
                <c:ptCount val="3"/>
                <c:pt idx="0">
                  <c:v>0.47058823529411759</c:v>
                </c:pt>
                <c:pt idx="1">
                  <c:v>0.1764705882352941</c:v>
                </c:pt>
                <c:pt idx="2">
                  <c:v>5.8823529411764698E-2</c:v>
                </c:pt>
              </c:numCache>
            </c:numRef>
          </c:val>
          <c:extLst xmlns:c15="http://schemas.microsoft.com/office/drawing/2012/chart">
            <c:ext xmlns:c16="http://schemas.microsoft.com/office/drawing/2014/chart" uri="{C3380CC4-5D6E-409C-BE32-E72D297353CC}">
              <c16:uniqueId val="{00000005-34A3-46EA-B462-C6FF9D93122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COINC.-COMPL. ACCESO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COINC.-COMPL. ACCESO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COINC.-COMPL. ACCESO V2'!$C$45:$E$45</c15:sqref>
                        </c15:formulaRef>
                      </c:ext>
                    </c:extLst>
                    <c:numCache>
                      <c:formatCode>0.00%</c:formatCode>
                      <c:ptCount val="3"/>
                      <c:pt idx="0">
                        <c:v>0.64705882352941169</c:v>
                      </c:pt>
                      <c:pt idx="1">
                        <c:v>0.23529411764705879</c:v>
                      </c:pt>
                      <c:pt idx="2">
                        <c:v>0.1176470588235294</c:v>
                      </c:pt>
                    </c:numCache>
                  </c:numRef>
                </c:val>
                <c:extLst>
                  <c:ext xmlns:c16="http://schemas.microsoft.com/office/drawing/2014/chart" uri="{C3380CC4-5D6E-409C-BE32-E72D297353CC}">
                    <c16:uniqueId val="{00000006-34A3-46EA-B462-C6FF9D93122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435-4822-AFD5-ED14E1F541C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435-4822-AFD5-ED14E1F541C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435-4822-AFD5-ED14E1F541C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435-4822-AFD5-ED14E1F541C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435-4822-AFD5-ED14E1F541C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435-4822-AFD5-ED14E1F541C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435-4822-AFD5-ED14E1F541C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435-4822-AFD5-ED14E1F541C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7208-4FB7-8AC3-0A294A902792}"/>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7208-4FB7-8AC3-0A294A902792}"/>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7208-4FB7-8AC3-0A294A902792}"/>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7208-4FB7-8AC3-0A294A902792}"/>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7208-4FB7-8AC3-0A294A902792}"/>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7208-4FB7-8AC3-0A294A902792}"/>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COINC.-CONFIDENCIALIDAD V2'!$B$42</c:f>
              <c:strCache>
                <c:ptCount val="1"/>
                <c:pt idx="0">
                  <c:v>COMPLETO</c:v>
                </c:pt>
              </c:strCache>
            </c:strRef>
          </c:tx>
          <c:spPr>
            <a:solidFill>
              <a:schemeClr val="accent1"/>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1-5CA2-4E2C-B808-B73F70CA64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V2'!$C$41:$E$41</c:f>
              <c:strCache>
                <c:ptCount val="3"/>
                <c:pt idx="0">
                  <c:v>SEVERIDAD BASE ALTA</c:v>
                </c:pt>
                <c:pt idx="1">
                  <c:v>SEVERIDAD BASE MEDIA</c:v>
                </c:pt>
                <c:pt idx="2">
                  <c:v>SEVERIDAD BASE BAJA</c:v>
                </c:pt>
              </c:strCache>
            </c:strRef>
          </c:cat>
          <c:val>
            <c:numRef>
              <c:f>'CVES COINC.-CONFIDENCIALIDAD V2'!$C$42:$E$42</c:f>
              <c:numCache>
                <c:formatCode>0.00%</c:formatCode>
                <c:ptCount val="3"/>
                <c:pt idx="0">
                  <c:v>0.47058823529411759</c:v>
                </c:pt>
                <c:pt idx="1">
                  <c:v>5.8823529411764698E-2</c:v>
                </c:pt>
                <c:pt idx="2">
                  <c:v>0</c:v>
                </c:pt>
              </c:numCache>
            </c:numRef>
          </c:val>
          <c:extLst xmlns:c15="http://schemas.microsoft.com/office/drawing/2012/chart">
            <c:ext xmlns:c16="http://schemas.microsoft.com/office/drawing/2014/chart" uri="{C3380CC4-5D6E-409C-BE32-E72D297353CC}">
              <c16:uniqueId val="{00000002-5CA2-4E2C-B808-B73F70CA642E}"/>
            </c:ext>
          </c:extLst>
        </c:ser>
        <c:ser>
          <c:idx val="1"/>
          <c:order val="1"/>
          <c:tx>
            <c:strRef>
              <c:f>'CVES COINC.-CONFIDENCIALIDAD V2'!$B$43</c:f>
              <c:strCache>
                <c:ptCount val="1"/>
                <c:pt idx="0">
                  <c:v>PARCIAL</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V2'!$C$41:$E$41</c:f>
              <c:strCache>
                <c:ptCount val="3"/>
                <c:pt idx="0">
                  <c:v>SEVERIDAD BASE ALTA</c:v>
                </c:pt>
                <c:pt idx="1">
                  <c:v>SEVERIDAD BASE MEDIA</c:v>
                </c:pt>
                <c:pt idx="2">
                  <c:v>SEVERIDAD BASE BAJA</c:v>
                </c:pt>
              </c:strCache>
            </c:strRef>
          </c:cat>
          <c:val>
            <c:numRef>
              <c:f>'CVES COINC.-CONFIDENCIALIDAD V2'!$C$43:$E$43</c:f>
              <c:numCache>
                <c:formatCode>0.00%</c:formatCode>
                <c:ptCount val="3"/>
                <c:pt idx="0">
                  <c:v>0.1764705882352941</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3-5CA2-4E2C-B808-B73F70CA642E}"/>
            </c:ext>
          </c:extLst>
        </c:ser>
        <c:ser>
          <c:idx val="2"/>
          <c:order val="2"/>
          <c:tx>
            <c:strRef>
              <c:f>'CVES COINC.-CONFIDENCIALIDAD V2'!$B$44</c:f>
              <c:strCache>
                <c:ptCount val="1"/>
                <c:pt idx="0">
                  <c:v>NINGUNO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5CA2-4E2C-B808-B73F70CA642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COINC.-CONFIDENCIALIDAD V2'!$C$41:$E$41</c:f>
              <c:strCache>
                <c:ptCount val="3"/>
                <c:pt idx="0">
                  <c:v>SEVERIDAD BASE ALTA</c:v>
                </c:pt>
                <c:pt idx="1">
                  <c:v>SEVERIDAD BASE MEDIA</c:v>
                </c:pt>
                <c:pt idx="2">
                  <c:v>SEVERIDAD BASE BAJA</c:v>
                </c:pt>
              </c:strCache>
            </c:strRef>
          </c:cat>
          <c:val>
            <c:numRef>
              <c:f>'CVES COINC.-CONFIDENCIALIDAD V2'!$C$44:$E$44</c:f>
              <c:numCache>
                <c:formatCode>0.00%</c:formatCode>
                <c:ptCount val="3"/>
                <c:pt idx="0">
                  <c:v>0</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4-5CA2-4E2C-B808-B73F70CA642E}"/>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COINC.-CONFIDENCIALIDAD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COINC.-CONFIDENCIALIDAD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COINC.-CONFIDENCIALIDAD V2'!$C$45:$E$45</c15:sqref>
                        </c15:formulaRef>
                      </c:ext>
                    </c:extLst>
                    <c:numCache>
                      <c:formatCode>0.00%</c:formatCode>
                      <c:ptCount val="3"/>
                      <c:pt idx="0">
                        <c:v>0.64705882352941169</c:v>
                      </c:pt>
                      <c:pt idx="1">
                        <c:v>0.23529411764705879</c:v>
                      </c:pt>
                      <c:pt idx="2">
                        <c:v>0.1176470588235294</c:v>
                      </c:pt>
                    </c:numCache>
                  </c:numRef>
                </c:val>
                <c:extLst>
                  <c:ext xmlns:c16="http://schemas.microsoft.com/office/drawing/2014/chart" uri="{C3380CC4-5D6E-409C-BE32-E72D297353CC}">
                    <c16:uniqueId val="{00000005-5CA2-4E2C-B808-B73F70CA642E}"/>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669-4042-B068-5B10A92078F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669-4042-B068-5B10A92078F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669-4042-B068-5B10A92078F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669-4042-B068-5B10A92078F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669-4042-B068-5B10A92078F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669-4042-B068-5B10A92078F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669-4042-B068-5B10A92078F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669-4042-B068-5B10A92078F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COINC.-INTEGRIDAD V2'!$B$42</c:f>
              <c:strCache>
                <c:ptCount val="1"/>
                <c:pt idx="0">
                  <c:v>COMPLETO</c:v>
                </c:pt>
              </c:strCache>
            </c:strRef>
          </c:tx>
          <c:spPr>
            <a:solidFill>
              <a:schemeClr val="accent1"/>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2F0B-42EC-B696-0AF74191AC7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V2'!$C$41:$E$41</c:f>
              <c:strCache>
                <c:ptCount val="3"/>
                <c:pt idx="0">
                  <c:v>SEVERIDAD BASE ALTA</c:v>
                </c:pt>
                <c:pt idx="1">
                  <c:v>SEVERIDAD BASE MEDIA</c:v>
                </c:pt>
                <c:pt idx="2">
                  <c:v>SEVERIDAD BASE BAJA</c:v>
                </c:pt>
              </c:strCache>
            </c:strRef>
          </c:cat>
          <c:val>
            <c:numRef>
              <c:f>'CVES COINC.-INTEGRIDAD V2'!$C$42:$E$42</c:f>
              <c:numCache>
                <c:formatCode>0.00%</c:formatCode>
                <c:ptCount val="3"/>
                <c:pt idx="0">
                  <c:v>0.41176470588235292</c:v>
                </c:pt>
                <c:pt idx="1">
                  <c:v>5.8823529411764698E-2</c:v>
                </c:pt>
                <c:pt idx="2">
                  <c:v>0</c:v>
                </c:pt>
              </c:numCache>
            </c:numRef>
          </c:val>
          <c:extLst xmlns:c15="http://schemas.microsoft.com/office/drawing/2012/chart">
            <c:ext xmlns:c16="http://schemas.microsoft.com/office/drawing/2014/chart" uri="{C3380CC4-5D6E-409C-BE32-E72D297353CC}">
              <c16:uniqueId val="{00000001-2F0B-42EC-B696-0AF74191AC7C}"/>
            </c:ext>
          </c:extLst>
        </c:ser>
        <c:ser>
          <c:idx val="1"/>
          <c:order val="1"/>
          <c:tx>
            <c:strRef>
              <c:f>'CVES COINC.-INTEGRIDAD V2'!$B$43</c:f>
              <c:strCache>
                <c:ptCount val="1"/>
                <c:pt idx="0">
                  <c:v>PARCIAL</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V2'!$C$41:$E$41</c:f>
              <c:strCache>
                <c:ptCount val="3"/>
                <c:pt idx="0">
                  <c:v>SEVERIDAD BASE ALTA</c:v>
                </c:pt>
                <c:pt idx="1">
                  <c:v>SEVERIDAD BASE MEDIA</c:v>
                </c:pt>
                <c:pt idx="2">
                  <c:v>SEVERIDAD BASE BAJA</c:v>
                </c:pt>
              </c:strCache>
            </c:strRef>
          </c:cat>
          <c:val>
            <c:numRef>
              <c:f>'CVES COINC.-INTEGRIDAD V2'!$C$43:$E$43</c:f>
              <c:numCache>
                <c:formatCode>0.00%</c:formatCode>
                <c:ptCount val="3"/>
                <c:pt idx="0">
                  <c:v>0.1764705882352941</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2-2F0B-42EC-B696-0AF74191AC7C}"/>
            </c:ext>
          </c:extLst>
        </c:ser>
        <c:ser>
          <c:idx val="2"/>
          <c:order val="2"/>
          <c:tx>
            <c:strRef>
              <c:f>'CVES COINC.-INTEGRIDAD V2'!$B$44</c:f>
              <c:strCache>
                <c:ptCount val="1"/>
                <c:pt idx="0">
                  <c:v>NINGUNO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2F0B-42EC-B696-0AF74191AC7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COINC.-INTEGRIDAD V2'!$C$41:$E$41</c:f>
              <c:strCache>
                <c:ptCount val="3"/>
                <c:pt idx="0">
                  <c:v>SEVERIDAD BASE ALTA</c:v>
                </c:pt>
                <c:pt idx="1">
                  <c:v>SEVERIDAD BASE MEDIA</c:v>
                </c:pt>
                <c:pt idx="2">
                  <c:v>SEVERIDAD BASE BAJA</c:v>
                </c:pt>
              </c:strCache>
            </c:strRef>
          </c:cat>
          <c:val>
            <c:numRef>
              <c:f>'CVES COINC.-INTEGRIDAD V2'!$C$44:$E$44</c:f>
              <c:numCache>
                <c:formatCode>0.00%</c:formatCode>
                <c:ptCount val="3"/>
                <c:pt idx="0">
                  <c:v>5.8823529411764698E-2</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4-2F0B-42EC-B696-0AF74191AC7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COINC.-INTEGRIDAD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COINC.-INTEGRIDAD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COINC.-INTEGRIDAD V2'!$C$45:$E$45</c15:sqref>
                        </c15:formulaRef>
                      </c:ext>
                    </c:extLst>
                    <c:numCache>
                      <c:formatCode>0.00%</c:formatCode>
                      <c:ptCount val="3"/>
                      <c:pt idx="0">
                        <c:v>0.64705882352941169</c:v>
                      </c:pt>
                      <c:pt idx="1">
                        <c:v>0.23529411764705879</c:v>
                      </c:pt>
                      <c:pt idx="2">
                        <c:v>0.1176470588235294</c:v>
                      </c:pt>
                    </c:numCache>
                  </c:numRef>
                </c:val>
                <c:extLst>
                  <c:ext xmlns:c16="http://schemas.microsoft.com/office/drawing/2014/chart" uri="{C3380CC4-5D6E-409C-BE32-E72D297353CC}">
                    <c16:uniqueId val="{00000005-2F0B-42EC-B696-0AF74191AC7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CB0-494E-BCFC-6287DBE64C19}"/>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CB0-494E-BCFC-6287DBE64C19}"/>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CB0-494E-BCFC-6287DBE64C19}"/>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CB0-494E-BCFC-6287DBE64C19}"/>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CB0-494E-BCFC-6287DBE64C19}"/>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CB0-494E-BCFC-6287DBE64C19}"/>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CB0-494E-BCFC-6287DBE64C19}"/>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CB0-494E-BCFC-6287DBE64C19}"/>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COINC.-DISPONIBILIDAD V2'!$B$42</c:f>
              <c:strCache>
                <c:ptCount val="1"/>
                <c:pt idx="0">
                  <c:v>COMPLETO</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6-8C30-44AC-9669-FE684ECF2F90}"/>
                </c:ext>
              </c:extLst>
            </c:dLbl>
            <c:dLbl>
              <c:idx val="2"/>
              <c:delete val="1"/>
              <c:extLst>
                <c:ext xmlns:c15="http://schemas.microsoft.com/office/drawing/2012/chart" uri="{CE6537A1-D6FC-4f65-9D91-7224C49458BB}"/>
                <c:ext xmlns:c16="http://schemas.microsoft.com/office/drawing/2014/chart" uri="{C3380CC4-5D6E-409C-BE32-E72D297353CC}">
                  <c16:uniqueId val="{00000000-8C30-44AC-9669-FE684ECF2F9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COINC.-DISPONIBILIDAD V2'!$C$41:$E$41</c:f>
              <c:strCache>
                <c:ptCount val="3"/>
                <c:pt idx="0">
                  <c:v>SEVERIDAD BASE ALTA</c:v>
                </c:pt>
                <c:pt idx="1">
                  <c:v>SEVERIDAD BASE MEDIA</c:v>
                </c:pt>
                <c:pt idx="2">
                  <c:v>SEVERIDAD BASE BAJA</c:v>
                </c:pt>
              </c:strCache>
            </c:strRef>
          </c:cat>
          <c:val>
            <c:numRef>
              <c:f>'CVES COINC.-DISPONIBILIDAD V2'!$C$42:$E$42</c:f>
              <c:numCache>
                <c:formatCode>0.00%</c:formatCode>
                <c:ptCount val="3"/>
                <c:pt idx="0">
                  <c:v>0.3529411764705882</c:v>
                </c:pt>
                <c:pt idx="1">
                  <c:v>0</c:v>
                </c:pt>
                <c:pt idx="2">
                  <c:v>0</c:v>
                </c:pt>
              </c:numCache>
            </c:numRef>
          </c:val>
          <c:extLst xmlns:c15="http://schemas.microsoft.com/office/drawing/2012/chart">
            <c:ext xmlns:c16="http://schemas.microsoft.com/office/drawing/2014/chart" uri="{C3380CC4-5D6E-409C-BE32-E72D297353CC}">
              <c16:uniqueId val="{00000001-8C30-44AC-9669-FE684ECF2F90}"/>
            </c:ext>
          </c:extLst>
        </c:ser>
        <c:ser>
          <c:idx val="1"/>
          <c:order val="1"/>
          <c:tx>
            <c:strRef>
              <c:f>'CVES COINC.-DISPONIBILIDAD V2'!$B$43</c:f>
              <c:strCache>
                <c:ptCount val="1"/>
                <c:pt idx="0">
                  <c:v>PARCIAL</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COINC.-DISPONIBILIDAD V2'!$C$41:$E$41</c:f>
              <c:strCache>
                <c:ptCount val="3"/>
                <c:pt idx="0">
                  <c:v>SEVERIDAD BASE ALTA</c:v>
                </c:pt>
                <c:pt idx="1">
                  <c:v>SEVERIDAD BASE MEDIA</c:v>
                </c:pt>
                <c:pt idx="2">
                  <c:v>SEVERIDAD BASE BAJA</c:v>
                </c:pt>
              </c:strCache>
            </c:strRef>
          </c:cat>
          <c:val>
            <c:numRef>
              <c:f>'CVES COINC.-DISPONIBILIDAD V2'!$C$43:$E$43</c:f>
              <c:numCache>
                <c:formatCode>0.00%</c:formatCode>
                <c:ptCount val="3"/>
                <c:pt idx="0">
                  <c:v>0.23529411764705879</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2-8C30-44AC-9669-FE684ECF2F90}"/>
            </c:ext>
          </c:extLst>
        </c:ser>
        <c:ser>
          <c:idx val="2"/>
          <c:order val="2"/>
          <c:tx>
            <c:strRef>
              <c:f>'CVES COINC.-DISPONIBILIDAD V2'!$B$44</c:f>
              <c:strCache>
                <c:ptCount val="1"/>
                <c:pt idx="0">
                  <c:v>NINGUNO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COINC.-DISPONIBILIDAD V2'!$C$41:$E$41</c:f>
              <c:strCache>
                <c:ptCount val="3"/>
                <c:pt idx="0">
                  <c:v>SEVERIDAD BASE ALTA</c:v>
                </c:pt>
                <c:pt idx="1">
                  <c:v>SEVERIDAD BASE MEDIA</c:v>
                </c:pt>
                <c:pt idx="2">
                  <c:v>SEVERIDAD BASE BAJA</c:v>
                </c:pt>
              </c:strCache>
            </c:strRef>
          </c:cat>
          <c:val>
            <c:numRef>
              <c:f>'CVES COINC.-DISPONIBILIDAD V2'!$C$44:$E$44</c:f>
              <c:numCache>
                <c:formatCode>0.00%</c:formatCode>
                <c:ptCount val="3"/>
                <c:pt idx="0">
                  <c:v>5.8823529411764698E-2</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4-8C30-44AC-9669-FE684ECF2F9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COINC.-DISPONIBILIDAD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COINC.-DISPONIBILIDAD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COINC.-DISPONIBILIDAD V2'!$C$45:$E$45</c15:sqref>
                        </c15:formulaRef>
                      </c:ext>
                    </c:extLst>
                    <c:numCache>
                      <c:formatCode>0.00%</c:formatCode>
                      <c:ptCount val="3"/>
                      <c:pt idx="0">
                        <c:v>0.64705882352941169</c:v>
                      </c:pt>
                      <c:pt idx="1">
                        <c:v>0.23529411764705879</c:v>
                      </c:pt>
                      <c:pt idx="2">
                        <c:v>0.1176470588235294</c:v>
                      </c:pt>
                    </c:numCache>
                  </c:numRef>
                </c:val>
                <c:extLst>
                  <c:ext xmlns:c16="http://schemas.microsoft.com/office/drawing/2014/chart" uri="{C3380CC4-5D6E-409C-BE32-E72D297353CC}">
                    <c16:uniqueId val="{00000005-8C30-44AC-9669-FE684ECF2F9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A2B-4E74-9421-E44AA14CA966}"/>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A2B-4E74-9421-E44AA14CA966}"/>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A2B-4E74-9421-E44AA14CA966}"/>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A2B-4E74-9421-E44AA14CA966}"/>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A2B-4E74-9421-E44AA14CA966}"/>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A2B-4E74-9421-E44AA14CA966}"/>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A2B-4E74-9421-E44AA14CA966}"/>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A2B-4E74-9421-E44AA14CA966}"/>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BASE/AUTENTICACIÓN CVSSVS2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COINC.-AUTENTICACION V2'!$B$42</c:f>
              <c:strCache>
                <c:ptCount val="1"/>
                <c:pt idx="0">
                  <c:v>SENCILLA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4320-4375-93CB-7A4F055D59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COINC.-AUTENTICACION V2'!$C$41:$E$41</c:f>
              <c:strCache>
                <c:ptCount val="3"/>
                <c:pt idx="0">
                  <c:v>SEVERIDAD BASE ALTA</c:v>
                </c:pt>
                <c:pt idx="1">
                  <c:v>SEVERIDAD BASE MEDIA</c:v>
                </c:pt>
                <c:pt idx="2">
                  <c:v>SEVERIDAD BASE BAJA</c:v>
                </c:pt>
              </c:strCache>
            </c:strRef>
          </c:cat>
          <c:val>
            <c:numRef>
              <c:f>'CVES COINC.-AUTENTICACION V2'!$C$42:$E$42</c:f>
              <c:numCache>
                <c:formatCode>0.00%</c:formatCode>
                <c:ptCount val="3"/>
                <c:pt idx="0">
                  <c:v>0</c:v>
                </c:pt>
                <c:pt idx="1">
                  <c:v>5.8823529411764698E-2</c:v>
                </c:pt>
                <c:pt idx="2">
                  <c:v>5.8823529411764698E-2</c:v>
                </c:pt>
              </c:numCache>
            </c:numRef>
          </c:val>
          <c:extLst xmlns:c15="http://schemas.microsoft.com/office/drawing/2012/chart">
            <c:ext xmlns:c16="http://schemas.microsoft.com/office/drawing/2014/chart" uri="{C3380CC4-5D6E-409C-BE32-E72D297353CC}">
              <c16:uniqueId val="{00000002-4320-4375-93CB-7A4F055D59B0}"/>
            </c:ext>
          </c:extLst>
        </c:ser>
        <c:ser>
          <c:idx val="1"/>
          <c:order val="1"/>
          <c:tx>
            <c:strRef>
              <c:f>'CVES COINC.-AUTENTICACION V2'!$B$43</c:f>
              <c:strCache>
                <c:ptCount val="1"/>
                <c:pt idx="0">
                  <c:v>MULTIPLE</c:v>
                </c:pt>
              </c:strCache>
            </c:strRef>
          </c:tx>
          <c:spPr>
            <a:solidFill>
              <a:schemeClr val="accent3"/>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7-4320-4375-93CB-7A4F055D59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COINC.-AUTENTICACION V2'!$C$41:$E$41</c:f>
              <c:strCache>
                <c:ptCount val="3"/>
                <c:pt idx="0">
                  <c:v>SEVERIDAD BASE ALTA</c:v>
                </c:pt>
                <c:pt idx="1">
                  <c:v>SEVERIDAD BASE MEDIA</c:v>
                </c:pt>
                <c:pt idx="2">
                  <c:v>SEVERIDAD BASE BAJA</c:v>
                </c:pt>
              </c:strCache>
            </c:strRef>
          </c:cat>
          <c:val>
            <c:numRef>
              <c:f>'CVES COINC.-AUTENTICACION V2'!$C$43:$E$43</c:f>
              <c:numCache>
                <c:formatCode>0.00%</c:formatCode>
                <c:ptCount val="3"/>
                <c:pt idx="0">
                  <c:v>0.1176470588235294</c:v>
                </c:pt>
                <c:pt idx="1">
                  <c:v>5.8823529411764698E-2</c:v>
                </c:pt>
                <c:pt idx="2">
                  <c:v>0</c:v>
                </c:pt>
              </c:numCache>
            </c:numRef>
          </c:val>
          <c:extLst xmlns:c15="http://schemas.microsoft.com/office/drawing/2012/chart">
            <c:ext xmlns:c16="http://schemas.microsoft.com/office/drawing/2014/chart" uri="{C3380CC4-5D6E-409C-BE32-E72D297353CC}">
              <c16:uniqueId val="{00000003-4320-4375-93CB-7A4F055D59B0}"/>
            </c:ext>
          </c:extLst>
        </c:ser>
        <c:ser>
          <c:idx val="2"/>
          <c:order val="2"/>
          <c:tx>
            <c:strRef>
              <c:f>'CVES COINC.-AUTENTICACION V2'!$B$44</c:f>
              <c:strCache>
                <c:ptCount val="1"/>
                <c:pt idx="0">
                  <c:v>NO REQUERIDA</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COINC.-AUTENTICACION V2'!$C$41:$E$41</c:f>
              <c:strCache>
                <c:ptCount val="3"/>
                <c:pt idx="0">
                  <c:v>SEVERIDAD BASE ALTA</c:v>
                </c:pt>
                <c:pt idx="1">
                  <c:v>SEVERIDAD BASE MEDIA</c:v>
                </c:pt>
                <c:pt idx="2">
                  <c:v>SEVERIDAD BASE BAJA</c:v>
                </c:pt>
              </c:strCache>
            </c:strRef>
          </c:cat>
          <c:val>
            <c:numRef>
              <c:f>'CVES COINC.-AUTENTICACION V2'!$C$44:$E$44</c:f>
              <c:numCache>
                <c:formatCode>0.00%</c:formatCode>
                <c:ptCount val="3"/>
                <c:pt idx="0">
                  <c:v>0.52941176470588236</c:v>
                </c:pt>
                <c:pt idx="1">
                  <c:v>0.1176470588235294</c:v>
                </c:pt>
                <c:pt idx="2">
                  <c:v>5.8823529411764698E-2</c:v>
                </c:pt>
              </c:numCache>
            </c:numRef>
          </c:val>
          <c:extLst xmlns:c15="http://schemas.microsoft.com/office/drawing/2012/chart">
            <c:ext xmlns:c16="http://schemas.microsoft.com/office/drawing/2014/chart" uri="{C3380CC4-5D6E-409C-BE32-E72D297353CC}">
              <c16:uniqueId val="{00000004-4320-4375-93CB-7A4F055D59B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'CVES COINC.-AUTENTICACION V2'!$B$45</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COINC.-AUTENTICACION V2'!$C$41:$E$41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'CVES COINC.-AUTENTICACION V2'!$C$45:$E$45</c15:sqref>
                        </c15:formulaRef>
                      </c:ext>
                    </c:extLst>
                    <c:numCache>
                      <c:formatCode>0.00%</c:formatCode>
                      <c:ptCount val="3"/>
                      <c:pt idx="0">
                        <c:v>0.6470588235294118</c:v>
                      </c:pt>
                      <c:pt idx="1">
                        <c:v>0.23529411764705879</c:v>
                      </c:pt>
                      <c:pt idx="2">
                        <c:v>0.1176470588235294</c:v>
                      </c:pt>
                    </c:numCache>
                  </c:numRef>
                </c:val>
                <c:extLst>
                  <c:ext xmlns:c16="http://schemas.microsoft.com/office/drawing/2014/chart" uri="{C3380CC4-5D6E-409C-BE32-E72D297353CC}">
                    <c16:uniqueId val="{00000005-4320-4375-93CB-7A4F055D59B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902-47A3-938C-48CECB1DC2E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902-47A3-938C-48CECB1DC2E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902-47A3-938C-48CECB1DC2E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902-47A3-938C-48CECB1DC2E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902-47A3-938C-48CECB1DC2E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902-47A3-938C-48CECB1DC2E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902-47A3-938C-48CECB1DC2E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902-47A3-938C-48CECB1DC2E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4B14-4033-9CDF-08967221A2C7}"/>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4B14-4033-9CDF-08967221A2C7}"/>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4B14-4033-9CDF-08967221A2C7}"/>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4B14-4033-9CDF-08967221A2C7}"/>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4B14-4033-9CDF-08967221A2C7}"/>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4B14-4033-9CDF-08967221A2C7}"/>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8F4F-45A2-B323-1324F1BAE51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8F4F-45A2-B323-1324F1BAE51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8F4F-45A2-B323-1324F1BAE51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8F4F-45A2-B323-1324F1BAE51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8F4F-45A2-B323-1324F1BAE51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8F4F-45A2-B323-1324F1BAE51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8F4F-45A2-B323-1324F1BAE51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8F4F-45A2-B323-1324F1BAE51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val>
            <c:numRef>
              <c:f>CVENODECHILDREN_MODIFICACION!#REF!</c:f>
              <c:numCache>
                <c:formatCode>General</c:formatCode>
                <c:ptCount val="1"/>
                <c:pt idx="0">
                  <c:v>1</c:v>
                </c:pt>
              </c:numCache>
            </c:numRef>
          </c:val>
          <c:extLst xmlns:c15="http://schemas.microsoft.com/office/drawing/2012/chart">
            <c:ext xmlns:c15="http://schemas.microsoft.com/office/drawing/2012/chart" uri="{02D57815-91ED-43cb-92C2-25804820EDAC}">
              <c15:filteredCategoryTitle>
                <c15:cat>
                  <c:multiLvlStrRef>
                    <c:extLst>
                      <c:ext uri="{02D57815-91ED-43cb-92C2-25804820EDAC}">
                        <c15:formulaRef>
                          <c15:sqref>CVENODECHILDREN_MODIFICACION!#REF!</c15:sqref>
                        </c15:formulaRef>
                      </c:ext>
                    </c:extLst>
                  </c:multiLvlStrRef>
                </c15:cat>
              </c15:filteredCategoryTitle>
            </c:ext>
            <c:ext xmlns:c16="http://schemas.microsoft.com/office/drawing/2014/chart" uri="{C3380CC4-5D6E-409C-BE32-E72D297353CC}">
              <c16:uniqueId val="{00000001-798B-4923-8516-53F552784F8C}"/>
            </c:ext>
          </c:extLst>
        </c:ser>
        <c:ser>
          <c:idx val="1"/>
          <c:order val="1"/>
          <c:tx>
            <c:v>AÑO DE MODIFICACIÓN ENTRADA CPES PARTE IOT</c:v>
          </c:tx>
          <c:spPr>
            <a:solidFill>
              <a:schemeClr val="accent2"/>
            </a:solidFill>
            <a:ln>
              <a:noFill/>
            </a:ln>
            <a:effectLst/>
            <a:sp3d/>
          </c:spPr>
          <c:invertIfNegative val="0"/>
          <c:val>
            <c:numRef>
              <c:f>CVENODECHILDREN_MODIFICACION!#REF!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CVENODECHILDREN_MODIFICACION!#REF!</c15:sqref>
                        </c15:formulaRef>
                      </c:ext>
                    </c:extLst>
                  </c:multiLvlStrRef>
                </c15:cat>
              </c15:filteredCategoryTitle>
            </c:ext>
            <c:ext xmlns:c16="http://schemas.microsoft.com/office/drawing/2014/chart" uri="{C3380CC4-5D6E-409C-BE32-E72D297353CC}">
              <c16:uniqueId val="{00000000-798B-4923-8516-53F552784F8C}"/>
            </c:ext>
          </c:extLst>
        </c:ser>
        <c:dLbls>
          <c:showLegendKey val="0"/>
          <c:showVal val="0"/>
          <c:showCatName val="0"/>
          <c:showSerName val="0"/>
          <c:showPercent val="0"/>
          <c:showBubbleSize val="0"/>
        </c:dLbls>
        <c:gapWidth val="150"/>
        <c:shape val="box"/>
        <c:axId val="1253366416"/>
        <c:axId val="1253365104"/>
        <c:axId val="0"/>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COINC.IBM-VECTOR ATAQUE V3'!$B$39</c:f>
              <c:strCache>
                <c:ptCount val="1"/>
                <c:pt idx="0">
                  <c:v>RED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COINC.IBM-VECTOR ATAQUE V3'!$C$38:$E$38</c15:sqref>
                  </c15:fullRef>
                </c:ext>
              </c:extLst>
              <c:f>'CVES COINC.IBM-VECTOR ATAQUE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COINC.IBM-VECTOR ATAQUE V3'!$C$39:$E$39</c15:sqref>
                  </c15:fullRef>
                </c:ext>
              </c:extLst>
              <c:f>'CVES COINC.IBM-VECTOR ATAQUE V3'!$D$39:$E$39</c:f>
              <c:numCache>
                <c:formatCode>0.00%</c:formatCode>
                <c:ptCount val="2"/>
                <c:pt idx="0">
                  <c:v>0.6</c:v>
                </c:pt>
                <c:pt idx="1">
                  <c:v>0.4</c:v>
                </c:pt>
              </c:numCache>
            </c:numRef>
          </c:val>
          <c:extLst xmlns:c15="http://schemas.microsoft.com/office/drawing/2012/chart">
            <c:ext xmlns:c16="http://schemas.microsoft.com/office/drawing/2014/chart" uri="{C3380CC4-5D6E-409C-BE32-E72D297353CC}">
              <c16:uniqueId val="{00000000-D03B-4882-9481-6CDBB272D4F5}"/>
            </c:ext>
          </c:extLst>
        </c:ser>
        <c:ser>
          <c:idx val="1"/>
          <c:order val="1"/>
          <c:tx>
            <c:strRef>
              <c:f>'CVES COINC.IBM-VECTOR ATAQUE V3'!$B$40</c:f>
              <c:strCache>
                <c:ptCount val="1"/>
                <c:pt idx="0">
                  <c:v>LOCAL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D03B-4882-9481-6CDBB272D4F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'CVES COINC.IBM-VECTOR ATAQUE V3'!$C$38:$E$38</c15:sqref>
                  </c15:fullRef>
                </c:ext>
              </c:extLst>
              <c:f>'CVES COINC.IBM-VECTOR ATAQUE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COINC.IBM-VECTOR ATAQUE V3'!$C$40:$E$40</c15:sqref>
                  </c15:fullRef>
                </c:ext>
              </c:extLst>
              <c:f>'CVES COINC.IBM-VECTOR ATAQUE V3'!$D$40:$E$40</c:f>
              <c:numCache>
                <c:formatCode>0.00%</c:formatCode>
                <c:ptCount val="2"/>
                <c:pt idx="0">
                  <c:v>0</c:v>
                </c:pt>
                <c:pt idx="1">
                  <c:v>0</c:v>
                </c:pt>
              </c:numCache>
            </c:numRef>
          </c:val>
          <c:extLst xmlns:c15="http://schemas.microsoft.com/office/drawing/2012/chart">
            <c:ext xmlns:c15="http://schemas.microsoft.com/office/drawing/2012/chart" uri="{02D57815-91ED-43cb-92C2-25804820EDAC}">
              <c15:categoryFilterExceptions>
                <c15:categoryFilterException>
                  <c15:sqref>'CVES COINC.IBM-VECTOR ATAQUE V3'!$C$40</c15:sqref>
                  <c15:dLbl>
                    <c:idx val="-1"/>
                    <c:delete val="1"/>
                    <c:extLst>
                      <c:ext uri="{CE6537A1-D6FC-4f65-9D91-7224C49458BB}"/>
                      <c:ext xmlns:c16="http://schemas.microsoft.com/office/drawing/2014/chart" uri="{C3380CC4-5D6E-409C-BE32-E72D297353CC}">
                        <c16:uniqueId val="{00000000-6617-48E4-9F05-A9F215D2F003}"/>
                      </c:ext>
                    </c:extLst>
                  </c15:dLbl>
                </c15:categoryFilterException>
              </c15:categoryFilterExceptions>
            </c:ext>
            <c:ext xmlns:c16="http://schemas.microsoft.com/office/drawing/2014/chart" uri="{C3380CC4-5D6E-409C-BE32-E72D297353CC}">
              <c16:uniqueId val="{00000002-D03B-4882-9481-6CDBB272D4F5}"/>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COINC.IBM-VECTOR ATAQUE V3'!$B$41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COINC.IBM-VECTOR ATAQUE V3'!$C$38:$E$38</c15:sqref>
                        </c15:fullRef>
                        <c15:formulaRef>
                          <c15:sqref>'CVES COINC.IBM-VECTOR ATAQUE V3'!$D$38:$E$38</c15:sqref>
                        </c15:formulaRef>
                      </c:ext>
                    </c:extLst>
                    <c:strCache>
                      <c:ptCount val="2"/>
                      <c:pt idx="0">
                        <c:v>SEVERIDAD BASE ALTA</c:v>
                      </c:pt>
                      <c:pt idx="1">
                        <c:v>SEVERIDAD BASE MEDIA</c:v>
                      </c:pt>
                    </c:strCache>
                  </c:strRef>
                </c:cat>
                <c:val>
                  <c:numRef>
                    <c:extLst>
                      <c:ext uri="{02D57815-91ED-43cb-92C2-25804820EDAC}">
                        <c15:fullRef>
                          <c15:sqref>'CVES COINC.IBM-VECTOR ATAQUE V3'!$C$41:$E$41</c15:sqref>
                        </c15:fullRef>
                        <c15:formulaRef>
                          <c15:sqref>'CVES COINC.IBM-VECTOR ATAQUE V3'!$D$41:$E$41</c15:sqref>
                        </c15:formulaRef>
                      </c:ext>
                    </c:extLst>
                    <c:numCache>
                      <c:formatCode>0.00%</c:formatCode>
                      <c:ptCount val="2"/>
                      <c:pt idx="0">
                        <c:v>0.6</c:v>
                      </c:pt>
                      <c:pt idx="1">
                        <c:v>0.4</c:v>
                      </c:pt>
                    </c:numCache>
                  </c:numRef>
                </c:val>
                <c:extLst>
                  <c:ext xmlns:c16="http://schemas.microsoft.com/office/drawing/2014/chart" uri="{C3380CC4-5D6E-409C-BE32-E72D297353CC}">
                    <c16:uniqueId val="{00000003-D03B-4882-9481-6CDBB272D4F5}"/>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ATAQUE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COINC.IBM-VECTOR ATAQUE V3'!$H$39</c:f>
              <c:strCache>
                <c:ptCount val="1"/>
                <c:pt idx="0">
                  <c:v>RED</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COINC.IBM-VECTOR ATAQUE V3'!$I$38:$K$38</c:f>
              <c:strCache>
                <c:ptCount val="3"/>
                <c:pt idx="0">
                  <c:v>SEVERIDAD BASE CRÍTICA</c:v>
                </c:pt>
                <c:pt idx="1">
                  <c:v>SEVERIDAD BASE ALTA</c:v>
                </c:pt>
                <c:pt idx="2">
                  <c:v>SEVERIDAD BASE MEDIA</c:v>
                </c:pt>
              </c:strCache>
            </c:strRef>
          </c:cat>
          <c:val>
            <c:numRef>
              <c:f>'CVES COINC.IBM-VECTOR ATAQUE V3'!$I$39:$K$39</c:f>
              <c:numCache>
                <c:formatCode>0.00%</c:formatCode>
                <c:ptCount val="3"/>
                <c:pt idx="0">
                  <c:v>0.2</c:v>
                </c:pt>
                <c:pt idx="1">
                  <c:v>0.4</c:v>
                </c:pt>
                <c:pt idx="2">
                  <c:v>0.2</c:v>
                </c:pt>
              </c:numCache>
            </c:numRef>
          </c:val>
          <c:extLst xmlns:c15="http://schemas.microsoft.com/office/drawing/2012/chart">
            <c:ext xmlns:c16="http://schemas.microsoft.com/office/drawing/2014/chart" uri="{C3380CC4-5D6E-409C-BE32-E72D297353CC}">
              <c16:uniqueId val="{00000000-C355-4A88-99BC-901F6F32D3AC}"/>
            </c:ext>
          </c:extLst>
        </c:ser>
        <c:ser>
          <c:idx val="1"/>
          <c:order val="1"/>
          <c:tx>
            <c:strRef>
              <c:f>'CVES COINC.IBM-VECTOR ATAQUE V3'!$H$40</c:f>
              <c:strCache>
                <c:ptCount val="1"/>
                <c:pt idx="0">
                  <c:v>LOCAL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355-4A88-99BC-901F6F32D3AC}"/>
                </c:ext>
              </c:extLst>
            </c:dLbl>
            <c:dLbl>
              <c:idx val="1"/>
              <c:delete val="1"/>
              <c:extLst>
                <c:ext xmlns:c15="http://schemas.microsoft.com/office/drawing/2012/chart" uri="{CE6537A1-D6FC-4f65-9D91-7224C49458BB}"/>
                <c:ext xmlns:c16="http://schemas.microsoft.com/office/drawing/2014/chart" uri="{C3380CC4-5D6E-409C-BE32-E72D297353CC}">
                  <c16:uniqueId val="{00000004-C355-4A88-99BC-901F6F32D3A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COINC.IBM-VECTOR ATAQUE V3'!$I$38:$K$38</c:f>
              <c:strCache>
                <c:ptCount val="3"/>
                <c:pt idx="0">
                  <c:v>SEVERIDAD BASE CRÍTICA</c:v>
                </c:pt>
                <c:pt idx="1">
                  <c:v>SEVERIDAD BASE ALTA</c:v>
                </c:pt>
                <c:pt idx="2">
                  <c:v>SEVERIDAD BASE MEDIA</c:v>
                </c:pt>
              </c:strCache>
            </c:strRef>
          </c:cat>
          <c:val>
            <c:numRef>
              <c:f>'CVES COINC.IBM-VECTOR ATAQUE V3'!$I$40:$K$40</c:f>
              <c:numCache>
                <c:formatCode>0.00%</c:formatCode>
                <c:ptCount val="3"/>
                <c:pt idx="0">
                  <c:v>0</c:v>
                </c:pt>
                <c:pt idx="1">
                  <c:v>0</c:v>
                </c:pt>
                <c:pt idx="2">
                  <c:v>0.2</c:v>
                </c:pt>
              </c:numCache>
            </c:numRef>
          </c:val>
          <c:extLst xmlns:c15="http://schemas.microsoft.com/office/drawing/2012/chart">
            <c:ext xmlns:c16="http://schemas.microsoft.com/office/drawing/2014/chart" uri="{C3380CC4-5D6E-409C-BE32-E72D297353CC}">
              <c16:uniqueId val="{00000002-C355-4A88-99BC-901F6F32D3A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COINC.IBM-VECTOR ATAQUE V3'!$H$41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COINC.IBM-VECTOR ATAQUE V3'!$I$38:$K$38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COINC.IBM-VECTOR ATAQUE V3'!$I$41:$K$41</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3-C355-4A88-99BC-901F6F32D3A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5E88-4CB3-81EC-5FE8F9BEC22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5E88-4CB3-81EC-5FE8F9BEC22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5E88-4CB3-81EC-5FE8F9BEC22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5E88-4CB3-81EC-5FE8F9BEC22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5E88-4CB3-81EC-5FE8F9BEC22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5E88-4CB3-81EC-5FE8F9BEC22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5E88-4CB3-81EC-5FE8F9BEC22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5E88-4CB3-81EC-5FE8F9BEC22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ATAQUE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COINC.IBM-COMPL.ATAQUE V3'!$B$39</c:f>
              <c:strCache>
                <c:ptCount val="1"/>
                <c:pt idx="0">
                  <c:v>ALTA</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5-3558-4C77-92B0-CE2D24BE099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COINC.IBM-COMPL.ATAQUE V3'!$C$38:$E$38</c15:sqref>
                  </c15:fullRef>
                </c:ext>
              </c:extLst>
              <c:f>'CVES COINC.IBM-COMPL.ATAQUE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COINC.IBM-COMPL.ATAQUE V3'!$C$39:$E$39</c15:sqref>
                  </c15:fullRef>
                </c:ext>
              </c:extLst>
              <c:f>'CVES COINC.IBM-COMPL.ATAQUE V3'!$D$39:$E$39</c:f>
              <c:numCache>
                <c:formatCode>0.00%</c:formatCode>
                <c:ptCount val="2"/>
                <c:pt idx="0">
                  <c:v>0.2</c:v>
                </c:pt>
                <c:pt idx="1">
                  <c:v>0</c:v>
                </c:pt>
              </c:numCache>
            </c:numRef>
          </c:val>
          <c:extLst xmlns:c15="http://schemas.microsoft.com/office/drawing/2012/chart">
            <c:ext xmlns:c16="http://schemas.microsoft.com/office/drawing/2014/chart" uri="{C3380CC4-5D6E-409C-BE32-E72D297353CC}">
              <c16:uniqueId val="{00000000-3558-4C77-92B0-CE2D24BE0996}"/>
            </c:ext>
          </c:extLst>
        </c:ser>
        <c:ser>
          <c:idx val="1"/>
          <c:order val="1"/>
          <c:tx>
            <c:strRef>
              <c:f>'CVES COINC.IBM-COMPL.ATAQUE V3'!$B$40</c:f>
              <c:strCache>
                <c:ptCount val="1"/>
                <c:pt idx="0">
                  <c:v>BAJA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COINC.IBM-COMPL.ATAQUE V3'!$C$38:$E$38</c15:sqref>
                  </c15:fullRef>
                </c:ext>
              </c:extLst>
              <c:f>'CVES COINC.IBM-COMPL.ATAQUE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COINC.IBM-COMPL.ATAQUE V3'!$C$40:$E$40</c15:sqref>
                  </c15:fullRef>
                </c:ext>
              </c:extLst>
              <c:f>'CVES COINC.IBM-COMPL.ATAQUE V3'!$D$40:$E$40</c:f>
              <c:numCache>
                <c:formatCode>0.00%</c:formatCode>
                <c:ptCount val="2"/>
                <c:pt idx="0">
                  <c:v>0.4</c:v>
                </c:pt>
                <c:pt idx="1">
                  <c:v>0.4</c:v>
                </c:pt>
              </c:numCache>
            </c:numRef>
          </c:val>
          <c:extLst xmlns:c15="http://schemas.microsoft.com/office/drawing/2012/chart">
            <c:ext xmlns:c16="http://schemas.microsoft.com/office/drawing/2014/chart" uri="{C3380CC4-5D6E-409C-BE32-E72D297353CC}">
              <c16:uniqueId val="{00000002-3558-4C77-92B0-CE2D24BE0996}"/>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COINC.IBM-COMPL.ATAQUE V3'!$B$41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COINC.IBM-COMPL.ATAQUE V3'!$C$38:$E$38</c15:sqref>
                        </c15:fullRef>
                        <c15:formulaRef>
                          <c15:sqref>'CVES COINC.IBM-COMPL.ATAQUE V3'!$D$38:$E$38</c15:sqref>
                        </c15:formulaRef>
                      </c:ext>
                    </c:extLst>
                    <c:strCache>
                      <c:ptCount val="2"/>
                      <c:pt idx="0">
                        <c:v>SEVERIDAD BASE ALTA</c:v>
                      </c:pt>
                      <c:pt idx="1">
                        <c:v>SEVERIDAD BASE MEDIA</c:v>
                      </c:pt>
                    </c:strCache>
                  </c:strRef>
                </c:cat>
                <c:val>
                  <c:numRef>
                    <c:extLst>
                      <c:ext uri="{02D57815-91ED-43cb-92C2-25804820EDAC}">
                        <c15:fullRef>
                          <c15:sqref>'CVES COINC.IBM-COMPL.ATAQUE V3'!$C$41:$E$41</c15:sqref>
                        </c15:fullRef>
                        <c15:formulaRef>
                          <c15:sqref>'CVES COINC.IBM-COMPL.ATAQUE V3'!$D$41:$E$41</c15:sqref>
                        </c15:formulaRef>
                      </c:ext>
                    </c:extLst>
                    <c:numCache>
                      <c:formatCode>0.00%</c:formatCode>
                      <c:ptCount val="2"/>
                      <c:pt idx="0">
                        <c:v>0.60000000000000009</c:v>
                      </c:pt>
                      <c:pt idx="1">
                        <c:v>0.4</c:v>
                      </c:pt>
                    </c:numCache>
                  </c:numRef>
                </c:val>
                <c:extLst>
                  <c:ext xmlns:c16="http://schemas.microsoft.com/office/drawing/2014/chart" uri="{C3380CC4-5D6E-409C-BE32-E72D297353CC}">
                    <c16:uniqueId val="{00000003-3558-4C77-92B0-CE2D24BE0996}"/>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ATAQUE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COINC.IBM-COMPL.ATAQUE V3'!$H$39</c:f>
              <c:strCache>
                <c:ptCount val="1"/>
                <c:pt idx="0">
                  <c:v>ALTA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EFAE-4FDC-9B46-C7FF045F478B}"/>
                </c:ext>
              </c:extLst>
            </c:dLbl>
            <c:dLbl>
              <c:idx val="1"/>
              <c:delete val="1"/>
              <c:extLst>
                <c:ext xmlns:c15="http://schemas.microsoft.com/office/drawing/2012/chart" uri="{CE6537A1-D6FC-4f65-9D91-7224C49458BB}"/>
                <c:ext xmlns:c16="http://schemas.microsoft.com/office/drawing/2014/chart" uri="{C3380CC4-5D6E-409C-BE32-E72D297353CC}">
                  <c16:uniqueId val="{00000006-EFAE-4FDC-9B46-C7FF045F47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COINC.IBM-COMPL.ATAQUE V3'!$I$38:$K$38</c:f>
              <c:strCache>
                <c:ptCount val="3"/>
                <c:pt idx="0">
                  <c:v>SEVERIDAD BASE CRÍTICA</c:v>
                </c:pt>
                <c:pt idx="1">
                  <c:v>SEVERIDAD BASE ALTA</c:v>
                </c:pt>
                <c:pt idx="2">
                  <c:v>SEVERIDAD BASE MEDIA</c:v>
                </c:pt>
              </c:strCache>
            </c:strRef>
          </c:cat>
          <c:val>
            <c:numRef>
              <c:f>'CVES COINC.IBM-COMPL.ATAQUE V3'!$I$39:$K$39</c:f>
              <c:numCache>
                <c:formatCode>0.00%</c:formatCode>
                <c:ptCount val="3"/>
                <c:pt idx="0">
                  <c:v>0</c:v>
                </c:pt>
                <c:pt idx="1">
                  <c:v>0</c:v>
                </c:pt>
                <c:pt idx="2">
                  <c:v>0.2</c:v>
                </c:pt>
              </c:numCache>
            </c:numRef>
          </c:val>
          <c:extLst xmlns:c15="http://schemas.microsoft.com/office/drawing/2012/chart">
            <c:ext xmlns:c16="http://schemas.microsoft.com/office/drawing/2014/chart" uri="{C3380CC4-5D6E-409C-BE32-E72D297353CC}">
              <c16:uniqueId val="{00000000-EFAE-4FDC-9B46-C7FF045F478B}"/>
            </c:ext>
          </c:extLst>
        </c:ser>
        <c:ser>
          <c:idx val="1"/>
          <c:order val="1"/>
          <c:tx>
            <c:strRef>
              <c:f>'CVES COINC.IBM-COMPL.ATAQUE V3'!$H$40</c:f>
              <c:strCache>
                <c:ptCount val="1"/>
                <c:pt idx="0">
                  <c:v>BAJA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COINC.IBM-COMPL.ATAQUE V3'!$I$38:$K$38</c:f>
              <c:strCache>
                <c:ptCount val="3"/>
                <c:pt idx="0">
                  <c:v>SEVERIDAD BASE CRÍTICA</c:v>
                </c:pt>
                <c:pt idx="1">
                  <c:v>SEVERIDAD BASE ALTA</c:v>
                </c:pt>
                <c:pt idx="2">
                  <c:v>SEVERIDAD BASE MEDIA</c:v>
                </c:pt>
              </c:strCache>
            </c:strRef>
          </c:cat>
          <c:val>
            <c:numRef>
              <c:f>'CVES COINC.IBM-COMPL.ATAQUE V3'!$I$40:$K$40</c:f>
              <c:numCache>
                <c:formatCode>0.00%</c:formatCode>
                <c:ptCount val="3"/>
                <c:pt idx="0">
                  <c:v>0.2</c:v>
                </c:pt>
                <c:pt idx="1">
                  <c:v>0.4</c:v>
                </c:pt>
                <c:pt idx="2">
                  <c:v>0.2</c:v>
                </c:pt>
              </c:numCache>
            </c:numRef>
          </c:val>
          <c:extLst xmlns:c15="http://schemas.microsoft.com/office/drawing/2012/chart">
            <c:ext xmlns:c16="http://schemas.microsoft.com/office/drawing/2014/chart" uri="{C3380CC4-5D6E-409C-BE32-E72D297353CC}">
              <c16:uniqueId val="{00000003-EFAE-4FDC-9B46-C7FF045F478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COINC.IBM-COMPL.ATAQUE V3'!$H$41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COINC.IBM-COMPL.ATAQUE V3'!$I$38:$K$38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COINC.IBM-COMPL.ATAQUE V3'!$I$41:$K$41</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4-EFAE-4FDC-9B46-C7FF045F478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FDD-4283-9A21-35A348292BB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FDD-4283-9A21-35A348292BB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FDD-4283-9A21-35A348292BB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FDD-4283-9A21-35A348292BB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FDD-4283-9A21-35A348292BB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FDD-4283-9A21-35A348292BB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FDD-4283-9A21-35A348292BB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FDD-4283-9A21-35A348292BB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BASE/AUTENTICACIÓN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COINC.IBM-INTERACCION V3'!$B$39</c:f>
              <c:strCache>
                <c:ptCount val="1"/>
                <c:pt idx="0">
                  <c:v>REQUERIDA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4437-4BD1-A38B-335ED671F98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COINC.IBM-INTERACCION V3'!$C$38:$E$38</c15:sqref>
                  </c15:fullRef>
                </c:ext>
              </c:extLst>
              <c:f>'CVES COINC.IBM-INTERACCION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COINC.IBM-INTERACCION V3'!$C$39:$E$39</c15:sqref>
                  </c15:fullRef>
                </c:ext>
              </c:extLst>
              <c:f>'CVES COINC.IBM-INTERACCION V3'!$D$39:$E$39</c:f>
              <c:numCache>
                <c:formatCode>0.00%</c:formatCode>
                <c:ptCount val="2"/>
                <c:pt idx="0">
                  <c:v>0</c:v>
                </c:pt>
                <c:pt idx="1">
                  <c:v>0.4</c:v>
                </c:pt>
              </c:numCache>
            </c:numRef>
          </c:val>
          <c:extLst xmlns:c15="http://schemas.microsoft.com/office/drawing/2012/chart">
            <c:ext xmlns:c16="http://schemas.microsoft.com/office/drawing/2014/chart" uri="{C3380CC4-5D6E-409C-BE32-E72D297353CC}">
              <c16:uniqueId val="{00000001-4437-4BD1-A38B-335ED671F981}"/>
            </c:ext>
          </c:extLst>
        </c:ser>
        <c:ser>
          <c:idx val="1"/>
          <c:order val="1"/>
          <c:tx>
            <c:strRef>
              <c:f>'CVES COINC.IBM-INTERACCION V3'!$B$40</c:f>
              <c:strCache>
                <c:ptCount val="1"/>
                <c:pt idx="0">
                  <c:v>NO REQUERIDA</c:v>
                </c:pt>
              </c:strCache>
            </c:strRef>
          </c:tx>
          <c:spPr>
            <a:solidFill>
              <a:schemeClr val="accent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4-4437-4BD1-A38B-335ED671F98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COINC.IBM-INTERACCION V3'!$C$38:$E$38</c15:sqref>
                  </c15:fullRef>
                </c:ext>
              </c:extLst>
              <c:f>'CVES COINC.IBM-INTERACCION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COINC.IBM-INTERACCION V3'!$C$40:$E$40</c15:sqref>
                  </c15:fullRef>
                </c:ext>
              </c:extLst>
              <c:f>'CVES COINC.IBM-INTERACCION V3'!$D$40:$E$40</c:f>
              <c:numCache>
                <c:formatCode>0.00%</c:formatCode>
                <c:ptCount val="2"/>
                <c:pt idx="0">
                  <c:v>0.6</c:v>
                </c:pt>
                <c:pt idx="1">
                  <c:v>0</c:v>
                </c:pt>
              </c:numCache>
            </c:numRef>
          </c:val>
          <c:extLst xmlns:c15="http://schemas.microsoft.com/office/drawing/2012/chart">
            <c:ext xmlns:c16="http://schemas.microsoft.com/office/drawing/2014/chart" uri="{C3380CC4-5D6E-409C-BE32-E72D297353CC}">
              <c16:uniqueId val="{00000002-4437-4BD1-A38B-335ED671F98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COINC.IBM-INTERACCION V3'!$B$41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COINC.IBM-INTERACCION V3'!$C$38:$E$38</c15:sqref>
                        </c15:fullRef>
                        <c15:formulaRef>
                          <c15:sqref>'CVES COINC.IBM-INTERACCION V3'!$D$38:$E$38</c15:sqref>
                        </c15:formulaRef>
                      </c:ext>
                    </c:extLst>
                    <c:strCache>
                      <c:ptCount val="2"/>
                      <c:pt idx="0">
                        <c:v>SEVERIDAD BASE ALTA</c:v>
                      </c:pt>
                      <c:pt idx="1">
                        <c:v>SEVERIDAD BASE MEDIA</c:v>
                      </c:pt>
                    </c:strCache>
                  </c:strRef>
                </c:cat>
                <c:val>
                  <c:numRef>
                    <c:extLst>
                      <c:ext uri="{02D57815-91ED-43cb-92C2-25804820EDAC}">
                        <c15:fullRef>
                          <c15:sqref>'CVES COINC.IBM-INTERACCION V3'!$C$41:$E$41</c15:sqref>
                        </c15:fullRef>
                        <c15:formulaRef>
                          <c15:sqref>'CVES COINC.IBM-INTERACCION V3'!$D$41:$E$41</c15:sqref>
                        </c15:formulaRef>
                      </c:ext>
                    </c:extLst>
                    <c:numCache>
                      <c:formatCode>0.00%</c:formatCode>
                      <c:ptCount val="2"/>
                      <c:pt idx="0">
                        <c:v>0.6</c:v>
                      </c:pt>
                      <c:pt idx="1">
                        <c:v>0.4</c:v>
                      </c:pt>
                    </c:numCache>
                  </c:numRef>
                </c:val>
                <c:extLst>
                  <c:ext xmlns:c16="http://schemas.microsoft.com/office/drawing/2014/chart" uri="{C3380CC4-5D6E-409C-BE32-E72D297353CC}">
                    <c16:uniqueId val="{00000003-4437-4BD1-A38B-335ED671F98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BASE/AUTENTICACIÓN CVSSV3 IDS DE REFERENCIAS EXTERNAS IBM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COINC.IBM-INTERACCION V3'!$H$39</c:f>
              <c:strCache>
                <c:ptCount val="1"/>
                <c:pt idx="0">
                  <c:v>REQUERIDA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157-4D6A-9E3A-FBEFABB029C0}"/>
                </c:ext>
              </c:extLst>
            </c:dLbl>
            <c:dLbl>
              <c:idx val="1"/>
              <c:delete val="1"/>
              <c:extLst>
                <c:ext xmlns:c15="http://schemas.microsoft.com/office/drawing/2012/chart" uri="{CE6537A1-D6FC-4f65-9D91-7224C49458BB}"/>
                <c:ext xmlns:c16="http://schemas.microsoft.com/office/drawing/2014/chart" uri="{C3380CC4-5D6E-409C-BE32-E72D297353CC}">
                  <c16:uniqueId val="{00000001-E157-4D6A-9E3A-FBEFABB029C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COINC.IBM-INTERACCION V3'!$I$38:$K$38</c:f>
              <c:strCache>
                <c:ptCount val="3"/>
                <c:pt idx="0">
                  <c:v>SEVERIDAD BASE CRÍTICA</c:v>
                </c:pt>
                <c:pt idx="1">
                  <c:v>SEVERIDAD BASE ALTA</c:v>
                </c:pt>
                <c:pt idx="2">
                  <c:v>SEVERIDAD BASE MEDIA</c:v>
                </c:pt>
              </c:strCache>
            </c:strRef>
          </c:cat>
          <c:val>
            <c:numRef>
              <c:f>'CVES COINC.IBM-INTERACCION V3'!$I$39:$K$39</c:f>
              <c:numCache>
                <c:formatCode>0.00%</c:formatCode>
                <c:ptCount val="3"/>
                <c:pt idx="0">
                  <c:v>0</c:v>
                </c:pt>
                <c:pt idx="1">
                  <c:v>0</c:v>
                </c:pt>
                <c:pt idx="2">
                  <c:v>0.2</c:v>
                </c:pt>
              </c:numCache>
            </c:numRef>
          </c:val>
          <c:extLst xmlns:c15="http://schemas.microsoft.com/office/drawing/2012/chart">
            <c:ext xmlns:c16="http://schemas.microsoft.com/office/drawing/2014/chart" uri="{C3380CC4-5D6E-409C-BE32-E72D297353CC}">
              <c16:uniqueId val="{00000002-E157-4D6A-9E3A-FBEFABB029C0}"/>
            </c:ext>
          </c:extLst>
        </c:ser>
        <c:ser>
          <c:idx val="1"/>
          <c:order val="1"/>
          <c:tx>
            <c:strRef>
              <c:f>'CVES COINC.IBM-INTERACCION V3'!$H$40</c:f>
              <c:strCache>
                <c:ptCount val="1"/>
                <c:pt idx="0">
                  <c:v>NO REQUERIDA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'CVES COINC.IBM-INTERACCION V3'!$I$38:$K$38</c:f>
              <c:strCache>
                <c:ptCount val="3"/>
                <c:pt idx="0">
                  <c:v>SEVERIDAD BASE CRÍTICA</c:v>
                </c:pt>
                <c:pt idx="1">
                  <c:v>SEVERIDAD BASE ALTA</c:v>
                </c:pt>
                <c:pt idx="2">
                  <c:v>SEVERIDAD BASE MEDIA</c:v>
                </c:pt>
              </c:strCache>
            </c:strRef>
          </c:cat>
          <c:val>
            <c:numRef>
              <c:f>'CVES COINC.IBM-INTERACCION V3'!$I$40:$K$40</c:f>
              <c:numCache>
                <c:formatCode>0.00%</c:formatCode>
                <c:ptCount val="3"/>
                <c:pt idx="0">
                  <c:v>0.2</c:v>
                </c:pt>
                <c:pt idx="1">
                  <c:v>0.4</c:v>
                </c:pt>
                <c:pt idx="2">
                  <c:v>0.2</c:v>
                </c:pt>
              </c:numCache>
            </c:numRef>
          </c:val>
          <c:extLst xmlns:c15="http://schemas.microsoft.com/office/drawing/2012/chart">
            <c:ext xmlns:c16="http://schemas.microsoft.com/office/drawing/2014/chart" uri="{C3380CC4-5D6E-409C-BE32-E72D297353CC}">
              <c16:uniqueId val="{00000003-E157-4D6A-9E3A-FBEFABB029C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COINC.IBM-INTERACCION V3'!$H$41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'CVES COINC.IBM-INTERACCION V3'!$I$38:$K$38</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'CVES COINC.IBM-INTERACCION V3'!$I$41:$K$41</c15:sqref>
                        </c15:formulaRef>
                      </c:ext>
                    </c:extLst>
                    <c:numCache>
                      <c:formatCode>0.00%</c:formatCode>
                      <c:ptCount val="3"/>
                      <c:pt idx="0">
                        <c:v>0.2</c:v>
                      </c:pt>
                      <c:pt idx="1">
                        <c:v>0.4</c:v>
                      </c:pt>
                      <c:pt idx="2">
                        <c:v>0.4</c:v>
                      </c:pt>
                    </c:numCache>
                  </c:numRef>
                </c:val>
                <c:extLst>
                  <c:ext xmlns:c16="http://schemas.microsoft.com/office/drawing/2014/chart" uri="{C3380CC4-5D6E-409C-BE32-E72D297353CC}">
                    <c16:uniqueId val="{00000004-E157-4D6A-9E3A-FBEFABB029C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88A-49C1-8BFE-E80AB15B89F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88A-49C1-8BFE-E80AB15B89F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88A-49C1-8BFE-E80AB15B89F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88A-49C1-8BFE-E80AB15B89F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88A-49C1-8BFE-E80AB15B89F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88A-49C1-8BFE-E80AB15B89F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88A-49C1-8BFE-E80AB15B89F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88A-49C1-8BFE-E80AB15B89F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BASE/ALCANCE CVSSV3 IDS DE CVES COINCIDENTES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'CVES COINC.IBM-ALCANCE V3'!$B$39</c:f>
              <c:strCache>
                <c:ptCount val="1"/>
                <c:pt idx="0">
                  <c:v>CAMBIADO</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4965-416A-984A-7B932120F6C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COINC.IBM-ALCANCE V3'!$C$38:$E$38</c15:sqref>
                  </c15:fullRef>
                </c:ext>
              </c:extLst>
              <c:f>'CVES COINC.IBM-ALCANCE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COINC.IBM-ALCANCE V3'!$C$39:$E$39</c15:sqref>
                  </c15:fullRef>
                </c:ext>
              </c:extLst>
              <c:f>'CVES COINC.IBM-ALCANCE V3'!$D$39:$E$39</c:f>
              <c:numCache>
                <c:formatCode>0.00%</c:formatCode>
                <c:ptCount val="2"/>
                <c:pt idx="0">
                  <c:v>0</c:v>
                </c:pt>
                <c:pt idx="1">
                  <c:v>0.4</c:v>
                </c:pt>
              </c:numCache>
            </c:numRef>
          </c:val>
          <c:extLst xmlns:c15="http://schemas.microsoft.com/office/drawing/2012/chart">
            <c:ext xmlns:c16="http://schemas.microsoft.com/office/drawing/2014/chart" uri="{C3380CC4-5D6E-409C-BE32-E72D297353CC}">
              <c16:uniqueId val="{00000001-4965-416A-984A-7B932120F6C3}"/>
            </c:ext>
          </c:extLst>
        </c:ser>
        <c:ser>
          <c:idx val="1"/>
          <c:order val="1"/>
          <c:tx>
            <c:strRef>
              <c:f>'CVES COINC.IBM-ALCANCE V3'!$B$40</c:f>
              <c:strCache>
                <c:ptCount val="1"/>
                <c:pt idx="0">
                  <c:v>NO CAMBIADO</c:v>
                </c:pt>
              </c:strCache>
            </c:strRef>
          </c:tx>
          <c:spPr>
            <a:solidFill>
              <a:schemeClr val="accent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4965-416A-984A-7B932120F6C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'CVES COINC.IBM-ALCANCE V3'!$C$38:$E$38</c15:sqref>
                  </c15:fullRef>
                </c:ext>
              </c:extLst>
              <c:f>'CVES COINC.IBM-ALCANCE V3'!$D$38:$E$38</c:f>
              <c:strCache>
                <c:ptCount val="2"/>
                <c:pt idx="0">
                  <c:v>SEVERIDAD BASE ALTA</c:v>
                </c:pt>
                <c:pt idx="1">
                  <c:v>SEVERIDAD BASE MEDIA</c:v>
                </c:pt>
              </c:strCache>
            </c:strRef>
          </c:cat>
          <c:val>
            <c:numRef>
              <c:extLst>
                <c:ext xmlns:c15="http://schemas.microsoft.com/office/drawing/2012/chart" uri="{02D57815-91ED-43cb-92C2-25804820EDAC}">
                  <c15:fullRef>
                    <c15:sqref>'CVES COINC.IBM-ALCANCE V3'!$C$40:$E$40</c15:sqref>
                  </c15:fullRef>
                </c:ext>
              </c:extLst>
              <c:f>'CVES COINC.IBM-ALCANCE V3'!$D$40:$E$40</c:f>
              <c:numCache>
                <c:formatCode>0.00%</c:formatCode>
                <c:ptCount val="2"/>
                <c:pt idx="0">
                  <c:v>0.6</c:v>
                </c:pt>
                <c:pt idx="1">
                  <c:v>0</c:v>
                </c:pt>
              </c:numCache>
            </c:numRef>
          </c:val>
          <c:extLst xmlns:c15="http://schemas.microsoft.com/office/drawing/2012/chart">
            <c:ext xmlns:c16="http://schemas.microsoft.com/office/drawing/2014/chart" uri="{C3380CC4-5D6E-409C-BE32-E72D297353CC}">
              <c16:uniqueId val="{00000003-4965-416A-984A-7B932120F6C3}"/>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'CVES COINC.IBM-ALCANCE V3'!$B$41</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'CVES COINC.IBM-ALCANCE V3'!$C$38:$E$38</c15:sqref>
                        </c15:fullRef>
                        <c15:formulaRef>
                          <c15:sqref>'CVES COINC.IBM-ALCANCE V3'!$D$38:$E$38</c15:sqref>
                        </c15:formulaRef>
                      </c:ext>
                    </c:extLst>
                    <c:strCache>
                      <c:ptCount val="2"/>
                      <c:pt idx="0">
                        <c:v>SEVERIDAD BASE ALTA</c:v>
                      </c:pt>
                      <c:pt idx="1">
                        <c:v>SEVERIDAD BASE MEDIA</c:v>
                      </c:pt>
                    </c:strCache>
                  </c:strRef>
                </c:cat>
                <c:val>
                  <c:numRef>
                    <c:extLst>
                      <c:ext uri="{02D57815-91ED-43cb-92C2-25804820EDAC}">
                        <c15:fullRef>
                          <c15:sqref>'CVES COINC.IBM-ALCANCE V3'!$C$41:$E$41</c15:sqref>
                        </c15:fullRef>
                        <c15:formulaRef>
                          <c15:sqref>'CVES COINC.IBM-ALCANCE V3'!$D$41:$E$41</c15:sqref>
                        </c15:formulaRef>
                      </c:ext>
                    </c:extLst>
                    <c:numCache>
                      <c:formatCode>0.00%</c:formatCode>
                      <c:ptCount val="2"/>
                      <c:pt idx="0">
                        <c:v>0.6</c:v>
                      </c:pt>
                      <c:pt idx="1">
                        <c:v>0.4</c:v>
                      </c:pt>
                    </c:numCache>
                  </c:numRef>
                </c:val>
                <c:extLst>
                  <c:ext xmlns:c16="http://schemas.microsoft.com/office/drawing/2014/chart" uri="{C3380CC4-5D6E-409C-BE32-E72D297353CC}">
                    <c16:uniqueId val="{00000004-4965-416A-984A-7B932120F6C3}"/>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64.xml"/><Relationship Id="rId1" Type="http://schemas.openxmlformats.org/officeDocument/2006/relationships/chart" Target="../charts/chart63.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s>
</file>

<file path=xl/drawings/_rels/drawing44.xml.rels><?xml version="1.0" encoding="UTF-8" standalone="yes"?>
<Relationships xmlns="http://schemas.openxmlformats.org/package/2006/relationships"><Relationship Id="rId3" Type="http://schemas.openxmlformats.org/officeDocument/2006/relationships/chart" Target="../charts/chart94.xml"/><Relationship Id="rId2" Type="http://schemas.openxmlformats.org/officeDocument/2006/relationships/chart" Target="../charts/chart93.xml"/><Relationship Id="rId1" Type="http://schemas.openxmlformats.org/officeDocument/2006/relationships/chart" Target="../charts/chart92.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97.xml"/><Relationship Id="rId2" Type="http://schemas.openxmlformats.org/officeDocument/2006/relationships/chart" Target="../charts/chart96.xml"/><Relationship Id="rId1" Type="http://schemas.openxmlformats.org/officeDocument/2006/relationships/chart" Target="../charts/chart95.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00.xml"/><Relationship Id="rId2" Type="http://schemas.openxmlformats.org/officeDocument/2006/relationships/chart" Target="../charts/chart99.xml"/><Relationship Id="rId1" Type="http://schemas.openxmlformats.org/officeDocument/2006/relationships/chart" Target="../charts/chart98.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chart" Target="../charts/chart10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12.xml"/><Relationship Id="rId2" Type="http://schemas.openxmlformats.org/officeDocument/2006/relationships/chart" Target="../charts/chart111.xml"/><Relationship Id="rId1" Type="http://schemas.openxmlformats.org/officeDocument/2006/relationships/chart" Target="../charts/chart1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746125</xdr:colOff>
      <xdr:row>68</xdr:row>
      <xdr:rowOff>0</xdr:rowOff>
    </xdr:from>
    <xdr:to>
      <xdr:col>2</xdr:col>
      <xdr:colOff>4762501</xdr:colOff>
      <xdr:row>68</xdr:row>
      <xdr:rowOff>0</xdr:rowOff>
    </xdr:to>
    <xdr:graphicFrame macro="">
      <xdr:nvGraphicFramePr>
        <xdr:cNvPr id="2" name="Gráfico 1">
          <a:extLst>
            <a:ext uri="{FF2B5EF4-FFF2-40B4-BE49-F238E27FC236}">
              <a16:creationId xmlns:a16="http://schemas.microsoft.com/office/drawing/2014/main" id="{C729A96F-34E4-476B-9DB8-AA113636A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3516E905-437E-4334-8512-F001FAA53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23813</xdr:colOff>
      <xdr:row>16</xdr:row>
      <xdr:rowOff>271462</xdr:rowOff>
    </xdr:from>
    <xdr:to>
      <xdr:col>3</xdr:col>
      <xdr:colOff>95249</xdr:colOff>
      <xdr:row>40</xdr:row>
      <xdr:rowOff>-1</xdr:rowOff>
    </xdr:to>
    <xdr:graphicFrame macro="">
      <xdr:nvGraphicFramePr>
        <xdr:cNvPr id="5" name="Gráfico 4">
          <a:extLst>
            <a:ext uri="{FF2B5EF4-FFF2-40B4-BE49-F238E27FC236}">
              <a16:creationId xmlns:a16="http://schemas.microsoft.com/office/drawing/2014/main" id="{5C0FF06A-9F3F-3C85-CC10-279B50594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746125</xdr:colOff>
      <xdr:row>34</xdr:row>
      <xdr:rowOff>0</xdr:rowOff>
    </xdr:from>
    <xdr:to>
      <xdr:col>2</xdr:col>
      <xdr:colOff>4762501</xdr:colOff>
      <xdr:row>34</xdr:row>
      <xdr:rowOff>0</xdr:rowOff>
    </xdr:to>
    <xdr:graphicFrame macro="">
      <xdr:nvGraphicFramePr>
        <xdr:cNvPr id="2" name="Gráfico 1">
          <a:extLst>
            <a:ext uri="{FF2B5EF4-FFF2-40B4-BE49-F238E27FC236}">
              <a16:creationId xmlns:a16="http://schemas.microsoft.com/office/drawing/2014/main" id="{81B1C967-6BB1-4B81-B805-580A88922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5C08F14F-437E-4A87-956E-ED9AA342B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761999</xdr:colOff>
      <xdr:row>5</xdr:row>
      <xdr:rowOff>0</xdr:rowOff>
    </xdr:from>
    <xdr:to>
      <xdr:col>4</xdr:col>
      <xdr:colOff>34635</xdr:colOff>
      <xdr:row>5</xdr:row>
      <xdr:rowOff>0</xdr:rowOff>
    </xdr:to>
    <xdr:graphicFrame macro="">
      <xdr:nvGraphicFramePr>
        <xdr:cNvPr id="2" name="Gráfico 1">
          <a:extLst>
            <a:ext uri="{FF2B5EF4-FFF2-40B4-BE49-F238E27FC236}">
              <a16:creationId xmlns:a16="http://schemas.microsoft.com/office/drawing/2014/main" id="{50ACE277-BBFC-482D-9884-B66CD3D67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8657</xdr:colOff>
      <xdr:row>19</xdr:row>
      <xdr:rowOff>13854</xdr:rowOff>
    </xdr:from>
    <xdr:to>
      <xdr:col>4</xdr:col>
      <xdr:colOff>642937</xdr:colOff>
      <xdr:row>63</xdr:row>
      <xdr:rowOff>47625</xdr:rowOff>
    </xdr:to>
    <xdr:graphicFrame macro="">
      <xdr:nvGraphicFramePr>
        <xdr:cNvPr id="3" name="Gráfico 2">
          <a:extLst>
            <a:ext uri="{FF2B5EF4-FFF2-40B4-BE49-F238E27FC236}">
              <a16:creationId xmlns:a16="http://schemas.microsoft.com/office/drawing/2014/main" id="{D838F8DC-F08D-4341-8112-818FDC07F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8657</xdr:colOff>
      <xdr:row>18</xdr:row>
      <xdr:rowOff>152399</xdr:rowOff>
    </xdr:from>
    <xdr:to>
      <xdr:col>5</xdr:col>
      <xdr:colOff>34635</xdr:colOff>
      <xdr:row>49</xdr:row>
      <xdr:rowOff>17319</xdr:rowOff>
    </xdr:to>
    <xdr:graphicFrame macro="">
      <xdr:nvGraphicFramePr>
        <xdr:cNvPr id="2" name="Gráfico 1">
          <a:extLst>
            <a:ext uri="{FF2B5EF4-FFF2-40B4-BE49-F238E27FC236}">
              <a16:creationId xmlns:a16="http://schemas.microsoft.com/office/drawing/2014/main" id="{6D672FFF-821D-4796-87F3-9803763BA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736022</xdr:colOff>
      <xdr:row>5</xdr:row>
      <xdr:rowOff>0</xdr:rowOff>
    </xdr:from>
    <xdr:to>
      <xdr:col>2</xdr:col>
      <xdr:colOff>4901046</xdr:colOff>
      <xdr:row>5</xdr:row>
      <xdr:rowOff>0</xdr:rowOff>
    </xdr:to>
    <xdr:graphicFrame macro="">
      <xdr:nvGraphicFramePr>
        <xdr:cNvPr id="2" name="Gráfico 1">
          <a:extLst>
            <a:ext uri="{FF2B5EF4-FFF2-40B4-BE49-F238E27FC236}">
              <a16:creationId xmlns:a16="http://schemas.microsoft.com/office/drawing/2014/main" id="{61AEE367-EE4C-4C83-A9F2-751AB6774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43294</xdr:colOff>
      <xdr:row>16</xdr:row>
      <xdr:rowOff>135080</xdr:rowOff>
    </xdr:from>
    <xdr:to>
      <xdr:col>4</xdr:col>
      <xdr:colOff>17319</xdr:colOff>
      <xdr:row>54</xdr:row>
      <xdr:rowOff>138546</xdr:rowOff>
    </xdr:to>
    <xdr:graphicFrame macro="">
      <xdr:nvGraphicFramePr>
        <xdr:cNvPr id="3" name="Gráfico 2">
          <a:extLst>
            <a:ext uri="{FF2B5EF4-FFF2-40B4-BE49-F238E27FC236}">
              <a16:creationId xmlns:a16="http://schemas.microsoft.com/office/drawing/2014/main" id="{010F150B-2859-41C3-BEA7-E265B1054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746125</xdr:colOff>
      <xdr:row>116</xdr:row>
      <xdr:rowOff>0</xdr:rowOff>
    </xdr:from>
    <xdr:to>
      <xdr:col>2</xdr:col>
      <xdr:colOff>4762501</xdr:colOff>
      <xdr:row>116</xdr:row>
      <xdr:rowOff>0</xdr:rowOff>
    </xdr:to>
    <xdr:graphicFrame macro="">
      <xdr:nvGraphicFramePr>
        <xdr:cNvPr id="2" name="Gráfico 1">
          <a:extLst>
            <a:ext uri="{FF2B5EF4-FFF2-40B4-BE49-F238E27FC236}">
              <a16:creationId xmlns:a16="http://schemas.microsoft.com/office/drawing/2014/main" id="{75D94CDD-B305-46A2-B7C3-EEA27DE55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6F79B69C-3757-4566-ABEF-43E5A50E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738186</xdr:colOff>
      <xdr:row>70</xdr:row>
      <xdr:rowOff>380999</xdr:rowOff>
    </xdr:from>
    <xdr:to>
      <xdr:col>2</xdr:col>
      <xdr:colOff>8000999</xdr:colOff>
      <xdr:row>101</xdr:row>
      <xdr:rowOff>23812</xdr:rowOff>
    </xdr:to>
    <xdr:graphicFrame macro="">
      <xdr:nvGraphicFramePr>
        <xdr:cNvPr id="4" name="Gráfico 3">
          <a:extLst>
            <a:ext uri="{FF2B5EF4-FFF2-40B4-BE49-F238E27FC236}">
              <a16:creationId xmlns:a16="http://schemas.microsoft.com/office/drawing/2014/main" id="{E36EF6BB-C7FA-4B26-B660-F1D5CB4DA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8658</xdr:colOff>
      <xdr:row>50</xdr:row>
      <xdr:rowOff>48490</xdr:rowOff>
    </xdr:from>
    <xdr:to>
      <xdr:col>3</xdr:col>
      <xdr:colOff>4286249</xdr:colOff>
      <xdr:row>94</xdr:row>
      <xdr:rowOff>103908</xdr:rowOff>
    </xdr:to>
    <xdr:graphicFrame macro="">
      <xdr:nvGraphicFramePr>
        <xdr:cNvPr id="4" name="Gráfico 3">
          <a:extLst>
            <a:ext uri="{FF2B5EF4-FFF2-40B4-BE49-F238E27FC236}">
              <a16:creationId xmlns:a16="http://schemas.microsoft.com/office/drawing/2014/main" id="{FE776408-1A7B-4854-A793-9DF3C4CA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98712</xdr:colOff>
      <xdr:row>49</xdr:row>
      <xdr:rowOff>48490</xdr:rowOff>
    </xdr:from>
    <xdr:to>
      <xdr:col>5</xdr:col>
      <xdr:colOff>3096490</xdr:colOff>
      <xdr:row>76</xdr:row>
      <xdr:rowOff>-1</xdr:rowOff>
    </xdr:to>
    <xdr:graphicFrame macro="">
      <xdr:nvGraphicFramePr>
        <xdr:cNvPr id="7" name="Gráfico 6">
          <a:extLst>
            <a:ext uri="{FF2B5EF4-FFF2-40B4-BE49-F238E27FC236}">
              <a16:creationId xmlns:a16="http://schemas.microsoft.com/office/drawing/2014/main" id="{303AC450-27FC-4E0D-A30B-58F44BEA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8658</xdr:colOff>
      <xdr:row>44</xdr:row>
      <xdr:rowOff>48490</xdr:rowOff>
    </xdr:from>
    <xdr:to>
      <xdr:col>3</xdr:col>
      <xdr:colOff>4286249</xdr:colOff>
      <xdr:row>88</xdr:row>
      <xdr:rowOff>103908</xdr:rowOff>
    </xdr:to>
    <xdr:graphicFrame macro="">
      <xdr:nvGraphicFramePr>
        <xdr:cNvPr id="2" name="Gráfico 1">
          <a:extLst>
            <a:ext uri="{FF2B5EF4-FFF2-40B4-BE49-F238E27FC236}">
              <a16:creationId xmlns:a16="http://schemas.microsoft.com/office/drawing/2014/main" id="{66B6134E-D27E-4FD3-AE5C-76B5EAD48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98712</xdr:colOff>
      <xdr:row>43</xdr:row>
      <xdr:rowOff>48490</xdr:rowOff>
    </xdr:from>
    <xdr:to>
      <xdr:col>5</xdr:col>
      <xdr:colOff>3096490</xdr:colOff>
      <xdr:row>70</xdr:row>
      <xdr:rowOff>-1</xdr:rowOff>
    </xdr:to>
    <xdr:graphicFrame macro="">
      <xdr:nvGraphicFramePr>
        <xdr:cNvPr id="3" name="Gráfico 2">
          <a:extLst>
            <a:ext uri="{FF2B5EF4-FFF2-40B4-BE49-F238E27FC236}">
              <a16:creationId xmlns:a16="http://schemas.microsoft.com/office/drawing/2014/main" id="{EF52112F-7C7B-447F-B5D5-9ADC54BF6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8658</xdr:colOff>
      <xdr:row>36</xdr:row>
      <xdr:rowOff>48490</xdr:rowOff>
    </xdr:from>
    <xdr:to>
      <xdr:col>3</xdr:col>
      <xdr:colOff>4286249</xdr:colOff>
      <xdr:row>80</xdr:row>
      <xdr:rowOff>103908</xdr:rowOff>
    </xdr:to>
    <xdr:graphicFrame macro="">
      <xdr:nvGraphicFramePr>
        <xdr:cNvPr id="2" name="Gráfico 1">
          <a:extLst>
            <a:ext uri="{FF2B5EF4-FFF2-40B4-BE49-F238E27FC236}">
              <a16:creationId xmlns:a16="http://schemas.microsoft.com/office/drawing/2014/main" id="{2ED28A81-04EA-4096-B7A3-2EDC5DC78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98712</xdr:colOff>
      <xdr:row>35</xdr:row>
      <xdr:rowOff>48490</xdr:rowOff>
    </xdr:from>
    <xdr:to>
      <xdr:col>5</xdr:col>
      <xdr:colOff>3096490</xdr:colOff>
      <xdr:row>62</xdr:row>
      <xdr:rowOff>-1</xdr:rowOff>
    </xdr:to>
    <xdr:graphicFrame macro="">
      <xdr:nvGraphicFramePr>
        <xdr:cNvPr id="3" name="Gráfico 2">
          <a:extLst>
            <a:ext uri="{FF2B5EF4-FFF2-40B4-BE49-F238E27FC236}">
              <a16:creationId xmlns:a16="http://schemas.microsoft.com/office/drawing/2014/main" id="{F45C7CCF-DB47-4ADA-A912-C5E6443B4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25976</xdr:colOff>
      <xdr:row>50</xdr:row>
      <xdr:rowOff>169717</xdr:rowOff>
    </xdr:from>
    <xdr:to>
      <xdr:col>3</xdr:col>
      <xdr:colOff>4277591</xdr:colOff>
      <xdr:row>94</xdr:row>
      <xdr:rowOff>76200</xdr:rowOff>
    </xdr:to>
    <xdr:graphicFrame macro="">
      <xdr:nvGraphicFramePr>
        <xdr:cNvPr id="4" name="Gráfico 3">
          <a:extLst>
            <a:ext uri="{FF2B5EF4-FFF2-40B4-BE49-F238E27FC236}">
              <a16:creationId xmlns:a16="http://schemas.microsoft.com/office/drawing/2014/main" id="{EC354258-3808-4E9B-8756-D4B1A0CEB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838200</xdr:colOff>
      <xdr:row>51</xdr:row>
      <xdr:rowOff>0</xdr:rowOff>
    </xdr:from>
    <xdr:to>
      <xdr:col>6</xdr:col>
      <xdr:colOff>4362450</xdr:colOff>
      <xdr:row>79</xdr:row>
      <xdr:rowOff>38100</xdr:rowOff>
    </xdr:to>
    <xdr:graphicFrame macro="">
      <xdr:nvGraphicFramePr>
        <xdr:cNvPr id="5" name="Gráfico 4">
          <a:extLst>
            <a:ext uri="{FF2B5EF4-FFF2-40B4-BE49-F238E27FC236}">
              <a16:creationId xmlns:a16="http://schemas.microsoft.com/office/drawing/2014/main" id="{CD849687-2FE1-E691-3052-74F47B0A1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746125</xdr:colOff>
      <xdr:row>34</xdr:row>
      <xdr:rowOff>0</xdr:rowOff>
    </xdr:from>
    <xdr:to>
      <xdr:col>2</xdr:col>
      <xdr:colOff>4762501</xdr:colOff>
      <xdr:row>34</xdr:row>
      <xdr:rowOff>0</xdr:rowOff>
    </xdr:to>
    <xdr:graphicFrame macro="">
      <xdr:nvGraphicFramePr>
        <xdr:cNvPr id="2" name="Gráfico 1">
          <a:extLst>
            <a:ext uri="{FF2B5EF4-FFF2-40B4-BE49-F238E27FC236}">
              <a16:creationId xmlns:a16="http://schemas.microsoft.com/office/drawing/2014/main" id="{D94F650B-1C2A-4DEF-B201-DB1AACB24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D718C0F6-6EE0-42D1-B939-7B12CF611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44</xdr:row>
      <xdr:rowOff>0</xdr:rowOff>
    </xdr:from>
    <xdr:to>
      <xdr:col>2</xdr:col>
      <xdr:colOff>4762501</xdr:colOff>
      <xdr:row>44</xdr:row>
      <xdr:rowOff>0</xdr:rowOff>
    </xdr:to>
    <xdr:graphicFrame macro="">
      <xdr:nvGraphicFramePr>
        <xdr:cNvPr id="2" name="Gráfico 1">
          <a:extLst>
            <a:ext uri="{FF2B5EF4-FFF2-40B4-BE49-F238E27FC236}">
              <a16:creationId xmlns:a16="http://schemas.microsoft.com/office/drawing/2014/main" id="{B92EBD2E-F793-49F5-9A17-852A46048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68785F6E-0DAF-404B-BE97-6ADABFDE3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9524</xdr:rowOff>
    </xdr:from>
    <xdr:to>
      <xdr:col>2</xdr:col>
      <xdr:colOff>3405187</xdr:colOff>
      <xdr:row>40</xdr:row>
      <xdr:rowOff>95249</xdr:rowOff>
    </xdr:to>
    <xdr:graphicFrame macro="">
      <xdr:nvGraphicFramePr>
        <xdr:cNvPr id="5" name="Gráfico 4">
          <a:extLst>
            <a:ext uri="{FF2B5EF4-FFF2-40B4-BE49-F238E27FC236}">
              <a16:creationId xmlns:a16="http://schemas.microsoft.com/office/drawing/2014/main" id="{232274A6-5DC4-B589-5CE3-616CACFD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4E6A40BC-3F46-4643-8ADB-479C65027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BAA0FB0A-E055-4EF7-B1AF-2C1F9934F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E434FBA9-8165-4236-A3DB-DC1EA3EF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B210176B-581B-4023-AE26-2F549498A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5BBD1B9F-D6C5-4DB3-AB32-04DABC9C1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F7434006-6AC2-4243-BB8A-7B8B0996D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3D630D2E-0457-43BD-A8AB-0D37B9F42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C554DCB6-921F-43B1-B29E-50841B882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FBFB9D61-AA12-4744-A1DD-1DF0796A6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489FE851-5490-440F-8225-B19F13362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7B4CC07B-607E-4F5E-9701-327D3CEE1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7E57DD63-65F3-4C06-AA1C-FCA2CC00B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519046DB-4838-44F2-BDBF-5836260E2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6A71CA45-8FAD-4B18-AAFA-2BE6BC1CE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13A5D391-60FB-44B6-8332-5B010CF7D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19B48C02-5556-4C8E-8993-A3C6E1763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6D5EEEB5-5D8D-4201-808A-66F90677B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41</xdr:row>
      <xdr:rowOff>1057275</xdr:rowOff>
    </xdr:from>
    <xdr:to>
      <xdr:col>2</xdr:col>
      <xdr:colOff>7905750</xdr:colOff>
      <xdr:row>73</xdr:row>
      <xdr:rowOff>95249</xdr:rowOff>
    </xdr:to>
    <xdr:graphicFrame macro="">
      <xdr:nvGraphicFramePr>
        <xdr:cNvPr id="3" name="Gráfico 2">
          <a:extLst>
            <a:ext uri="{FF2B5EF4-FFF2-40B4-BE49-F238E27FC236}">
              <a16:creationId xmlns:a16="http://schemas.microsoft.com/office/drawing/2014/main" id="{4E87BBBF-4815-49C6-8DC5-579169D94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6FC817FC-F30B-430F-9BE2-AC21E4DB7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41</xdr:row>
      <xdr:rowOff>1057275</xdr:rowOff>
    </xdr:from>
    <xdr:to>
      <xdr:col>2</xdr:col>
      <xdr:colOff>7905750</xdr:colOff>
      <xdr:row>73</xdr:row>
      <xdr:rowOff>95249</xdr:rowOff>
    </xdr:to>
    <xdr:graphicFrame macro="">
      <xdr:nvGraphicFramePr>
        <xdr:cNvPr id="3" name="Gráfico 2">
          <a:extLst>
            <a:ext uri="{FF2B5EF4-FFF2-40B4-BE49-F238E27FC236}">
              <a16:creationId xmlns:a16="http://schemas.microsoft.com/office/drawing/2014/main" id="{BD419D8D-F0E7-47A4-866A-BC394ADA3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34</xdr:row>
      <xdr:rowOff>0</xdr:rowOff>
    </xdr:from>
    <xdr:to>
      <xdr:col>2</xdr:col>
      <xdr:colOff>4762501</xdr:colOff>
      <xdr:row>34</xdr:row>
      <xdr:rowOff>0</xdr:rowOff>
    </xdr:to>
    <xdr:graphicFrame macro="">
      <xdr:nvGraphicFramePr>
        <xdr:cNvPr id="2" name="Gráfico 1">
          <a:extLst>
            <a:ext uri="{FF2B5EF4-FFF2-40B4-BE49-F238E27FC236}">
              <a16:creationId xmlns:a16="http://schemas.microsoft.com/office/drawing/2014/main" id="{024306F3-8CBF-4A3E-AF3F-74FDE08F8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E7FAB025-69F4-4560-B50D-D08BF5031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0C0AC7F5-1990-4892-84A7-68E7AEEE0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41</xdr:row>
      <xdr:rowOff>1057275</xdr:rowOff>
    </xdr:from>
    <xdr:to>
      <xdr:col>2</xdr:col>
      <xdr:colOff>7905750</xdr:colOff>
      <xdr:row>73</xdr:row>
      <xdr:rowOff>95249</xdr:rowOff>
    </xdr:to>
    <xdr:graphicFrame macro="">
      <xdr:nvGraphicFramePr>
        <xdr:cNvPr id="3" name="Gráfico 2">
          <a:extLst>
            <a:ext uri="{FF2B5EF4-FFF2-40B4-BE49-F238E27FC236}">
              <a16:creationId xmlns:a16="http://schemas.microsoft.com/office/drawing/2014/main" id="{45168385-6841-4245-91BD-C1F7C3BBB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746125</xdr:colOff>
      <xdr:row>81</xdr:row>
      <xdr:rowOff>0</xdr:rowOff>
    </xdr:from>
    <xdr:to>
      <xdr:col>2</xdr:col>
      <xdr:colOff>4762501</xdr:colOff>
      <xdr:row>81</xdr:row>
      <xdr:rowOff>0</xdr:rowOff>
    </xdr:to>
    <xdr:graphicFrame macro="">
      <xdr:nvGraphicFramePr>
        <xdr:cNvPr id="2" name="Gráfico 1">
          <a:extLst>
            <a:ext uri="{FF2B5EF4-FFF2-40B4-BE49-F238E27FC236}">
              <a16:creationId xmlns:a16="http://schemas.microsoft.com/office/drawing/2014/main" id="{027BE7DE-BBB3-48AB-9ED3-F66F97C0A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35</xdr:row>
      <xdr:rowOff>747712</xdr:rowOff>
    </xdr:from>
    <xdr:to>
      <xdr:col>3</xdr:col>
      <xdr:colOff>2143124</xdr:colOff>
      <xdr:row>66</xdr:row>
      <xdr:rowOff>119061</xdr:rowOff>
    </xdr:to>
    <xdr:graphicFrame macro="">
      <xdr:nvGraphicFramePr>
        <xdr:cNvPr id="3" name="Gráfico 2">
          <a:extLst>
            <a:ext uri="{FF2B5EF4-FFF2-40B4-BE49-F238E27FC236}">
              <a16:creationId xmlns:a16="http://schemas.microsoft.com/office/drawing/2014/main" id="{F3A732BE-B035-41C9-9BFB-12EC575DF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746125</xdr:colOff>
      <xdr:row>81</xdr:row>
      <xdr:rowOff>0</xdr:rowOff>
    </xdr:from>
    <xdr:to>
      <xdr:col>2</xdr:col>
      <xdr:colOff>4762501</xdr:colOff>
      <xdr:row>81</xdr:row>
      <xdr:rowOff>0</xdr:rowOff>
    </xdr:to>
    <xdr:graphicFrame macro="">
      <xdr:nvGraphicFramePr>
        <xdr:cNvPr id="2" name="Gráfico 1">
          <a:extLst>
            <a:ext uri="{FF2B5EF4-FFF2-40B4-BE49-F238E27FC236}">
              <a16:creationId xmlns:a16="http://schemas.microsoft.com/office/drawing/2014/main" id="{0AEDB02C-AF99-42DE-B6B8-E65E92913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35</xdr:row>
      <xdr:rowOff>747712</xdr:rowOff>
    </xdr:from>
    <xdr:to>
      <xdr:col>3</xdr:col>
      <xdr:colOff>2143124</xdr:colOff>
      <xdr:row>66</xdr:row>
      <xdr:rowOff>119061</xdr:rowOff>
    </xdr:to>
    <xdr:graphicFrame macro="">
      <xdr:nvGraphicFramePr>
        <xdr:cNvPr id="3" name="Gráfico 2">
          <a:extLst>
            <a:ext uri="{FF2B5EF4-FFF2-40B4-BE49-F238E27FC236}">
              <a16:creationId xmlns:a16="http://schemas.microsoft.com/office/drawing/2014/main" id="{7D0C029C-A76D-4583-AB6F-E22B8AA06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746125</xdr:colOff>
      <xdr:row>81</xdr:row>
      <xdr:rowOff>0</xdr:rowOff>
    </xdr:from>
    <xdr:to>
      <xdr:col>2</xdr:col>
      <xdr:colOff>4762501</xdr:colOff>
      <xdr:row>81</xdr:row>
      <xdr:rowOff>0</xdr:rowOff>
    </xdr:to>
    <xdr:graphicFrame macro="">
      <xdr:nvGraphicFramePr>
        <xdr:cNvPr id="2" name="Gráfico 1">
          <a:extLst>
            <a:ext uri="{FF2B5EF4-FFF2-40B4-BE49-F238E27FC236}">
              <a16:creationId xmlns:a16="http://schemas.microsoft.com/office/drawing/2014/main" id="{2FA5086D-5627-42B5-95DC-06049FA52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35</xdr:row>
      <xdr:rowOff>747712</xdr:rowOff>
    </xdr:from>
    <xdr:to>
      <xdr:col>3</xdr:col>
      <xdr:colOff>2143124</xdr:colOff>
      <xdr:row>66</xdr:row>
      <xdr:rowOff>119061</xdr:rowOff>
    </xdr:to>
    <xdr:graphicFrame macro="">
      <xdr:nvGraphicFramePr>
        <xdr:cNvPr id="3" name="Gráfico 2">
          <a:extLst>
            <a:ext uri="{FF2B5EF4-FFF2-40B4-BE49-F238E27FC236}">
              <a16:creationId xmlns:a16="http://schemas.microsoft.com/office/drawing/2014/main" id="{829FE449-779F-474F-B791-2202AC2FB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746125</xdr:colOff>
      <xdr:row>83</xdr:row>
      <xdr:rowOff>0</xdr:rowOff>
    </xdr:from>
    <xdr:to>
      <xdr:col>2</xdr:col>
      <xdr:colOff>4762501</xdr:colOff>
      <xdr:row>83</xdr:row>
      <xdr:rowOff>0</xdr:rowOff>
    </xdr:to>
    <xdr:graphicFrame macro="">
      <xdr:nvGraphicFramePr>
        <xdr:cNvPr id="2" name="Gráfico 1">
          <a:extLst>
            <a:ext uri="{FF2B5EF4-FFF2-40B4-BE49-F238E27FC236}">
              <a16:creationId xmlns:a16="http://schemas.microsoft.com/office/drawing/2014/main" id="{1E937B70-FECC-4E23-8C1E-E78920626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37</xdr:row>
      <xdr:rowOff>747712</xdr:rowOff>
    </xdr:from>
    <xdr:to>
      <xdr:col>3</xdr:col>
      <xdr:colOff>2143124</xdr:colOff>
      <xdr:row>68</xdr:row>
      <xdr:rowOff>119061</xdr:rowOff>
    </xdr:to>
    <xdr:graphicFrame macro="">
      <xdr:nvGraphicFramePr>
        <xdr:cNvPr id="3" name="Gráfico 2">
          <a:extLst>
            <a:ext uri="{FF2B5EF4-FFF2-40B4-BE49-F238E27FC236}">
              <a16:creationId xmlns:a16="http://schemas.microsoft.com/office/drawing/2014/main" id="{147EB8D5-7B68-4EA7-9072-247117A40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746125</xdr:colOff>
      <xdr:row>81</xdr:row>
      <xdr:rowOff>0</xdr:rowOff>
    </xdr:from>
    <xdr:to>
      <xdr:col>2</xdr:col>
      <xdr:colOff>4762501</xdr:colOff>
      <xdr:row>81</xdr:row>
      <xdr:rowOff>0</xdr:rowOff>
    </xdr:to>
    <xdr:graphicFrame macro="">
      <xdr:nvGraphicFramePr>
        <xdr:cNvPr id="2" name="Gráfico 1">
          <a:extLst>
            <a:ext uri="{FF2B5EF4-FFF2-40B4-BE49-F238E27FC236}">
              <a16:creationId xmlns:a16="http://schemas.microsoft.com/office/drawing/2014/main" id="{8D4C53F4-DFE5-4348-AF8A-88971CED1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35</xdr:row>
      <xdr:rowOff>747712</xdr:rowOff>
    </xdr:from>
    <xdr:to>
      <xdr:col>3</xdr:col>
      <xdr:colOff>2143124</xdr:colOff>
      <xdr:row>66</xdr:row>
      <xdr:rowOff>119061</xdr:rowOff>
    </xdr:to>
    <xdr:graphicFrame macro="">
      <xdr:nvGraphicFramePr>
        <xdr:cNvPr id="3" name="Gráfico 2">
          <a:extLst>
            <a:ext uri="{FF2B5EF4-FFF2-40B4-BE49-F238E27FC236}">
              <a16:creationId xmlns:a16="http://schemas.microsoft.com/office/drawing/2014/main" id="{F7CD63C2-5550-4D61-94E3-A5C067576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2F3EE6D5-3BB5-4DD9-8962-F52D8FE0A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6863AC2E-D019-4580-AED6-9C16D1521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C451EFB9-B48D-4777-9065-321F48A33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0E96169A-C9B1-4731-B70E-EF92D2C04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D7909BD7-65B5-457E-8CF5-95F88F76A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47719D38-A43E-490C-9699-3327B3006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A6DA064A-ECDB-4BB3-B013-16E17B024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EF11B806-3632-42D3-887C-98F2CEBBB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761999</xdr:colOff>
      <xdr:row>5</xdr:row>
      <xdr:rowOff>0</xdr:rowOff>
    </xdr:from>
    <xdr:to>
      <xdr:col>4</xdr:col>
      <xdr:colOff>34635</xdr:colOff>
      <xdr:row>5</xdr:row>
      <xdr:rowOff>0</xdr:rowOff>
    </xdr:to>
    <xdr:graphicFrame macro="">
      <xdr:nvGraphicFramePr>
        <xdr:cNvPr id="2" name="Gráfico 1">
          <a:extLst>
            <a:ext uri="{FF2B5EF4-FFF2-40B4-BE49-F238E27FC236}">
              <a16:creationId xmlns:a16="http://schemas.microsoft.com/office/drawing/2014/main" id="{97D6C01B-5A18-47D4-A119-6DA67931C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8657</xdr:colOff>
      <xdr:row>19</xdr:row>
      <xdr:rowOff>13854</xdr:rowOff>
    </xdr:from>
    <xdr:to>
      <xdr:col>4</xdr:col>
      <xdr:colOff>642937</xdr:colOff>
      <xdr:row>63</xdr:row>
      <xdr:rowOff>47625</xdr:rowOff>
    </xdr:to>
    <xdr:graphicFrame macro="">
      <xdr:nvGraphicFramePr>
        <xdr:cNvPr id="4" name="Gráfico 3">
          <a:extLst>
            <a:ext uri="{FF2B5EF4-FFF2-40B4-BE49-F238E27FC236}">
              <a16:creationId xmlns:a16="http://schemas.microsoft.com/office/drawing/2014/main" id="{28094CD0-26F8-42D6-935C-C0FA72E19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4F68803B-C1E5-4487-9DE1-877B0C745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37440921-571C-428B-B8F5-C85849E14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0253E281-CE70-4FA8-BDDC-B53461E37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B4FBC6BC-0E51-4078-B09B-583EC2F3C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746125</xdr:colOff>
      <xdr:row>27</xdr:row>
      <xdr:rowOff>0</xdr:rowOff>
    </xdr:from>
    <xdr:to>
      <xdr:col>2</xdr:col>
      <xdr:colOff>4762501</xdr:colOff>
      <xdr:row>27</xdr:row>
      <xdr:rowOff>0</xdr:rowOff>
    </xdr:to>
    <xdr:graphicFrame macro="">
      <xdr:nvGraphicFramePr>
        <xdr:cNvPr id="2" name="Gráfico 1">
          <a:extLst>
            <a:ext uri="{FF2B5EF4-FFF2-40B4-BE49-F238E27FC236}">
              <a16:creationId xmlns:a16="http://schemas.microsoft.com/office/drawing/2014/main" id="{3735F3E9-1A49-4878-BBC6-BCA214B4B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F9F2C011-563B-454F-A3B0-45BBC5D2C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DFE4ADF3-5A79-4F4A-9CF3-8ED00A80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61C34047-BA05-4C16-B7E7-1E86721A2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41</xdr:row>
      <xdr:rowOff>747712</xdr:rowOff>
    </xdr:from>
    <xdr:to>
      <xdr:col>9</xdr:col>
      <xdr:colOff>2143124</xdr:colOff>
      <xdr:row>72</xdr:row>
      <xdr:rowOff>119061</xdr:rowOff>
    </xdr:to>
    <xdr:graphicFrame macro="">
      <xdr:nvGraphicFramePr>
        <xdr:cNvPr id="4" name="Gráfico 3">
          <a:extLst>
            <a:ext uri="{FF2B5EF4-FFF2-40B4-BE49-F238E27FC236}">
              <a16:creationId xmlns:a16="http://schemas.microsoft.com/office/drawing/2014/main" id="{26BF2475-D793-4B40-894F-C90F75136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34320738-5A49-417B-A5E4-525FA9FA0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F19DE45F-A5DE-4BB2-BD30-A13EFBB5D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41</xdr:row>
      <xdr:rowOff>747712</xdr:rowOff>
    </xdr:from>
    <xdr:to>
      <xdr:col>9</xdr:col>
      <xdr:colOff>2143124</xdr:colOff>
      <xdr:row>72</xdr:row>
      <xdr:rowOff>119061</xdr:rowOff>
    </xdr:to>
    <xdr:graphicFrame macro="">
      <xdr:nvGraphicFramePr>
        <xdr:cNvPr id="4" name="Gráfico 3">
          <a:extLst>
            <a:ext uri="{FF2B5EF4-FFF2-40B4-BE49-F238E27FC236}">
              <a16:creationId xmlns:a16="http://schemas.microsoft.com/office/drawing/2014/main" id="{B1B5CE21-4C29-49D9-893B-75295D01E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CDC3FC7C-5D5A-4655-96EF-496CF3662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1A0B8671-633F-45E6-8DDF-2FFC5BC0C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41</xdr:row>
      <xdr:rowOff>747712</xdr:rowOff>
    </xdr:from>
    <xdr:to>
      <xdr:col>9</xdr:col>
      <xdr:colOff>2143124</xdr:colOff>
      <xdr:row>72</xdr:row>
      <xdr:rowOff>119061</xdr:rowOff>
    </xdr:to>
    <xdr:graphicFrame macro="">
      <xdr:nvGraphicFramePr>
        <xdr:cNvPr id="4" name="Gráfico 3">
          <a:extLst>
            <a:ext uri="{FF2B5EF4-FFF2-40B4-BE49-F238E27FC236}">
              <a16:creationId xmlns:a16="http://schemas.microsoft.com/office/drawing/2014/main" id="{D4C8A2DE-41C1-427E-9EBA-CB22F5A92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746125</xdr:colOff>
      <xdr:row>87</xdr:row>
      <xdr:rowOff>0</xdr:rowOff>
    </xdr:from>
    <xdr:to>
      <xdr:col>2</xdr:col>
      <xdr:colOff>4762501</xdr:colOff>
      <xdr:row>87</xdr:row>
      <xdr:rowOff>0</xdr:rowOff>
    </xdr:to>
    <xdr:graphicFrame macro="">
      <xdr:nvGraphicFramePr>
        <xdr:cNvPr id="2" name="Gráfico 1">
          <a:extLst>
            <a:ext uri="{FF2B5EF4-FFF2-40B4-BE49-F238E27FC236}">
              <a16:creationId xmlns:a16="http://schemas.microsoft.com/office/drawing/2014/main" id="{1EB87785-5FCD-4472-860E-294735253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41</xdr:row>
      <xdr:rowOff>747712</xdr:rowOff>
    </xdr:from>
    <xdr:to>
      <xdr:col>3</xdr:col>
      <xdr:colOff>2143124</xdr:colOff>
      <xdr:row>72</xdr:row>
      <xdr:rowOff>119061</xdr:rowOff>
    </xdr:to>
    <xdr:graphicFrame macro="">
      <xdr:nvGraphicFramePr>
        <xdr:cNvPr id="3" name="Gráfico 2">
          <a:extLst>
            <a:ext uri="{FF2B5EF4-FFF2-40B4-BE49-F238E27FC236}">
              <a16:creationId xmlns:a16="http://schemas.microsoft.com/office/drawing/2014/main" id="{035A50A5-5ACA-416B-9E20-6A1BE4E79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41</xdr:row>
      <xdr:rowOff>747712</xdr:rowOff>
    </xdr:from>
    <xdr:to>
      <xdr:col>9</xdr:col>
      <xdr:colOff>2143124</xdr:colOff>
      <xdr:row>72</xdr:row>
      <xdr:rowOff>119061</xdr:rowOff>
    </xdr:to>
    <xdr:graphicFrame macro="">
      <xdr:nvGraphicFramePr>
        <xdr:cNvPr id="4" name="Gráfico 3">
          <a:extLst>
            <a:ext uri="{FF2B5EF4-FFF2-40B4-BE49-F238E27FC236}">
              <a16:creationId xmlns:a16="http://schemas.microsoft.com/office/drawing/2014/main" id="{71942AE9-5E2A-44EF-951E-183E602BB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66856550-C4EB-4F9F-A393-9BDB50E8D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0C83EA30-D476-4F46-A76F-370F5B9B2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45</xdr:row>
      <xdr:rowOff>747712</xdr:rowOff>
    </xdr:from>
    <xdr:to>
      <xdr:col>9</xdr:col>
      <xdr:colOff>2143124</xdr:colOff>
      <xdr:row>76</xdr:row>
      <xdr:rowOff>119061</xdr:rowOff>
    </xdr:to>
    <xdr:graphicFrame macro="">
      <xdr:nvGraphicFramePr>
        <xdr:cNvPr id="4" name="Gráfico 3">
          <a:extLst>
            <a:ext uri="{FF2B5EF4-FFF2-40B4-BE49-F238E27FC236}">
              <a16:creationId xmlns:a16="http://schemas.microsoft.com/office/drawing/2014/main" id="{FCF73B14-8C98-4136-B205-0A68DDA89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B9D9C81F-D8F9-4675-8617-267C0B5B1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25BB2F00-2E6A-46E6-A6D9-DEAB01C04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45</xdr:row>
      <xdr:rowOff>747712</xdr:rowOff>
    </xdr:from>
    <xdr:to>
      <xdr:col>9</xdr:col>
      <xdr:colOff>2143124</xdr:colOff>
      <xdr:row>76</xdr:row>
      <xdr:rowOff>119061</xdr:rowOff>
    </xdr:to>
    <xdr:graphicFrame macro="">
      <xdr:nvGraphicFramePr>
        <xdr:cNvPr id="4" name="Gráfico 3">
          <a:extLst>
            <a:ext uri="{FF2B5EF4-FFF2-40B4-BE49-F238E27FC236}">
              <a16:creationId xmlns:a16="http://schemas.microsoft.com/office/drawing/2014/main" id="{70B57E4D-1911-4CB0-955C-8A10DAE5E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62A02C1F-A4DC-4A4E-A89F-9615B5DB6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BB461694-6DCD-497E-A199-9BB5C3010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45</xdr:row>
      <xdr:rowOff>747712</xdr:rowOff>
    </xdr:from>
    <xdr:to>
      <xdr:col>9</xdr:col>
      <xdr:colOff>2143124</xdr:colOff>
      <xdr:row>76</xdr:row>
      <xdr:rowOff>119061</xdr:rowOff>
    </xdr:to>
    <xdr:graphicFrame macro="">
      <xdr:nvGraphicFramePr>
        <xdr:cNvPr id="4" name="Gráfico 3">
          <a:extLst>
            <a:ext uri="{FF2B5EF4-FFF2-40B4-BE49-F238E27FC236}">
              <a16:creationId xmlns:a16="http://schemas.microsoft.com/office/drawing/2014/main" id="{A46D3AF8-720F-42BC-82BB-69C0CB959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8657</xdr:colOff>
      <xdr:row>18</xdr:row>
      <xdr:rowOff>152399</xdr:rowOff>
    </xdr:from>
    <xdr:to>
      <xdr:col>5</xdr:col>
      <xdr:colOff>34635</xdr:colOff>
      <xdr:row>49</xdr:row>
      <xdr:rowOff>17319</xdr:rowOff>
    </xdr:to>
    <xdr:graphicFrame macro="">
      <xdr:nvGraphicFramePr>
        <xdr:cNvPr id="4" name="Gráfico 3">
          <a:extLst>
            <a:ext uri="{FF2B5EF4-FFF2-40B4-BE49-F238E27FC236}">
              <a16:creationId xmlns:a16="http://schemas.microsoft.com/office/drawing/2014/main" id="{6C5999A6-9732-4085-8C9C-BA29A7496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1B059182-EA0D-484F-B172-3DB4A7110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BDADA5C4-0D26-42F1-A7CC-DB1410B8D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107155</xdr:colOff>
      <xdr:row>45</xdr:row>
      <xdr:rowOff>747712</xdr:rowOff>
    </xdr:from>
    <xdr:to>
      <xdr:col>9</xdr:col>
      <xdr:colOff>2143124</xdr:colOff>
      <xdr:row>76</xdr:row>
      <xdr:rowOff>119061</xdr:rowOff>
    </xdr:to>
    <xdr:graphicFrame macro="">
      <xdr:nvGraphicFramePr>
        <xdr:cNvPr id="4" name="Gráfico 3">
          <a:extLst>
            <a:ext uri="{FF2B5EF4-FFF2-40B4-BE49-F238E27FC236}">
              <a16:creationId xmlns:a16="http://schemas.microsoft.com/office/drawing/2014/main" id="{6088FFED-41D8-45B0-BB23-1F818DB53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744681</xdr:colOff>
      <xdr:row>70</xdr:row>
      <xdr:rowOff>187036</xdr:rowOff>
    </xdr:from>
    <xdr:to>
      <xdr:col>4</xdr:col>
      <xdr:colOff>1643062</xdr:colOff>
      <xdr:row>101</xdr:row>
      <xdr:rowOff>0</xdr:rowOff>
    </xdr:to>
    <xdr:graphicFrame macro="">
      <xdr:nvGraphicFramePr>
        <xdr:cNvPr id="2" name="Gráfico 1">
          <a:extLst>
            <a:ext uri="{FF2B5EF4-FFF2-40B4-BE49-F238E27FC236}">
              <a16:creationId xmlns:a16="http://schemas.microsoft.com/office/drawing/2014/main" id="{902B1749-806B-44AB-B2E5-065EA2D08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738187</xdr:colOff>
      <xdr:row>103</xdr:row>
      <xdr:rowOff>33336</xdr:rowOff>
    </xdr:from>
    <xdr:to>
      <xdr:col>2</xdr:col>
      <xdr:colOff>5953125</xdr:colOff>
      <xdr:row>135</xdr:row>
      <xdr:rowOff>142873</xdr:rowOff>
    </xdr:to>
    <xdr:graphicFrame macro="">
      <xdr:nvGraphicFramePr>
        <xdr:cNvPr id="4" name="Gráfico 3">
          <a:extLst>
            <a:ext uri="{FF2B5EF4-FFF2-40B4-BE49-F238E27FC236}">
              <a16:creationId xmlns:a16="http://schemas.microsoft.com/office/drawing/2014/main" id="{95EACFB3-1C7C-873E-5BD0-08628EBC8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736022</xdr:colOff>
      <xdr:row>5</xdr:row>
      <xdr:rowOff>0</xdr:rowOff>
    </xdr:from>
    <xdr:to>
      <xdr:col>2</xdr:col>
      <xdr:colOff>4901046</xdr:colOff>
      <xdr:row>5</xdr:row>
      <xdr:rowOff>0</xdr:rowOff>
    </xdr:to>
    <xdr:graphicFrame macro="">
      <xdr:nvGraphicFramePr>
        <xdr:cNvPr id="2" name="Gráfico 1">
          <a:extLst>
            <a:ext uri="{FF2B5EF4-FFF2-40B4-BE49-F238E27FC236}">
              <a16:creationId xmlns:a16="http://schemas.microsoft.com/office/drawing/2014/main" id="{AFB454E8-3E4C-49EC-A2B3-D84486DDD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43294</xdr:colOff>
      <xdr:row>16</xdr:row>
      <xdr:rowOff>135080</xdr:rowOff>
    </xdr:from>
    <xdr:to>
      <xdr:col>4</xdr:col>
      <xdr:colOff>17319</xdr:colOff>
      <xdr:row>54</xdr:row>
      <xdr:rowOff>138546</xdr:rowOff>
    </xdr:to>
    <xdr:graphicFrame macro="">
      <xdr:nvGraphicFramePr>
        <xdr:cNvPr id="4" name="Gráfico 3">
          <a:extLst>
            <a:ext uri="{FF2B5EF4-FFF2-40B4-BE49-F238E27FC236}">
              <a16:creationId xmlns:a16="http://schemas.microsoft.com/office/drawing/2014/main" id="{6803CE52-CD1A-4227-83F0-03C6FBA6C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746125</xdr:colOff>
      <xdr:row>116</xdr:row>
      <xdr:rowOff>0</xdr:rowOff>
    </xdr:from>
    <xdr:to>
      <xdr:col>2</xdr:col>
      <xdr:colOff>4762501</xdr:colOff>
      <xdr:row>116</xdr:row>
      <xdr:rowOff>0</xdr:rowOff>
    </xdr:to>
    <xdr:graphicFrame macro="">
      <xdr:nvGraphicFramePr>
        <xdr:cNvPr id="2" name="Gráfico 1">
          <a:extLst>
            <a:ext uri="{FF2B5EF4-FFF2-40B4-BE49-F238E27FC236}">
              <a16:creationId xmlns:a16="http://schemas.microsoft.com/office/drawing/2014/main" id="{78DE8227-0701-42C5-B2AD-735AF22CA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F6FE2FD2-5A41-4274-8353-0F088D9B3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738186</xdr:colOff>
      <xdr:row>70</xdr:row>
      <xdr:rowOff>380999</xdr:rowOff>
    </xdr:from>
    <xdr:to>
      <xdr:col>2</xdr:col>
      <xdr:colOff>8000999</xdr:colOff>
      <xdr:row>101</xdr:row>
      <xdr:rowOff>23812</xdr:rowOff>
    </xdr:to>
    <xdr:graphicFrame macro="">
      <xdr:nvGraphicFramePr>
        <xdr:cNvPr id="4" name="Gráfico 3">
          <a:extLst>
            <a:ext uri="{FF2B5EF4-FFF2-40B4-BE49-F238E27FC236}">
              <a16:creationId xmlns:a16="http://schemas.microsoft.com/office/drawing/2014/main" id="{F199F1D0-B364-4006-A7D1-BABDC3455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746125</xdr:colOff>
      <xdr:row>8</xdr:row>
      <xdr:rowOff>0</xdr:rowOff>
    </xdr:from>
    <xdr:to>
      <xdr:col>2</xdr:col>
      <xdr:colOff>4762501</xdr:colOff>
      <xdr:row>8</xdr:row>
      <xdr:rowOff>0</xdr:rowOff>
    </xdr:to>
    <xdr:graphicFrame macro="">
      <xdr:nvGraphicFramePr>
        <xdr:cNvPr id="2" name="Gráfico 1">
          <a:extLst>
            <a:ext uri="{FF2B5EF4-FFF2-40B4-BE49-F238E27FC236}">
              <a16:creationId xmlns:a16="http://schemas.microsoft.com/office/drawing/2014/main" id="{DC0323D4-7176-40C5-B642-73B09B8B4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D54DD197-745C-40A3-B9A3-BC64EEB88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746125</xdr:colOff>
      <xdr:row>107</xdr:row>
      <xdr:rowOff>0</xdr:rowOff>
    </xdr:from>
    <xdr:to>
      <xdr:col>2</xdr:col>
      <xdr:colOff>4762501</xdr:colOff>
      <xdr:row>107</xdr:row>
      <xdr:rowOff>0</xdr:rowOff>
    </xdr:to>
    <xdr:graphicFrame macro="">
      <xdr:nvGraphicFramePr>
        <xdr:cNvPr id="5" name="Gráfico 4">
          <a:extLst>
            <a:ext uri="{FF2B5EF4-FFF2-40B4-BE49-F238E27FC236}">
              <a16:creationId xmlns:a16="http://schemas.microsoft.com/office/drawing/2014/main" id="{7D5BB128-DEBD-4811-8686-A3994F6A2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742460</xdr:colOff>
      <xdr:row>61</xdr:row>
      <xdr:rowOff>240323</xdr:rowOff>
    </xdr:from>
    <xdr:to>
      <xdr:col>3</xdr:col>
      <xdr:colOff>4200769</xdr:colOff>
      <xdr:row>91</xdr:row>
      <xdr:rowOff>268653</xdr:rowOff>
    </xdr:to>
    <xdr:graphicFrame macro="">
      <xdr:nvGraphicFramePr>
        <xdr:cNvPr id="6" name="Gráfico 5">
          <a:extLst>
            <a:ext uri="{FF2B5EF4-FFF2-40B4-BE49-F238E27FC236}">
              <a16:creationId xmlns:a16="http://schemas.microsoft.com/office/drawing/2014/main" id="{7773A29F-8435-4D94-8AF0-A7B1ED052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355032/AppData/Roaming/Microsoft/Windows/Start%20Menu/Programs/Python%203.9/TFM/CVES/ANALISIS_CVE_COLUMN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META.ID-DESCRIPTION.VALUE"/>
      <sheetName val="EXPLOTABILIDAD V2-PUBLICACION"/>
      <sheetName val="EXPLOTABILIDAD V3-PUBLICACION"/>
      <sheetName val="IMPACTO V3-PUBLICACION"/>
      <sheetName val="IMPACTO V2-PUBLICACION"/>
      <sheetName val="BASE SCORE V2-PUBLICACION"/>
      <sheetName val="BASE SCORE V3-IMPACTO V3"/>
      <sheetName val="BASE V3-EXPLOTABILIDAD V3"/>
      <sheetName val="BASE V2-EXPLOTABILIDAD V2"/>
      <sheetName val="BASE V2-IMPACTO V2"/>
      <sheetName val="ASIGNADOR-AÑO PUBLICACION"/>
      <sheetName val="SEVE.BASE V3-VECTOR DE ATAQUE"/>
      <sheetName val="SEVE.BASE V3-COMPLEJIDAD ATAQUE"/>
      <sheetName val="SEV.BASE V3-INTERACCION USUARIO"/>
      <sheetName val="SEV.BASE V3-ALCANCE"/>
      <sheetName val="SEVE.BASE V3-CONFIDENCIALIDAD"/>
      <sheetName val="SEVE.BASE V3-INTEGRIDAD"/>
      <sheetName val="SEVE.BASE V3-DISPONIBILIDAD"/>
      <sheetName val="SEVE.BASE V3-PRIVILEGIOS REQ."/>
      <sheetName val="IMPACTO V3-CONFIDENCIALIDAD"/>
      <sheetName val="IMPACTO V3-INTEGRIDAD"/>
      <sheetName val="IMPACTO V3-DISPONIBILIDAD"/>
      <sheetName val="EXPLOTAB. V3-VECTOR DE ATAQUE"/>
      <sheetName val="EXPLOTA. V3-COMPLEJIDAD ATAQUE"/>
      <sheetName val="EXPLOTA. V3-INTERACCION USUARIO"/>
      <sheetName val="EXPLOTA. V3-PRIVILEGIOS REQUER."/>
      <sheetName val="EXPLOTA. V3-ALCANCE"/>
      <sheetName val="SEVE.BASE V2-VECTOR ACCESO"/>
      <sheetName val="SEVE.BASE V2-COMPLEJIDAD ACCESO"/>
      <sheetName val="SEVE.BASE V2-CONFIDENCIALIDAD"/>
      <sheetName val="SEVE.BASE V2-INTEGRIDAD"/>
      <sheetName val="SEVE.BASE V2-DISPONIBILIDAD"/>
      <sheetName val="SEVE.BASE V2-AUTENTICACION"/>
      <sheetName val="IMPACTO V2-CONFIDENCIALIDAD"/>
      <sheetName val="IMPACTO V2-INTEGRIDAD"/>
      <sheetName val="IMPACTO V2-DISPONIBILIDAD"/>
      <sheetName val="VECTOR ATAQUE-COMPL. ATAQUE V3"/>
      <sheetName val="VECTOR ACCESO-COMPL. ACCESO"/>
      <sheetName val="INTEGRIDAD-CONFIDENCIALIDAD V3"/>
      <sheetName val="INTEGRIDAD-DISPONIBILIDAD V3"/>
      <sheetName val="CONFIDEN.-DISPONIBILIDAD V3"/>
      <sheetName val="CONFIDEN.-INTEGRIDAD V3"/>
      <sheetName val="DISPONIBILIDAD-INTEGRIDAD V3"/>
      <sheetName val="DISPONIBILIDAD-CONFIDENCIAL.V3"/>
      <sheetName val="INTEGRIDAD-CONFIDENCIALIDAD V2"/>
      <sheetName val="INTEGRIDAD-DISPONIBILIDAD V2"/>
      <sheetName val="CONFIDEN.-DISPONIBILIDAD V2"/>
      <sheetName val="CONFIDEN.-INTEGRIDAD V2"/>
      <sheetName val="DISPONIBILIDAD-INTEGRIDAD V2"/>
      <sheetName val="DISPONIBILIDAD-CONFIDENCIAL.V2"/>
      <sheetName val="INTERACCION USUARIO-ALCANCE"/>
      <sheetName val="INTERACCION USUARIO-PRIVILEGIOS"/>
      <sheetName val="ALCANCE-PRIVILEGIOS V3"/>
      <sheetName val="ALCANCE-INTERACCION USUARIO V3"/>
      <sheetName val="PRIVILEGIOS-INTERACCION V3 "/>
      <sheetName val="PRIVILEGIOS-ALCANCE V3"/>
      <sheetName val="Hoja3"/>
    </sheetNames>
    <sheetDataSet>
      <sheetData sheetId="0"/>
      <sheetData sheetId="1"/>
      <sheetData sheetId="2"/>
      <sheetData sheetId="3"/>
      <sheetData sheetId="4"/>
      <sheetData sheetId="5"/>
      <sheetData sheetId="6">
        <row r="89">
          <cell r="C89" t="str">
            <v>SEVERIDAD BASE CRÍTICA</v>
          </cell>
          <cell r="D89" t="str">
            <v>SEVERIDAD BASE ALTA</v>
          </cell>
          <cell r="E89" t="str">
            <v>SEVERIDAD BASE MEDIA</v>
          </cell>
        </row>
      </sheetData>
      <sheetData sheetId="7"/>
      <sheetData sheetId="8"/>
      <sheetData sheetId="9"/>
      <sheetData sheetId="10"/>
      <sheetData sheetId="11">
        <row r="50">
          <cell r="C50" t="str">
            <v>SEVERIDAD BASE CRÍTICA</v>
          </cell>
          <cell r="D50" t="str">
            <v>SEVERIDAD BASE ALTA</v>
          </cell>
          <cell r="E50" t="str">
            <v>SEVERIDAD BASE MEDIA</v>
          </cell>
        </row>
      </sheetData>
      <sheetData sheetId="12">
        <row r="42">
          <cell r="C42" t="str">
            <v>SEVERIDAD BASE CRÍTICA</v>
          </cell>
          <cell r="D42" t="str">
            <v>SEVERIDAD BASE ALTA</v>
          </cell>
          <cell r="E42" t="str">
            <v>SEVERIDAD BASE MEDIA</v>
          </cell>
        </row>
      </sheetData>
      <sheetData sheetId="13"/>
      <sheetData sheetId="14"/>
      <sheetData sheetId="15">
        <row r="46">
          <cell r="C46" t="str">
            <v>SEVERIDAD BASE CRÍTICA</v>
          </cell>
          <cell r="D46" t="str">
            <v>SEVERIDAD BASE ALTA</v>
          </cell>
          <cell r="E46" t="str">
            <v>SEVERIDAD BASE MEDIA</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mailto:cve@mitre.org/cve@cert.org.tw"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mailto:cve@mitre.org/cve@cert.org.tw"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cve@mitre.org/cve@cert.org.tw"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5" Type="http://schemas.openxmlformats.org/officeDocument/2006/relationships/drawing" Target="../drawings/drawing33.xml"/><Relationship Id="rId4"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cve@mitre.org/cve@cert.org.tw"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cve@mitre.org/cve@cert.org.tw" TargetMode="External"/></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cve@mitre.org/cve@cert.org.tw"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mailto:cve@mitre.org/cve@cert.org.tw"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5B884-8F08-43D4-9AE0-A298F764D4C4}">
  <dimension ref="B2:K1848"/>
  <sheetViews>
    <sheetView topLeftCell="D1" zoomScale="40" zoomScaleNormal="40" workbookViewId="0">
      <selection activeCell="G4" sqref="G4"/>
    </sheetView>
  </sheetViews>
  <sheetFormatPr baseColWidth="10" defaultRowHeight="15" x14ac:dyDescent="0.25"/>
  <cols>
    <col min="2" max="2" width="137.7109375" customWidth="1"/>
    <col min="3" max="3" width="129" customWidth="1"/>
    <col min="4" max="4" width="126.85546875" customWidth="1"/>
    <col min="5" max="6" width="69.42578125" customWidth="1"/>
    <col min="7" max="7" width="137.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85.5" customHeight="1" thickTop="1" thickBot="1" x14ac:dyDescent="0.3">
      <c r="B4" s="6" t="s">
        <v>19</v>
      </c>
      <c r="C4" s="7" t="s">
        <v>19</v>
      </c>
      <c r="D4" s="8" t="s">
        <v>21</v>
      </c>
      <c r="E4" s="9" t="s">
        <v>20</v>
      </c>
      <c r="F4" s="10" t="s">
        <v>22</v>
      </c>
      <c r="G4" s="11" t="s">
        <v>26</v>
      </c>
      <c r="H4" s="283" t="s">
        <v>27</v>
      </c>
      <c r="I4" s="285"/>
      <c r="J4" s="12"/>
    </row>
    <row r="5" spans="2:11" ht="240.75" customHeight="1" thickTop="1" thickBot="1" x14ac:dyDescent="0.3">
      <c r="B5" s="6" t="s">
        <v>6</v>
      </c>
      <c r="C5" s="7" t="s">
        <v>6</v>
      </c>
      <c r="D5" s="8" t="s">
        <v>24</v>
      </c>
      <c r="E5" s="13" t="s">
        <v>7</v>
      </c>
      <c r="F5" s="14" t="s">
        <v>8</v>
      </c>
      <c r="G5" s="11" t="s">
        <v>25</v>
      </c>
      <c r="H5" s="284"/>
      <c r="I5" s="285"/>
      <c r="J5" s="15"/>
    </row>
    <row r="6" spans="2:11" ht="16.5" thickTop="1" thickBot="1" x14ac:dyDescent="0.3">
      <c r="B6" s="16"/>
      <c r="C6" s="16"/>
      <c r="D6" s="17"/>
      <c r="E6" s="17"/>
      <c r="F6" s="17"/>
      <c r="G6" s="18"/>
      <c r="H6" s="19"/>
      <c r="I6" s="20"/>
      <c r="J6" s="21"/>
      <c r="K6" s="22"/>
    </row>
    <row r="7" spans="2:11" ht="32.25" customHeight="1" thickTop="1" thickBot="1" x14ac:dyDescent="0.3">
      <c r="B7" s="286" t="s">
        <v>9</v>
      </c>
      <c r="C7" s="287"/>
      <c r="D7" s="288"/>
      <c r="E7" s="23"/>
      <c r="F7" s="23"/>
      <c r="G7" s="24"/>
      <c r="H7" s="24"/>
      <c r="I7" s="24"/>
      <c r="J7" s="24"/>
    </row>
    <row r="8" spans="2:11" ht="32.25" customHeight="1" thickTop="1" thickBot="1" x14ac:dyDescent="0.3">
      <c r="B8" s="25"/>
      <c r="C8" s="25"/>
      <c r="D8" s="26"/>
      <c r="E8" s="27"/>
      <c r="F8" s="27"/>
      <c r="G8" s="24"/>
      <c r="H8" s="24"/>
      <c r="I8" s="24"/>
      <c r="J8" s="24"/>
    </row>
    <row r="9" spans="2:11" ht="32.25" customHeight="1" thickBot="1" x14ac:dyDescent="0.4">
      <c r="B9" s="28" t="s">
        <v>10</v>
      </c>
      <c r="C9" s="29" t="s">
        <v>11</v>
      </c>
      <c r="D9" s="30"/>
      <c r="E9" s="31"/>
      <c r="F9" s="31"/>
      <c r="G9" s="24"/>
      <c r="H9" s="24"/>
      <c r="I9" s="24"/>
      <c r="J9" s="24"/>
    </row>
    <row r="10" spans="2:11" ht="180.75" customHeight="1" thickBot="1" x14ac:dyDescent="0.4">
      <c r="B10" s="32" t="s">
        <v>12</v>
      </c>
      <c r="C10" s="33" t="s">
        <v>28</v>
      </c>
      <c r="D10" s="34"/>
      <c r="E10" s="34"/>
      <c r="F10" s="34"/>
      <c r="G10" s="24"/>
      <c r="H10" s="24"/>
      <c r="I10" s="24"/>
      <c r="J10" s="24"/>
    </row>
    <row r="11" spans="2:11" ht="120" customHeight="1" thickBot="1" x14ac:dyDescent="0.4">
      <c r="B11" s="35" t="s">
        <v>13</v>
      </c>
      <c r="C11" s="36" t="s">
        <v>29</v>
      </c>
      <c r="D11" s="34"/>
      <c r="E11" s="34"/>
      <c r="F11" s="34"/>
      <c r="G11" s="24"/>
      <c r="H11" s="24"/>
      <c r="I11" s="24"/>
      <c r="J11" s="24"/>
    </row>
    <row r="12" spans="2:11" ht="72.75" customHeight="1" thickBot="1" x14ac:dyDescent="0.3">
      <c r="B12" s="37"/>
      <c r="C12" s="17"/>
      <c r="G12" s="24"/>
      <c r="H12" s="24"/>
      <c r="I12" s="24"/>
      <c r="J12" s="24"/>
    </row>
    <row r="13" spans="2:11" ht="72.75" customHeight="1" thickBot="1" x14ac:dyDescent="0.3">
      <c r="B13" s="58" t="s">
        <v>17</v>
      </c>
      <c r="C13" s="59" t="s">
        <v>14</v>
      </c>
      <c r="D13" s="60" t="s">
        <v>18</v>
      </c>
      <c r="E13" s="38"/>
      <c r="F13" s="39"/>
      <c r="G13" s="24"/>
      <c r="H13" s="24"/>
      <c r="I13" s="24"/>
      <c r="J13" s="24"/>
    </row>
    <row r="14" spans="2:11" ht="23.25" x14ac:dyDescent="0.25">
      <c r="B14" s="44" t="s">
        <v>15</v>
      </c>
      <c r="C14" s="40">
        <v>556</v>
      </c>
      <c r="D14" s="41">
        <f>(C14/(C$16/100))%</f>
        <v>0.92512479201331121</v>
      </c>
      <c r="E14" s="42"/>
      <c r="F14" s="43"/>
      <c r="G14" s="24"/>
      <c r="H14" s="24"/>
      <c r="I14" s="24"/>
      <c r="J14" s="24"/>
    </row>
    <row r="15" spans="2:11" ht="24" thickBot="1" x14ac:dyDescent="0.3">
      <c r="B15" s="44" t="s">
        <v>8</v>
      </c>
      <c r="C15" s="45">
        <v>45</v>
      </c>
      <c r="D15" s="41">
        <f>(C15/(C$16/100))%</f>
        <v>7.4875207986688855E-2</v>
      </c>
      <c r="E15" s="42"/>
      <c r="F15" s="43"/>
      <c r="G15" s="24"/>
      <c r="H15" s="24"/>
      <c r="I15" s="24"/>
      <c r="J15" s="24"/>
    </row>
    <row r="16" spans="2:11" ht="24" thickBot="1" x14ac:dyDescent="0.3">
      <c r="B16" s="46" t="s">
        <v>16</v>
      </c>
      <c r="C16" s="47">
        <f>C14+C15</f>
        <v>601</v>
      </c>
      <c r="D16" s="48">
        <f>D14+D15</f>
        <v>1</v>
      </c>
      <c r="E16" s="49"/>
      <c r="F16" s="43"/>
      <c r="G16" s="24"/>
      <c r="H16" s="24"/>
      <c r="I16" s="24"/>
      <c r="J16" s="24"/>
    </row>
    <row r="17" spans="2:11" ht="23.25" x14ac:dyDescent="0.25">
      <c r="B17" s="50"/>
      <c r="C17" s="50"/>
      <c r="D17" s="51"/>
      <c r="E17" s="49"/>
      <c r="F17" s="52"/>
      <c r="G17" s="24"/>
      <c r="H17" s="24"/>
      <c r="I17" s="24"/>
      <c r="J17" s="24"/>
    </row>
    <row r="18" spans="2:11" ht="23.25" x14ac:dyDescent="0.25">
      <c r="B18" s="53"/>
      <c r="C18" s="53"/>
      <c r="D18" s="49"/>
      <c r="E18" s="49"/>
      <c r="F18" s="52"/>
      <c r="G18" s="24"/>
      <c r="H18" s="24"/>
      <c r="I18" s="24"/>
      <c r="J18" s="24"/>
    </row>
    <row r="19" spans="2:11" ht="23.25" x14ac:dyDescent="0.25">
      <c r="B19" s="53"/>
      <c r="C19" s="53"/>
      <c r="D19" s="49"/>
      <c r="E19" s="49"/>
      <c r="F19" s="24"/>
      <c r="J19" s="56"/>
      <c r="K19" s="55"/>
    </row>
    <row r="20" spans="2:11" ht="23.25" x14ac:dyDescent="0.25">
      <c r="B20" s="53"/>
      <c r="C20" s="53"/>
      <c r="D20" s="49"/>
      <c r="E20" s="49"/>
      <c r="F20" s="24"/>
      <c r="J20" s="56"/>
      <c r="K20" s="55"/>
    </row>
    <row r="21" spans="2:11" ht="23.25" x14ac:dyDescent="0.25">
      <c r="B21" s="53"/>
      <c r="C21" s="53"/>
      <c r="D21" s="49"/>
      <c r="E21" s="49"/>
      <c r="F21" s="24"/>
    </row>
    <row r="22" spans="2:11" ht="44.25" customHeight="1" x14ac:dyDescent="0.25">
      <c r="B22" s="53"/>
      <c r="C22" s="53"/>
      <c r="D22" s="49"/>
      <c r="E22" s="49"/>
      <c r="F22" s="24"/>
    </row>
    <row r="23" spans="2:11" ht="75" customHeight="1" x14ac:dyDescent="0.25">
      <c r="B23" s="53"/>
      <c r="C23" s="53"/>
      <c r="D23" s="49"/>
      <c r="E23" s="49"/>
      <c r="F23" s="24"/>
      <c r="J23" s="24"/>
    </row>
    <row r="24" spans="2:11" ht="23.25" x14ac:dyDescent="0.25">
      <c r="B24" s="53"/>
      <c r="C24" s="53"/>
      <c r="D24" s="49"/>
      <c r="E24" s="49"/>
      <c r="F24" s="49"/>
    </row>
    <row r="25" spans="2:11" ht="23.25" x14ac:dyDescent="0.25">
      <c r="B25" s="53"/>
      <c r="C25" s="53"/>
      <c r="D25" s="49"/>
      <c r="E25" s="49"/>
      <c r="F25" s="49"/>
      <c r="J25" s="24"/>
    </row>
    <row r="26" spans="2:11" ht="23.25" x14ac:dyDescent="0.25">
      <c r="B26" s="53"/>
      <c r="C26" s="53"/>
      <c r="D26" s="49"/>
      <c r="E26" s="49"/>
      <c r="F26" s="49"/>
      <c r="J26" s="24"/>
    </row>
    <row r="27" spans="2:11" ht="23.25" x14ac:dyDescent="0.25">
      <c r="B27" s="53"/>
      <c r="C27" s="53"/>
      <c r="D27" s="49"/>
      <c r="E27" s="49"/>
      <c r="F27" s="49"/>
      <c r="J27" s="24"/>
    </row>
    <row r="28" spans="2:11" ht="42" customHeight="1" x14ac:dyDescent="0.25">
      <c r="B28" s="53"/>
      <c r="C28" s="53"/>
      <c r="D28" s="49"/>
      <c r="E28" s="49"/>
      <c r="F28" s="49"/>
      <c r="J28" s="24"/>
    </row>
    <row r="29" spans="2:11" ht="50.25" customHeight="1" x14ac:dyDescent="0.25">
      <c r="B29" s="53"/>
      <c r="C29" s="53"/>
      <c r="D29" s="49"/>
      <c r="E29" s="49"/>
      <c r="F29" s="49"/>
      <c r="J29" s="24"/>
    </row>
    <row r="30" spans="2:11" ht="23.25" x14ac:dyDescent="0.25">
      <c r="B30" s="53"/>
      <c r="C30" s="53"/>
      <c r="D30" s="49"/>
      <c r="E30" s="49"/>
      <c r="F30" s="49"/>
      <c r="J30" s="24"/>
    </row>
    <row r="31" spans="2:11" ht="23.25" x14ac:dyDescent="0.25">
      <c r="B31" s="53"/>
      <c r="C31" s="53"/>
      <c r="D31" s="49"/>
      <c r="E31" s="49"/>
      <c r="F31" s="49"/>
      <c r="J31" s="24"/>
    </row>
    <row r="32" spans="2:11" ht="23.25" x14ac:dyDescent="0.25">
      <c r="B32" s="53"/>
      <c r="C32" s="53"/>
      <c r="D32" s="49"/>
      <c r="E32" s="49"/>
      <c r="F32" s="49"/>
      <c r="J32" s="24"/>
    </row>
    <row r="33" spans="2:10" ht="23.25" x14ac:dyDescent="0.25">
      <c r="B33" s="53"/>
      <c r="C33" s="53"/>
      <c r="D33" s="49"/>
      <c r="E33" s="49"/>
      <c r="F33" s="49"/>
      <c r="J33" s="24"/>
    </row>
    <row r="34" spans="2:10" ht="23.25" x14ac:dyDescent="0.25">
      <c r="B34" s="53"/>
      <c r="C34" s="53"/>
      <c r="D34" s="49"/>
      <c r="E34" s="49"/>
      <c r="F34" s="49"/>
      <c r="J34" s="24"/>
    </row>
    <row r="35" spans="2:10" ht="23.25" x14ac:dyDescent="0.25">
      <c r="B35" s="53"/>
      <c r="C35" s="53"/>
      <c r="D35" s="49"/>
      <c r="E35" s="49"/>
      <c r="F35" s="49"/>
      <c r="J35" s="24"/>
    </row>
    <row r="36" spans="2:10" ht="23.25" x14ac:dyDescent="0.25">
      <c r="B36" s="53"/>
      <c r="C36" s="53"/>
      <c r="D36" s="49"/>
      <c r="E36" s="49"/>
      <c r="F36" s="49"/>
      <c r="J36" s="24"/>
    </row>
    <row r="37" spans="2:10" ht="23.25" x14ac:dyDescent="0.25">
      <c r="B37" s="53"/>
      <c r="C37" s="53"/>
      <c r="D37" s="49"/>
      <c r="E37" s="49"/>
      <c r="F37" s="49"/>
      <c r="J37" s="24"/>
    </row>
    <row r="38" spans="2:10" ht="23.25" x14ac:dyDescent="0.25">
      <c r="B38" s="53"/>
      <c r="C38" s="53"/>
      <c r="D38" s="49"/>
      <c r="E38" s="49"/>
      <c r="F38" s="49"/>
      <c r="J38" s="24"/>
    </row>
    <row r="39" spans="2:10" ht="23.25" x14ac:dyDescent="0.25">
      <c r="B39" s="53"/>
      <c r="C39" s="53"/>
      <c r="D39" s="49"/>
      <c r="E39" s="49"/>
      <c r="F39" s="49"/>
      <c r="J39" s="24"/>
    </row>
    <row r="40" spans="2:10" ht="23.25" x14ac:dyDescent="0.25">
      <c r="B40" s="53"/>
      <c r="C40" s="53"/>
      <c r="D40" s="49"/>
      <c r="E40" s="49"/>
      <c r="F40" s="49"/>
      <c r="J40" s="24"/>
    </row>
    <row r="41" spans="2:10" ht="23.25" x14ac:dyDescent="0.25">
      <c r="B41" s="53"/>
      <c r="C41" s="53"/>
      <c r="D41" s="49"/>
      <c r="E41" s="49"/>
      <c r="F41" s="49"/>
      <c r="J41" s="24"/>
    </row>
    <row r="42" spans="2:10" ht="23.25" x14ac:dyDescent="0.25">
      <c r="B42" s="53"/>
      <c r="C42" s="53"/>
      <c r="D42" s="49"/>
      <c r="E42" s="49"/>
      <c r="F42" s="49"/>
      <c r="J42" s="24"/>
    </row>
    <row r="43" spans="2:10" ht="24" thickBot="1" x14ac:dyDescent="0.3">
      <c r="B43" s="54"/>
      <c r="C43" s="54"/>
      <c r="D43" s="49"/>
      <c r="E43" s="49"/>
      <c r="F43" s="49"/>
      <c r="J43" s="24"/>
    </row>
    <row r="44" spans="2:10" ht="47.25" thickBot="1" x14ac:dyDescent="0.3">
      <c r="B44" s="67" t="s">
        <v>627</v>
      </c>
      <c r="C44" s="69"/>
      <c r="D44" s="68"/>
      <c r="E44" s="49"/>
      <c r="F44" s="49"/>
      <c r="J44" s="24"/>
    </row>
    <row r="45" spans="2:10" ht="23.25" x14ac:dyDescent="0.25">
      <c r="B45" s="50"/>
      <c r="C45" s="53"/>
      <c r="D45" s="49"/>
      <c r="E45" s="49"/>
      <c r="F45" s="49"/>
      <c r="J45" s="24"/>
    </row>
    <row r="46" spans="2:10" ht="23.25" x14ac:dyDescent="0.25">
      <c r="B46" s="53"/>
      <c r="C46" s="53"/>
      <c r="D46" s="49"/>
      <c r="E46" s="49"/>
      <c r="F46" s="49"/>
      <c r="J46" s="24"/>
    </row>
    <row r="47" spans="2:10" ht="24" thickBot="1" x14ac:dyDescent="0.3">
      <c r="B47" s="54"/>
      <c r="C47" s="53"/>
      <c r="D47" s="49"/>
      <c r="E47" s="49"/>
      <c r="F47" s="49"/>
      <c r="J47" s="24"/>
    </row>
    <row r="48" spans="2:10" ht="24" x14ac:dyDescent="0.25">
      <c r="B48" s="63" t="s">
        <v>30</v>
      </c>
      <c r="C48" s="61"/>
      <c r="D48" s="49"/>
      <c r="F48" s="49"/>
      <c r="J48" s="24"/>
    </row>
    <row r="49" spans="2:10" ht="23.25" x14ac:dyDescent="0.25">
      <c r="B49" s="64"/>
      <c r="C49" s="61"/>
      <c r="D49" s="49"/>
      <c r="E49" s="24"/>
      <c r="F49" s="49"/>
      <c r="J49" s="24"/>
    </row>
    <row r="50" spans="2:10" ht="23.25" x14ac:dyDescent="0.25">
      <c r="B50" s="64"/>
      <c r="E50" s="24"/>
      <c r="F50" s="49"/>
      <c r="J50" s="24"/>
    </row>
    <row r="51" spans="2:10" ht="24" x14ac:dyDescent="0.25">
      <c r="B51" s="65" t="s">
        <v>31</v>
      </c>
      <c r="C51" s="24"/>
      <c r="D51" s="24"/>
      <c r="E51" s="24"/>
      <c r="F51" s="49"/>
      <c r="J51" s="24"/>
    </row>
    <row r="52" spans="2:10" ht="23.25" x14ac:dyDescent="0.25">
      <c r="B52" s="64"/>
      <c r="C52" s="24"/>
      <c r="D52" s="24"/>
      <c r="E52" s="24"/>
      <c r="F52" s="49"/>
      <c r="J52" s="24"/>
    </row>
    <row r="53" spans="2:10" ht="23.25" x14ac:dyDescent="0.25">
      <c r="B53" s="64"/>
      <c r="C53" s="70"/>
      <c r="D53" s="24"/>
      <c r="E53" s="24"/>
      <c r="F53" s="49"/>
      <c r="J53" s="24"/>
    </row>
    <row r="54" spans="2:10" ht="24" x14ac:dyDescent="0.25">
      <c r="B54" s="65" t="s">
        <v>32</v>
      </c>
      <c r="C54" s="24"/>
      <c r="D54" s="24"/>
      <c r="E54" s="24"/>
      <c r="J54" s="24"/>
    </row>
    <row r="55" spans="2:10" ht="23.25" x14ac:dyDescent="0.25">
      <c r="B55" s="64"/>
      <c r="C55" s="24"/>
      <c r="D55" s="24"/>
      <c r="E55" s="24"/>
      <c r="F55" s="24"/>
      <c r="J55" s="24"/>
    </row>
    <row r="56" spans="2:10" ht="23.25" x14ac:dyDescent="0.25">
      <c r="B56" s="64"/>
      <c r="C56" s="24"/>
      <c r="D56" s="24"/>
      <c r="E56" s="24"/>
      <c r="F56" s="24"/>
      <c r="J56" s="24"/>
    </row>
    <row r="57" spans="2:10" ht="24" x14ac:dyDescent="0.25">
      <c r="B57" s="65" t="s">
        <v>33</v>
      </c>
      <c r="C57" s="24"/>
      <c r="D57" s="24"/>
      <c r="E57" s="24"/>
      <c r="F57" s="24"/>
      <c r="J57" s="24"/>
    </row>
    <row r="58" spans="2:10" ht="23.25" x14ac:dyDescent="0.25">
      <c r="B58" s="64"/>
      <c r="C58" s="24"/>
      <c r="D58" s="24"/>
      <c r="E58" s="24"/>
      <c r="F58" s="24"/>
      <c r="J58" s="24"/>
    </row>
    <row r="59" spans="2:10" ht="23.25" x14ac:dyDescent="0.25">
      <c r="B59" s="64"/>
      <c r="C59" s="24"/>
      <c r="D59" s="24"/>
      <c r="E59" s="24"/>
      <c r="F59" s="24"/>
      <c r="J59" s="24"/>
    </row>
    <row r="60" spans="2:10" ht="24" x14ac:dyDescent="0.25">
      <c r="B60" s="65" t="s">
        <v>34</v>
      </c>
      <c r="C60" s="24"/>
      <c r="D60" s="24"/>
      <c r="E60" s="24"/>
      <c r="F60" s="24"/>
      <c r="J60" s="24"/>
    </row>
    <row r="61" spans="2:10" ht="23.25" x14ac:dyDescent="0.25">
      <c r="B61" s="64"/>
      <c r="C61" s="24"/>
      <c r="D61" s="24"/>
      <c r="E61" s="24"/>
      <c r="F61" s="24"/>
      <c r="J61" s="24"/>
    </row>
    <row r="62" spans="2:10" ht="23.25" x14ac:dyDescent="0.25">
      <c r="B62" s="64"/>
      <c r="C62" s="24"/>
      <c r="D62" s="24"/>
      <c r="E62" s="24"/>
      <c r="F62" s="24"/>
      <c r="J62" s="24"/>
    </row>
    <row r="63" spans="2:10" ht="24" x14ac:dyDescent="0.25">
      <c r="B63" s="65" t="s">
        <v>35</v>
      </c>
      <c r="C63" s="24"/>
      <c r="D63" s="24"/>
      <c r="F63" s="24"/>
    </row>
    <row r="64" spans="2:10" ht="23.25" x14ac:dyDescent="0.25">
      <c r="B64" s="64"/>
      <c r="C64" s="24"/>
      <c r="D64" s="24"/>
      <c r="F64" s="24"/>
    </row>
    <row r="65" spans="2:6" ht="23.25" x14ac:dyDescent="0.35">
      <c r="B65" s="64"/>
      <c r="C65" s="62"/>
      <c r="D65" s="57"/>
      <c r="F65" s="24"/>
    </row>
    <row r="66" spans="2:6" ht="24" x14ac:dyDescent="0.25">
      <c r="B66" s="65" t="s">
        <v>36</v>
      </c>
      <c r="F66" s="24"/>
    </row>
    <row r="67" spans="2:6" ht="23.25" x14ac:dyDescent="0.25">
      <c r="B67" s="64"/>
      <c r="F67" s="24"/>
    </row>
    <row r="68" spans="2:6" ht="23.25" x14ac:dyDescent="0.25">
      <c r="B68" s="64"/>
      <c r="F68" s="24"/>
    </row>
    <row r="69" spans="2:6" ht="24" x14ac:dyDescent="0.25">
      <c r="B69" s="65" t="s">
        <v>37</v>
      </c>
    </row>
    <row r="70" spans="2:6" ht="23.25" x14ac:dyDescent="0.25">
      <c r="B70" s="64"/>
    </row>
    <row r="71" spans="2:6" ht="23.25" x14ac:dyDescent="0.25">
      <c r="B71" s="64"/>
    </row>
    <row r="72" spans="2:6" ht="24" x14ac:dyDescent="0.25">
      <c r="B72" s="65" t="s">
        <v>38</v>
      </c>
    </row>
    <row r="73" spans="2:6" ht="23.25" x14ac:dyDescent="0.25">
      <c r="B73" s="64"/>
    </row>
    <row r="74" spans="2:6" ht="23.25" x14ac:dyDescent="0.25">
      <c r="B74" s="64"/>
    </row>
    <row r="75" spans="2:6" ht="24" x14ac:dyDescent="0.25">
      <c r="B75" s="65" t="s">
        <v>39</v>
      </c>
    </row>
    <row r="76" spans="2:6" ht="23.25" x14ac:dyDescent="0.25">
      <c r="B76" s="64"/>
    </row>
    <row r="77" spans="2:6" ht="23.25" x14ac:dyDescent="0.25">
      <c r="B77" s="64"/>
    </row>
    <row r="78" spans="2:6" ht="24" x14ac:dyDescent="0.25">
      <c r="B78" s="65" t="s">
        <v>40</v>
      </c>
    </row>
    <row r="79" spans="2:6" ht="23.25" x14ac:dyDescent="0.25">
      <c r="B79" s="64"/>
    </row>
    <row r="80" spans="2:6" ht="23.25" x14ac:dyDescent="0.25">
      <c r="B80" s="64"/>
    </row>
    <row r="81" spans="2:2" ht="24" x14ac:dyDescent="0.25">
      <c r="B81" s="65" t="s">
        <v>41</v>
      </c>
    </row>
    <row r="82" spans="2:2" ht="23.25" x14ac:dyDescent="0.25">
      <c r="B82" s="64"/>
    </row>
    <row r="83" spans="2:2" ht="23.25" x14ac:dyDescent="0.25">
      <c r="B83" s="64"/>
    </row>
    <row r="84" spans="2:2" ht="24" x14ac:dyDescent="0.25">
      <c r="B84" s="65" t="s">
        <v>42</v>
      </c>
    </row>
    <row r="85" spans="2:2" ht="23.25" x14ac:dyDescent="0.25">
      <c r="B85" s="64"/>
    </row>
    <row r="86" spans="2:2" ht="23.25" x14ac:dyDescent="0.25">
      <c r="B86" s="64"/>
    </row>
    <row r="87" spans="2:2" ht="24" x14ac:dyDescent="0.25">
      <c r="B87" s="65" t="s">
        <v>43</v>
      </c>
    </row>
    <row r="88" spans="2:2" ht="23.25" x14ac:dyDescent="0.25">
      <c r="B88" s="64"/>
    </row>
    <row r="89" spans="2:2" ht="23.25" x14ac:dyDescent="0.25">
      <c r="B89" s="64"/>
    </row>
    <row r="90" spans="2:2" ht="24" x14ac:dyDescent="0.25">
      <c r="B90" s="65" t="s">
        <v>44</v>
      </c>
    </row>
    <row r="91" spans="2:2" ht="23.25" x14ac:dyDescent="0.25">
      <c r="B91" s="64"/>
    </row>
    <row r="92" spans="2:2" ht="23.25" x14ac:dyDescent="0.25">
      <c r="B92" s="64"/>
    </row>
    <row r="93" spans="2:2" ht="24" x14ac:dyDescent="0.25">
      <c r="B93" s="65" t="s">
        <v>45</v>
      </c>
    </row>
    <row r="94" spans="2:2" ht="23.25" x14ac:dyDescent="0.25">
      <c r="B94" s="64"/>
    </row>
    <row r="95" spans="2:2" ht="23.25" x14ac:dyDescent="0.25">
      <c r="B95" s="64"/>
    </row>
    <row r="96" spans="2:2" ht="24" x14ac:dyDescent="0.25">
      <c r="B96" s="65" t="s">
        <v>46</v>
      </c>
    </row>
    <row r="97" spans="2:2" ht="23.25" x14ac:dyDescent="0.25">
      <c r="B97" s="64"/>
    </row>
    <row r="98" spans="2:2" ht="23.25" x14ac:dyDescent="0.25">
      <c r="B98" s="64"/>
    </row>
    <row r="99" spans="2:2" ht="24" x14ac:dyDescent="0.25">
      <c r="B99" s="65" t="s">
        <v>47</v>
      </c>
    </row>
    <row r="100" spans="2:2" ht="23.25" x14ac:dyDescent="0.25">
      <c r="B100" s="64"/>
    </row>
    <row r="101" spans="2:2" ht="23.25" x14ac:dyDescent="0.25">
      <c r="B101" s="64"/>
    </row>
    <row r="102" spans="2:2" ht="24" x14ac:dyDescent="0.25">
      <c r="B102" s="65" t="s">
        <v>48</v>
      </c>
    </row>
    <row r="103" spans="2:2" ht="23.25" x14ac:dyDescent="0.25">
      <c r="B103" s="64"/>
    </row>
    <row r="104" spans="2:2" ht="23.25" x14ac:dyDescent="0.25">
      <c r="B104" s="64"/>
    </row>
    <row r="105" spans="2:2" ht="24" x14ac:dyDescent="0.25">
      <c r="B105" s="65" t="s">
        <v>49</v>
      </c>
    </row>
    <row r="106" spans="2:2" ht="23.25" x14ac:dyDescent="0.25">
      <c r="B106" s="64"/>
    </row>
    <row r="107" spans="2:2" ht="23.25" x14ac:dyDescent="0.25">
      <c r="B107" s="64"/>
    </row>
    <row r="108" spans="2:2" ht="24" x14ac:dyDescent="0.25">
      <c r="B108" s="65" t="s">
        <v>50</v>
      </c>
    </row>
    <row r="109" spans="2:2" ht="23.25" x14ac:dyDescent="0.25">
      <c r="B109" s="64"/>
    </row>
    <row r="110" spans="2:2" ht="23.25" x14ac:dyDescent="0.25">
      <c r="B110" s="64"/>
    </row>
    <row r="111" spans="2:2" ht="24" x14ac:dyDescent="0.25">
      <c r="B111" s="65" t="s">
        <v>51</v>
      </c>
    </row>
    <row r="112" spans="2:2" ht="23.25" x14ac:dyDescent="0.25">
      <c r="B112" s="64"/>
    </row>
    <row r="113" spans="2:2" ht="23.25" x14ac:dyDescent="0.25">
      <c r="B113" s="64"/>
    </row>
    <row r="114" spans="2:2" ht="24" x14ac:dyDescent="0.25">
      <c r="B114" s="65" t="s">
        <v>52</v>
      </c>
    </row>
    <row r="115" spans="2:2" ht="23.25" x14ac:dyDescent="0.25">
      <c r="B115" s="64"/>
    </row>
    <row r="116" spans="2:2" ht="23.25" x14ac:dyDescent="0.25">
      <c r="B116" s="64"/>
    </row>
    <row r="117" spans="2:2" ht="24" x14ac:dyDescent="0.25">
      <c r="B117" s="65" t="s">
        <v>53</v>
      </c>
    </row>
    <row r="118" spans="2:2" ht="23.25" x14ac:dyDescent="0.25">
      <c r="B118" s="64"/>
    </row>
    <row r="119" spans="2:2" ht="23.25" x14ac:dyDescent="0.25">
      <c r="B119" s="64"/>
    </row>
    <row r="120" spans="2:2" ht="24" x14ac:dyDescent="0.25">
      <c r="B120" s="65" t="s">
        <v>54</v>
      </c>
    </row>
    <row r="121" spans="2:2" ht="23.25" x14ac:dyDescent="0.25">
      <c r="B121" s="64"/>
    </row>
    <row r="122" spans="2:2" ht="23.25" x14ac:dyDescent="0.25">
      <c r="B122" s="64"/>
    </row>
    <row r="123" spans="2:2" ht="24" x14ac:dyDescent="0.25">
      <c r="B123" s="65" t="s">
        <v>55</v>
      </c>
    </row>
    <row r="124" spans="2:2" ht="23.25" x14ac:dyDescent="0.25">
      <c r="B124" s="64"/>
    </row>
    <row r="125" spans="2:2" ht="23.25" x14ac:dyDescent="0.25">
      <c r="B125" s="64"/>
    </row>
    <row r="126" spans="2:2" ht="24" x14ac:dyDescent="0.25">
      <c r="B126" s="65" t="s">
        <v>56</v>
      </c>
    </row>
    <row r="127" spans="2:2" ht="23.25" x14ac:dyDescent="0.25">
      <c r="B127" s="64"/>
    </row>
    <row r="128" spans="2:2" ht="23.25" x14ac:dyDescent="0.25">
      <c r="B128" s="64"/>
    </row>
    <row r="129" spans="2:2" ht="24" x14ac:dyDescent="0.25">
      <c r="B129" s="65" t="s">
        <v>57</v>
      </c>
    </row>
    <row r="130" spans="2:2" ht="23.25" x14ac:dyDescent="0.25">
      <c r="B130" s="64"/>
    </row>
    <row r="131" spans="2:2" ht="23.25" x14ac:dyDescent="0.25">
      <c r="B131" s="64"/>
    </row>
    <row r="132" spans="2:2" ht="24" x14ac:dyDescent="0.25">
      <c r="B132" s="65" t="s">
        <v>58</v>
      </c>
    </row>
    <row r="133" spans="2:2" ht="23.25" x14ac:dyDescent="0.25">
      <c r="B133" s="64"/>
    </row>
    <row r="134" spans="2:2" ht="23.25" x14ac:dyDescent="0.25">
      <c r="B134" s="64"/>
    </row>
    <row r="135" spans="2:2" ht="24" x14ac:dyDescent="0.25">
      <c r="B135" s="65" t="s">
        <v>59</v>
      </c>
    </row>
    <row r="136" spans="2:2" ht="23.25" x14ac:dyDescent="0.25">
      <c r="B136" s="64"/>
    </row>
    <row r="137" spans="2:2" ht="23.25" x14ac:dyDescent="0.25">
      <c r="B137" s="64"/>
    </row>
    <row r="138" spans="2:2" ht="24" x14ac:dyDescent="0.25">
      <c r="B138" s="65" t="s">
        <v>60</v>
      </c>
    </row>
    <row r="139" spans="2:2" ht="23.25" x14ac:dyDescent="0.25">
      <c r="B139" s="64"/>
    </row>
    <row r="140" spans="2:2" ht="23.25" x14ac:dyDescent="0.25">
      <c r="B140" s="64"/>
    </row>
    <row r="141" spans="2:2" ht="24" x14ac:dyDescent="0.25">
      <c r="B141" s="65" t="s">
        <v>61</v>
      </c>
    </row>
    <row r="142" spans="2:2" ht="23.25" x14ac:dyDescent="0.25">
      <c r="B142" s="64"/>
    </row>
    <row r="143" spans="2:2" ht="23.25" x14ac:dyDescent="0.25">
      <c r="B143" s="64"/>
    </row>
    <row r="144" spans="2:2" ht="24" x14ac:dyDescent="0.25">
      <c r="B144" s="65" t="s">
        <v>62</v>
      </c>
    </row>
    <row r="145" spans="2:2" ht="23.25" x14ac:dyDescent="0.25">
      <c r="B145" s="64"/>
    </row>
    <row r="146" spans="2:2" ht="23.25" x14ac:dyDescent="0.25">
      <c r="B146" s="64"/>
    </row>
    <row r="147" spans="2:2" ht="24" x14ac:dyDescent="0.25">
      <c r="B147" s="65" t="s">
        <v>63</v>
      </c>
    </row>
    <row r="148" spans="2:2" ht="23.25" x14ac:dyDescent="0.25">
      <c r="B148" s="64"/>
    </row>
    <row r="149" spans="2:2" ht="23.25" x14ac:dyDescent="0.25">
      <c r="B149" s="64"/>
    </row>
    <row r="150" spans="2:2" ht="24" x14ac:dyDescent="0.25">
      <c r="B150" s="65" t="s">
        <v>64</v>
      </c>
    </row>
    <row r="151" spans="2:2" ht="23.25" x14ac:dyDescent="0.25">
      <c r="B151" s="64"/>
    </row>
    <row r="152" spans="2:2" ht="23.25" x14ac:dyDescent="0.25">
      <c r="B152" s="64"/>
    </row>
    <row r="153" spans="2:2" ht="24" x14ac:dyDescent="0.25">
      <c r="B153" s="65" t="s">
        <v>65</v>
      </c>
    </row>
    <row r="154" spans="2:2" ht="23.25" x14ac:dyDescent="0.25">
      <c r="B154" s="64"/>
    </row>
    <row r="155" spans="2:2" ht="23.25" x14ac:dyDescent="0.25">
      <c r="B155" s="64"/>
    </row>
    <row r="156" spans="2:2" ht="24" x14ac:dyDescent="0.25">
      <c r="B156" s="65" t="s">
        <v>66</v>
      </c>
    </row>
    <row r="157" spans="2:2" ht="23.25" x14ac:dyDescent="0.25">
      <c r="B157" s="64"/>
    </row>
    <row r="158" spans="2:2" ht="23.25" x14ac:dyDescent="0.25">
      <c r="B158" s="64"/>
    </row>
    <row r="159" spans="2:2" ht="24" x14ac:dyDescent="0.25">
      <c r="B159" s="65" t="s">
        <v>67</v>
      </c>
    </row>
    <row r="160" spans="2:2" ht="23.25" x14ac:dyDescent="0.25">
      <c r="B160" s="64"/>
    </row>
    <row r="161" spans="2:2" ht="23.25" x14ac:dyDescent="0.25">
      <c r="B161" s="64"/>
    </row>
    <row r="162" spans="2:2" ht="24" x14ac:dyDescent="0.25">
      <c r="B162" s="65" t="s">
        <v>68</v>
      </c>
    </row>
    <row r="163" spans="2:2" ht="23.25" x14ac:dyDescent="0.25">
      <c r="B163" s="64"/>
    </row>
    <row r="164" spans="2:2" ht="23.25" x14ac:dyDescent="0.25">
      <c r="B164" s="64"/>
    </row>
    <row r="165" spans="2:2" ht="24" x14ac:dyDescent="0.25">
      <c r="B165" s="65" t="s">
        <v>69</v>
      </c>
    </row>
    <row r="166" spans="2:2" ht="23.25" x14ac:dyDescent="0.25">
      <c r="B166" s="64"/>
    </row>
    <row r="167" spans="2:2" ht="23.25" x14ac:dyDescent="0.25">
      <c r="B167" s="64"/>
    </row>
    <row r="168" spans="2:2" ht="24" x14ac:dyDescent="0.25">
      <c r="B168" s="65" t="s">
        <v>70</v>
      </c>
    </row>
    <row r="169" spans="2:2" ht="23.25" x14ac:dyDescent="0.25">
      <c r="B169" s="64"/>
    </row>
    <row r="170" spans="2:2" ht="23.25" x14ac:dyDescent="0.25">
      <c r="B170" s="64"/>
    </row>
    <row r="171" spans="2:2" ht="24" x14ac:dyDescent="0.25">
      <c r="B171" s="65" t="s">
        <v>71</v>
      </c>
    </row>
    <row r="172" spans="2:2" ht="23.25" x14ac:dyDescent="0.25">
      <c r="B172" s="64"/>
    </row>
    <row r="173" spans="2:2" ht="23.25" x14ac:dyDescent="0.25">
      <c r="B173" s="64"/>
    </row>
    <row r="174" spans="2:2" ht="24" x14ac:dyDescent="0.25">
      <c r="B174" s="65" t="s">
        <v>72</v>
      </c>
    </row>
    <row r="175" spans="2:2" ht="23.25" x14ac:dyDescent="0.25">
      <c r="B175" s="64"/>
    </row>
    <row r="176" spans="2:2" ht="23.25" x14ac:dyDescent="0.25">
      <c r="B176" s="64"/>
    </row>
    <row r="177" spans="2:2" ht="24" x14ac:dyDescent="0.25">
      <c r="B177" s="65" t="s">
        <v>73</v>
      </c>
    </row>
    <row r="178" spans="2:2" ht="23.25" x14ac:dyDescent="0.25">
      <c r="B178" s="64"/>
    </row>
    <row r="179" spans="2:2" ht="23.25" x14ac:dyDescent="0.25">
      <c r="B179" s="64"/>
    </row>
    <row r="180" spans="2:2" ht="24" x14ac:dyDescent="0.25">
      <c r="B180" s="65" t="s">
        <v>74</v>
      </c>
    </row>
    <row r="181" spans="2:2" ht="23.25" x14ac:dyDescent="0.25">
      <c r="B181" s="64"/>
    </row>
    <row r="182" spans="2:2" ht="23.25" x14ac:dyDescent="0.25">
      <c r="B182" s="64"/>
    </row>
    <row r="183" spans="2:2" ht="24" x14ac:dyDescent="0.25">
      <c r="B183" s="65" t="s">
        <v>75</v>
      </c>
    </row>
    <row r="184" spans="2:2" ht="23.25" x14ac:dyDescent="0.25">
      <c r="B184" s="64"/>
    </row>
    <row r="185" spans="2:2" ht="23.25" x14ac:dyDescent="0.25">
      <c r="B185" s="64"/>
    </row>
    <row r="186" spans="2:2" ht="24" x14ac:dyDescent="0.25">
      <c r="B186" s="65" t="s">
        <v>76</v>
      </c>
    </row>
    <row r="187" spans="2:2" ht="23.25" x14ac:dyDescent="0.25">
      <c r="B187" s="64"/>
    </row>
    <row r="188" spans="2:2" ht="23.25" x14ac:dyDescent="0.25">
      <c r="B188" s="64"/>
    </row>
    <row r="189" spans="2:2" ht="24" x14ac:dyDescent="0.25">
      <c r="B189" s="65" t="s">
        <v>77</v>
      </c>
    </row>
    <row r="190" spans="2:2" ht="23.25" x14ac:dyDescent="0.25">
      <c r="B190" s="64"/>
    </row>
    <row r="191" spans="2:2" ht="23.25" x14ac:dyDescent="0.25">
      <c r="B191" s="64"/>
    </row>
    <row r="192" spans="2:2" ht="24" x14ac:dyDescent="0.25">
      <c r="B192" s="65" t="s">
        <v>78</v>
      </c>
    </row>
    <row r="193" spans="2:2" ht="23.25" x14ac:dyDescent="0.25">
      <c r="B193" s="64"/>
    </row>
    <row r="194" spans="2:2" ht="23.25" x14ac:dyDescent="0.25">
      <c r="B194" s="64"/>
    </row>
    <row r="195" spans="2:2" ht="24" x14ac:dyDescent="0.25">
      <c r="B195" s="65" t="s">
        <v>79</v>
      </c>
    </row>
    <row r="196" spans="2:2" ht="23.25" x14ac:dyDescent="0.25">
      <c r="B196" s="64"/>
    </row>
    <row r="197" spans="2:2" ht="23.25" x14ac:dyDescent="0.25">
      <c r="B197" s="64"/>
    </row>
    <row r="198" spans="2:2" ht="24" x14ac:dyDescent="0.25">
      <c r="B198" s="65" t="s">
        <v>80</v>
      </c>
    </row>
    <row r="199" spans="2:2" ht="23.25" x14ac:dyDescent="0.25">
      <c r="B199" s="64"/>
    </row>
    <row r="200" spans="2:2" ht="23.25" x14ac:dyDescent="0.25">
      <c r="B200" s="64"/>
    </row>
    <row r="201" spans="2:2" ht="24" x14ac:dyDescent="0.25">
      <c r="B201" s="65" t="s">
        <v>81</v>
      </c>
    </row>
    <row r="202" spans="2:2" ht="23.25" x14ac:dyDescent="0.25">
      <c r="B202" s="64"/>
    </row>
    <row r="203" spans="2:2" ht="23.25" x14ac:dyDescent="0.25">
      <c r="B203" s="64"/>
    </row>
    <row r="204" spans="2:2" ht="24" x14ac:dyDescent="0.25">
      <c r="B204" s="65" t="s">
        <v>82</v>
      </c>
    </row>
    <row r="205" spans="2:2" ht="23.25" x14ac:dyDescent="0.25">
      <c r="B205" s="64"/>
    </row>
    <row r="206" spans="2:2" ht="23.25" x14ac:dyDescent="0.25">
      <c r="B206" s="64"/>
    </row>
    <row r="207" spans="2:2" ht="24" x14ac:dyDescent="0.25">
      <c r="B207" s="65" t="s">
        <v>83</v>
      </c>
    </row>
    <row r="208" spans="2:2" ht="23.25" x14ac:dyDescent="0.25">
      <c r="B208" s="64"/>
    </row>
    <row r="209" spans="2:2" ht="23.25" x14ac:dyDescent="0.25">
      <c r="B209" s="64"/>
    </row>
    <row r="210" spans="2:2" ht="24" x14ac:dyDescent="0.25">
      <c r="B210" s="65" t="s">
        <v>84</v>
      </c>
    </row>
    <row r="211" spans="2:2" ht="23.25" x14ac:dyDescent="0.25">
      <c r="B211" s="64"/>
    </row>
    <row r="212" spans="2:2" ht="23.25" x14ac:dyDescent="0.25">
      <c r="B212" s="64"/>
    </row>
    <row r="213" spans="2:2" ht="24" x14ac:dyDescent="0.25">
      <c r="B213" s="65" t="s">
        <v>85</v>
      </c>
    </row>
    <row r="214" spans="2:2" ht="23.25" x14ac:dyDescent="0.25">
      <c r="B214" s="64"/>
    </row>
    <row r="215" spans="2:2" ht="23.25" x14ac:dyDescent="0.25">
      <c r="B215" s="64"/>
    </row>
    <row r="216" spans="2:2" ht="24" x14ac:dyDescent="0.25">
      <c r="B216" s="65" t="s">
        <v>86</v>
      </c>
    </row>
    <row r="217" spans="2:2" ht="23.25" x14ac:dyDescent="0.25">
      <c r="B217" s="64"/>
    </row>
    <row r="218" spans="2:2" ht="23.25" x14ac:dyDescent="0.25">
      <c r="B218" s="64"/>
    </row>
    <row r="219" spans="2:2" ht="24" x14ac:dyDescent="0.25">
      <c r="B219" s="65" t="s">
        <v>87</v>
      </c>
    </row>
    <row r="220" spans="2:2" ht="23.25" x14ac:dyDescent="0.25">
      <c r="B220" s="64"/>
    </row>
    <row r="221" spans="2:2" ht="23.25" x14ac:dyDescent="0.25">
      <c r="B221" s="64"/>
    </row>
    <row r="222" spans="2:2" ht="24" x14ac:dyDescent="0.25">
      <c r="B222" s="65" t="s">
        <v>88</v>
      </c>
    </row>
    <row r="223" spans="2:2" ht="23.25" x14ac:dyDescent="0.25">
      <c r="B223" s="64"/>
    </row>
    <row r="224" spans="2:2" ht="23.25" x14ac:dyDescent="0.25">
      <c r="B224" s="64"/>
    </row>
    <row r="225" spans="2:2" ht="24" x14ac:dyDescent="0.25">
      <c r="B225" s="65" t="s">
        <v>89</v>
      </c>
    </row>
    <row r="226" spans="2:2" ht="23.25" x14ac:dyDescent="0.25">
      <c r="B226" s="64"/>
    </row>
    <row r="227" spans="2:2" ht="23.25" x14ac:dyDescent="0.25">
      <c r="B227" s="64"/>
    </row>
    <row r="228" spans="2:2" ht="24" x14ac:dyDescent="0.25">
      <c r="B228" s="65" t="s">
        <v>90</v>
      </c>
    </row>
    <row r="229" spans="2:2" ht="23.25" x14ac:dyDescent="0.25">
      <c r="B229" s="64"/>
    </row>
    <row r="230" spans="2:2" ht="23.25" x14ac:dyDescent="0.25">
      <c r="B230" s="64"/>
    </row>
    <row r="231" spans="2:2" ht="24" x14ac:dyDescent="0.25">
      <c r="B231" s="65" t="s">
        <v>91</v>
      </c>
    </row>
    <row r="232" spans="2:2" ht="23.25" x14ac:dyDescent="0.25">
      <c r="B232" s="64"/>
    </row>
    <row r="233" spans="2:2" ht="23.25" x14ac:dyDescent="0.25">
      <c r="B233" s="64"/>
    </row>
    <row r="234" spans="2:2" ht="24" x14ac:dyDescent="0.25">
      <c r="B234" s="65" t="s">
        <v>92</v>
      </c>
    </row>
    <row r="235" spans="2:2" ht="23.25" x14ac:dyDescent="0.25">
      <c r="B235" s="64"/>
    </row>
    <row r="236" spans="2:2" ht="23.25" x14ac:dyDescent="0.25">
      <c r="B236" s="64"/>
    </row>
    <row r="237" spans="2:2" ht="24" x14ac:dyDescent="0.25">
      <c r="B237" s="65" t="s">
        <v>93</v>
      </c>
    </row>
    <row r="238" spans="2:2" ht="23.25" x14ac:dyDescent="0.25">
      <c r="B238" s="64"/>
    </row>
    <row r="239" spans="2:2" ht="23.25" x14ac:dyDescent="0.25">
      <c r="B239" s="64"/>
    </row>
    <row r="240" spans="2:2" ht="24" x14ac:dyDescent="0.25">
      <c r="B240" s="65" t="s">
        <v>94</v>
      </c>
    </row>
    <row r="241" spans="2:2" ht="23.25" x14ac:dyDescent="0.25">
      <c r="B241" s="64"/>
    </row>
    <row r="242" spans="2:2" ht="23.25" x14ac:dyDescent="0.25">
      <c r="B242" s="64"/>
    </row>
    <row r="243" spans="2:2" ht="24" x14ac:dyDescent="0.25">
      <c r="B243" s="65" t="s">
        <v>95</v>
      </c>
    </row>
    <row r="244" spans="2:2" ht="23.25" x14ac:dyDescent="0.25">
      <c r="B244" s="64"/>
    </row>
    <row r="245" spans="2:2" ht="23.25" x14ac:dyDescent="0.25">
      <c r="B245" s="64"/>
    </row>
    <row r="246" spans="2:2" ht="24" x14ac:dyDescent="0.25">
      <c r="B246" s="65" t="s">
        <v>96</v>
      </c>
    </row>
    <row r="247" spans="2:2" ht="23.25" x14ac:dyDescent="0.25">
      <c r="B247" s="64"/>
    </row>
    <row r="248" spans="2:2" ht="23.25" x14ac:dyDescent="0.25">
      <c r="B248" s="64"/>
    </row>
    <row r="249" spans="2:2" ht="24" x14ac:dyDescent="0.25">
      <c r="B249" s="65" t="s">
        <v>97</v>
      </c>
    </row>
    <row r="250" spans="2:2" ht="23.25" x14ac:dyDescent="0.25">
      <c r="B250" s="64"/>
    </row>
    <row r="251" spans="2:2" ht="23.25" x14ac:dyDescent="0.25">
      <c r="B251" s="64"/>
    </row>
    <row r="252" spans="2:2" ht="24" x14ac:dyDescent="0.25">
      <c r="B252" s="65" t="s">
        <v>98</v>
      </c>
    </row>
    <row r="253" spans="2:2" ht="23.25" x14ac:dyDescent="0.25">
      <c r="B253" s="64"/>
    </row>
    <row r="254" spans="2:2" ht="23.25" x14ac:dyDescent="0.25">
      <c r="B254" s="64"/>
    </row>
    <row r="255" spans="2:2" ht="24" x14ac:dyDescent="0.25">
      <c r="B255" s="65" t="s">
        <v>99</v>
      </c>
    </row>
    <row r="256" spans="2:2" ht="23.25" x14ac:dyDescent="0.25">
      <c r="B256" s="64"/>
    </row>
    <row r="257" spans="2:2" ht="23.25" x14ac:dyDescent="0.25">
      <c r="B257" s="64"/>
    </row>
    <row r="258" spans="2:2" ht="24" x14ac:dyDescent="0.25">
      <c r="B258" s="65" t="s">
        <v>100</v>
      </c>
    </row>
    <row r="259" spans="2:2" ht="23.25" x14ac:dyDescent="0.25">
      <c r="B259" s="64"/>
    </row>
    <row r="260" spans="2:2" ht="23.25" x14ac:dyDescent="0.25">
      <c r="B260" s="64"/>
    </row>
    <row r="261" spans="2:2" ht="24" x14ac:dyDescent="0.25">
      <c r="B261" s="65" t="s">
        <v>101</v>
      </c>
    </row>
    <row r="262" spans="2:2" ht="23.25" x14ac:dyDescent="0.25">
      <c r="B262" s="64"/>
    </row>
    <row r="263" spans="2:2" ht="23.25" x14ac:dyDescent="0.25">
      <c r="B263" s="64"/>
    </row>
    <row r="264" spans="2:2" ht="24" x14ac:dyDescent="0.25">
      <c r="B264" s="65" t="s">
        <v>102</v>
      </c>
    </row>
    <row r="265" spans="2:2" ht="23.25" x14ac:dyDescent="0.25">
      <c r="B265" s="64"/>
    </row>
    <row r="266" spans="2:2" ht="23.25" x14ac:dyDescent="0.25">
      <c r="B266" s="64"/>
    </row>
    <row r="267" spans="2:2" ht="24" x14ac:dyDescent="0.25">
      <c r="B267" s="65" t="s">
        <v>103</v>
      </c>
    </row>
    <row r="268" spans="2:2" ht="23.25" x14ac:dyDescent="0.25">
      <c r="B268" s="64"/>
    </row>
    <row r="269" spans="2:2" ht="23.25" x14ac:dyDescent="0.25">
      <c r="B269" s="64"/>
    </row>
    <row r="270" spans="2:2" ht="24" x14ac:dyDescent="0.25">
      <c r="B270" s="65" t="s">
        <v>104</v>
      </c>
    </row>
    <row r="271" spans="2:2" ht="23.25" x14ac:dyDescent="0.25">
      <c r="B271" s="64"/>
    </row>
    <row r="272" spans="2:2" ht="23.25" x14ac:dyDescent="0.25">
      <c r="B272" s="64"/>
    </row>
    <row r="273" spans="2:2" ht="24" x14ac:dyDescent="0.25">
      <c r="B273" s="65" t="s">
        <v>105</v>
      </c>
    </row>
    <row r="274" spans="2:2" ht="23.25" x14ac:dyDescent="0.25">
      <c r="B274" s="64"/>
    </row>
    <row r="275" spans="2:2" ht="23.25" x14ac:dyDescent="0.25">
      <c r="B275" s="64"/>
    </row>
    <row r="276" spans="2:2" ht="24" x14ac:dyDescent="0.25">
      <c r="B276" s="65" t="s">
        <v>106</v>
      </c>
    </row>
    <row r="277" spans="2:2" ht="23.25" x14ac:dyDescent="0.25">
      <c r="B277" s="64"/>
    </row>
    <row r="278" spans="2:2" ht="23.25" x14ac:dyDescent="0.25">
      <c r="B278" s="64"/>
    </row>
    <row r="279" spans="2:2" ht="24" x14ac:dyDescent="0.25">
      <c r="B279" s="65" t="s">
        <v>107</v>
      </c>
    </row>
    <row r="280" spans="2:2" ht="23.25" x14ac:dyDescent="0.25">
      <c r="B280" s="64"/>
    </row>
    <row r="281" spans="2:2" ht="23.25" x14ac:dyDescent="0.25">
      <c r="B281" s="64"/>
    </row>
    <row r="282" spans="2:2" ht="24" x14ac:dyDescent="0.25">
      <c r="B282" s="65" t="s">
        <v>108</v>
      </c>
    </row>
    <row r="283" spans="2:2" ht="23.25" x14ac:dyDescent="0.25">
      <c r="B283" s="64"/>
    </row>
    <row r="284" spans="2:2" ht="23.25" x14ac:dyDescent="0.25">
      <c r="B284" s="64"/>
    </row>
    <row r="285" spans="2:2" ht="24" x14ac:dyDescent="0.25">
      <c r="B285" s="65" t="s">
        <v>109</v>
      </c>
    </row>
    <row r="286" spans="2:2" ht="23.25" x14ac:dyDescent="0.25">
      <c r="B286" s="64"/>
    </row>
    <row r="287" spans="2:2" ht="23.25" x14ac:dyDescent="0.25">
      <c r="B287" s="64"/>
    </row>
    <row r="288" spans="2:2" ht="24" x14ac:dyDescent="0.25">
      <c r="B288" s="65" t="s">
        <v>110</v>
      </c>
    </row>
    <row r="289" spans="2:2" ht="23.25" x14ac:dyDescent="0.25">
      <c r="B289" s="64"/>
    </row>
    <row r="290" spans="2:2" ht="23.25" x14ac:dyDescent="0.25">
      <c r="B290" s="64"/>
    </row>
    <row r="291" spans="2:2" ht="24" x14ac:dyDescent="0.25">
      <c r="B291" s="65" t="s">
        <v>111</v>
      </c>
    </row>
    <row r="292" spans="2:2" ht="23.25" x14ac:dyDescent="0.25">
      <c r="B292" s="64"/>
    </row>
    <row r="293" spans="2:2" ht="23.25" x14ac:dyDescent="0.25">
      <c r="B293" s="64"/>
    </row>
    <row r="294" spans="2:2" ht="24" x14ac:dyDescent="0.25">
      <c r="B294" s="65" t="s">
        <v>112</v>
      </c>
    </row>
    <row r="295" spans="2:2" ht="23.25" x14ac:dyDescent="0.25">
      <c r="B295" s="64"/>
    </row>
    <row r="296" spans="2:2" ht="23.25" x14ac:dyDescent="0.25">
      <c r="B296" s="64"/>
    </row>
    <row r="297" spans="2:2" ht="24" x14ac:dyDescent="0.25">
      <c r="B297" s="65" t="s">
        <v>113</v>
      </c>
    </row>
    <row r="298" spans="2:2" ht="23.25" x14ac:dyDescent="0.25">
      <c r="B298" s="64"/>
    </row>
    <row r="299" spans="2:2" ht="23.25" x14ac:dyDescent="0.25">
      <c r="B299" s="64"/>
    </row>
    <row r="300" spans="2:2" ht="24" x14ac:dyDescent="0.25">
      <c r="B300" s="65" t="s">
        <v>114</v>
      </c>
    </row>
    <row r="301" spans="2:2" ht="23.25" x14ac:dyDescent="0.25">
      <c r="B301" s="64"/>
    </row>
    <row r="302" spans="2:2" ht="23.25" x14ac:dyDescent="0.25">
      <c r="B302" s="64"/>
    </row>
    <row r="303" spans="2:2" ht="24" x14ac:dyDescent="0.25">
      <c r="B303" s="65" t="s">
        <v>115</v>
      </c>
    </row>
    <row r="304" spans="2:2" ht="23.25" x14ac:dyDescent="0.25">
      <c r="B304" s="64"/>
    </row>
    <row r="305" spans="2:2" ht="23.25" x14ac:dyDescent="0.25">
      <c r="B305" s="64"/>
    </row>
    <row r="306" spans="2:2" ht="24" x14ac:dyDescent="0.25">
      <c r="B306" s="65" t="s">
        <v>116</v>
      </c>
    </row>
    <row r="307" spans="2:2" ht="23.25" x14ac:dyDescent="0.25">
      <c r="B307" s="64"/>
    </row>
    <row r="308" spans="2:2" ht="23.25" x14ac:dyDescent="0.25">
      <c r="B308" s="64"/>
    </row>
    <row r="309" spans="2:2" ht="24" x14ac:dyDescent="0.25">
      <c r="B309" s="65" t="s">
        <v>117</v>
      </c>
    </row>
    <row r="310" spans="2:2" ht="23.25" x14ac:dyDescent="0.25">
      <c r="B310" s="64"/>
    </row>
    <row r="311" spans="2:2" ht="23.25" x14ac:dyDescent="0.25">
      <c r="B311" s="64"/>
    </row>
    <row r="312" spans="2:2" ht="24" x14ac:dyDescent="0.25">
      <c r="B312" s="65" t="s">
        <v>118</v>
      </c>
    </row>
    <row r="313" spans="2:2" ht="23.25" x14ac:dyDescent="0.25">
      <c r="B313" s="64"/>
    </row>
    <row r="314" spans="2:2" ht="23.25" x14ac:dyDescent="0.25">
      <c r="B314" s="64"/>
    </row>
    <row r="315" spans="2:2" ht="24" x14ac:dyDescent="0.25">
      <c r="B315" s="65" t="s">
        <v>119</v>
      </c>
    </row>
    <row r="316" spans="2:2" ht="23.25" x14ac:dyDescent="0.25">
      <c r="B316" s="64"/>
    </row>
    <row r="317" spans="2:2" ht="23.25" x14ac:dyDescent="0.25">
      <c r="B317" s="64"/>
    </row>
    <row r="318" spans="2:2" ht="24" x14ac:dyDescent="0.25">
      <c r="B318" s="65" t="s">
        <v>120</v>
      </c>
    </row>
    <row r="319" spans="2:2" ht="23.25" x14ac:dyDescent="0.25">
      <c r="B319" s="64"/>
    </row>
    <row r="320" spans="2:2" ht="23.25" x14ac:dyDescent="0.25">
      <c r="B320" s="64"/>
    </row>
    <row r="321" spans="2:2" ht="24" x14ac:dyDescent="0.25">
      <c r="B321" s="65" t="s">
        <v>121</v>
      </c>
    </row>
    <row r="322" spans="2:2" ht="23.25" x14ac:dyDescent="0.25">
      <c r="B322" s="64"/>
    </row>
    <row r="323" spans="2:2" ht="23.25" x14ac:dyDescent="0.25">
      <c r="B323" s="64"/>
    </row>
    <row r="324" spans="2:2" ht="24" x14ac:dyDescent="0.25">
      <c r="B324" s="65" t="s">
        <v>122</v>
      </c>
    </row>
    <row r="325" spans="2:2" ht="23.25" x14ac:dyDescent="0.25">
      <c r="B325" s="64"/>
    </row>
    <row r="326" spans="2:2" ht="23.25" x14ac:dyDescent="0.25">
      <c r="B326" s="64"/>
    </row>
    <row r="327" spans="2:2" ht="24" x14ac:dyDescent="0.25">
      <c r="B327" s="65" t="s">
        <v>123</v>
      </c>
    </row>
    <row r="328" spans="2:2" ht="23.25" x14ac:dyDescent="0.25">
      <c r="B328" s="64"/>
    </row>
    <row r="329" spans="2:2" ht="23.25" x14ac:dyDescent="0.25">
      <c r="B329" s="64"/>
    </row>
    <row r="330" spans="2:2" ht="24" x14ac:dyDescent="0.25">
      <c r="B330" s="65" t="s">
        <v>124</v>
      </c>
    </row>
    <row r="331" spans="2:2" ht="23.25" x14ac:dyDescent="0.25">
      <c r="B331" s="64"/>
    </row>
    <row r="332" spans="2:2" ht="23.25" x14ac:dyDescent="0.25">
      <c r="B332" s="64"/>
    </row>
    <row r="333" spans="2:2" ht="24" x14ac:dyDescent="0.25">
      <c r="B333" s="65" t="s">
        <v>125</v>
      </c>
    </row>
    <row r="334" spans="2:2" ht="23.25" x14ac:dyDescent="0.25">
      <c r="B334" s="64"/>
    </row>
    <row r="335" spans="2:2" ht="23.25" x14ac:dyDescent="0.25">
      <c r="B335" s="64"/>
    </row>
    <row r="336" spans="2:2" ht="24" x14ac:dyDescent="0.25">
      <c r="B336" s="65" t="s">
        <v>126</v>
      </c>
    </row>
    <row r="337" spans="2:2" ht="23.25" x14ac:dyDescent="0.25">
      <c r="B337" s="64"/>
    </row>
    <row r="338" spans="2:2" ht="23.25" x14ac:dyDescent="0.25">
      <c r="B338" s="64"/>
    </row>
    <row r="339" spans="2:2" ht="24" x14ac:dyDescent="0.25">
      <c r="B339" s="65" t="s">
        <v>127</v>
      </c>
    </row>
    <row r="340" spans="2:2" ht="23.25" x14ac:dyDescent="0.25">
      <c r="B340" s="64"/>
    </row>
    <row r="341" spans="2:2" ht="23.25" x14ac:dyDescent="0.25">
      <c r="B341" s="64"/>
    </row>
    <row r="342" spans="2:2" ht="24" x14ac:dyDescent="0.25">
      <c r="B342" s="65" t="s">
        <v>128</v>
      </c>
    </row>
    <row r="343" spans="2:2" ht="23.25" x14ac:dyDescent="0.25">
      <c r="B343" s="64"/>
    </row>
    <row r="344" spans="2:2" ht="23.25" x14ac:dyDescent="0.25">
      <c r="B344" s="64"/>
    </row>
    <row r="345" spans="2:2" ht="24" x14ac:dyDescent="0.25">
      <c r="B345" s="65" t="s">
        <v>129</v>
      </c>
    </row>
    <row r="346" spans="2:2" ht="23.25" x14ac:dyDescent="0.25">
      <c r="B346" s="64"/>
    </row>
    <row r="347" spans="2:2" ht="23.25" x14ac:dyDescent="0.25">
      <c r="B347" s="64"/>
    </row>
    <row r="348" spans="2:2" ht="24" x14ac:dyDescent="0.25">
      <c r="B348" s="65" t="s">
        <v>130</v>
      </c>
    </row>
    <row r="349" spans="2:2" ht="23.25" x14ac:dyDescent="0.25">
      <c r="B349" s="64"/>
    </row>
    <row r="350" spans="2:2" ht="23.25" x14ac:dyDescent="0.25">
      <c r="B350" s="64"/>
    </row>
    <row r="351" spans="2:2" ht="24" x14ac:dyDescent="0.25">
      <c r="B351" s="65" t="s">
        <v>131</v>
      </c>
    </row>
    <row r="352" spans="2:2" ht="23.25" x14ac:dyDescent="0.25">
      <c r="B352" s="64"/>
    </row>
    <row r="353" spans="2:2" ht="23.25" x14ac:dyDescent="0.25">
      <c r="B353" s="64"/>
    </row>
    <row r="354" spans="2:2" ht="24" x14ac:dyDescent="0.25">
      <c r="B354" s="65" t="s">
        <v>132</v>
      </c>
    </row>
    <row r="355" spans="2:2" ht="23.25" x14ac:dyDescent="0.25">
      <c r="B355" s="64"/>
    </row>
    <row r="356" spans="2:2" ht="23.25" x14ac:dyDescent="0.25">
      <c r="B356" s="64"/>
    </row>
    <row r="357" spans="2:2" ht="24" x14ac:dyDescent="0.25">
      <c r="B357" s="65" t="s">
        <v>133</v>
      </c>
    </row>
    <row r="358" spans="2:2" ht="23.25" x14ac:dyDescent="0.25">
      <c r="B358" s="64"/>
    </row>
    <row r="359" spans="2:2" ht="23.25" x14ac:dyDescent="0.25">
      <c r="B359" s="64"/>
    </row>
    <row r="360" spans="2:2" ht="24" x14ac:dyDescent="0.25">
      <c r="B360" s="65" t="s">
        <v>134</v>
      </c>
    </row>
    <row r="361" spans="2:2" ht="23.25" x14ac:dyDescent="0.25">
      <c r="B361" s="64"/>
    </row>
    <row r="362" spans="2:2" ht="23.25" x14ac:dyDescent="0.25">
      <c r="B362" s="64"/>
    </row>
    <row r="363" spans="2:2" ht="24" x14ac:dyDescent="0.25">
      <c r="B363" s="65" t="s">
        <v>135</v>
      </c>
    </row>
    <row r="364" spans="2:2" ht="23.25" x14ac:dyDescent="0.25">
      <c r="B364" s="64"/>
    </row>
    <row r="365" spans="2:2" ht="23.25" x14ac:dyDescent="0.25">
      <c r="B365" s="64"/>
    </row>
    <row r="366" spans="2:2" ht="24" x14ac:dyDescent="0.25">
      <c r="B366" s="65" t="s">
        <v>136</v>
      </c>
    </row>
    <row r="367" spans="2:2" ht="23.25" x14ac:dyDescent="0.25">
      <c r="B367" s="64"/>
    </row>
    <row r="368" spans="2:2" ht="23.25" x14ac:dyDescent="0.25">
      <c r="B368" s="64"/>
    </row>
    <row r="369" spans="2:2" ht="24" x14ac:dyDescent="0.25">
      <c r="B369" s="65" t="s">
        <v>137</v>
      </c>
    </row>
    <row r="370" spans="2:2" ht="23.25" x14ac:dyDescent="0.25">
      <c r="B370" s="64"/>
    </row>
    <row r="371" spans="2:2" ht="23.25" x14ac:dyDescent="0.25">
      <c r="B371" s="64"/>
    </row>
    <row r="372" spans="2:2" ht="24" x14ac:dyDescent="0.25">
      <c r="B372" s="65" t="s">
        <v>138</v>
      </c>
    </row>
    <row r="373" spans="2:2" ht="23.25" x14ac:dyDescent="0.25">
      <c r="B373" s="64"/>
    </row>
    <row r="374" spans="2:2" ht="23.25" x14ac:dyDescent="0.25">
      <c r="B374" s="64"/>
    </row>
    <row r="375" spans="2:2" ht="24" x14ac:dyDescent="0.25">
      <c r="B375" s="65" t="s">
        <v>139</v>
      </c>
    </row>
    <row r="376" spans="2:2" ht="23.25" x14ac:dyDescent="0.25">
      <c r="B376" s="64"/>
    </row>
    <row r="377" spans="2:2" ht="23.25" x14ac:dyDescent="0.25">
      <c r="B377" s="64"/>
    </row>
    <row r="378" spans="2:2" ht="24" x14ac:dyDescent="0.25">
      <c r="B378" s="65" t="s">
        <v>140</v>
      </c>
    </row>
    <row r="379" spans="2:2" ht="23.25" x14ac:dyDescent="0.25">
      <c r="B379" s="64"/>
    </row>
    <row r="380" spans="2:2" ht="23.25" x14ac:dyDescent="0.25">
      <c r="B380" s="64"/>
    </row>
    <row r="381" spans="2:2" ht="24" x14ac:dyDescent="0.25">
      <c r="B381" s="65" t="s">
        <v>141</v>
      </c>
    </row>
    <row r="382" spans="2:2" ht="23.25" x14ac:dyDescent="0.25">
      <c r="B382" s="64"/>
    </row>
    <row r="383" spans="2:2" ht="23.25" x14ac:dyDescent="0.25">
      <c r="B383" s="64"/>
    </row>
    <row r="384" spans="2:2" ht="24" x14ac:dyDescent="0.25">
      <c r="B384" s="65" t="s">
        <v>142</v>
      </c>
    </row>
    <row r="385" spans="2:2" ht="23.25" x14ac:dyDescent="0.25">
      <c r="B385" s="64"/>
    </row>
    <row r="386" spans="2:2" ht="23.25" x14ac:dyDescent="0.25">
      <c r="B386" s="64"/>
    </row>
    <row r="387" spans="2:2" ht="24" x14ac:dyDescent="0.25">
      <c r="B387" s="65" t="s">
        <v>143</v>
      </c>
    </row>
    <row r="388" spans="2:2" ht="23.25" x14ac:dyDescent="0.25">
      <c r="B388" s="64"/>
    </row>
    <row r="389" spans="2:2" ht="23.25" x14ac:dyDescent="0.25">
      <c r="B389" s="64"/>
    </row>
    <row r="390" spans="2:2" ht="24" x14ac:dyDescent="0.25">
      <c r="B390" s="65" t="s">
        <v>144</v>
      </c>
    </row>
    <row r="391" spans="2:2" ht="23.25" x14ac:dyDescent="0.25">
      <c r="B391" s="64"/>
    </row>
    <row r="392" spans="2:2" ht="23.25" x14ac:dyDescent="0.25">
      <c r="B392" s="64"/>
    </row>
    <row r="393" spans="2:2" ht="24" x14ac:dyDescent="0.25">
      <c r="B393" s="65" t="s">
        <v>145</v>
      </c>
    </row>
    <row r="394" spans="2:2" ht="23.25" x14ac:dyDescent="0.25">
      <c r="B394" s="64"/>
    </row>
    <row r="395" spans="2:2" ht="23.25" x14ac:dyDescent="0.25">
      <c r="B395" s="64"/>
    </row>
    <row r="396" spans="2:2" ht="24" x14ac:dyDescent="0.25">
      <c r="B396" s="65" t="s">
        <v>146</v>
      </c>
    </row>
    <row r="397" spans="2:2" ht="23.25" x14ac:dyDescent="0.25">
      <c r="B397" s="64"/>
    </row>
    <row r="398" spans="2:2" ht="23.25" x14ac:dyDescent="0.25">
      <c r="B398" s="64"/>
    </row>
    <row r="399" spans="2:2" ht="24" x14ac:dyDescent="0.25">
      <c r="B399" s="65" t="s">
        <v>147</v>
      </c>
    </row>
    <row r="400" spans="2:2" ht="23.25" x14ac:dyDescent="0.25">
      <c r="B400" s="64"/>
    </row>
    <row r="401" spans="2:2" ht="23.25" x14ac:dyDescent="0.25">
      <c r="B401" s="64"/>
    </row>
    <row r="402" spans="2:2" ht="24" x14ac:dyDescent="0.25">
      <c r="B402" s="65" t="s">
        <v>148</v>
      </c>
    </row>
    <row r="403" spans="2:2" ht="23.25" x14ac:dyDescent="0.25">
      <c r="B403" s="64"/>
    </row>
    <row r="404" spans="2:2" ht="23.25" x14ac:dyDescent="0.25">
      <c r="B404" s="64"/>
    </row>
    <row r="405" spans="2:2" ht="24" x14ac:dyDescent="0.25">
      <c r="B405" s="65" t="s">
        <v>149</v>
      </c>
    </row>
    <row r="406" spans="2:2" ht="23.25" x14ac:dyDescent="0.25">
      <c r="B406" s="64"/>
    </row>
    <row r="407" spans="2:2" ht="23.25" x14ac:dyDescent="0.25">
      <c r="B407" s="64"/>
    </row>
    <row r="408" spans="2:2" ht="24" x14ac:dyDescent="0.25">
      <c r="B408" s="65" t="s">
        <v>150</v>
      </c>
    </row>
    <row r="409" spans="2:2" ht="23.25" x14ac:dyDescent="0.25">
      <c r="B409" s="64"/>
    </row>
    <row r="410" spans="2:2" ht="23.25" x14ac:dyDescent="0.25">
      <c r="B410" s="64"/>
    </row>
    <row r="411" spans="2:2" ht="24" x14ac:dyDescent="0.25">
      <c r="B411" s="65" t="s">
        <v>151</v>
      </c>
    </row>
    <row r="412" spans="2:2" ht="23.25" x14ac:dyDescent="0.25">
      <c r="B412" s="64"/>
    </row>
    <row r="413" spans="2:2" ht="23.25" x14ac:dyDescent="0.25">
      <c r="B413" s="64"/>
    </row>
    <row r="414" spans="2:2" ht="24" x14ac:dyDescent="0.25">
      <c r="B414" s="65" t="s">
        <v>152</v>
      </c>
    </row>
    <row r="415" spans="2:2" ht="23.25" x14ac:dyDescent="0.25">
      <c r="B415" s="64"/>
    </row>
    <row r="416" spans="2:2" ht="23.25" x14ac:dyDescent="0.25">
      <c r="B416" s="64"/>
    </row>
    <row r="417" spans="2:2" ht="24" x14ac:dyDescent="0.25">
      <c r="B417" s="65" t="s">
        <v>153</v>
      </c>
    </row>
    <row r="418" spans="2:2" ht="23.25" x14ac:dyDescent="0.25">
      <c r="B418" s="64"/>
    </row>
    <row r="419" spans="2:2" ht="23.25" x14ac:dyDescent="0.25">
      <c r="B419" s="64"/>
    </row>
    <row r="420" spans="2:2" ht="24" x14ac:dyDescent="0.25">
      <c r="B420" s="65" t="s">
        <v>154</v>
      </c>
    </row>
    <row r="421" spans="2:2" ht="23.25" x14ac:dyDescent="0.25">
      <c r="B421" s="64"/>
    </row>
    <row r="422" spans="2:2" ht="23.25" x14ac:dyDescent="0.25">
      <c r="B422" s="64"/>
    </row>
    <row r="423" spans="2:2" ht="24" x14ac:dyDescent="0.25">
      <c r="B423" s="65" t="s">
        <v>155</v>
      </c>
    </row>
    <row r="424" spans="2:2" ht="23.25" x14ac:dyDescent="0.25">
      <c r="B424" s="64"/>
    </row>
    <row r="425" spans="2:2" ht="23.25" x14ac:dyDescent="0.25">
      <c r="B425" s="64"/>
    </row>
    <row r="426" spans="2:2" ht="24" x14ac:dyDescent="0.25">
      <c r="B426" s="65" t="s">
        <v>156</v>
      </c>
    </row>
    <row r="427" spans="2:2" ht="23.25" x14ac:dyDescent="0.25">
      <c r="B427" s="64"/>
    </row>
    <row r="428" spans="2:2" ht="23.25" x14ac:dyDescent="0.25">
      <c r="B428" s="64"/>
    </row>
    <row r="429" spans="2:2" ht="24" x14ac:dyDescent="0.25">
      <c r="B429" s="65" t="s">
        <v>157</v>
      </c>
    </row>
    <row r="430" spans="2:2" ht="23.25" x14ac:dyDescent="0.25">
      <c r="B430" s="64"/>
    </row>
    <row r="431" spans="2:2" ht="23.25" x14ac:dyDescent="0.25">
      <c r="B431" s="64"/>
    </row>
    <row r="432" spans="2:2" ht="24" x14ac:dyDescent="0.25">
      <c r="B432" s="65" t="s">
        <v>158</v>
      </c>
    </row>
    <row r="433" spans="2:2" ht="23.25" x14ac:dyDescent="0.25">
      <c r="B433" s="64"/>
    </row>
    <row r="434" spans="2:2" ht="23.25" x14ac:dyDescent="0.25">
      <c r="B434" s="64"/>
    </row>
    <row r="435" spans="2:2" ht="24" x14ac:dyDescent="0.25">
      <c r="B435" s="65" t="s">
        <v>159</v>
      </c>
    </row>
    <row r="436" spans="2:2" ht="23.25" x14ac:dyDescent="0.25">
      <c r="B436" s="64"/>
    </row>
    <row r="437" spans="2:2" ht="23.25" x14ac:dyDescent="0.25">
      <c r="B437" s="64"/>
    </row>
    <row r="438" spans="2:2" ht="24" x14ac:dyDescent="0.25">
      <c r="B438" s="65" t="s">
        <v>160</v>
      </c>
    </row>
    <row r="439" spans="2:2" ht="23.25" x14ac:dyDescent="0.25">
      <c r="B439" s="64"/>
    </row>
    <row r="440" spans="2:2" ht="23.25" x14ac:dyDescent="0.25">
      <c r="B440" s="64"/>
    </row>
    <row r="441" spans="2:2" ht="24" x14ac:dyDescent="0.25">
      <c r="B441" s="65" t="s">
        <v>161</v>
      </c>
    </row>
    <row r="442" spans="2:2" ht="23.25" x14ac:dyDescent="0.25">
      <c r="B442" s="64"/>
    </row>
    <row r="443" spans="2:2" ht="23.25" x14ac:dyDescent="0.25">
      <c r="B443" s="64"/>
    </row>
    <row r="444" spans="2:2" ht="24" x14ac:dyDescent="0.25">
      <c r="B444" s="65" t="s">
        <v>162</v>
      </c>
    </row>
    <row r="445" spans="2:2" ht="23.25" x14ac:dyDescent="0.25">
      <c r="B445" s="64"/>
    </row>
    <row r="446" spans="2:2" ht="23.25" x14ac:dyDescent="0.25">
      <c r="B446" s="64"/>
    </row>
    <row r="447" spans="2:2" ht="24" x14ac:dyDescent="0.25">
      <c r="B447" s="65" t="s">
        <v>163</v>
      </c>
    </row>
    <row r="448" spans="2:2" ht="23.25" x14ac:dyDescent="0.25">
      <c r="B448" s="64"/>
    </row>
    <row r="449" spans="2:2" ht="23.25" x14ac:dyDescent="0.25">
      <c r="B449" s="64"/>
    </row>
    <row r="450" spans="2:2" ht="24" x14ac:dyDescent="0.25">
      <c r="B450" s="65" t="s">
        <v>164</v>
      </c>
    </row>
    <row r="451" spans="2:2" ht="23.25" x14ac:dyDescent="0.25">
      <c r="B451" s="64"/>
    </row>
    <row r="452" spans="2:2" ht="23.25" x14ac:dyDescent="0.25">
      <c r="B452" s="64"/>
    </row>
    <row r="453" spans="2:2" ht="24" x14ac:dyDescent="0.25">
      <c r="B453" s="65" t="s">
        <v>165</v>
      </c>
    </row>
    <row r="454" spans="2:2" ht="23.25" x14ac:dyDescent="0.25">
      <c r="B454" s="64"/>
    </row>
    <row r="455" spans="2:2" ht="23.25" x14ac:dyDescent="0.25">
      <c r="B455" s="64"/>
    </row>
    <row r="456" spans="2:2" ht="24" x14ac:dyDescent="0.25">
      <c r="B456" s="65" t="s">
        <v>166</v>
      </c>
    </row>
    <row r="457" spans="2:2" ht="23.25" x14ac:dyDescent="0.25">
      <c r="B457" s="64"/>
    </row>
    <row r="458" spans="2:2" ht="23.25" x14ac:dyDescent="0.25">
      <c r="B458" s="64"/>
    </row>
    <row r="459" spans="2:2" ht="24" x14ac:dyDescent="0.25">
      <c r="B459" s="65" t="s">
        <v>167</v>
      </c>
    </row>
    <row r="460" spans="2:2" ht="23.25" x14ac:dyDescent="0.25">
      <c r="B460" s="64"/>
    </row>
    <row r="461" spans="2:2" ht="23.25" x14ac:dyDescent="0.25">
      <c r="B461" s="64"/>
    </row>
    <row r="462" spans="2:2" ht="24" x14ac:dyDescent="0.25">
      <c r="B462" s="65" t="s">
        <v>168</v>
      </c>
    </row>
    <row r="463" spans="2:2" ht="23.25" x14ac:dyDescent="0.25">
      <c r="B463" s="64"/>
    </row>
    <row r="464" spans="2:2" ht="23.25" x14ac:dyDescent="0.25">
      <c r="B464" s="64"/>
    </row>
    <row r="465" spans="2:2" ht="24" x14ac:dyDescent="0.25">
      <c r="B465" s="65" t="s">
        <v>169</v>
      </c>
    </row>
    <row r="466" spans="2:2" ht="23.25" x14ac:dyDescent="0.25">
      <c r="B466" s="64"/>
    </row>
    <row r="467" spans="2:2" ht="23.25" x14ac:dyDescent="0.25">
      <c r="B467" s="64"/>
    </row>
    <row r="468" spans="2:2" ht="24" x14ac:dyDescent="0.25">
      <c r="B468" s="65" t="s">
        <v>170</v>
      </c>
    </row>
    <row r="469" spans="2:2" ht="23.25" x14ac:dyDescent="0.25">
      <c r="B469" s="64"/>
    </row>
    <row r="470" spans="2:2" ht="23.25" x14ac:dyDescent="0.25">
      <c r="B470" s="64"/>
    </row>
    <row r="471" spans="2:2" ht="24" x14ac:dyDescent="0.25">
      <c r="B471" s="65" t="s">
        <v>171</v>
      </c>
    </row>
    <row r="472" spans="2:2" ht="23.25" x14ac:dyDescent="0.25">
      <c r="B472" s="64"/>
    </row>
    <row r="473" spans="2:2" ht="23.25" x14ac:dyDescent="0.25">
      <c r="B473" s="64"/>
    </row>
    <row r="474" spans="2:2" ht="24" x14ac:dyDescent="0.25">
      <c r="B474" s="65" t="s">
        <v>172</v>
      </c>
    </row>
    <row r="475" spans="2:2" ht="23.25" x14ac:dyDescent="0.25">
      <c r="B475" s="64"/>
    </row>
    <row r="476" spans="2:2" ht="23.25" x14ac:dyDescent="0.25">
      <c r="B476" s="64"/>
    </row>
    <row r="477" spans="2:2" ht="24" x14ac:dyDescent="0.25">
      <c r="B477" s="65" t="s">
        <v>173</v>
      </c>
    </row>
    <row r="478" spans="2:2" ht="23.25" x14ac:dyDescent="0.25">
      <c r="B478" s="64"/>
    </row>
    <row r="479" spans="2:2" ht="23.25" x14ac:dyDescent="0.25">
      <c r="B479" s="64"/>
    </row>
    <row r="480" spans="2:2" ht="24" x14ac:dyDescent="0.25">
      <c r="B480" s="65" t="s">
        <v>174</v>
      </c>
    </row>
    <row r="481" spans="2:2" ht="23.25" x14ac:dyDescent="0.25">
      <c r="B481" s="64"/>
    </row>
    <row r="482" spans="2:2" ht="23.25" x14ac:dyDescent="0.25">
      <c r="B482" s="64"/>
    </row>
    <row r="483" spans="2:2" ht="24" x14ac:dyDescent="0.25">
      <c r="B483" s="65" t="s">
        <v>175</v>
      </c>
    </row>
    <row r="484" spans="2:2" ht="23.25" x14ac:dyDescent="0.25">
      <c r="B484" s="64"/>
    </row>
    <row r="485" spans="2:2" ht="23.25" x14ac:dyDescent="0.25">
      <c r="B485" s="64"/>
    </row>
    <row r="486" spans="2:2" ht="24" x14ac:dyDescent="0.25">
      <c r="B486" s="65" t="s">
        <v>176</v>
      </c>
    </row>
    <row r="487" spans="2:2" ht="23.25" x14ac:dyDescent="0.25">
      <c r="B487" s="64"/>
    </row>
    <row r="488" spans="2:2" ht="23.25" x14ac:dyDescent="0.25">
      <c r="B488" s="64"/>
    </row>
    <row r="489" spans="2:2" ht="24" x14ac:dyDescent="0.25">
      <c r="B489" s="65" t="s">
        <v>177</v>
      </c>
    </row>
    <row r="490" spans="2:2" ht="23.25" x14ac:dyDescent="0.25">
      <c r="B490" s="64"/>
    </row>
    <row r="491" spans="2:2" ht="23.25" x14ac:dyDescent="0.25">
      <c r="B491" s="64"/>
    </row>
    <row r="492" spans="2:2" ht="24" x14ac:dyDescent="0.25">
      <c r="B492" s="65" t="s">
        <v>178</v>
      </c>
    </row>
    <row r="493" spans="2:2" ht="23.25" x14ac:dyDescent="0.25">
      <c r="B493" s="64"/>
    </row>
    <row r="494" spans="2:2" ht="23.25" x14ac:dyDescent="0.25">
      <c r="B494" s="64"/>
    </row>
    <row r="495" spans="2:2" ht="24" x14ac:dyDescent="0.25">
      <c r="B495" s="65" t="s">
        <v>179</v>
      </c>
    </row>
    <row r="496" spans="2:2" ht="23.25" x14ac:dyDescent="0.25">
      <c r="B496" s="64"/>
    </row>
    <row r="497" spans="2:2" ht="23.25" x14ac:dyDescent="0.25">
      <c r="B497" s="64"/>
    </row>
    <row r="498" spans="2:2" ht="24" x14ac:dyDescent="0.25">
      <c r="B498" s="65" t="s">
        <v>180</v>
      </c>
    </row>
    <row r="499" spans="2:2" ht="23.25" x14ac:dyDescent="0.25">
      <c r="B499" s="64"/>
    </row>
    <row r="500" spans="2:2" ht="23.25" x14ac:dyDescent="0.25">
      <c r="B500" s="64"/>
    </row>
    <row r="501" spans="2:2" ht="24" x14ac:dyDescent="0.25">
      <c r="B501" s="65" t="s">
        <v>181</v>
      </c>
    </row>
    <row r="502" spans="2:2" ht="23.25" x14ac:dyDescent="0.25">
      <c r="B502" s="64"/>
    </row>
    <row r="503" spans="2:2" ht="23.25" x14ac:dyDescent="0.25">
      <c r="B503" s="64"/>
    </row>
    <row r="504" spans="2:2" ht="24" x14ac:dyDescent="0.25">
      <c r="B504" s="65" t="s">
        <v>182</v>
      </c>
    </row>
    <row r="505" spans="2:2" ht="23.25" x14ac:dyDescent="0.25">
      <c r="B505" s="64"/>
    </row>
    <row r="506" spans="2:2" ht="23.25" x14ac:dyDescent="0.25">
      <c r="B506" s="64"/>
    </row>
    <row r="507" spans="2:2" ht="24" x14ac:dyDescent="0.25">
      <c r="B507" s="65" t="s">
        <v>183</v>
      </c>
    </row>
    <row r="508" spans="2:2" ht="23.25" x14ac:dyDescent="0.25">
      <c r="B508" s="64"/>
    </row>
    <row r="509" spans="2:2" ht="23.25" x14ac:dyDescent="0.25">
      <c r="B509" s="64"/>
    </row>
    <row r="510" spans="2:2" ht="24" x14ac:dyDescent="0.25">
      <c r="B510" s="65" t="s">
        <v>184</v>
      </c>
    </row>
    <row r="511" spans="2:2" ht="23.25" x14ac:dyDescent="0.25">
      <c r="B511" s="64"/>
    </row>
    <row r="512" spans="2:2" ht="23.25" x14ac:dyDescent="0.25">
      <c r="B512" s="64"/>
    </row>
    <row r="513" spans="2:2" ht="24" x14ac:dyDescent="0.25">
      <c r="B513" s="65" t="s">
        <v>185</v>
      </c>
    </row>
    <row r="514" spans="2:2" ht="23.25" x14ac:dyDescent="0.25">
      <c r="B514" s="64"/>
    </row>
    <row r="515" spans="2:2" ht="23.25" x14ac:dyDescent="0.25">
      <c r="B515" s="64"/>
    </row>
    <row r="516" spans="2:2" ht="24" x14ac:dyDescent="0.25">
      <c r="B516" s="65" t="s">
        <v>186</v>
      </c>
    </row>
    <row r="517" spans="2:2" ht="23.25" x14ac:dyDescent="0.25">
      <c r="B517" s="64"/>
    </row>
    <row r="518" spans="2:2" ht="23.25" x14ac:dyDescent="0.25">
      <c r="B518" s="64"/>
    </row>
    <row r="519" spans="2:2" ht="24" x14ac:dyDescent="0.25">
      <c r="B519" s="65" t="s">
        <v>187</v>
      </c>
    </row>
    <row r="520" spans="2:2" ht="23.25" x14ac:dyDescent="0.25">
      <c r="B520" s="64"/>
    </row>
    <row r="521" spans="2:2" ht="23.25" x14ac:dyDescent="0.25">
      <c r="B521" s="64"/>
    </row>
    <row r="522" spans="2:2" ht="24" x14ac:dyDescent="0.25">
      <c r="B522" s="65" t="s">
        <v>188</v>
      </c>
    </row>
    <row r="523" spans="2:2" ht="23.25" x14ac:dyDescent="0.25">
      <c r="B523" s="64"/>
    </row>
    <row r="524" spans="2:2" ht="23.25" x14ac:dyDescent="0.25">
      <c r="B524" s="64"/>
    </row>
    <row r="525" spans="2:2" ht="24" x14ac:dyDescent="0.25">
      <c r="B525" s="65" t="s">
        <v>189</v>
      </c>
    </row>
    <row r="526" spans="2:2" ht="23.25" x14ac:dyDescent="0.25">
      <c r="B526" s="64"/>
    </row>
    <row r="527" spans="2:2" ht="23.25" x14ac:dyDescent="0.25">
      <c r="B527" s="64"/>
    </row>
    <row r="528" spans="2:2" ht="24" x14ac:dyDescent="0.25">
      <c r="B528" s="65" t="s">
        <v>190</v>
      </c>
    </row>
    <row r="529" spans="2:2" ht="23.25" x14ac:dyDescent="0.25">
      <c r="B529" s="64"/>
    </row>
    <row r="530" spans="2:2" ht="23.25" x14ac:dyDescent="0.25">
      <c r="B530" s="64"/>
    </row>
    <row r="531" spans="2:2" ht="24" x14ac:dyDescent="0.25">
      <c r="B531" s="65" t="s">
        <v>191</v>
      </c>
    </row>
    <row r="532" spans="2:2" ht="23.25" x14ac:dyDescent="0.25">
      <c r="B532" s="64"/>
    </row>
    <row r="533" spans="2:2" ht="23.25" x14ac:dyDescent="0.25">
      <c r="B533" s="64"/>
    </row>
    <row r="534" spans="2:2" ht="24" x14ac:dyDescent="0.25">
      <c r="B534" s="65" t="s">
        <v>192</v>
      </c>
    </row>
    <row r="535" spans="2:2" ht="23.25" x14ac:dyDescent="0.25">
      <c r="B535" s="64"/>
    </row>
    <row r="536" spans="2:2" ht="23.25" x14ac:dyDescent="0.25">
      <c r="B536" s="64"/>
    </row>
    <row r="537" spans="2:2" ht="24" x14ac:dyDescent="0.25">
      <c r="B537" s="65" t="s">
        <v>193</v>
      </c>
    </row>
    <row r="538" spans="2:2" ht="23.25" x14ac:dyDescent="0.25">
      <c r="B538" s="64"/>
    </row>
    <row r="539" spans="2:2" ht="23.25" x14ac:dyDescent="0.25">
      <c r="B539" s="64"/>
    </row>
    <row r="540" spans="2:2" ht="24" x14ac:dyDescent="0.25">
      <c r="B540" s="65" t="s">
        <v>194</v>
      </c>
    </row>
    <row r="541" spans="2:2" ht="23.25" x14ac:dyDescent="0.25">
      <c r="B541" s="64"/>
    </row>
    <row r="542" spans="2:2" ht="23.25" x14ac:dyDescent="0.25">
      <c r="B542" s="64"/>
    </row>
    <row r="543" spans="2:2" ht="24" x14ac:dyDescent="0.25">
      <c r="B543" s="65" t="s">
        <v>195</v>
      </c>
    </row>
    <row r="544" spans="2:2" ht="23.25" x14ac:dyDescent="0.25">
      <c r="B544" s="64"/>
    </row>
    <row r="545" spans="2:2" ht="23.25" x14ac:dyDescent="0.25">
      <c r="B545" s="64"/>
    </row>
    <row r="546" spans="2:2" ht="24" x14ac:dyDescent="0.25">
      <c r="B546" s="65" t="s">
        <v>196</v>
      </c>
    </row>
    <row r="547" spans="2:2" ht="23.25" x14ac:dyDescent="0.25">
      <c r="B547" s="64"/>
    </row>
    <row r="548" spans="2:2" ht="23.25" x14ac:dyDescent="0.25">
      <c r="B548" s="64"/>
    </row>
    <row r="549" spans="2:2" ht="24" x14ac:dyDescent="0.25">
      <c r="B549" s="65" t="s">
        <v>197</v>
      </c>
    </row>
    <row r="550" spans="2:2" ht="23.25" x14ac:dyDescent="0.25">
      <c r="B550" s="64"/>
    </row>
    <row r="551" spans="2:2" ht="23.25" x14ac:dyDescent="0.25">
      <c r="B551" s="64"/>
    </row>
    <row r="552" spans="2:2" ht="24" x14ac:dyDescent="0.25">
      <c r="B552" s="65" t="s">
        <v>198</v>
      </c>
    </row>
    <row r="553" spans="2:2" ht="23.25" x14ac:dyDescent="0.25">
      <c r="B553" s="64"/>
    </row>
    <row r="554" spans="2:2" ht="23.25" x14ac:dyDescent="0.25">
      <c r="B554" s="64"/>
    </row>
    <row r="555" spans="2:2" ht="24" x14ac:dyDescent="0.25">
      <c r="B555" s="65" t="s">
        <v>199</v>
      </c>
    </row>
    <row r="556" spans="2:2" ht="23.25" x14ac:dyDescent="0.25">
      <c r="B556" s="64"/>
    </row>
    <row r="557" spans="2:2" ht="23.25" x14ac:dyDescent="0.25">
      <c r="B557" s="64"/>
    </row>
    <row r="558" spans="2:2" ht="24" x14ac:dyDescent="0.25">
      <c r="B558" s="65" t="s">
        <v>200</v>
      </c>
    </row>
    <row r="559" spans="2:2" ht="23.25" x14ac:dyDescent="0.25">
      <c r="B559" s="64"/>
    </row>
    <row r="560" spans="2:2" ht="23.25" x14ac:dyDescent="0.25">
      <c r="B560" s="64"/>
    </row>
    <row r="561" spans="2:2" ht="24" x14ac:dyDescent="0.25">
      <c r="B561" s="65" t="s">
        <v>201</v>
      </c>
    </row>
    <row r="562" spans="2:2" ht="23.25" x14ac:dyDescent="0.25">
      <c r="B562" s="64"/>
    </row>
    <row r="563" spans="2:2" ht="23.25" x14ac:dyDescent="0.25">
      <c r="B563" s="64"/>
    </row>
    <row r="564" spans="2:2" ht="24" x14ac:dyDescent="0.25">
      <c r="B564" s="65" t="s">
        <v>202</v>
      </c>
    </row>
    <row r="565" spans="2:2" ht="23.25" x14ac:dyDescent="0.25">
      <c r="B565" s="64"/>
    </row>
    <row r="566" spans="2:2" ht="23.25" x14ac:dyDescent="0.25">
      <c r="B566" s="64"/>
    </row>
    <row r="567" spans="2:2" ht="24" x14ac:dyDescent="0.25">
      <c r="B567" s="65" t="s">
        <v>203</v>
      </c>
    </row>
    <row r="568" spans="2:2" ht="23.25" x14ac:dyDescent="0.25">
      <c r="B568" s="64"/>
    </row>
    <row r="569" spans="2:2" ht="23.25" x14ac:dyDescent="0.25">
      <c r="B569" s="64"/>
    </row>
    <row r="570" spans="2:2" ht="24" x14ac:dyDescent="0.25">
      <c r="B570" s="65" t="s">
        <v>204</v>
      </c>
    </row>
    <row r="571" spans="2:2" ht="23.25" x14ac:dyDescent="0.25">
      <c r="B571" s="64"/>
    </row>
    <row r="572" spans="2:2" ht="23.25" x14ac:dyDescent="0.25">
      <c r="B572" s="64"/>
    </row>
    <row r="573" spans="2:2" ht="24" x14ac:dyDescent="0.25">
      <c r="B573" s="65" t="s">
        <v>205</v>
      </c>
    </row>
    <row r="574" spans="2:2" ht="23.25" x14ac:dyDescent="0.25">
      <c r="B574" s="64"/>
    </row>
    <row r="575" spans="2:2" ht="23.25" x14ac:dyDescent="0.25">
      <c r="B575" s="64"/>
    </row>
    <row r="576" spans="2:2" ht="24" x14ac:dyDescent="0.25">
      <c r="B576" s="65" t="s">
        <v>206</v>
      </c>
    </row>
    <row r="577" spans="2:2" ht="23.25" x14ac:dyDescent="0.25">
      <c r="B577" s="64"/>
    </row>
    <row r="578" spans="2:2" ht="23.25" x14ac:dyDescent="0.25">
      <c r="B578" s="64"/>
    </row>
    <row r="579" spans="2:2" ht="24" x14ac:dyDescent="0.25">
      <c r="B579" s="65" t="s">
        <v>207</v>
      </c>
    </row>
    <row r="580" spans="2:2" ht="23.25" x14ac:dyDescent="0.25">
      <c r="B580" s="64"/>
    </row>
    <row r="581" spans="2:2" ht="23.25" x14ac:dyDescent="0.25">
      <c r="B581" s="64"/>
    </row>
    <row r="582" spans="2:2" ht="24" x14ac:dyDescent="0.25">
      <c r="B582" s="65" t="s">
        <v>208</v>
      </c>
    </row>
    <row r="583" spans="2:2" ht="23.25" x14ac:dyDescent="0.25">
      <c r="B583" s="64"/>
    </row>
    <row r="584" spans="2:2" ht="23.25" x14ac:dyDescent="0.25">
      <c r="B584" s="64"/>
    </row>
    <row r="585" spans="2:2" ht="24" x14ac:dyDescent="0.25">
      <c r="B585" s="65" t="s">
        <v>209</v>
      </c>
    </row>
    <row r="586" spans="2:2" ht="23.25" x14ac:dyDescent="0.25">
      <c r="B586" s="64"/>
    </row>
    <row r="587" spans="2:2" ht="23.25" x14ac:dyDescent="0.25">
      <c r="B587" s="64"/>
    </row>
    <row r="588" spans="2:2" ht="24" x14ac:dyDescent="0.25">
      <c r="B588" s="65" t="s">
        <v>210</v>
      </c>
    </row>
    <row r="589" spans="2:2" ht="23.25" x14ac:dyDescent="0.25">
      <c r="B589" s="64"/>
    </row>
    <row r="590" spans="2:2" ht="23.25" x14ac:dyDescent="0.25">
      <c r="B590" s="64"/>
    </row>
    <row r="591" spans="2:2" ht="24" x14ac:dyDescent="0.25">
      <c r="B591" s="65" t="s">
        <v>211</v>
      </c>
    </row>
    <row r="592" spans="2:2" ht="23.25" x14ac:dyDescent="0.25">
      <c r="B592" s="64"/>
    </row>
    <row r="593" spans="2:2" ht="23.25" x14ac:dyDescent="0.25">
      <c r="B593" s="64"/>
    </row>
    <row r="594" spans="2:2" ht="24" x14ac:dyDescent="0.25">
      <c r="B594" s="65" t="s">
        <v>212</v>
      </c>
    </row>
    <row r="595" spans="2:2" ht="23.25" x14ac:dyDescent="0.25">
      <c r="B595" s="64"/>
    </row>
    <row r="596" spans="2:2" ht="23.25" x14ac:dyDescent="0.25">
      <c r="B596" s="64"/>
    </row>
    <row r="597" spans="2:2" ht="24" x14ac:dyDescent="0.25">
      <c r="B597" s="65" t="s">
        <v>213</v>
      </c>
    </row>
    <row r="598" spans="2:2" ht="23.25" x14ac:dyDescent="0.25">
      <c r="B598" s="64"/>
    </row>
    <row r="599" spans="2:2" ht="23.25" x14ac:dyDescent="0.25">
      <c r="B599" s="64"/>
    </row>
    <row r="600" spans="2:2" ht="24" x14ac:dyDescent="0.25">
      <c r="B600" s="65" t="s">
        <v>214</v>
      </c>
    </row>
    <row r="601" spans="2:2" ht="23.25" x14ac:dyDescent="0.25">
      <c r="B601" s="64"/>
    </row>
    <row r="602" spans="2:2" ht="23.25" x14ac:dyDescent="0.25">
      <c r="B602" s="64"/>
    </row>
    <row r="603" spans="2:2" ht="24" x14ac:dyDescent="0.25">
      <c r="B603" s="65" t="s">
        <v>215</v>
      </c>
    </row>
    <row r="604" spans="2:2" ht="23.25" x14ac:dyDescent="0.25">
      <c r="B604" s="64"/>
    </row>
    <row r="605" spans="2:2" ht="23.25" x14ac:dyDescent="0.25">
      <c r="B605" s="64"/>
    </row>
    <row r="606" spans="2:2" ht="24" x14ac:dyDescent="0.25">
      <c r="B606" s="65" t="s">
        <v>216</v>
      </c>
    </row>
    <row r="607" spans="2:2" ht="23.25" x14ac:dyDescent="0.25">
      <c r="B607" s="64"/>
    </row>
    <row r="608" spans="2:2" ht="23.25" x14ac:dyDescent="0.25">
      <c r="B608" s="64"/>
    </row>
    <row r="609" spans="2:2" ht="24" x14ac:dyDescent="0.25">
      <c r="B609" s="65" t="s">
        <v>217</v>
      </c>
    </row>
    <row r="610" spans="2:2" ht="23.25" x14ac:dyDescent="0.25">
      <c r="B610" s="64"/>
    </row>
    <row r="611" spans="2:2" ht="23.25" x14ac:dyDescent="0.25">
      <c r="B611" s="64"/>
    </row>
    <row r="612" spans="2:2" ht="24" x14ac:dyDescent="0.25">
      <c r="B612" s="65" t="s">
        <v>218</v>
      </c>
    </row>
    <row r="613" spans="2:2" ht="23.25" x14ac:dyDescent="0.25">
      <c r="B613" s="64"/>
    </row>
    <row r="614" spans="2:2" ht="23.25" x14ac:dyDescent="0.25">
      <c r="B614" s="64"/>
    </row>
    <row r="615" spans="2:2" ht="24" x14ac:dyDescent="0.25">
      <c r="B615" s="65" t="s">
        <v>219</v>
      </c>
    </row>
    <row r="616" spans="2:2" ht="23.25" x14ac:dyDescent="0.25">
      <c r="B616" s="64"/>
    </row>
    <row r="617" spans="2:2" ht="23.25" x14ac:dyDescent="0.25">
      <c r="B617" s="64"/>
    </row>
    <row r="618" spans="2:2" ht="24" x14ac:dyDescent="0.25">
      <c r="B618" s="65" t="s">
        <v>220</v>
      </c>
    </row>
    <row r="619" spans="2:2" ht="23.25" x14ac:dyDescent="0.25">
      <c r="B619" s="64"/>
    </row>
    <row r="620" spans="2:2" ht="23.25" x14ac:dyDescent="0.25">
      <c r="B620" s="64"/>
    </row>
    <row r="621" spans="2:2" ht="24" x14ac:dyDescent="0.25">
      <c r="B621" s="65" t="s">
        <v>221</v>
      </c>
    </row>
    <row r="622" spans="2:2" ht="23.25" x14ac:dyDescent="0.25">
      <c r="B622" s="64"/>
    </row>
    <row r="623" spans="2:2" ht="23.25" x14ac:dyDescent="0.25">
      <c r="B623" s="64"/>
    </row>
    <row r="624" spans="2:2" ht="24" x14ac:dyDescent="0.25">
      <c r="B624" s="65" t="s">
        <v>222</v>
      </c>
    </row>
    <row r="625" spans="2:2" ht="23.25" x14ac:dyDescent="0.25">
      <c r="B625" s="64"/>
    </row>
    <row r="626" spans="2:2" ht="23.25" x14ac:dyDescent="0.25">
      <c r="B626" s="64"/>
    </row>
    <row r="627" spans="2:2" ht="24" x14ac:dyDescent="0.25">
      <c r="B627" s="65" t="s">
        <v>223</v>
      </c>
    </row>
    <row r="628" spans="2:2" ht="23.25" x14ac:dyDescent="0.25">
      <c r="B628" s="64"/>
    </row>
    <row r="629" spans="2:2" ht="23.25" x14ac:dyDescent="0.25">
      <c r="B629" s="64"/>
    </row>
    <row r="630" spans="2:2" ht="24" x14ac:dyDescent="0.25">
      <c r="B630" s="65" t="s">
        <v>224</v>
      </c>
    </row>
    <row r="631" spans="2:2" ht="23.25" x14ac:dyDescent="0.25">
      <c r="B631" s="64"/>
    </row>
    <row r="632" spans="2:2" ht="23.25" x14ac:dyDescent="0.25">
      <c r="B632" s="64"/>
    </row>
    <row r="633" spans="2:2" ht="24" x14ac:dyDescent="0.25">
      <c r="B633" s="65" t="s">
        <v>225</v>
      </c>
    </row>
    <row r="634" spans="2:2" ht="23.25" x14ac:dyDescent="0.25">
      <c r="B634" s="64"/>
    </row>
    <row r="635" spans="2:2" ht="23.25" x14ac:dyDescent="0.25">
      <c r="B635" s="64"/>
    </row>
    <row r="636" spans="2:2" ht="24" x14ac:dyDescent="0.25">
      <c r="B636" s="65" t="s">
        <v>226</v>
      </c>
    </row>
    <row r="637" spans="2:2" ht="23.25" x14ac:dyDescent="0.25">
      <c r="B637" s="64"/>
    </row>
    <row r="638" spans="2:2" ht="23.25" x14ac:dyDescent="0.25">
      <c r="B638" s="64"/>
    </row>
    <row r="639" spans="2:2" ht="24" x14ac:dyDescent="0.25">
      <c r="B639" s="65" t="s">
        <v>227</v>
      </c>
    </row>
    <row r="640" spans="2:2" ht="23.25" x14ac:dyDescent="0.25">
      <c r="B640" s="64"/>
    </row>
    <row r="641" spans="2:2" ht="23.25" x14ac:dyDescent="0.25">
      <c r="B641" s="64"/>
    </row>
    <row r="642" spans="2:2" ht="24" x14ac:dyDescent="0.25">
      <c r="B642" s="65" t="s">
        <v>228</v>
      </c>
    </row>
    <row r="643" spans="2:2" ht="23.25" x14ac:dyDescent="0.25">
      <c r="B643" s="64"/>
    </row>
    <row r="644" spans="2:2" ht="23.25" x14ac:dyDescent="0.25">
      <c r="B644" s="64"/>
    </row>
    <row r="645" spans="2:2" ht="24" x14ac:dyDescent="0.25">
      <c r="B645" s="65" t="s">
        <v>229</v>
      </c>
    </row>
    <row r="646" spans="2:2" ht="23.25" x14ac:dyDescent="0.25">
      <c r="B646" s="64"/>
    </row>
    <row r="647" spans="2:2" ht="23.25" x14ac:dyDescent="0.25">
      <c r="B647" s="64"/>
    </row>
    <row r="648" spans="2:2" ht="24" x14ac:dyDescent="0.25">
      <c r="B648" s="65" t="s">
        <v>230</v>
      </c>
    </row>
    <row r="649" spans="2:2" ht="23.25" x14ac:dyDescent="0.25">
      <c r="B649" s="64"/>
    </row>
    <row r="650" spans="2:2" ht="23.25" x14ac:dyDescent="0.25">
      <c r="B650" s="64"/>
    </row>
    <row r="651" spans="2:2" ht="24" x14ac:dyDescent="0.25">
      <c r="B651" s="65" t="s">
        <v>231</v>
      </c>
    </row>
    <row r="652" spans="2:2" ht="23.25" x14ac:dyDescent="0.25">
      <c r="B652" s="64"/>
    </row>
    <row r="653" spans="2:2" ht="23.25" x14ac:dyDescent="0.25">
      <c r="B653" s="64"/>
    </row>
    <row r="654" spans="2:2" ht="24" x14ac:dyDescent="0.25">
      <c r="B654" s="65" t="s">
        <v>232</v>
      </c>
    </row>
    <row r="655" spans="2:2" ht="23.25" x14ac:dyDescent="0.25">
      <c r="B655" s="64"/>
    </row>
    <row r="656" spans="2:2" ht="23.25" x14ac:dyDescent="0.25">
      <c r="B656" s="64"/>
    </row>
    <row r="657" spans="2:2" ht="24" x14ac:dyDescent="0.25">
      <c r="B657" s="65" t="s">
        <v>233</v>
      </c>
    </row>
    <row r="658" spans="2:2" ht="23.25" x14ac:dyDescent="0.25">
      <c r="B658" s="64"/>
    </row>
    <row r="659" spans="2:2" ht="23.25" x14ac:dyDescent="0.25">
      <c r="B659" s="64"/>
    </row>
    <row r="660" spans="2:2" ht="24" x14ac:dyDescent="0.25">
      <c r="B660" s="65" t="s">
        <v>234</v>
      </c>
    </row>
    <row r="661" spans="2:2" ht="23.25" x14ac:dyDescent="0.25">
      <c r="B661" s="64"/>
    </row>
    <row r="662" spans="2:2" ht="23.25" x14ac:dyDescent="0.25">
      <c r="B662" s="64"/>
    </row>
    <row r="663" spans="2:2" ht="24" x14ac:dyDescent="0.25">
      <c r="B663" s="65" t="s">
        <v>235</v>
      </c>
    </row>
    <row r="664" spans="2:2" ht="23.25" x14ac:dyDescent="0.25">
      <c r="B664" s="64"/>
    </row>
    <row r="665" spans="2:2" ht="23.25" x14ac:dyDescent="0.25">
      <c r="B665" s="64"/>
    </row>
    <row r="666" spans="2:2" ht="24" x14ac:dyDescent="0.25">
      <c r="B666" s="65" t="s">
        <v>236</v>
      </c>
    </row>
    <row r="667" spans="2:2" ht="23.25" x14ac:dyDescent="0.25">
      <c r="B667" s="64"/>
    </row>
    <row r="668" spans="2:2" ht="23.25" x14ac:dyDescent="0.25">
      <c r="B668" s="64"/>
    </row>
    <row r="669" spans="2:2" ht="24" x14ac:dyDescent="0.25">
      <c r="B669" s="65" t="s">
        <v>237</v>
      </c>
    </row>
    <row r="670" spans="2:2" ht="23.25" x14ac:dyDescent="0.25">
      <c r="B670" s="64"/>
    </row>
    <row r="671" spans="2:2" ht="23.25" x14ac:dyDescent="0.25">
      <c r="B671" s="64"/>
    </row>
    <row r="672" spans="2:2" ht="24" x14ac:dyDescent="0.25">
      <c r="B672" s="65" t="s">
        <v>238</v>
      </c>
    </row>
    <row r="673" spans="2:2" ht="23.25" x14ac:dyDescent="0.25">
      <c r="B673" s="64"/>
    </row>
    <row r="674" spans="2:2" ht="23.25" x14ac:dyDescent="0.25">
      <c r="B674" s="64"/>
    </row>
    <row r="675" spans="2:2" ht="24" x14ac:dyDescent="0.25">
      <c r="B675" s="65" t="s">
        <v>239</v>
      </c>
    </row>
    <row r="676" spans="2:2" ht="23.25" x14ac:dyDescent="0.25">
      <c r="B676" s="64"/>
    </row>
    <row r="677" spans="2:2" ht="23.25" x14ac:dyDescent="0.25">
      <c r="B677" s="64"/>
    </row>
    <row r="678" spans="2:2" ht="24" x14ac:dyDescent="0.25">
      <c r="B678" s="65" t="s">
        <v>240</v>
      </c>
    </row>
    <row r="679" spans="2:2" ht="23.25" x14ac:dyDescent="0.25">
      <c r="B679" s="64"/>
    </row>
    <row r="680" spans="2:2" ht="23.25" x14ac:dyDescent="0.25">
      <c r="B680" s="64"/>
    </row>
    <row r="681" spans="2:2" ht="24" x14ac:dyDescent="0.25">
      <c r="B681" s="65" t="s">
        <v>241</v>
      </c>
    </row>
    <row r="682" spans="2:2" ht="23.25" x14ac:dyDescent="0.25">
      <c r="B682" s="64"/>
    </row>
    <row r="683" spans="2:2" ht="23.25" x14ac:dyDescent="0.25">
      <c r="B683" s="64"/>
    </row>
    <row r="684" spans="2:2" ht="24" x14ac:dyDescent="0.25">
      <c r="B684" s="65" t="s">
        <v>242</v>
      </c>
    </row>
    <row r="685" spans="2:2" ht="23.25" x14ac:dyDescent="0.25">
      <c r="B685" s="64"/>
    </row>
    <row r="686" spans="2:2" ht="23.25" x14ac:dyDescent="0.25">
      <c r="B686" s="64"/>
    </row>
    <row r="687" spans="2:2" ht="24" x14ac:dyDescent="0.25">
      <c r="B687" s="65" t="s">
        <v>243</v>
      </c>
    </row>
    <row r="688" spans="2:2" ht="23.25" x14ac:dyDescent="0.25">
      <c r="B688" s="64"/>
    </row>
    <row r="689" spans="2:2" ht="23.25" x14ac:dyDescent="0.25">
      <c r="B689" s="64"/>
    </row>
    <row r="690" spans="2:2" ht="24" x14ac:dyDescent="0.25">
      <c r="B690" s="65" t="s">
        <v>244</v>
      </c>
    </row>
    <row r="691" spans="2:2" ht="23.25" x14ac:dyDescent="0.25">
      <c r="B691" s="64"/>
    </row>
    <row r="692" spans="2:2" ht="23.25" x14ac:dyDescent="0.25">
      <c r="B692" s="64"/>
    </row>
    <row r="693" spans="2:2" ht="24" x14ac:dyDescent="0.25">
      <c r="B693" s="65" t="s">
        <v>245</v>
      </c>
    </row>
    <row r="694" spans="2:2" ht="23.25" x14ac:dyDescent="0.25">
      <c r="B694" s="64"/>
    </row>
    <row r="695" spans="2:2" ht="23.25" x14ac:dyDescent="0.25">
      <c r="B695" s="64"/>
    </row>
    <row r="696" spans="2:2" ht="24" x14ac:dyDescent="0.25">
      <c r="B696" s="65" t="s">
        <v>246</v>
      </c>
    </row>
    <row r="697" spans="2:2" ht="23.25" x14ac:dyDescent="0.25">
      <c r="B697" s="64"/>
    </row>
    <row r="698" spans="2:2" ht="23.25" x14ac:dyDescent="0.25">
      <c r="B698" s="64"/>
    </row>
    <row r="699" spans="2:2" ht="24" x14ac:dyDescent="0.25">
      <c r="B699" s="65" t="s">
        <v>247</v>
      </c>
    </row>
    <row r="700" spans="2:2" ht="23.25" x14ac:dyDescent="0.25">
      <c r="B700" s="64"/>
    </row>
    <row r="701" spans="2:2" ht="23.25" x14ac:dyDescent="0.25">
      <c r="B701" s="64"/>
    </row>
    <row r="702" spans="2:2" ht="24" x14ac:dyDescent="0.25">
      <c r="B702" s="65" t="s">
        <v>248</v>
      </c>
    </row>
    <row r="703" spans="2:2" ht="23.25" x14ac:dyDescent="0.25">
      <c r="B703" s="64"/>
    </row>
    <row r="704" spans="2:2" ht="23.25" x14ac:dyDescent="0.25">
      <c r="B704" s="64"/>
    </row>
    <row r="705" spans="2:2" ht="24" x14ac:dyDescent="0.25">
      <c r="B705" s="65" t="s">
        <v>249</v>
      </c>
    </row>
    <row r="706" spans="2:2" ht="23.25" x14ac:dyDescent="0.25">
      <c r="B706" s="64"/>
    </row>
    <row r="707" spans="2:2" ht="23.25" x14ac:dyDescent="0.25">
      <c r="B707" s="64"/>
    </row>
    <row r="708" spans="2:2" ht="24" x14ac:dyDescent="0.25">
      <c r="B708" s="65" t="s">
        <v>250</v>
      </c>
    </row>
    <row r="709" spans="2:2" ht="23.25" x14ac:dyDescent="0.25">
      <c r="B709" s="64"/>
    </row>
    <row r="710" spans="2:2" ht="23.25" x14ac:dyDescent="0.25">
      <c r="B710" s="64"/>
    </row>
    <row r="711" spans="2:2" ht="24" x14ac:dyDescent="0.25">
      <c r="B711" s="65" t="s">
        <v>251</v>
      </c>
    </row>
    <row r="712" spans="2:2" ht="23.25" x14ac:dyDescent="0.25">
      <c r="B712" s="64"/>
    </row>
    <row r="713" spans="2:2" ht="23.25" x14ac:dyDescent="0.25">
      <c r="B713" s="64"/>
    </row>
    <row r="714" spans="2:2" ht="24" x14ac:dyDescent="0.25">
      <c r="B714" s="65" t="s">
        <v>252</v>
      </c>
    </row>
    <row r="715" spans="2:2" ht="23.25" x14ac:dyDescent="0.25">
      <c r="B715" s="64"/>
    </row>
    <row r="716" spans="2:2" ht="23.25" x14ac:dyDescent="0.25">
      <c r="B716" s="64"/>
    </row>
    <row r="717" spans="2:2" ht="24" x14ac:dyDescent="0.25">
      <c r="B717" s="65" t="s">
        <v>253</v>
      </c>
    </row>
    <row r="718" spans="2:2" ht="23.25" x14ac:dyDescent="0.25">
      <c r="B718" s="64"/>
    </row>
    <row r="719" spans="2:2" ht="23.25" x14ac:dyDescent="0.25">
      <c r="B719" s="64"/>
    </row>
    <row r="720" spans="2:2" ht="24" x14ac:dyDescent="0.25">
      <c r="B720" s="65" t="s">
        <v>254</v>
      </c>
    </row>
    <row r="721" spans="2:2" ht="23.25" x14ac:dyDescent="0.25">
      <c r="B721" s="64"/>
    </row>
    <row r="722" spans="2:2" ht="23.25" x14ac:dyDescent="0.25">
      <c r="B722" s="64"/>
    </row>
    <row r="723" spans="2:2" ht="24" x14ac:dyDescent="0.25">
      <c r="B723" s="65" t="s">
        <v>255</v>
      </c>
    </row>
    <row r="724" spans="2:2" ht="23.25" x14ac:dyDescent="0.25">
      <c r="B724" s="64"/>
    </row>
    <row r="725" spans="2:2" ht="23.25" x14ac:dyDescent="0.25">
      <c r="B725" s="64"/>
    </row>
    <row r="726" spans="2:2" ht="24" x14ac:dyDescent="0.25">
      <c r="B726" s="65" t="s">
        <v>256</v>
      </c>
    </row>
    <row r="727" spans="2:2" ht="23.25" x14ac:dyDescent="0.25">
      <c r="B727" s="64"/>
    </row>
    <row r="728" spans="2:2" ht="23.25" x14ac:dyDescent="0.25">
      <c r="B728" s="64"/>
    </row>
    <row r="729" spans="2:2" ht="24" x14ac:dyDescent="0.25">
      <c r="B729" s="65" t="s">
        <v>257</v>
      </c>
    </row>
    <row r="730" spans="2:2" ht="23.25" x14ac:dyDescent="0.25">
      <c r="B730" s="64"/>
    </row>
    <row r="731" spans="2:2" ht="23.25" x14ac:dyDescent="0.25">
      <c r="B731" s="64"/>
    </row>
    <row r="732" spans="2:2" ht="24" x14ac:dyDescent="0.25">
      <c r="B732" s="65" t="s">
        <v>258</v>
      </c>
    </row>
    <row r="733" spans="2:2" ht="23.25" x14ac:dyDescent="0.25">
      <c r="B733" s="64"/>
    </row>
    <row r="734" spans="2:2" ht="23.25" x14ac:dyDescent="0.25">
      <c r="B734" s="64"/>
    </row>
    <row r="735" spans="2:2" ht="24" x14ac:dyDescent="0.25">
      <c r="B735" s="65" t="s">
        <v>259</v>
      </c>
    </row>
    <row r="736" spans="2:2" ht="23.25" x14ac:dyDescent="0.25">
      <c r="B736" s="64"/>
    </row>
    <row r="737" spans="2:2" ht="23.25" x14ac:dyDescent="0.25">
      <c r="B737" s="64"/>
    </row>
    <row r="738" spans="2:2" ht="24" x14ac:dyDescent="0.25">
      <c r="B738" s="65" t="s">
        <v>260</v>
      </c>
    </row>
    <row r="739" spans="2:2" ht="23.25" x14ac:dyDescent="0.25">
      <c r="B739" s="64"/>
    </row>
    <row r="740" spans="2:2" ht="23.25" x14ac:dyDescent="0.25">
      <c r="B740" s="64"/>
    </row>
    <row r="741" spans="2:2" ht="24" x14ac:dyDescent="0.25">
      <c r="B741" s="65" t="s">
        <v>261</v>
      </c>
    </row>
    <row r="742" spans="2:2" ht="23.25" x14ac:dyDescent="0.25">
      <c r="B742" s="64"/>
    </row>
    <row r="743" spans="2:2" ht="23.25" x14ac:dyDescent="0.25">
      <c r="B743" s="64"/>
    </row>
    <row r="744" spans="2:2" ht="24" x14ac:dyDescent="0.25">
      <c r="B744" s="65" t="s">
        <v>262</v>
      </c>
    </row>
    <row r="745" spans="2:2" ht="23.25" x14ac:dyDescent="0.25">
      <c r="B745" s="64"/>
    </row>
    <row r="746" spans="2:2" ht="23.25" x14ac:dyDescent="0.25">
      <c r="B746" s="64"/>
    </row>
    <row r="747" spans="2:2" ht="24" x14ac:dyDescent="0.25">
      <c r="B747" s="65" t="s">
        <v>263</v>
      </c>
    </row>
    <row r="748" spans="2:2" ht="23.25" x14ac:dyDescent="0.25">
      <c r="B748" s="64"/>
    </row>
    <row r="749" spans="2:2" ht="23.25" x14ac:dyDescent="0.25">
      <c r="B749" s="64"/>
    </row>
    <row r="750" spans="2:2" ht="24" x14ac:dyDescent="0.25">
      <c r="B750" s="65" t="s">
        <v>264</v>
      </c>
    </row>
    <row r="751" spans="2:2" ht="23.25" x14ac:dyDescent="0.25">
      <c r="B751" s="64"/>
    </row>
    <row r="752" spans="2:2" ht="23.25" x14ac:dyDescent="0.25">
      <c r="B752" s="64"/>
    </row>
    <row r="753" spans="2:2" ht="24" x14ac:dyDescent="0.25">
      <c r="B753" s="65" t="s">
        <v>265</v>
      </c>
    </row>
    <row r="754" spans="2:2" ht="23.25" x14ac:dyDescent="0.25">
      <c r="B754" s="64"/>
    </row>
    <row r="755" spans="2:2" ht="23.25" x14ac:dyDescent="0.25">
      <c r="B755" s="64"/>
    </row>
    <row r="756" spans="2:2" ht="24" x14ac:dyDescent="0.25">
      <c r="B756" s="65" t="s">
        <v>266</v>
      </c>
    </row>
    <row r="757" spans="2:2" ht="23.25" x14ac:dyDescent="0.25">
      <c r="B757" s="64"/>
    </row>
    <row r="758" spans="2:2" ht="23.25" x14ac:dyDescent="0.25">
      <c r="B758" s="64"/>
    </row>
    <row r="759" spans="2:2" ht="24" x14ac:dyDescent="0.25">
      <c r="B759" s="65" t="s">
        <v>267</v>
      </c>
    </row>
    <row r="760" spans="2:2" ht="23.25" x14ac:dyDescent="0.25">
      <c r="B760" s="64"/>
    </row>
    <row r="761" spans="2:2" ht="23.25" x14ac:dyDescent="0.25">
      <c r="B761" s="64"/>
    </row>
    <row r="762" spans="2:2" ht="24" x14ac:dyDescent="0.25">
      <c r="B762" s="65" t="s">
        <v>268</v>
      </c>
    </row>
    <row r="763" spans="2:2" ht="23.25" x14ac:dyDescent="0.25">
      <c r="B763" s="64"/>
    </row>
    <row r="764" spans="2:2" ht="23.25" x14ac:dyDescent="0.25">
      <c r="B764" s="64"/>
    </row>
    <row r="765" spans="2:2" ht="24" x14ac:dyDescent="0.25">
      <c r="B765" s="65" t="s">
        <v>269</v>
      </c>
    </row>
    <row r="766" spans="2:2" ht="23.25" x14ac:dyDescent="0.25">
      <c r="B766" s="64"/>
    </row>
    <row r="767" spans="2:2" ht="23.25" x14ac:dyDescent="0.25">
      <c r="B767" s="64"/>
    </row>
    <row r="768" spans="2:2" ht="24" x14ac:dyDescent="0.25">
      <c r="B768" s="65" t="s">
        <v>270</v>
      </c>
    </row>
    <row r="769" spans="2:2" ht="23.25" x14ac:dyDescent="0.25">
      <c r="B769" s="64"/>
    </row>
    <row r="770" spans="2:2" ht="23.25" x14ac:dyDescent="0.25">
      <c r="B770" s="64"/>
    </row>
    <row r="771" spans="2:2" ht="24" x14ac:dyDescent="0.25">
      <c r="B771" s="65" t="s">
        <v>271</v>
      </c>
    </row>
    <row r="772" spans="2:2" ht="23.25" x14ac:dyDescent="0.25">
      <c r="B772" s="64"/>
    </row>
    <row r="773" spans="2:2" ht="23.25" x14ac:dyDescent="0.25">
      <c r="B773" s="64"/>
    </row>
    <row r="774" spans="2:2" ht="24" x14ac:dyDescent="0.25">
      <c r="B774" s="65" t="s">
        <v>272</v>
      </c>
    </row>
    <row r="775" spans="2:2" ht="23.25" x14ac:dyDescent="0.25">
      <c r="B775" s="64"/>
    </row>
    <row r="776" spans="2:2" ht="23.25" x14ac:dyDescent="0.25">
      <c r="B776" s="64"/>
    </row>
    <row r="777" spans="2:2" ht="24" x14ac:dyDescent="0.25">
      <c r="B777" s="65" t="s">
        <v>273</v>
      </c>
    </row>
    <row r="778" spans="2:2" ht="23.25" x14ac:dyDescent="0.25">
      <c r="B778" s="64"/>
    </row>
    <row r="779" spans="2:2" ht="23.25" x14ac:dyDescent="0.25">
      <c r="B779" s="64"/>
    </row>
    <row r="780" spans="2:2" ht="24" x14ac:dyDescent="0.25">
      <c r="B780" s="65" t="s">
        <v>274</v>
      </c>
    </row>
    <row r="781" spans="2:2" ht="23.25" x14ac:dyDescent="0.25">
      <c r="B781" s="64"/>
    </row>
    <row r="782" spans="2:2" ht="23.25" x14ac:dyDescent="0.25">
      <c r="B782" s="64"/>
    </row>
    <row r="783" spans="2:2" ht="24" x14ac:dyDescent="0.25">
      <c r="B783" s="65" t="s">
        <v>275</v>
      </c>
    </row>
    <row r="784" spans="2:2" ht="23.25" x14ac:dyDescent="0.25">
      <c r="B784" s="64"/>
    </row>
    <row r="785" spans="2:2" ht="23.25" x14ac:dyDescent="0.25">
      <c r="B785" s="64"/>
    </row>
    <row r="786" spans="2:2" ht="24" x14ac:dyDescent="0.25">
      <c r="B786" s="65" t="s">
        <v>276</v>
      </c>
    </row>
    <row r="787" spans="2:2" ht="23.25" x14ac:dyDescent="0.25">
      <c r="B787" s="64"/>
    </row>
    <row r="788" spans="2:2" ht="23.25" x14ac:dyDescent="0.25">
      <c r="B788" s="64"/>
    </row>
    <row r="789" spans="2:2" ht="24" x14ac:dyDescent="0.25">
      <c r="B789" s="65" t="s">
        <v>277</v>
      </c>
    </row>
    <row r="790" spans="2:2" ht="23.25" x14ac:dyDescent="0.25">
      <c r="B790" s="64"/>
    </row>
    <row r="791" spans="2:2" ht="23.25" x14ac:dyDescent="0.25">
      <c r="B791" s="64"/>
    </row>
    <row r="792" spans="2:2" ht="24" x14ac:dyDescent="0.25">
      <c r="B792" s="65" t="s">
        <v>278</v>
      </c>
    </row>
    <row r="793" spans="2:2" ht="23.25" x14ac:dyDescent="0.25">
      <c r="B793" s="64"/>
    </row>
    <row r="794" spans="2:2" ht="23.25" x14ac:dyDescent="0.25">
      <c r="B794" s="64"/>
    </row>
    <row r="795" spans="2:2" ht="24" x14ac:dyDescent="0.25">
      <c r="B795" s="65" t="s">
        <v>279</v>
      </c>
    </row>
    <row r="796" spans="2:2" ht="23.25" x14ac:dyDescent="0.25">
      <c r="B796" s="64"/>
    </row>
    <row r="797" spans="2:2" ht="23.25" x14ac:dyDescent="0.25">
      <c r="B797" s="64"/>
    </row>
    <row r="798" spans="2:2" ht="24" x14ac:dyDescent="0.25">
      <c r="B798" s="65" t="s">
        <v>280</v>
      </c>
    </row>
    <row r="799" spans="2:2" ht="23.25" x14ac:dyDescent="0.25">
      <c r="B799" s="64"/>
    </row>
    <row r="800" spans="2:2" ht="23.25" x14ac:dyDescent="0.25">
      <c r="B800" s="64"/>
    </row>
    <row r="801" spans="2:2" ht="24" x14ac:dyDescent="0.25">
      <c r="B801" s="65" t="s">
        <v>281</v>
      </c>
    </row>
    <row r="802" spans="2:2" ht="23.25" x14ac:dyDescent="0.25">
      <c r="B802" s="64"/>
    </row>
    <row r="803" spans="2:2" ht="23.25" x14ac:dyDescent="0.25">
      <c r="B803" s="64"/>
    </row>
    <row r="804" spans="2:2" ht="24" x14ac:dyDescent="0.25">
      <c r="B804" s="65" t="s">
        <v>282</v>
      </c>
    </row>
    <row r="805" spans="2:2" ht="23.25" x14ac:dyDescent="0.25">
      <c r="B805" s="64"/>
    </row>
    <row r="806" spans="2:2" ht="23.25" x14ac:dyDescent="0.25">
      <c r="B806" s="64"/>
    </row>
    <row r="807" spans="2:2" ht="24" x14ac:dyDescent="0.25">
      <c r="B807" s="65" t="s">
        <v>283</v>
      </c>
    </row>
    <row r="808" spans="2:2" ht="23.25" x14ac:dyDescent="0.25">
      <c r="B808" s="64"/>
    </row>
    <row r="809" spans="2:2" ht="23.25" x14ac:dyDescent="0.25">
      <c r="B809" s="64"/>
    </row>
    <row r="810" spans="2:2" ht="24" x14ac:dyDescent="0.25">
      <c r="B810" s="65" t="s">
        <v>284</v>
      </c>
    </row>
    <row r="811" spans="2:2" ht="23.25" x14ac:dyDescent="0.25">
      <c r="B811" s="64"/>
    </row>
    <row r="812" spans="2:2" ht="23.25" x14ac:dyDescent="0.25">
      <c r="B812" s="64"/>
    </row>
    <row r="813" spans="2:2" ht="24" x14ac:dyDescent="0.25">
      <c r="B813" s="65" t="s">
        <v>285</v>
      </c>
    </row>
    <row r="814" spans="2:2" ht="23.25" x14ac:dyDescent="0.25">
      <c r="B814" s="64"/>
    </row>
    <row r="815" spans="2:2" ht="23.25" x14ac:dyDescent="0.25">
      <c r="B815" s="64"/>
    </row>
    <row r="816" spans="2:2" ht="24" x14ac:dyDescent="0.25">
      <c r="B816" s="65" t="s">
        <v>286</v>
      </c>
    </row>
    <row r="817" spans="2:2" ht="23.25" x14ac:dyDescent="0.25">
      <c r="B817" s="64"/>
    </row>
    <row r="818" spans="2:2" ht="23.25" x14ac:dyDescent="0.25">
      <c r="B818" s="64"/>
    </row>
    <row r="819" spans="2:2" ht="24" x14ac:dyDescent="0.25">
      <c r="B819" s="65" t="s">
        <v>287</v>
      </c>
    </row>
    <row r="820" spans="2:2" ht="23.25" x14ac:dyDescent="0.25">
      <c r="B820" s="64"/>
    </row>
    <row r="821" spans="2:2" ht="23.25" x14ac:dyDescent="0.25">
      <c r="B821" s="64"/>
    </row>
    <row r="822" spans="2:2" ht="24" x14ac:dyDescent="0.25">
      <c r="B822" s="65" t="s">
        <v>288</v>
      </c>
    </row>
    <row r="823" spans="2:2" ht="23.25" x14ac:dyDescent="0.25">
      <c r="B823" s="64"/>
    </row>
    <row r="824" spans="2:2" ht="23.25" x14ac:dyDescent="0.25">
      <c r="B824" s="64"/>
    </row>
    <row r="825" spans="2:2" ht="24" x14ac:dyDescent="0.25">
      <c r="B825" s="65" t="s">
        <v>289</v>
      </c>
    </row>
    <row r="826" spans="2:2" ht="23.25" x14ac:dyDescent="0.25">
      <c r="B826" s="64"/>
    </row>
    <row r="827" spans="2:2" ht="23.25" x14ac:dyDescent="0.25">
      <c r="B827" s="64"/>
    </row>
    <row r="828" spans="2:2" ht="24" x14ac:dyDescent="0.25">
      <c r="B828" s="65" t="s">
        <v>290</v>
      </c>
    </row>
    <row r="829" spans="2:2" ht="23.25" x14ac:dyDescent="0.25">
      <c r="B829" s="64"/>
    </row>
    <row r="830" spans="2:2" ht="23.25" x14ac:dyDescent="0.25">
      <c r="B830" s="64"/>
    </row>
    <row r="831" spans="2:2" ht="24" x14ac:dyDescent="0.25">
      <c r="B831" s="65" t="s">
        <v>291</v>
      </c>
    </row>
    <row r="832" spans="2:2" ht="23.25" x14ac:dyDescent="0.25">
      <c r="B832" s="64"/>
    </row>
    <row r="833" spans="2:2" ht="23.25" x14ac:dyDescent="0.25">
      <c r="B833" s="64"/>
    </row>
    <row r="834" spans="2:2" ht="24" x14ac:dyDescent="0.25">
      <c r="B834" s="65" t="s">
        <v>292</v>
      </c>
    </row>
    <row r="835" spans="2:2" ht="23.25" x14ac:dyDescent="0.25">
      <c r="B835" s="64"/>
    </row>
    <row r="836" spans="2:2" ht="23.25" x14ac:dyDescent="0.25">
      <c r="B836" s="64"/>
    </row>
    <row r="837" spans="2:2" ht="24" x14ac:dyDescent="0.25">
      <c r="B837" s="65" t="s">
        <v>293</v>
      </c>
    </row>
    <row r="838" spans="2:2" ht="23.25" x14ac:dyDescent="0.25">
      <c r="B838" s="64"/>
    </row>
    <row r="839" spans="2:2" ht="23.25" x14ac:dyDescent="0.25">
      <c r="B839" s="64"/>
    </row>
    <row r="840" spans="2:2" ht="24" x14ac:dyDescent="0.25">
      <c r="B840" s="65" t="s">
        <v>294</v>
      </c>
    </row>
    <row r="841" spans="2:2" ht="23.25" x14ac:dyDescent="0.25">
      <c r="B841" s="64"/>
    </row>
    <row r="842" spans="2:2" ht="23.25" x14ac:dyDescent="0.25">
      <c r="B842" s="64"/>
    </row>
    <row r="843" spans="2:2" ht="24" x14ac:dyDescent="0.25">
      <c r="B843" s="65" t="s">
        <v>295</v>
      </c>
    </row>
    <row r="844" spans="2:2" ht="23.25" x14ac:dyDescent="0.25">
      <c r="B844" s="64"/>
    </row>
    <row r="845" spans="2:2" ht="23.25" x14ac:dyDescent="0.25">
      <c r="B845" s="64"/>
    </row>
    <row r="846" spans="2:2" ht="24" x14ac:dyDescent="0.25">
      <c r="B846" s="65" t="s">
        <v>296</v>
      </c>
    </row>
    <row r="847" spans="2:2" ht="23.25" x14ac:dyDescent="0.25">
      <c r="B847" s="64"/>
    </row>
    <row r="848" spans="2:2" ht="23.25" x14ac:dyDescent="0.25">
      <c r="B848" s="64"/>
    </row>
    <row r="849" spans="2:2" ht="24" x14ac:dyDescent="0.25">
      <c r="B849" s="65" t="s">
        <v>297</v>
      </c>
    </row>
    <row r="850" spans="2:2" ht="23.25" x14ac:dyDescent="0.25">
      <c r="B850" s="64"/>
    </row>
    <row r="851" spans="2:2" ht="23.25" x14ac:dyDescent="0.25">
      <c r="B851" s="64"/>
    </row>
    <row r="852" spans="2:2" ht="24" x14ac:dyDescent="0.25">
      <c r="B852" s="65" t="s">
        <v>298</v>
      </c>
    </row>
    <row r="853" spans="2:2" ht="23.25" x14ac:dyDescent="0.25">
      <c r="B853" s="64"/>
    </row>
    <row r="854" spans="2:2" ht="23.25" x14ac:dyDescent="0.25">
      <c r="B854" s="64"/>
    </row>
    <row r="855" spans="2:2" ht="24" x14ac:dyDescent="0.25">
      <c r="B855" s="65" t="s">
        <v>299</v>
      </c>
    </row>
    <row r="856" spans="2:2" ht="23.25" x14ac:dyDescent="0.25">
      <c r="B856" s="64"/>
    </row>
    <row r="857" spans="2:2" ht="23.25" x14ac:dyDescent="0.25">
      <c r="B857" s="64"/>
    </row>
    <row r="858" spans="2:2" ht="24" x14ac:dyDescent="0.25">
      <c r="B858" s="65" t="s">
        <v>300</v>
      </c>
    </row>
    <row r="859" spans="2:2" ht="23.25" x14ac:dyDescent="0.25">
      <c r="B859" s="64"/>
    </row>
    <row r="860" spans="2:2" ht="23.25" x14ac:dyDescent="0.25">
      <c r="B860" s="64"/>
    </row>
    <row r="861" spans="2:2" ht="24" x14ac:dyDescent="0.25">
      <c r="B861" s="65" t="s">
        <v>301</v>
      </c>
    </row>
    <row r="862" spans="2:2" ht="23.25" x14ac:dyDescent="0.25">
      <c r="B862" s="64"/>
    </row>
    <row r="863" spans="2:2" ht="23.25" x14ac:dyDescent="0.25">
      <c r="B863" s="64"/>
    </row>
    <row r="864" spans="2:2" ht="24" x14ac:dyDescent="0.25">
      <c r="B864" s="65" t="s">
        <v>302</v>
      </c>
    </row>
    <row r="865" spans="2:2" ht="23.25" x14ac:dyDescent="0.25">
      <c r="B865" s="64"/>
    </row>
    <row r="866" spans="2:2" ht="23.25" x14ac:dyDescent="0.25">
      <c r="B866" s="64"/>
    </row>
    <row r="867" spans="2:2" ht="24" x14ac:dyDescent="0.25">
      <c r="B867" s="65" t="s">
        <v>303</v>
      </c>
    </row>
    <row r="868" spans="2:2" ht="23.25" x14ac:dyDescent="0.25">
      <c r="B868" s="64"/>
    </row>
    <row r="869" spans="2:2" ht="23.25" x14ac:dyDescent="0.25">
      <c r="B869" s="64"/>
    </row>
    <row r="870" spans="2:2" ht="24" x14ac:dyDescent="0.25">
      <c r="B870" s="65" t="s">
        <v>304</v>
      </c>
    </row>
    <row r="871" spans="2:2" ht="23.25" x14ac:dyDescent="0.25">
      <c r="B871" s="64"/>
    </row>
    <row r="872" spans="2:2" ht="23.25" x14ac:dyDescent="0.25">
      <c r="B872" s="64"/>
    </row>
    <row r="873" spans="2:2" ht="24" x14ac:dyDescent="0.25">
      <c r="B873" s="65" t="s">
        <v>305</v>
      </c>
    </row>
    <row r="874" spans="2:2" ht="23.25" x14ac:dyDescent="0.25">
      <c r="B874" s="64"/>
    </row>
    <row r="875" spans="2:2" ht="23.25" x14ac:dyDescent="0.25">
      <c r="B875" s="64"/>
    </row>
    <row r="876" spans="2:2" ht="24" x14ac:dyDescent="0.25">
      <c r="B876" s="65" t="s">
        <v>306</v>
      </c>
    </row>
    <row r="877" spans="2:2" ht="23.25" x14ac:dyDescent="0.25">
      <c r="B877" s="64"/>
    </row>
    <row r="878" spans="2:2" ht="23.25" x14ac:dyDescent="0.25">
      <c r="B878" s="64"/>
    </row>
    <row r="879" spans="2:2" ht="24" x14ac:dyDescent="0.25">
      <c r="B879" s="65" t="s">
        <v>307</v>
      </c>
    </row>
    <row r="880" spans="2:2" ht="23.25" x14ac:dyDescent="0.25">
      <c r="B880" s="64"/>
    </row>
    <row r="881" spans="2:2" ht="23.25" x14ac:dyDescent="0.25">
      <c r="B881" s="64"/>
    </row>
    <row r="882" spans="2:2" ht="24" x14ac:dyDescent="0.25">
      <c r="B882" s="65" t="s">
        <v>308</v>
      </c>
    </row>
    <row r="883" spans="2:2" ht="23.25" x14ac:dyDescent="0.25">
      <c r="B883" s="64"/>
    </row>
    <row r="884" spans="2:2" ht="23.25" x14ac:dyDescent="0.25">
      <c r="B884" s="64"/>
    </row>
    <row r="885" spans="2:2" ht="24" x14ac:dyDescent="0.25">
      <c r="B885" s="65" t="s">
        <v>309</v>
      </c>
    </row>
    <row r="886" spans="2:2" ht="23.25" x14ac:dyDescent="0.25">
      <c r="B886" s="64"/>
    </row>
    <row r="887" spans="2:2" ht="23.25" x14ac:dyDescent="0.25">
      <c r="B887" s="64"/>
    </row>
    <row r="888" spans="2:2" ht="24" x14ac:dyDescent="0.25">
      <c r="B888" s="65" t="s">
        <v>310</v>
      </c>
    </row>
    <row r="889" spans="2:2" ht="23.25" x14ac:dyDescent="0.25">
      <c r="B889" s="64"/>
    </row>
    <row r="890" spans="2:2" ht="23.25" x14ac:dyDescent="0.25">
      <c r="B890" s="64"/>
    </row>
    <row r="891" spans="2:2" ht="24" x14ac:dyDescent="0.25">
      <c r="B891" s="65" t="s">
        <v>311</v>
      </c>
    </row>
    <row r="892" spans="2:2" ht="23.25" x14ac:dyDescent="0.25">
      <c r="B892" s="64"/>
    </row>
    <row r="893" spans="2:2" ht="23.25" x14ac:dyDescent="0.25">
      <c r="B893" s="64"/>
    </row>
    <row r="894" spans="2:2" ht="24" x14ac:dyDescent="0.25">
      <c r="B894" s="65" t="s">
        <v>312</v>
      </c>
    </row>
    <row r="895" spans="2:2" ht="23.25" x14ac:dyDescent="0.25">
      <c r="B895" s="64"/>
    </row>
    <row r="896" spans="2:2" ht="23.25" x14ac:dyDescent="0.25">
      <c r="B896" s="64"/>
    </row>
    <row r="897" spans="2:2" ht="24" x14ac:dyDescent="0.25">
      <c r="B897" s="65" t="s">
        <v>313</v>
      </c>
    </row>
    <row r="898" spans="2:2" ht="23.25" x14ac:dyDescent="0.25">
      <c r="B898" s="64"/>
    </row>
    <row r="899" spans="2:2" ht="23.25" x14ac:dyDescent="0.25">
      <c r="B899" s="64"/>
    </row>
    <row r="900" spans="2:2" ht="24" x14ac:dyDescent="0.25">
      <c r="B900" s="65" t="s">
        <v>314</v>
      </c>
    </row>
    <row r="901" spans="2:2" ht="23.25" x14ac:dyDescent="0.25">
      <c r="B901" s="64"/>
    </row>
    <row r="902" spans="2:2" ht="23.25" x14ac:dyDescent="0.25">
      <c r="B902" s="64"/>
    </row>
    <row r="903" spans="2:2" ht="24" x14ac:dyDescent="0.25">
      <c r="B903" s="65" t="s">
        <v>315</v>
      </c>
    </row>
    <row r="904" spans="2:2" ht="23.25" x14ac:dyDescent="0.25">
      <c r="B904" s="64"/>
    </row>
    <row r="905" spans="2:2" ht="23.25" x14ac:dyDescent="0.25">
      <c r="B905" s="64"/>
    </row>
    <row r="906" spans="2:2" ht="24" x14ac:dyDescent="0.25">
      <c r="B906" s="65" t="s">
        <v>316</v>
      </c>
    </row>
    <row r="907" spans="2:2" ht="23.25" x14ac:dyDescent="0.25">
      <c r="B907" s="64"/>
    </row>
    <row r="908" spans="2:2" ht="23.25" x14ac:dyDescent="0.25">
      <c r="B908" s="64"/>
    </row>
    <row r="909" spans="2:2" ht="24" x14ac:dyDescent="0.25">
      <c r="B909" s="65" t="s">
        <v>317</v>
      </c>
    </row>
    <row r="910" spans="2:2" ht="23.25" x14ac:dyDescent="0.25">
      <c r="B910" s="64"/>
    </row>
    <row r="911" spans="2:2" ht="23.25" x14ac:dyDescent="0.25">
      <c r="B911" s="64"/>
    </row>
    <row r="912" spans="2:2" ht="24" x14ac:dyDescent="0.25">
      <c r="B912" s="65" t="s">
        <v>318</v>
      </c>
    </row>
    <row r="913" spans="2:2" ht="23.25" x14ac:dyDescent="0.25">
      <c r="B913" s="64"/>
    </row>
    <row r="914" spans="2:2" ht="23.25" x14ac:dyDescent="0.25">
      <c r="B914" s="64"/>
    </row>
    <row r="915" spans="2:2" ht="24" x14ac:dyDescent="0.25">
      <c r="B915" s="65" t="s">
        <v>319</v>
      </c>
    </row>
    <row r="916" spans="2:2" ht="23.25" x14ac:dyDescent="0.25">
      <c r="B916" s="64"/>
    </row>
    <row r="917" spans="2:2" ht="23.25" x14ac:dyDescent="0.25">
      <c r="B917" s="64"/>
    </row>
    <row r="918" spans="2:2" ht="24" x14ac:dyDescent="0.25">
      <c r="B918" s="65" t="s">
        <v>320</v>
      </c>
    </row>
    <row r="919" spans="2:2" ht="23.25" x14ac:dyDescent="0.25">
      <c r="B919" s="64"/>
    </row>
    <row r="920" spans="2:2" ht="23.25" x14ac:dyDescent="0.25">
      <c r="B920" s="64"/>
    </row>
    <row r="921" spans="2:2" ht="24" x14ac:dyDescent="0.25">
      <c r="B921" s="65" t="s">
        <v>321</v>
      </c>
    </row>
    <row r="922" spans="2:2" ht="23.25" x14ac:dyDescent="0.25">
      <c r="B922" s="64"/>
    </row>
    <row r="923" spans="2:2" ht="23.25" x14ac:dyDescent="0.25">
      <c r="B923" s="64"/>
    </row>
    <row r="924" spans="2:2" ht="24" x14ac:dyDescent="0.25">
      <c r="B924" s="65" t="s">
        <v>322</v>
      </c>
    </row>
    <row r="925" spans="2:2" ht="23.25" x14ac:dyDescent="0.25">
      <c r="B925" s="64"/>
    </row>
    <row r="926" spans="2:2" ht="23.25" x14ac:dyDescent="0.25">
      <c r="B926" s="64"/>
    </row>
    <row r="927" spans="2:2" ht="24" x14ac:dyDescent="0.25">
      <c r="B927" s="65" t="s">
        <v>323</v>
      </c>
    </row>
    <row r="928" spans="2:2" ht="23.25" x14ac:dyDescent="0.25">
      <c r="B928" s="64"/>
    </row>
    <row r="929" spans="2:2" ht="23.25" x14ac:dyDescent="0.25">
      <c r="B929" s="64"/>
    </row>
    <row r="930" spans="2:2" ht="24" x14ac:dyDescent="0.25">
      <c r="B930" s="65" t="s">
        <v>324</v>
      </c>
    </row>
    <row r="931" spans="2:2" ht="23.25" x14ac:dyDescent="0.25">
      <c r="B931" s="64"/>
    </row>
    <row r="932" spans="2:2" ht="23.25" x14ac:dyDescent="0.25">
      <c r="B932" s="64"/>
    </row>
    <row r="933" spans="2:2" ht="24" x14ac:dyDescent="0.25">
      <c r="B933" s="65" t="s">
        <v>325</v>
      </c>
    </row>
    <row r="934" spans="2:2" ht="23.25" x14ac:dyDescent="0.25">
      <c r="B934" s="64"/>
    </row>
    <row r="935" spans="2:2" ht="23.25" x14ac:dyDescent="0.25">
      <c r="B935" s="64"/>
    </row>
    <row r="936" spans="2:2" ht="24" x14ac:dyDescent="0.25">
      <c r="B936" s="65" t="s">
        <v>326</v>
      </c>
    </row>
    <row r="937" spans="2:2" ht="23.25" x14ac:dyDescent="0.25">
      <c r="B937" s="64"/>
    </row>
    <row r="938" spans="2:2" ht="23.25" x14ac:dyDescent="0.25">
      <c r="B938" s="64"/>
    </row>
    <row r="939" spans="2:2" ht="24" x14ac:dyDescent="0.25">
      <c r="B939" s="65" t="s">
        <v>327</v>
      </c>
    </row>
    <row r="940" spans="2:2" ht="23.25" x14ac:dyDescent="0.25">
      <c r="B940" s="64"/>
    </row>
    <row r="941" spans="2:2" ht="23.25" x14ac:dyDescent="0.25">
      <c r="B941" s="64"/>
    </row>
    <row r="942" spans="2:2" ht="24" x14ac:dyDescent="0.25">
      <c r="B942" s="65" t="s">
        <v>328</v>
      </c>
    </row>
    <row r="943" spans="2:2" ht="23.25" x14ac:dyDescent="0.25">
      <c r="B943" s="64"/>
    </row>
    <row r="944" spans="2:2" ht="23.25" x14ac:dyDescent="0.25">
      <c r="B944" s="64"/>
    </row>
    <row r="945" spans="2:2" ht="24" x14ac:dyDescent="0.25">
      <c r="B945" s="65" t="s">
        <v>329</v>
      </c>
    </row>
    <row r="946" spans="2:2" ht="23.25" x14ac:dyDescent="0.25">
      <c r="B946" s="64"/>
    </row>
    <row r="947" spans="2:2" ht="23.25" x14ac:dyDescent="0.25">
      <c r="B947" s="64"/>
    </row>
    <row r="948" spans="2:2" ht="24" x14ac:dyDescent="0.25">
      <c r="B948" s="65" t="s">
        <v>330</v>
      </c>
    </row>
    <row r="949" spans="2:2" ht="23.25" x14ac:dyDescent="0.25">
      <c r="B949" s="64"/>
    </row>
    <row r="950" spans="2:2" ht="23.25" x14ac:dyDescent="0.25">
      <c r="B950" s="64"/>
    </row>
    <row r="951" spans="2:2" ht="24" x14ac:dyDescent="0.25">
      <c r="B951" s="65" t="s">
        <v>331</v>
      </c>
    </row>
    <row r="952" spans="2:2" ht="23.25" x14ac:dyDescent="0.25">
      <c r="B952" s="64"/>
    </row>
    <row r="953" spans="2:2" ht="23.25" x14ac:dyDescent="0.25">
      <c r="B953" s="64"/>
    </row>
    <row r="954" spans="2:2" ht="24" x14ac:dyDescent="0.25">
      <c r="B954" s="65" t="s">
        <v>332</v>
      </c>
    </row>
    <row r="955" spans="2:2" ht="23.25" x14ac:dyDescent="0.25">
      <c r="B955" s="64"/>
    </row>
    <row r="956" spans="2:2" ht="23.25" x14ac:dyDescent="0.25">
      <c r="B956" s="64"/>
    </row>
    <row r="957" spans="2:2" ht="24" x14ac:dyDescent="0.25">
      <c r="B957" s="65" t="s">
        <v>333</v>
      </c>
    </row>
    <row r="958" spans="2:2" ht="23.25" x14ac:dyDescent="0.25">
      <c r="B958" s="64"/>
    </row>
    <row r="959" spans="2:2" ht="23.25" x14ac:dyDescent="0.25">
      <c r="B959" s="64"/>
    </row>
    <row r="960" spans="2:2" ht="24" x14ac:dyDescent="0.25">
      <c r="B960" s="65" t="s">
        <v>334</v>
      </c>
    </row>
    <row r="961" spans="2:2" ht="23.25" x14ac:dyDescent="0.25">
      <c r="B961" s="64"/>
    </row>
    <row r="962" spans="2:2" ht="23.25" x14ac:dyDescent="0.25">
      <c r="B962" s="64"/>
    </row>
    <row r="963" spans="2:2" ht="24" x14ac:dyDescent="0.25">
      <c r="B963" s="65" t="s">
        <v>335</v>
      </c>
    </row>
    <row r="964" spans="2:2" ht="23.25" x14ac:dyDescent="0.25">
      <c r="B964" s="64"/>
    </row>
    <row r="965" spans="2:2" ht="23.25" x14ac:dyDescent="0.25">
      <c r="B965" s="64"/>
    </row>
    <row r="966" spans="2:2" ht="24" x14ac:dyDescent="0.25">
      <c r="B966" s="65" t="s">
        <v>336</v>
      </c>
    </row>
    <row r="967" spans="2:2" ht="23.25" x14ac:dyDescent="0.25">
      <c r="B967" s="64"/>
    </row>
    <row r="968" spans="2:2" ht="23.25" x14ac:dyDescent="0.25">
      <c r="B968" s="64"/>
    </row>
    <row r="969" spans="2:2" ht="24" x14ac:dyDescent="0.25">
      <c r="B969" s="65" t="s">
        <v>337</v>
      </c>
    </row>
    <row r="970" spans="2:2" ht="23.25" x14ac:dyDescent="0.25">
      <c r="B970" s="64"/>
    </row>
    <row r="971" spans="2:2" ht="23.25" x14ac:dyDescent="0.25">
      <c r="B971" s="64"/>
    </row>
    <row r="972" spans="2:2" ht="24" x14ac:dyDescent="0.25">
      <c r="B972" s="65" t="s">
        <v>338</v>
      </c>
    </row>
    <row r="973" spans="2:2" ht="23.25" x14ac:dyDescent="0.25">
      <c r="B973" s="64"/>
    </row>
    <row r="974" spans="2:2" ht="23.25" x14ac:dyDescent="0.25">
      <c r="B974" s="64"/>
    </row>
    <row r="975" spans="2:2" ht="24" x14ac:dyDescent="0.25">
      <c r="B975" s="65" t="s">
        <v>339</v>
      </c>
    </row>
    <row r="976" spans="2:2" ht="23.25" x14ac:dyDescent="0.25">
      <c r="B976" s="64"/>
    </row>
    <row r="977" spans="2:2" ht="23.25" x14ac:dyDescent="0.25">
      <c r="B977" s="64"/>
    </row>
    <row r="978" spans="2:2" ht="24" x14ac:dyDescent="0.25">
      <c r="B978" s="65" t="s">
        <v>340</v>
      </c>
    </row>
    <row r="979" spans="2:2" ht="23.25" x14ac:dyDescent="0.25">
      <c r="B979" s="64"/>
    </row>
    <row r="980" spans="2:2" ht="23.25" x14ac:dyDescent="0.25">
      <c r="B980" s="64"/>
    </row>
    <row r="981" spans="2:2" ht="24" x14ac:dyDescent="0.25">
      <c r="B981" s="65" t="s">
        <v>341</v>
      </c>
    </row>
    <row r="982" spans="2:2" ht="23.25" x14ac:dyDescent="0.25">
      <c r="B982" s="64"/>
    </row>
    <row r="983" spans="2:2" ht="23.25" x14ac:dyDescent="0.25">
      <c r="B983" s="64"/>
    </row>
    <row r="984" spans="2:2" ht="24" x14ac:dyDescent="0.25">
      <c r="B984" s="65" t="s">
        <v>342</v>
      </c>
    </row>
    <row r="985" spans="2:2" ht="23.25" x14ac:dyDescent="0.25">
      <c r="B985" s="64"/>
    </row>
    <row r="986" spans="2:2" ht="23.25" x14ac:dyDescent="0.25">
      <c r="B986" s="64"/>
    </row>
    <row r="987" spans="2:2" ht="24" x14ac:dyDescent="0.25">
      <c r="B987" s="65" t="s">
        <v>343</v>
      </c>
    </row>
    <row r="988" spans="2:2" ht="23.25" x14ac:dyDescent="0.25">
      <c r="B988" s="64"/>
    </row>
    <row r="989" spans="2:2" ht="23.25" x14ac:dyDescent="0.25">
      <c r="B989" s="64"/>
    </row>
    <row r="990" spans="2:2" ht="24" x14ac:dyDescent="0.25">
      <c r="B990" s="65" t="s">
        <v>344</v>
      </c>
    </row>
    <row r="991" spans="2:2" ht="23.25" x14ac:dyDescent="0.25">
      <c r="B991" s="64"/>
    </row>
    <row r="992" spans="2:2" ht="23.25" x14ac:dyDescent="0.25">
      <c r="B992" s="64"/>
    </row>
    <row r="993" spans="2:2" ht="24" x14ac:dyDescent="0.25">
      <c r="B993" s="65" t="s">
        <v>345</v>
      </c>
    </row>
    <row r="994" spans="2:2" ht="23.25" x14ac:dyDescent="0.25">
      <c r="B994" s="64"/>
    </row>
    <row r="995" spans="2:2" ht="23.25" x14ac:dyDescent="0.25">
      <c r="B995" s="64"/>
    </row>
    <row r="996" spans="2:2" ht="24" x14ac:dyDescent="0.25">
      <c r="B996" s="65" t="s">
        <v>346</v>
      </c>
    </row>
    <row r="997" spans="2:2" ht="23.25" x14ac:dyDescent="0.25">
      <c r="B997" s="64"/>
    </row>
    <row r="998" spans="2:2" ht="23.25" x14ac:dyDescent="0.25">
      <c r="B998" s="64"/>
    </row>
    <row r="999" spans="2:2" ht="24" x14ac:dyDescent="0.25">
      <c r="B999" s="65" t="s">
        <v>347</v>
      </c>
    </row>
    <row r="1000" spans="2:2" ht="23.25" x14ac:dyDescent="0.25">
      <c r="B1000" s="64"/>
    </row>
    <row r="1001" spans="2:2" ht="23.25" x14ac:dyDescent="0.25">
      <c r="B1001" s="64"/>
    </row>
    <row r="1002" spans="2:2" ht="24" x14ac:dyDescent="0.25">
      <c r="B1002" s="65" t="s">
        <v>348</v>
      </c>
    </row>
    <row r="1003" spans="2:2" ht="23.25" x14ac:dyDescent="0.25">
      <c r="B1003" s="64"/>
    </row>
    <row r="1004" spans="2:2" ht="23.25" x14ac:dyDescent="0.25">
      <c r="B1004" s="64"/>
    </row>
    <row r="1005" spans="2:2" ht="24" x14ac:dyDescent="0.25">
      <c r="B1005" s="65" t="s">
        <v>349</v>
      </c>
    </row>
    <row r="1006" spans="2:2" ht="23.25" x14ac:dyDescent="0.25">
      <c r="B1006" s="64"/>
    </row>
    <row r="1007" spans="2:2" ht="23.25" x14ac:dyDescent="0.25">
      <c r="B1007" s="64"/>
    </row>
    <row r="1008" spans="2:2" ht="24" x14ac:dyDescent="0.25">
      <c r="B1008" s="65" t="s">
        <v>350</v>
      </c>
    </row>
    <row r="1009" spans="2:2" ht="23.25" x14ac:dyDescent="0.25">
      <c r="B1009" s="64"/>
    </row>
    <row r="1010" spans="2:2" ht="23.25" x14ac:dyDescent="0.25">
      <c r="B1010" s="64"/>
    </row>
    <row r="1011" spans="2:2" ht="24" x14ac:dyDescent="0.25">
      <c r="B1011" s="65" t="s">
        <v>351</v>
      </c>
    </row>
    <row r="1012" spans="2:2" ht="23.25" x14ac:dyDescent="0.25">
      <c r="B1012" s="64"/>
    </row>
    <row r="1013" spans="2:2" ht="23.25" x14ac:dyDescent="0.25">
      <c r="B1013" s="64"/>
    </row>
    <row r="1014" spans="2:2" ht="24" x14ac:dyDescent="0.25">
      <c r="B1014" s="65" t="s">
        <v>352</v>
      </c>
    </row>
    <row r="1015" spans="2:2" ht="23.25" x14ac:dyDescent="0.25">
      <c r="B1015" s="64"/>
    </row>
    <row r="1016" spans="2:2" ht="23.25" x14ac:dyDescent="0.25">
      <c r="B1016" s="64"/>
    </row>
    <row r="1017" spans="2:2" ht="24" x14ac:dyDescent="0.25">
      <c r="B1017" s="65" t="s">
        <v>353</v>
      </c>
    </row>
    <row r="1018" spans="2:2" ht="23.25" x14ac:dyDescent="0.25">
      <c r="B1018" s="64"/>
    </row>
    <row r="1019" spans="2:2" ht="23.25" x14ac:dyDescent="0.25">
      <c r="B1019" s="64"/>
    </row>
    <row r="1020" spans="2:2" ht="24" x14ac:dyDescent="0.25">
      <c r="B1020" s="65" t="s">
        <v>354</v>
      </c>
    </row>
    <row r="1021" spans="2:2" ht="23.25" x14ac:dyDescent="0.25">
      <c r="B1021" s="64"/>
    </row>
    <row r="1022" spans="2:2" ht="23.25" x14ac:dyDescent="0.25">
      <c r="B1022" s="64"/>
    </row>
    <row r="1023" spans="2:2" ht="24" x14ac:dyDescent="0.25">
      <c r="B1023" s="65" t="s">
        <v>355</v>
      </c>
    </row>
    <row r="1024" spans="2:2" ht="23.25" x14ac:dyDescent="0.25">
      <c r="B1024" s="64"/>
    </row>
    <row r="1025" spans="2:2" ht="23.25" x14ac:dyDescent="0.25">
      <c r="B1025" s="64"/>
    </row>
    <row r="1026" spans="2:2" ht="24" x14ac:dyDescent="0.25">
      <c r="B1026" s="65" t="s">
        <v>356</v>
      </c>
    </row>
    <row r="1027" spans="2:2" ht="23.25" x14ac:dyDescent="0.25">
      <c r="B1027" s="64"/>
    </row>
    <row r="1028" spans="2:2" ht="23.25" x14ac:dyDescent="0.25">
      <c r="B1028" s="64"/>
    </row>
    <row r="1029" spans="2:2" ht="24" x14ac:dyDescent="0.25">
      <c r="B1029" s="65" t="s">
        <v>357</v>
      </c>
    </row>
    <row r="1030" spans="2:2" ht="23.25" x14ac:dyDescent="0.25">
      <c r="B1030" s="64"/>
    </row>
    <row r="1031" spans="2:2" ht="23.25" x14ac:dyDescent="0.25">
      <c r="B1031" s="64"/>
    </row>
    <row r="1032" spans="2:2" ht="24" x14ac:dyDescent="0.25">
      <c r="B1032" s="65" t="s">
        <v>358</v>
      </c>
    </row>
    <row r="1033" spans="2:2" ht="23.25" x14ac:dyDescent="0.25">
      <c r="B1033" s="64"/>
    </row>
    <row r="1034" spans="2:2" ht="23.25" x14ac:dyDescent="0.25">
      <c r="B1034" s="64"/>
    </row>
    <row r="1035" spans="2:2" ht="24" x14ac:dyDescent="0.25">
      <c r="B1035" s="65" t="s">
        <v>359</v>
      </c>
    </row>
    <row r="1036" spans="2:2" ht="23.25" x14ac:dyDescent="0.25">
      <c r="B1036" s="64"/>
    </row>
    <row r="1037" spans="2:2" ht="23.25" x14ac:dyDescent="0.25">
      <c r="B1037" s="64"/>
    </row>
    <row r="1038" spans="2:2" ht="24" x14ac:dyDescent="0.25">
      <c r="B1038" s="65" t="s">
        <v>360</v>
      </c>
    </row>
    <row r="1039" spans="2:2" ht="23.25" x14ac:dyDescent="0.25">
      <c r="B1039" s="64"/>
    </row>
    <row r="1040" spans="2:2" ht="23.25" x14ac:dyDescent="0.25">
      <c r="B1040" s="64"/>
    </row>
    <row r="1041" spans="2:2" ht="24" x14ac:dyDescent="0.25">
      <c r="B1041" s="65" t="s">
        <v>361</v>
      </c>
    </row>
    <row r="1042" spans="2:2" ht="23.25" x14ac:dyDescent="0.25">
      <c r="B1042" s="64"/>
    </row>
    <row r="1043" spans="2:2" ht="23.25" x14ac:dyDescent="0.25">
      <c r="B1043" s="64"/>
    </row>
    <row r="1044" spans="2:2" ht="24" x14ac:dyDescent="0.25">
      <c r="B1044" s="65" t="s">
        <v>362</v>
      </c>
    </row>
    <row r="1045" spans="2:2" ht="23.25" x14ac:dyDescent="0.25">
      <c r="B1045" s="64"/>
    </row>
    <row r="1046" spans="2:2" ht="23.25" x14ac:dyDescent="0.25">
      <c r="B1046" s="64"/>
    </row>
    <row r="1047" spans="2:2" ht="24" x14ac:dyDescent="0.25">
      <c r="B1047" s="65" t="s">
        <v>363</v>
      </c>
    </row>
    <row r="1048" spans="2:2" ht="23.25" x14ac:dyDescent="0.25">
      <c r="B1048" s="64"/>
    </row>
    <row r="1049" spans="2:2" ht="23.25" x14ac:dyDescent="0.25">
      <c r="B1049" s="64"/>
    </row>
    <row r="1050" spans="2:2" ht="24" x14ac:dyDescent="0.25">
      <c r="B1050" s="65" t="s">
        <v>364</v>
      </c>
    </row>
    <row r="1051" spans="2:2" ht="23.25" x14ac:dyDescent="0.25">
      <c r="B1051" s="64"/>
    </row>
    <row r="1052" spans="2:2" ht="23.25" x14ac:dyDescent="0.25">
      <c r="B1052" s="64"/>
    </row>
    <row r="1053" spans="2:2" ht="24" x14ac:dyDescent="0.25">
      <c r="B1053" s="65" t="s">
        <v>365</v>
      </c>
    </row>
    <row r="1054" spans="2:2" ht="23.25" x14ac:dyDescent="0.25">
      <c r="B1054" s="64"/>
    </row>
    <row r="1055" spans="2:2" ht="23.25" x14ac:dyDescent="0.25">
      <c r="B1055" s="64"/>
    </row>
    <row r="1056" spans="2:2" ht="24" x14ac:dyDescent="0.25">
      <c r="B1056" s="65" t="s">
        <v>366</v>
      </c>
    </row>
    <row r="1057" spans="2:2" ht="23.25" x14ac:dyDescent="0.25">
      <c r="B1057" s="64"/>
    </row>
    <row r="1058" spans="2:2" ht="23.25" x14ac:dyDescent="0.25">
      <c r="B1058" s="64"/>
    </row>
    <row r="1059" spans="2:2" ht="24" x14ac:dyDescent="0.25">
      <c r="B1059" s="65" t="s">
        <v>367</v>
      </c>
    </row>
    <row r="1060" spans="2:2" ht="23.25" x14ac:dyDescent="0.25">
      <c r="B1060" s="64"/>
    </row>
    <row r="1061" spans="2:2" ht="23.25" x14ac:dyDescent="0.25">
      <c r="B1061" s="64"/>
    </row>
    <row r="1062" spans="2:2" ht="24" x14ac:dyDescent="0.25">
      <c r="B1062" s="65" t="s">
        <v>368</v>
      </c>
    </row>
    <row r="1063" spans="2:2" ht="23.25" x14ac:dyDescent="0.25">
      <c r="B1063" s="64"/>
    </row>
    <row r="1064" spans="2:2" ht="23.25" x14ac:dyDescent="0.25">
      <c r="B1064" s="64"/>
    </row>
    <row r="1065" spans="2:2" ht="24" x14ac:dyDescent="0.25">
      <c r="B1065" s="65" t="s">
        <v>369</v>
      </c>
    </row>
    <row r="1066" spans="2:2" ht="23.25" x14ac:dyDescent="0.25">
      <c r="B1066" s="64"/>
    </row>
    <row r="1067" spans="2:2" ht="23.25" x14ac:dyDescent="0.25">
      <c r="B1067" s="64"/>
    </row>
    <row r="1068" spans="2:2" ht="24" x14ac:dyDescent="0.25">
      <c r="B1068" s="65" t="s">
        <v>370</v>
      </c>
    </row>
    <row r="1069" spans="2:2" ht="23.25" x14ac:dyDescent="0.25">
      <c r="B1069" s="64"/>
    </row>
    <row r="1070" spans="2:2" ht="23.25" x14ac:dyDescent="0.25">
      <c r="B1070" s="64"/>
    </row>
    <row r="1071" spans="2:2" ht="24" x14ac:dyDescent="0.25">
      <c r="B1071" s="65" t="s">
        <v>371</v>
      </c>
    </row>
    <row r="1072" spans="2:2" ht="23.25" x14ac:dyDescent="0.25">
      <c r="B1072" s="64"/>
    </row>
    <row r="1073" spans="2:2" ht="23.25" x14ac:dyDescent="0.25">
      <c r="B1073" s="64"/>
    </row>
    <row r="1074" spans="2:2" ht="24" x14ac:dyDescent="0.25">
      <c r="B1074" s="65" t="s">
        <v>372</v>
      </c>
    </row>
    <row r="1075" spans="2:2" ht="23.25" x14ac:dyDescent="0.25">
      <c r="B1075" s="64"/>
    </row>
    <row r="1076" spans="2:2" ht="23.25" x14ac:dyDescent="0.25">
      <c r="B1076" s="64"/>
    </row>
    <row r="1077" spans="2:2" ht="24" x14ac:dyDescent="0.25">
      <c r="B1077" s="65" t="s">
        <v>373</v>
      </c>
    </row>
    <row r="1078" spans="2:2" ht="23.25" x14ac:dyDescent="0.25">
      <c r="B1078" s="64"/>
    </row>
    <row r="1079" spans="2:2" ht="23.25" x14ac:dyDescent="0.25">
      <c r="B1079" s="64"/>
    </row>
    <row r="1080" spans="2:2" ht="24" x14ac:dyDescent="0.25">
      <c r="B1080" s="65" t="s">
        <v>374</v>
      </c>
    </row>
    <row r="1081" spans="2:2" ht="23.25" x14ac:dyDescent="0.25">
      <c r="B1081" s="64"/>
    </row>
    <row r="1082" spans="2:2" ht="23.25" x14ac:dyDescent="0.25">
      <c r="B1082" s="64"/>
    </row>
    <row r="1083" spans="2:2" ht="24" x14ac:dyDescent="0.25">
      <c r="B1083" s="65" t="s">
        <v>375</v>
      </c>
    </row>
    <row r="1084" spans="2:2" ht="23.25" x14ac:dyDescent="0.25">
      <c r="B1084" s="64"/>
    </row>
    <row r="1085" spans="2:2" ht="23.25" x14ac:dyDescent="0.25">
      <c r="B1085" s="64"/>
    </row>
    <row r="1086" spans="2:2" ht="24" x14ac:dyDescent="0.25">
      <c r="B1086" s="65" t="s">
        <v>376</v>
      </c>
    </row>
    <row r="1087" spans="2:2" ht="23.25" x14ac:dyDescent="0.25">
      <c r="B1087" s="64"/>
    </row>
    <row r="1088" spans="2:2" ht="23.25" x14ac:dyDescent="0.25">
      <c r="B1088" s="64"/>
    </row>
    <row r="1089" spans="2:2" ht="24" x14ac:dyDescent="0.25">
      <c r="B1089" s="65" t="s">
        <v>377</v>
      </c>
    </row>
    <row r="1090" spans="2:2" ht="23.25" x14ac:dyDescent="0.25">
      <c r="B1090" s="64"/>
    </row>
    <row r="1091" spans="2:2" ht="23.25" x14ac:dyDescent="0.25">
      <c r="B1091" s="64"/>
    </row>
    <row r="1092" spans="2:2" ht="24" x14ac:dyDescent="0.25">
      <c r="B1092" s="65" t="s">
        <v>378</v>
      </c>
    </row>
    <row r="1093" spans="2:2" ht="23.25" x14ac:dyDescent="0.25">
      <c r="B1093" s="64"/>
    </row>
    <row r="1094" spans="2:2" ht="23.25" x14ac:dyDescent="0.25">
      <c r="B1094" s="64"/>
    </row>
    <row r="1095" spans="2:2" ht="24" x14ac:dyDescent="0.25">
      <c r="B1095" s="65" t="s">
        <v>379</v>
      </c>
    </row>
    <row r="1096" spans="2:2" ht="23.25" x14ac:dyDescent="0.25">
      <c r="B1096" s="64"/>
    </row>
    <row r="1097" spans="2:2" ht="23.25" x14ac:dyDescent="0.25">
      <c r="B1097" s="64"/>
    </row>
    <row r="1098" spans="2:2" ht="24" x14ac:dyDescent="0.25">
      <c r="B1098" s="65" t="s">
        <v>380</v>
      </c>
    </row>
    <row r="1099" spans="2:2" ht="23.25" x14ac:dyDescent="0.25">
      <c r="B1099" s="64"/>
    </row>
    <row r="1100" spans="2:2" ht="23.25" x14ac:dyDescent="0.25">
      <c r="B1100" s="64"/>
    </row>
    <row r="1101" spans="2:2" ht="24" x14ac:dyDescent="0.25">
      <c r="B1101" s="65" t="s">
        <v>381</v>
      </c>
    </row>
    <row r="1102" spans="2:2" ht="23.25" x14ac:dyDescent="0.25">
      <c r="B1102" s="64"/>
    </row>
    <row r="1103" spans="2:2" ht="23.25" x14ac:dyDescent="0.25">
      <c r="B1103" s="64"/>
    </row>
    <row r="1104" spans="2:2" ht="24" x14ac:dyDescent="0.25">
      <c r="B1104" s="65" t="s">
        <v>382</v>
      </c>
    </row>
    <row r="1105" spans="2:2" ht="23.25" x14ac:dyDescent="0.25">
      <c r="B1105" s="64"/>
    </row>
    <row r="1106" spans="2:2" ht="23.25" x14ac:dyDescent="0.25">
      <c r="B1106" s="64"/>
    </row>
    <row r="1107" spans="2:2" ht="24" x14ac:dyDescent="0.25">
      <c r="B1107" s="65" t="s">
        <v>383</v>
      </c>
    </row>
    <row r="1108" spans="2:2" ht="23.25" x14ac:dyDescent="0.25">
      <c r="B1108" s="64"/>
    </row>
    <row r="1109" spans="2:2" ht="23.25" x14ac:dyDescent="0.25">
      <c r="B1109" s="64"/>
    </row>
    <row r="1110" spans="2:2" ht="24" x14ac:dyDescent="0.25">
      <c r="B1110" s="65" t="s">
        <v>384</v>
      </c>
    </row>
    <row r="1111" spans="2:2" ht="23.25" x14ac:dyDescent="0.25">
      <c r="B1111" s="64"/>
    </row>
    <row r="1112" spans="2:2" ht="23.25" x14ac:dyDescent="0.25">
      <c r="B1112" s="64"/>
    </row>
    <row r="1113" spans="2:2" ht="24" x14ac:dyDescent="0.25">
      <c r="B1113" s="65" t="s">
        <v>385</v>
      </c>
    </row>
    <row r="1114" spans="2:2" ht="23.25" x14ac:dyDescent="0.25">
      <c r="B1114" s="64"/>
    </row>
    <row r="1115" spans="2:2" ht="23.25" x14ac:dyDescent="0.25">
      <c r="B1115" s="64"/>
    </row>
    <row r="1116" spans="2:2" ht="24" x14ac:dyDescent="0.25">
      <c r="B1116" s="65" t="s">
        <v>386</v>
      </c>
    </row>
    <row r="1117" spans="2:2" ht="23.25" x14ac:dyDescent="0.25">
      <c r="B1117" s="64"/>
    </row>
    <row r="1118" spans="2:2" ht="23.25" x14ac:dyDescent="0.25">
      <c r="B1118" s="64"/>
    </row>
    <row r="1119" spans="2:2" ht="24" x14ac:dyDescent="0.25">
      <c r="B1119" s="65" t="s">
        <v>387</v>
      </c>
    </row>
    <row r="1120" spans="2:2" ht="23.25" x14ac:dyDescent="0.25">
      <c r="B1120" s="64"/>
    </row>
    <row r="1121" spans="2:2" ht="23.25" x14ac:dyDescent="0.25">
      <c r="B1121" s="64"/>
    </row>
    <row r="1122" spans="2:2" ht="24" x14ac:dyDescent="0.25">
      <c r="B1122" s="65" t="s">
        <v>388</v>
      </c>
    </row>
    <row r="1123" spans="2:2" ht="23.25" x14ac:dyDescent="0.25">
      <c r="B1123" s="64"/>
    </row>
    <row r="1124" spans="2:2" ht="23.25" x14ac:dyDescent="0.25">
      <c r="B1124" s="64"/>
    </row>
    <row r="1125" spans="2:2" ht="24" x14ac:dyDescent="0.25">
      <c r="B1125" s="65" t="s">
        <v>389</v>
      </c>
    </row>
    <row r="1126" spans="2:2" ht="23.25" x14ac:dyDescent="0.25">
      <c r="B1126" s="64"/>
    </row>
    <row r="1127" spans="2:2" ht="23.25" x14ac:dyDescent="0.25">
      <c r="B1127" s="64"/>
    </row>
    <row r="1128" spans="2:2" ht="24" x14ac:dyDescent="0.25">
      <c r="B1128" s="65" t="s">
        <v>390</v>
      </c>
    </row>
    <row r="1129" spans="2:2" ht="23.25" x14ac:dyDescent="0.25">
      <c r="B1129" s="64"/>
    </row>
    <row r="1130" spans="2:2" ht="23.25" x14ac:dyDescent="0.25">
      <c r="B1130" s="64"/>
    </row>
    <row r="1131" spans="2:2" ht="24" x14ac:dyDescent="0.25">
      <c r="B1131" s="65" t="s">
        <v>391</v>
      </c>
    </row>
    <row r="1132" spans="2:2" ht="23.25" x14ac:dyDescent="0.25">
      <c r="B1132" s="64"/>
    </row>
    <row r="1133" spans="2:2" ht="23.25" x14ac:dyDescent="0.25">
      <c r="B1133" s="64"/>
    </row>
    <row r="1134" spans="2:2" ht="24" x14ac:dyDescent="0.25">
      <c r="B1134" s="65" t="s">
        <v>392</v>
      </c>
    </row>
    <row r="1135" spans="2:2" ht="23.25" x14ac:dyDescent="0.25">
      <c r="B1135" s="64"/>
    </row>
    <row r="1136" spans="2:2" ht="23.25" x14ac:dyDescent="0.25">
      <c r="B1136" s="64"/>
    </row>
    <row r="1137" spans="2:2" ht="24" x14ac:dyDescent="0.25">
      <c r="B1137" s="65" t="s">
        <v>393</v>
      </c>
    </row>
    <row r="1138" spans="2:2" ht="23.25" x14ac:dyDescent="0.25">
      <c r="B1138" s="64"/>
    </row>
    <row r="1139" spans="2:2" ht="23.25" x14ac:dyDescent="0.25">
      <c r="B1139" s="64"/>
    </row>
    <row r="1140" spans="2:2" ht="24" x14ac:dyDescent="0.25">
      <c r="B1140" s="65" t="s">
        <v>394</v>
      </c>
    </row>
    <row r="1141" spans="2:2" ht="23.25" x14ac:dyDescent="0.25">
      <c r="B1141" s="64"/>
    </row>
    <row r="1142" spans="2:2" ht="23.25" x14ac:dyDescent="0.25">
      <c r="B1142" s="64"/>
    </row>
    <row r="1143" spans="2:2" ht="24" x14ac:dyDescent="0.25">
      <c r="B1143" s="65" t="s">
        <v>395</v>
      </c>
    </row>
    <row r="1144" spans="2:2" ht="23.25" x14ac:dyDescent="0.25">
      <c r="B1144" s="64"/>
    </row>
    <row r="1145" spans="2:2" ht="23.25" x14ac:dyDescent="0.25">
      <c r="B1145" s="64"/>
    </row>
    <row r="1146" spans="2:2" ht="24" x14ac:dyDescent="0.25">
      <c r="B1146" s="65" t="s">
        <v>396</v>
      </c>
    </row>
    <row r="1147" spans="2:2" ht="23.25" x14ac:dyDescent="0.25">
      <c r="B1147" s="64"/>
    </row>
    <row r="1148" spans="2:2" ht="23.25" x14ac:dyDescent="0.25">
      <c r="B1148" s="64"/>
    </row>
    <row r="1149" spans="2:2" ht="24" x14ac:dyDescent="0.25">
      <c r="B1149" s="65" t="s">
        <v>397</v>
      </c>
    </row>
    <row r="1150" spans="2:2" ht="23.25" x14ac:dyDescent="0.25">
      <c r="B1150" s="64"/>
    </row>
    <row r="1151" spans="2:2" ht="23.25" x14ac:dyDescent="0.25">
      <c r="B1151" s="64"/>
    </row>
    <row r="1152" spans="2:2" ht="24" x14ac:dyDescent="0.25">
      <c r="B1152" s="65" t="s">
        <v>398</v>
      </c>
    </row>
    <row r="1153" spans="2:2" ht="23.25" x14ac:dyDescent="0.25">
      <c r="B1153" s="64"/>
    </row>
    <row r="1154" spans="2:2" ht="23.25" x14ac:dyDescent="0.25">
      <c r="B1154" s="64"/>
    </row>
    <row r="1155" spans="2:2" ht="24" x14ac:dyDescent="0.25">
      <c r="B1155" s="65" t="s">
        <v>399</v>
      </c>
    </row>
    <row r="1156" spans="2:2" ht="23.25" x14ac:dyDescent="0.25">
      <c r="B1156" s="64"/>
    </row>
    <row r="1157" spans="2:2" ht="23.25" x14ac:dyDescent="0.25">
      <c r="B1157" s="64"/>
    </row>
    <row r="1158" spans="2:2" ht="24" x14ac:dyDescent="0.25">
      <c r="B1158" s="65" t="s">
        <v>400</v>
      </c>
    </row>
    <row r="1159" spans="2:2" ht="23.25" x14ac:dyDescent="0.25">
      <c r="B1159" s="64"/>
    </row>
    <row r="1160" spans="2:2" ht="23.25" x14ac:dyDescent="0.25">
      <c r="B1160" s="64"/>
    </row>
    <row r="1161" spans="2:2" ht="24" x14ac:dyDescent="0.25">
      <c r="B1161" s="65" t="s">
        <v>401</v>
      </c>
    </row>
    <row r="1162" spans="2:2" ht="23.25" x14ac:dyDescent="0.25">
      <c r="B1162" s="64"/>
    </row>
    <row r="1163" spans="2:2" ht="23.25" x14ac:dyDescent="0.25">
      <c r="B1163" s="64"/>
    </row>
    <row r="1164" spans="2:2" ht="24" x14ac:dyDescent="0.25">
      <c r="B1164" s="65" t="s">
        <v>402</v>
      </c>
    </row>
    <row r="1165" spans="2:2" ht="23.25" x14ac:dyDescent="0.25">
      <c r="B1165" s="64"/>
    </row>
    <row r="1166" spans="2:2" ht="23.25" x14ac:dyDescent="0.25">
      <c r="B1166" s="64"/>
    </row>
    <row r="1167" spans="2:2" ht="24" x14ac:dyDescent="0.25">
      <c r="B1167" s="65" t="s">
        <v>403</v>
      </c>
    </row>
    <row r="1168" spans="2:2" ht="23.25" x14ac:dyDescent="0.25">
      <c r="B1168" s="64"/>
    </row>
    <row r="1169" spans="2:2" ht="23.25" x14ac:dyDescent="0.25">
      <c r="B1169" s="64"/>
    </row>
    <row r="1170" spans="2:2" ht="24" x14ac:dyDescent="0.25">
      <c r="B1170" s="65" t="s">
        <v>404</v>
      </c>
    </row>
    <row r="1171" spans="2:2" ht="23.25" x14ac:dyDescent="0.25">
      <c r="B1171" s="64"/>
    </row>
    <row r="1172" spans="2:2" ht="23.25" x14ac:dyDescent="0.25">
      <c r="B1172" s="64"/>
    </row>
    <row r="1173" spans="2:2" ht="24" x14ac:dyDescent="0.25">
      <c r="B1173" s="65" t="s">
        <v>405</v>
      </c>
    </row>
    <row r="1174" spans="2:2" ht="23.25" x14ac:dyDescent="0.25">
      <c r="B1174" s="64"/>
    </row>
    <row r="1175" spans="2:2" ht="23.25" x14ac:dyDescent="0.25">
      <c r="B1175" s="64"/>
    </row>
    <row r="1176" spans="2:2" ht="24" x14ac:dyDescent="0.25">
      <c r="B1176" s="65" t="s">
        <v>406</v>
      </c>
    </row>
    <row r="1177" spans="2:2" ht="23.25" x14ac:dyDescent="0.25">
      <c r="B1177" s="64"/>
    </row>
    <row r="1178" spans="2:2" ht="23.25" x14ac:dyDescent="0.25">
      <c r="B1178" s="64"/>
    </row>
    <row r="1179" spans="2:2" ht="24" x14ac:dyDescent="0.25">
      <c r="B1179" s="65" t="s">
        <v>407</v>
      </c>
    </row>
    <row r="1180" spans="2:2" ht="23.25" x14ac:dyDescent="0.25">
      <c r="B1180" s="64"/>
    </row>
    <row r="1181" spans="2:2" ht="23.25" x14ac:dyDescent="0.25">
      <c r="B1181" s="64"/>
    </row>
    <row r="1182" spans="2:2" ht="24" x14ac:dyDescent="0.25">
      <c r="B1182" s="65" t="s">
        <v>408</v>
      </c>
    </row>
    <row r="1183" spans="2:2" ht="23.25" x14ac:dyDescent="0.25">
      <c r="B1183" s="64"/>
    </row>
    <row r="1184" spans="2:2" ht="23.25" x14ac:dyDescent="0.25">
      <c r="B1184" s="64"/>
    </row>
    <row r="1185" spans="2:2" ht="24" x14ac:dyDescent="0.25">
      <c r="B1185" s="65" t="s">
        <v>409</v>
      </c>
    </row>
    <row r="1186" spans="2:2" ht="23.25" x14ac:dyDescent="0.25">
      <c r="B1186" s="64"/>
    </row>
    <row r="1187" spans="2:2" ht="23.25" x14ac:dyDescent="0.25">
      <c r="B1187" s="64"/>
    </row>
    <row r="1188" spans="2:2" ht="24" x14ac:dyDescent="0.25">
      <c r="B1188" s="65" t="s">
        <v>410</v>
      </c>
    </row>
    <row r="1189" spans="2:2" ht="23.25" x14ac:dyDescent="0.25">
      <c r="B1189" s="64"/>
    </row>
    <row r="1190" spans="2:2" ht="23.25" x14ac:dyDescent="0.25">
      <c r="B1190" s="64"/>
    </row>
    <row r="1191" spans="2:2" ht="24" x14ac:dyDescent="0.25">
      <c r="B1191" s="65" t="s">
        <v>411</v>
      </c>
    </row>
    <row r="1192" spans="2:2" ht="23.25" x14ac:dyDescent="0.25">
      <c r="B1192" s="64"/>
    </row>
    <row r="1193" spans="2:2" ht="23.25" x14ac:dyDescent="0.25">
      <c r="B1193" s="64"/>
    </row>
    <row r="1194" spans="2:2" ht="24" x14ac:dyDescent="0.25">
      <c r="B1194" s="65" t="s">
        <v>412</v>
      </c>
    </row>
    <row r="1195" spans="2:2" ht="23.25" x14ac:dyDescent="0.25">
      <c r="B1195" s="64"/>
    </row>
    <row r="1196" spans="2:2" ht="23.25" x14ac:dyDescent="0.25">
      <c r="B1196" s="64"/>
    </row>
    <row r="1197" spans="2:2" ht="24" x14ac:dyDescent="0.25">
      <c r="B1197" s="65" t="s">
        <v>413</v>
      </c>
    </row>
    <row r="1198" spans="2:2" ht="23.25" x14ac:dyDescent="0.25">
      <c r="B1198" s="64"/>
    </row>
    <row r="1199" spans="2:2" ht="23.25" x14ac:dyDescent="0.25">
      <c r="B1199" s="64"/>
    </row>
    <row r="1200" spans="2:2" ht="24" x14ac:dyDescent="0.25">
      <c r="B1200" s="65" t="s">
        <v>414</v>
      </c>
    </row>
    <row r="1201" spans="2:2" ht="23.25" x14ac:dyDescent="0.25">
      <c r="B1201" s="64"/>
    </row>
    <row r="1202" spans="2:2" ht="23.25" x14ac:dyDescent="0.25">
      <c r="B1202" s="64"/>
    </row>
    <row r="1203" spans="2:2" ht="24" x14ac:dyDescent="0.25">
      <c r="B1203" s="65" t="s">
        <v>415</v>
      </c>
    </row>
    <row r="1204" spans="2:2" ht="23.25" x14ac:dyDescent="0.25">
      <c r="B1204" s="64"/>
    </row>
    <row r="1205" spans="2:2" ht="23.25" x14ac:dyDescent="0.25">
      <c r="B1205" s="64"/>
    </row>
    <row r="1206" spans="2:2" ht="24" x14ac:dyDescent="0.25">
      <c r="B1206" s="65" t="s">
        <v>416</v>
      </c>
    </row>
    <row r="1207" spans="2:2" ht="23.25" x14ac:dyDescent="0.25">
      <c r="B1207" s="64"/>
    </row>
    <row r="1208" spans="2:2" ht="23.25" x14ac:dyDescent="0.25">
      <c r="B1208" s="64"/>
    </row>
    <row r="1209" spans="2:2" ht="24" x14ac:dyDescent="0.25">
      <c r="B1209" s="65" t="s">
        <v>417</v>
      </c>
    </row>
    <row r="1210" spans="2:2" ht="23.25" x14ac:dyDescent="0.25">
      <c r="B1210" s="64"/>
    </row>
    <row r="1211" spans="2:2" ht="23.25" x14ac:dyDescent="0.25">
      <c r="B1211" s="64"/>
    </row>
    <row r="1212" spans="2:2" ht="24" x14ac:dyDescent="0.25">
      <c r="B1212" s="65" t="s">
        <v>418</v>
      </c>
    </row>
    <row r="1213" spans="2:2" ht="23.25" x14ac:dyDescent="0.25">
      <c r="B1213" s="64"/>
    </row>
    <row r="1214" spans="2:2" ht="23.25" x14ac:dyDescent="0.25">
      <c r="B1214" s="64"/>
    </row>
    <row r="1215" spans="2:2" ht="24" x14ac:dyDescent="0.25">
      <c r="B1215" s="65" t="s">
        <v>419</v>
      </c>
    </row>
    <row r="1216" spans="2:2" ht="23.25" x14ac:dyDescent="0.25">
      <c r="B1216" s="64"/>
    </row>
    <row r="1217" spans="2:2" ht="23.25" x14ac:dyDescent="0.25">
      <c r="B1217" s="64"/>
    </row>
    <row r="1218" spans="2:2" ht="24" x14ac:dyDescent="0.25">
      <c r="B1218" s="65" t="s">
        <v>420</v>
      </c>
    </row>
    <row r="1219" spans="2:2" ht="23.25" x14ac:dyDescent="0.25">
      <c r="B1219" s="64"/>
    </row>
    <row r="1220" spans="2:2" ht="23.25" x14ac:dyDescent="0.25">
      <c r="B1220" s="64"/>
    </row>
    <row r="1221" spans="2:2" ht="24" x14ac:dyDescent="0.25">
      <c r="B1221" s="65" t="s">
        <v>421</v>
      </c>
    </row>
    <row r="1222" spans="2:2" ht="23.25" x14ac:dyDescent="0.25">
      <c r="B1222" s="64"/>
    </row>
    <row r="1223" spans="2:2" ht="23.25" x14ac:dyDescent="0.25">
      <c r="B1223" s="64"/>
    </row>
    <row r="1224" spans="2:2" ht="24" x14ac:dyDescent="0.25">
      <c r="B1224" s="65" t="s">
        <v>422</v>
      </c>
    </row>
    <row r="1225" spans="2:2" ht="23.25" x14ac:dyDescent="0.25">
      <c r="B1225" s="64"/>
    </row>
    <row r="1226" spans="2:2" ht="23.25" x14ac:dyDescent="0.25">
      <c r="B1226" s="64"/>
    </row>
    <row r="1227" spans="2:2" ht="24" x14ac:dyDescent="0.25">
      <c r="B1227" s="65" t="s">
        <v>423</v>
      </c>
    </row>
    <row r="1228" spans="2:2" ht="23.25" x14ac:dyDescent="0.25">
      <c r="B1228" s="64"/>
    </row>
    <row r="1229" spans="2:2" ht="23.25" x14ac:dyDescent="0.25">
      <c r="B1229" s="64"/>
    </row>
    <row r="1230" spans="2:2" ht="24" x14ac:dyDescent="0.25">
      <c r="B1230" s="65" t="s">
        <v>424</v>
      </c>
    </row>
    <row r="1231" spans="2:2" ht="23.25" x14ac:dyDescent="0.25">
      <c r="B1231" s="64"/>
    </row>
    <row r="1232" spans="2:2" ht="23.25" x14ac:dyDescent="0.25">
      <c r="B1232" s="64"/>
    </row>
    <row r="1233" spans="2:2" ht="24" x14ac:dyDescent="0.25">
      <c r="B1233" s="65" t="s">
        <v>425</v>
      </c>
    </row>
    <row r="1234" spans="2:2" ht="23.25" x14ac:dyDescent="0.25">
      <c r="B1234" s="64"/>
    </row>
    <row r="1235" spans="2:2" ht="23.25" x14ac:dyDescent="0.25">
      <c r="B1235" s="64"/>
    </row>
    <row r="1236" spans="2:2" ht="24" x14ac:dyDescent="0.25">
      <c r="B1236" s="65" t="s">
        <v>426</v>
      </c>
    </row>
    <row r="1237" spans="2:2" ht="23.25" x14ac:dyDescent="0.25">
      <c r="B1237" s="64"/>
    </row>
    <row r="1238" spans="2:2" ht="23.25" x14ac:dyDescent="0.25">
      <c r="B1238" s="64"/>
    </row>
    <row r="1239" spans="2:2" ht="24" x14ac:dyDescent="0.25">
      <c r="B1239" s="65" t="s">
        <v>427</v>
      </c>
    </row>
    <row r="1240" spans="2:2" ht="23.25" x14ac:dyDescent="0.25">
      <c r="B1240" s="64"/>
    </row>
    <row r="1241" spans="2:2" ht="23.25" x14ac:dyDescent="0.25">
      <c r="B1241" s="64"/>
    </row>
    <row r="1242" spans="2:2" ht="24" x14ac:dyDescent="0.25">
      <c r="B1242" s="65" t="s">
        <v>428</v>
      </c>
    </row>
    <row r="1243" spans="2:2" ht="23.25" x14ac:dyDescent="0.25">
      <c r="B1243" s="64"/>
    </row>
    <row r="1244" spans="2:2" ht="23.25" x14ac:dyDescent="0.25">
      <c r="B1244" s="64"/>
    </row>
    <row r="1245" spans="2:2" ht="24" x14ac:dyDescent="0.25">
      <c r="B1245" s="65" t="s">
        <v>429</v>
      </c>
    </row>
    <row r="1246" spans="2:2" ht="23.25" x14ac:dyDescent="0.25">
      <c r="B1246" s="64"/>
    </row>
    <row r="1247" spans="2:2" ht="23.25" x14ac:dyDescent="0.25">
      <c r="B1247" s="64"/>
    </row>
    <row r="1248" spans="2:2" ht="24" x14ac:dyDescent="0.25">
      <c r="B1248" s="65" t="s">
        <v>430</v>
      </c>
    </row>
    <row r="1249" spans="2:2" ht="23.25" x14ac:dyDescent="0.25">
      <c r="B1249" s="64"/>
    </row>
    <row r="1250" spans="2:2" ht="23.25" x14ac:dyDescent="0.25">
      <c r="B1250" s="64"/>
    </row>
    <row r="1251" spans="2:2" ht="24" x14ac:dyDescent="0.25">
      <c r="B1251" s="65" t="s">
        <v>431</v>
      </c>
    </row>
    <row r="1252" spans="2:2" ht="23.25" x14ac:dyDescent="0.25">
      <c r="B1252" s="64"/>
    </row>
    <row r="1253" spans="2:2" ht="23.25" x14ac:dyDescent="0.25">
      <c r="B1253" s="64"/>
    </row>
    <row r="1254" spans="2:2" ht="24" x14ac:dyDescent="0.25">
      <c r="B1254" s="65" t="s">
        <v>432</v>
      </c>
    </row>
    <row r="1255" spans="2:2" ht="23.25" x14ac:dyDescent="0.25">
      <c r="B1255" s="64"/>
    </row>
    <row r="1256" spans="2:2" ht="23.25" x14ac:dyDescent="0.25">
      <c r="B1256" s="64"/>
    </row>
    <row r="1257" spans="2:2" ht="24" x14ac:dyDescent="0.25">
      <c r="B1257" s="65" t="s">
        <v>433</v>
      </c>
    </row>
    <row r="1258" spans="2:2" ht="23.25" x14ac:dyDescent="0.25">
      <c r="B1258" s="64"/>
    </row>
    <row r="1259" spans="2:2" ht="23.25" x14ac:dyDescent="0.25">
      <c r="B1259" s="64"/>
    </row>
    <row r="1260" spans="2:2" ht="24" x14ac:dyDescent="0.25">
      <c r="B1260" s="65" t="s">
        <v>434</v>
      </c>
    </row>
    <row r="1261" spans="2:2" ht="23.25" x14ac:dyDescent="0.25">
      <c r="B1261" s="64"/>
    </row>
    <row r="1262" spans="2:2" ht="23.25" x14ac:dyDescent="0.25">
      <c r="B1262" s="64"/>
    </row>
    <row r="1263" spans="2:2" ht="24" x14ac:dyDescent="0.25">
      <c r="B1263" s="65" t="s">
        <v>435</v>
      </c>
    </row>
    <row r="1264" spans="2:2" ht="23.25" x14ac:dyDescent="0.25">
      <c r="B1264" s="64"/>
    </row>
    <row r="1265" spans="2:2" ht="23.25" x14ac:dyDescent="0.25">
      <c r="B1265" s="64"/>
    </row>
    <row r="1266" spans="2:2" ht="24" x14ac:dyDescent="0.25">
      <c r="B1266" s="65" t="s">
        <v>436</v>
      </c>
    </row>
    <row r="1267" spans="2:2" ht="23.25" x14ac:dyDescent="0.25">
      <c r="B1267" s="64"/>
    </row>
    <row r="1268" spans="2:2" ht="23.25" x14ac:dyDescent="0.25">
      <c r="B1268" s="64"/>
    </row>
    <row r="1269" spans="2:2" ht="24" x14ac:dyDescent="0.25">
      <c r="B1269" s="65" t="s">
        <v>437</v>
      </c>
    </row>
    <row r="1270" spans="2:2" ht="23.25" x14ac:dyDescent="0.25">
      <c r="B1270" s="64"/>
    </row>
    <row r="1271" spans="2:2" ht="23.25" x14ac:dyDescent="0.25">
      <c r="B1271" s="64"/>
    </row>
    <row r="1272" spans="2:2" ht="24" x14ac:dyDescent="0.25">
      <c r="B1272" s="65" t="s">
        <v>438</v>
      </c>
    </row>
    <row r="1273" spans="2:2" ht="23.25" x14ac:dyDescent="0.25">
      <c r="B1273" s="64"/>
    </row>
    <row r="1274" spans="2:2" ht="23.25" x14ac:dyDescent="0.25">
      <c r="B1274" s="64"/>
    </row>
    <row r="1275" spans="2:2" ht="24" x14ac:dyDescent="0.25">
      <c r="B1275" s="65" t="s">
        <v>439</v>
      </c>
    </row>
    <row r="1276" spans="2:2" ht="23.25" x14ac:dyDescent="0.25">
      <c r="B1276" s="64"/>
    </row>
    <row r="1277" spans="2:2" ht="23.25" x14ac:dyDescent="0.25">
      <c r="B1277" s="64"/>
    </row>
    <row r="1278" spans="2:2" ht="24" x14ac:dyDescent="0.25">
      <c r="B1278" s="65" t="s">
        <v>440</v>
      </c>
    </row>
    <row r="1279" spans="2:2" ht="23.25" x14ac:dyDescent="0.25">
      <c r="B1279" s="64"/>
    </row>
    <row r="1280" spans="2:2" ht="23.25" x14ac:dyDescent="0.25">
      <c r="B1280" s="64"/>
    </row>
    <row r="1281" spans="2:2" ht="24" x14ac:dyDescent="0.25">
      <c r="B1281" s="65" t="s">
        <v>441</v>
      </c>
    </row>
    <row r="1282" spans="2:2" ht="23.25" x14ac:dyDescent="0.25">
      <c r="B1282" s="64"/>
    </row>
    <row r="1283" spans="2:2" ht="23.25" x14ac:dyDescent="0.25">
      <c r="B1283" s="64"/>
    </row>
    <row r="1284" spans="2:2" ht="24" x14ac:dyDescent="0.25">
      <c r="B1284" s="65" t="s">
        <v>442</v>
      </c>
    </row>
    <row r="1285" spans="2:2" ht="23.25" x14ac:dyDescent="0.25">
      <c r="B1285" s="64"/>
    </row>
    <row r="1286" spans="2:2" ht="23.25" x14ac:dyDescent="0.25">
      <c r="B1286" s="64"/>
    </row>
    <row r="1287" spans="2:2" ht="24" x14ac:dyDescent="0.25">
      <c r="B1287" s="65" t="s">
        <v>443</v>
      </c>
    </row>
    <row r="1288" spans="2:2" ht="23.25" x14ac:dyDescent="0.25">
      <c r="B1288" s="64"/>
    </row>
    <row r="1289" spans="2:2" ht="23.25" x14ac:dyDescent="0.25">
      <c r="B1289" s="64"/>
    </row>
    <row r="1290" spans="2:2" ht="24" x14ac:dyDescent="0.25">
      <c r="B1290" s="65" t="s">
        <v>444</v>
      </c>
    </row>
    <row r="1291" spans="2:2" ht="23.25" x14ac:dyDescent="0.25">
      <c r="B1291" s="64"/>
    </row>
    <row r="1292" spans="2:2" ht="23.25" x14ac:dyDescent="0.25">
      <c r="B1292" s="64"/>
    </row>
    <row r="1293" spans="2:2" ht="24" x14ac:dyDescent="0.25">
      <c r="B1293" s="65" t="s">
        <v>445</v>
      </c>
    </row>
    <row r="1294" spans="2:2" ht="23.25" x14ac:dyDescent="0.25">
      <c r="B1294" s="64"/>
    </row>
    <row r="1295" spans="2:2" ht="23.25" x14ac:dyDescent="0.25">
      <c r="B1295" s="64"/>
    </row>
    <row r="1296" spans="2:2" ht="24" x14ac:dyDescent="0.25">
      <c r="B1296" s="65" t="s">
        <v>446</v>
      </c>
    </row>
    <row r="1297" spans="2:2" ht="23.25" x14ac:dyDescent="0.25">
      <c r="B1297" s="64"/>
    </row>
    <row r="1298" spans="2:2" ht="23.25" x14ac:dyDescent="0.25">
      <c r="B1298" s="64"/>
    </row>
    <row r="1299" spans="2:2" ht="24" x14ac:dyDescent="0.25">
      <c r="B1299" s="65" t="s">
        <v>447</v>
      </c>
    </row>
    <row r="1300" spans="2:2" ht="23.25" x14ac:dyDescent="0.25">
      <c r="B1300" s="64"/>
    </row>
    <row r="1301" spans="2:2" ht="23.25" x14ac:dyDescent="0.25">
      <c r="B1301" s="64"/>
    </row>
    <row r="1302" spans="2:2" ht="24" x14ac:dyDescent="0.25">
      <c r="B1302" s="65" t="s">
        <v>448</v>
      </c>
    </row>
    <row r="1303" spans="2:2" ht="23.25" x14ac:dyDescent="0.25">
      <c r="B1303" s="64"/>
    </row>
    <row r="1304" spans="2:2" ht="23.25" x14ac:dyDescent="0.25">
      <c r="B1304" s="64"/>
    </row>
    <row r="1305" spans="2:2" ht="24" x14ac:dyDescent="0.25">
      <c r="B1305" s="65" t="s">
        <v>449</v>
      </c>
    </row>
    <row r="1306" spans="2:2" ht="23.25" x14ac:dyDescent="0.25">
      <c r="B1306" s="64"/>
    </row>
    <row r="1307" spans="2:2" ht="23.25" x14ac:dyDescent="0.25">
      <c r="B1307" s="64"/>
    </row>
    <row r="1308" spans="2:2" ht="24" x14ac:dyDescent="0.25">
      <c r="B1308" s="65" t="s">
        <v>450</v>
      </c>
    </row>
    <row r="1309" spans="2:2" ht="23.25" x14ac:dyDescent="0.25">
      <c r="B1309" s="64"/>
    </row>
    <row r="1310" spans="2:2" ht="23.25" x14ac:dyDescent="0.25">
      <c r="B1310" s="64"/>
    </row>
    <row r="1311" spans="2:2" ht="24" x14ac:dyDescent="0.25">
      <c r="B1311" s="65" t="s">
        <v>451</v>
      </c>
    </row>
    <row r="1312" spans="2:2" ht="23.25" x14ac:dyDescent="0.25">
      <c r="B1312" s="64"/>
    </row>
    <row r="1313" spans="2:2" ht="23.25" x14ac:dyDescent="0.25">
      <c r="B1313" s="64"/>
    </row>
    <row r="1314" spans="2:2" ht="24" x14ac:dyDescent="0.25">
      <c r="B1314" s="65" t="s">
        <v>452</v>
      </c>
    </row>
    <row r="1315" spans="2:2" ht="23.25" x14ac:dyDescent="0.25">
      <c r="B1315" s="64"/>
    </row>
    <row r="1316" spans="2:2" ht="23.25" x14ac:dyDescent="0.25">
      <c r="B1316" s="64"/>
    </row>
    <row r="1317" spans="2:2" ht="24" x14ac:dyDescent="0.25">
      <c r="B1317" s="65" t="s">
        <v>453</v>
      </c>
    </row>
    <row r="1318" spans="2:2" ht="23.25" x14ac:dyDescent="0.25">
      <c r="B1318" s="64"/>
    </row>
    <row r="1319" spans="2:2" ht="23.25" x14ac:dyDescent="0.25">
      <c r="B1319" s="64"/>
    </row>
    <row r="1320" spans="2:2" ht="24" x14ac:dyDescent="0.25">
      <c r="B1320" s="65" t="s">
        <v>454</v>
      </c>
    </row>
    <row r="1321" spans="2:2" ht="23.25" x14ac:dyDescent="0.25">
      <c r="B1321" s="64"/>
    </row>
    <row r="1322" spans="2:2" ht="23.25" x14ac:dyDescent="0.25">
      <c r="B1322" s="64"/>
    </row>
    <row r="1323" spans="2:2" ht="24" x14ac:dyDescent="0.25">
      <c r="B1323" s="65" t="s">
        <v>455</v>
      </c>
    </row>
    <row r="1324" spans="2:2" ht="23.25" x14ac:dyDescent="0.25">
      <c r="B1324" s="64"/>
    </row>
    <row r="1325" spans="2:2" ht="23.25" x14ac:dyDescent="0.25">
      <c r="B1325" s="64"/>
    </row>
    <row r="1326" spans="2:2" ht="24" x14ac:dyDescent="0.25">
      <c r="B1326" s="65" t="s">
        <v>456</v>
      </c>
    </row>
    <row r="1327" spans="2:2" ht="23.25" x14ac:dyDescent="0.25">
      <c r="B1327" s="64"/>
    </row>
    <row r="1328" spans="2:2" ht="23.25" x14ac:dyDescent="0.25">
      <c r="B1328" s="64"/>
    </row>
    <row r="1329" spans="2:2" ht="24" x14ac:dyDescent="0.25">
      <c r="B1329" s="65" t="s">
        <v>457</v>
      </c>
    </row>
    <row r="1330" spans="2:2" ht="23.25" x14ac:dyDescent="0.25">
      <c r="B1330" s="64"/>
    </row>
    <row r="1331" spans="2:2" ht="23.25" x14ac:dyDescent="0.25">
      <c r="B1331" s="64"/>
    </row>
    <row r="1332" spans="2:2" ht="24" x14ac:dyDescent="0.25">
      <c r="B1332" s="65" t="s">
        <v>458</v>
      </c>
    </row>
    <row r="1333" spans="2:2" ht="23.25" x14ac:dyDescent="0.25">
      <c r="B1333" s="64"/>
    </row>
    <row r="1334" spans="2:2" ht="23.25" x14ac:dyDescent="0.25">
      <c r="B1334" s="64"/>
    </row>
    <row r="1335" spans="2:2" ht="24" x14ac:dyDescent="0.25">
      <c r="B1335" s="65" t="s">
        <v>459</v>
      </c>
    </row>
    <row r="1336" spans="2:2" ht="23.25" x14ac:dyDescent="0.25">
      <c r="B1336" s="64"/>
    </row>
    <row r="1337" spans="2:2" ht="23.25" x14ac:dyDescent="0.25">
      <c r="B1337" s="64"/>
    </row>
    <row r="1338" spans="2:2" ht="24" x14ac:dyDescent="0.25">
      <c r="B1338" s="65" t="s">
        <v>460</v>
      </c>
    </row>
    <row r="1339" spans="2:2" ht="23.25" x14ac:dyDescent="0.25">
      <c r="B1339" s="64"/>
    </row>
    <row r="1340" spans="2:2" ht="23.25" x14ac:dyDescent="0.25">
      <c r="B1340" s="64"/>
    </row>
    <row r="1341" spans="2:2" ht="24" x14ac:dyDescent="0.25">
      <c r="B1341" s="65" t="s">
        <v>461</v>
      </c>
    </row>
    <row r="1342" spans="2:2" ht="23.25" x14ac:dyDescent="0.25">
      <c r="B1342" s="64"/>
    </row>
    <row r="1343" spans="2:2" ht="23.25" x14ac:dyDescent="0.25">
      <c r="B1343" s="64"/>
    </row>
    <row r="1344" spans="2:2" ht="24" x14ac:dyDescent="0.25">
      <c r="B1344" s="65" t="s">
        <v>462</v>
      </c>
    </row>
    <row r="1345" spans="2:2" ht="23.25" x14ac:dyDescent="0.25">
      <c r="B1345" s="64"/>
    </row>
    <row r="1346" spans="2:2" ht="23.25" x14ac:dyDescent="0.25">
      <c r="B1346" s="64"/>
    </row>
    <row r="1347" spans="2:2" ht="24" x14ac:dyDescent="0.25">
      <c r="B1347" s="65" t="s">
        <v>463</v>
      </c>
    </row>
    <row r="1348" spans="2:2" ht="23.25" x14ac:dyDescent="0.25">
      <c r="B1348" s="64"/>
    </row>
    <row r="1349" spans="2:2" ht="23.25" x14ac:dyDescent="0.25">
      <c r="B1349" s="64"/>
    </row>
    <row r="1350" spans="2:2" ht="24" x14ac:dyDescent="0.25">
      <c r="B1350" s="65" t="s">
        <v>464</v>
      </c>
    </row>
    <row r="1351" spans="2:2" ht="23.25" x14ac:dyDescent="0.25">
      <c r="B1351" s="64"/>
    </row>
    <row r="1352" spans="2:2" ht="23.25" x14ac:dyDescent="0.25">
      <c r="B1352" s="64"/>
    </row>
    <row r="1353" spans="2:2" ht="24" x14ac:dyDescent="0.25">
      <c r="B1353" s="65" t="s">
        <v>465</v>
      </c>
    </row>
    <row r="1354" spans="2:2" ht="23.25" x14ac:dyDescent="0.25">
      <c r="B1354" s="64"/>
    </row>
    <row r="1355" spans="2:2" ht="23.25" x14ac:dyDescent="0.25">
      <c r="B1355" s="64"/>
    </row>
    <row r="1356" spans="2:2" ht="24" x14ac:dyDescent="0.25">
      <c r="B1356" s="65" t="s">
        <v>466</v>
      </c>
    </row>
    <row r="1357" spans="2:2" ht="23.25" x14ac:dyDescent="0.25">
      <c r="B1357" s="64"/>
    </row>
    <row r="1358" spans="2:2" ht="23.25" x14ac:dyDescent="0.25">
      <c r="B1358" s="64"/>
    </row>
    <row r="1359" spans="2:2" ht="24" x14ac:dyDescent="0.25">
      <c r="B1359" s="65" t="s">
        <v>467</v>
      </c>
    </row>
    <row r="1360" spans="2:2" ht="23.25" x14ac:dyDescent="0.25">
      <c r="B1360" s="64"/>
    </row>
    <row r="1361" spans="2:2" ht="23.25" x14ac:dyDescent="0.25">
      <c r="B1361" s="64"/>
    </row>
    <row r="1362" spans="2:2" ht="24" x14ac:dyDescent="0.25">
      <c r="B1362" s="65" t="s">
        <v>468</v>
      </c>
    </row>
    <row r="1363" spans="2:2" ht="23.25" x14ac:dyDescent="0.25">
      <c r="B1363" s="64"/>
    </row>
    <row r="1364" spans="2:2" ht="23.25" x14ac:dyDescent="0.25">
      <c r="B1364" s="64"/>
    </row>
    <row r="1365" spans="2:2" ht="24" x14ac:dyDescent="0.25">
      <c r="B1365" s="65" t="s">
        <v>469</v>
      </c>
    </row>
    <row r="1366" spans="2:2" ht="23.25" x14ac:dyDescent="0.25">
      <c r="B1366" s="64"/>
    </row>
    <row r="1367" spans="2:2" ht="23.25" x14ac:dyDescent="0.25">
      <c r="B1367" s="64"/>
    </row>
    <row r="1368" spans="2:2" ht="24" x14ac:dyDescent="0.25">
      <c r="B1368" s="65" t="s">
        <v>470</v>
      </c>
    </row>
    <row r="1369" spans="2:2" ht="23.25" x14ac:dyDescent="0.25">
      <c r="B1369" s="64"/>
    </row>
    <row r="1370" spans="2:2" ht="23.25" x14ac:dyDescent="0.25">
      <c r="B1370" s="64"/>
    </row>
    <row r="1371" spans="2:2" ht="24" x14ac:dyDescent="0.25">
      <c r="B1371" s="65" t="s">
        <v>471</v>
      </c>
    </row>
    <row r="1372" spans="2:2" ht="23.25" x14ac:dyDescent="0.25">
      <c r="B1372" s="64"/>
    </row>
    <row r="1373" spans="2:2" ht="23.25" x14ac:dyDescent="0.25">
      <c r="B1373" s="64"/>
    </row>
    <row r="1374" spans="2:2" ht="24" x14ac:dyDescent="0.25">
      <c r="B1374" s="65" t="s">
        <v>472</v>
      </c>
    </row>
    <row r="1375" spans="2:2" ht="23.25" x14ac:dyDescent="0.25">
      <c r="B1375" s="64"/>
    </row>
    <row r="1376" spans="2:2" ht="23.25" x14ac:dyDescent="0.25">
      <c r="B1376" s="64"/>
    </row>
    <row r="1377" spans="2:2" ht="24" x14ac:dyDescent="0.25">
      <c r="B1377" s="65" t="s">
        <v>473</v>
      </c>
    </row>
    <row r="1378" spans="2:2" ht="23.25" x14ac:dyDescent="0.25">
      <c r="B1378" s="64"/>
    </row>
    <row r="1379" spans="2:2" ht="23.25" x14ac:dyDescent="0.25">
      <c r="B1379" s="64"/>
    </row>
    <row r="1380" spans="2:2" ht="24" x14ac:dyDescent="0.25">
      <c r="B1380" s="65" t="s">
        <v>474</v>
      </c>
    </row>
    <row r="1381" spans="2:2" ht="23.25" x14ac:dyDescent="0.25">
      <c r="B1381" s="64"/>
    </row>
    <row r="1382" spans="2:2" ht="23.25" x14ac:dyDescent="0.25">
      <c r="B1382" s="64"/>
    </row>
    <row r="1383" spans="2:2" ht="24" x14ac:dyDescent="0.25">
      <c r="B1383" s="65" t="s">
        <v>475</v>
      </c>
    </row>
    <row r="1384" spans="2:2" ht="23.25" x14ac:dyDescent="0.25">
      <c r="B1384" s="64"/>
    </row>
    <row r="1385" spans="2:2" ht="23.25" x14ac:dyDescent="0.25">
      <c r="B1385" s="64"/>
    </row>
    <row r="1386" spans="2:2" ht="24" x14ac:dyDescent="0.25">
      <c r="B1386" s="65" t="s">
        <v>476</v>
      </c>
    </row>
    <row r="1387" spans="2:2" ht="23.25" x14ac:dyDescent="0.25">
      <c r="B1387" s="64"/>
    </row>
    <row r="1388" spans="2:2" ht="23.25" x14ac:dyDescent="0.25">
      <c r="B1388" s="64"/>
    </row>
    <row r="1389" spans="2:2" ht="24" x14ac:dyDescent="0.25">
      <c r="B1389" s="65" t="s">
        <v>477</v>
      </c>
    </row>
    <row r="1390" spans="2:2" ht="23.25" x14ac:dyDescent="0.25">
      <c r="B1390" s="64"/>
    </row>
    <row r="1391" spans="2:2" ht="23.25" x14ac:dyDescent="0.25">
      <c r="B1391" s="64"/>
    </row>
    <row r="1392" spans="2:2" ht="24" x14ac:dyDescent="0.25">
      <c r="B1392" s="65" t="s">
        <v>478</v>
      </c>
    </row>
    <row r="1393" spans="2:2" ht="23.25" x14ac:dyDescent="0.25">
      <c r="B1393" s="64"/>
    </row>
    <row r="1394" spans="2:2" ht="23.25" x14ac:dyDescent="0.25">
      <c r="B1394" s="64"/>
    </row>
    <row r="1395" spans="2:2" ht="24" x14ac:dyDescent="0.25">
      <c r="B1395" s="65" t="s">
        <v>479</v>
      </c>
    </row>
    <row r="1396" spans="2:2" ht="23.25" x14ac:dyDescent="0.25">
      <c r="B1396" s="64"/>
    </row>
    <row r="1397" spans="2:2" ht="23.25" x14ac:dyDescent="0.25">
      <c r="B1397" s="64"/>
    </row>
    <row r="1398" spans="2:2" ht="24" x14ac:dyDescent="0.25">
      <c r="B1398" s="65" t="s">
        <v>480</v>
      </c>
    </row>
    <row r="1399" spans="2:2" ht="23.25" x14ac:dyDescent="0.25">
      <c r="B1399" s="64"/>
    </row>
    <row r="1400" spans="2:2" ht="23.25" x14ac:dyDescent="0.25">
      <c r="B1400" s="64"/>
    </row>
    <row r="1401" spans="2:2" ht="24" x14ac:dyDescent="0.25">
      <c r="B1401" s="65" t="s">
        <v>481</v>
      </c>
    </row>
    <row r="1402" spans="2:2" ht="23.25" x14ac:dyDescent="0.25">
      <c r="B1402" s="64"/>
    </row>
    <row r="1403" spans="2:2" ht="23.25" x14ac:dyDescent="0.25">
      <c r="B1403" s="64"/>
    </row>
    <row r="1404" spans="2:2" ht="24" x14ac:dyDescent="0.25">
      <c r="B1404" s="65" t="s">
        <v>482</v>
      </c>
    </row>
    <row r="1405" spans="2:2" ht="23.25" x14ac:dyDescent="0.25">
      <c r="B1405" s="64"/>
    </row>
    <row r="1406" spans="2:2" ht="23.25" x14ac:dyDescent="0.25">
      <c r="B1406" s="64"/>
    </row>
    <row r="1407" spans="2:2" ht="24" x14ac:dyDescent="0.25">
      <c r="B1407" s="65" t="s">
        <v>483</v>
      </c>
    </row>
    <row r="1408" spans="2:2" ht="23.25" x14ac:dyDescent="0.25">
      <c r="B1408" s="64"/>
    </row>
    <row r="1409" spans="2:2" ht="23.25" x14ac:dyDescent="0.25">
      <c r="B1409" s="64"/>
    </row>
    <row r="1410" spans="2:2" ht="24" x14ac:dyDescent="0.25">
      <c r="B1410" s="65" t="s">
        <v>484</v>
      </c>
    </row>
    <row r="1411" spans="2:2" ht="23.25" x14ac:dyDescent="0.25">
      <c r="B1411" s="64"/>
    </row>
    <row r="1412" spans="2:2" ht="23.25" x14ac:dyDescent="0.25">
      <c r="B1412" s="64"/>
    </row>
    <row r="1413" spans="2:2" ht="24" x14ac:dyDescent="0.25">
      <c r="B1413" s="65" t="s">
        <v>485</v>
      </c>
    </row>
    <row r="1414" spans="2:2" ht="23.25" x14ac:dyDescent="0.25">
      <c r="B1414" s="64"/>
    </row>
    <row r="1415" spans="2:2" ht="23.25" x14ac:dyDescent="0.25">
      <c r="B1415" s="64"/>
    </row>
    <row r="1416" spans="2:2" ht="24" x14ac:dyDescent="0.25">
      <c r="B1416" s="65" t="s">
        <v>486</v>
      </c>
    </row>
    <row r="1417" spans="2:2" ht="23.25" x14ac:dyDescent="0.25">
      <c r="B1417" s="64"/>
    </row>
    <row r="1418" spans="2:2" ht="23.25" x14ac:dyDescent="0.25">
      <c r="B1418" s="64"/>
    </row>
    <row r="1419" spans="2:2" ht="24" x14ac:dyDescent="0.25">
      <c r="B1419" s="65" t="s">
        <v>487</v>
      </c>
    </row>
    <row r="1420" spans="2:2" ht="23.25" x14ac:dyDescent="0.25">
      <c r="B1420" s="64"/>
    </row>
    <row r="1421" spans="2:2" ht="23.25" x14ac:dyDescent="0.25">
      <c r="B1421" s="64"/>
    </row>
    <row r="1422" spans="2:2" ht="24" x14ac:dyDescent="0.25">
      <c r="B1422" s="65" t="s">
        <v>488</v>
      </c>
    </row>
    <row r="1423" spans="2:2" ht="23.25" x14ac:dyDescent="0.25">
      <c r="B1423" s="64"/>
    </row>
    <row r="1424" spans="2:2" ht="23.25" x14ac:dyDescent="0.25">
      <c r="B1424" s="64"/>
    </row>
    <row r="1425" spans="2:2" ht="24" x14ac:dyDescent="0.25">
      <c r="B1425" s="65" t="s">
        <v>489</v>
      </c>
    </row>
    <row r="1426" spans="2:2" ht="23.25" x14ac:dyDescent="0.25">
      <c r="B1426" s="64"/>
    </row>
    <row r="1427" spans="2:2" ht="23.25" x14ac:dyDescent="0.25">
      <c r="B1427" s="64"/>
    </row>
    <row r="1428" spans="2:2" ht="24" x14ac:dyDescent="0.25">
      <c r="B1428" s="65" t="s">
        <v>490</v>
      </c>
    </row>
    <row r="1429" spans="2:2" ht="23.25" x14ac:dyDescent="0.25">
      <c r="B1429" s="64"/>
    </row>
    <row r="1430" spans="2:2" ht="23.25" x14ac:dyDescent="0.25">
      <c r="B1430" s="64"/>
    </row>
    <row r="1431" spans="2:2" ht="24" x14ac:dyDescent="0.25">
      <c r="B1431" s="65" t="s">
        <v>491</v>
      </c>
    </row>
    <row r="1432" spans="2:2" ht="23.25" x14ac:dyDescent="0.25">
      <c r="B1432" s="64"/>
    </row>
    <row r="1433" spans="2:2" ht="23.25" x14ac:dyDescent="0.25">
      <c r="B1433" s="64"/>
    </row>
    <row r="1434" spans="2:2" ht="24" x14ac:dyDescent="0.25">
      <c r="B1434" s="65" t="s">
        <v>492</v>
      </c>
    </row>
    <row r="1435" spans="2:2" ht="23.25" x14ac:dyDescent="0.25">
      <c r="B1435" s="64"/>
    </row>
    <row r="1436" spans="2:2" ht="23.25" x14ac:dyDescent="0.25">
      <c r="B1436" s="64"/>
    </row>
    <row r="1437" spans="2:2" ht="24" x14ac:dyDescent="0.25">
      <c r="B1437" s="65" t="s">
        <v>493</v>
      </c>
    </row>
    <row r="1438" spans="2:2" ht="23.25" x14ac:dyDescent="0.25">
      <c r="B1438" s="64"/>
    </row>
    <row r="1439" spans="2:2" ht="23.25" x14ac:dyDescent="0.25">
      <c r="B1439" s="64"/>
    </row>
    <row r="1440" spans="2:2" ht="24" x14ac:dyDescent="0.25">
      <c r="B1440" s="65" t="s">
        <v>494</v>
      </c>
    </row>
    <row r="1441" spans="2:2" ht="23.25" x14ac:dyDescent="0.25">
      <c r="B1441" s="64"/>
    </row>
    <row r="1442" spans="2:2" ht="23.25" x14ac:dyDescent="0.25">
      <c r="B1442" s="64"/>
    </row>
    <row r="1443" spans="2:2" ht="24" x14ac:dyDescent="0.25">
      <c r="B1443" s="65" t="s">
        <v>495</v>
      </c>
    </row>
    <row r="1444" spans="2:2" ht="23.25" x14ac:dyDescent="0.25">
      <c r="B1444" s="64"/>
    </row>
    <row r="1445" spans="2:2" ht="23.25" x14ac:dyDescent="0.25">
      <c r="B1445" s="64"/>
    </row>
    <row r="1446" spans="2:2" ht="24" x14ac:dyDescent="0.25">
      <c r="B1446" s="65" t="s">
        <v>496</v>
      </c>
    </row>
    <row r="1447" spans="2:2" ht="23.25" x14ac:dyDescent="0.25">
      <c r="B1447" s="64"/>
    </row>
    <row r="1448" spans="2:2" ht="23.25" x14ac:dyDescent="0.25">
      <c r="B1448" s="64"/>
    </row>
    <row r="1449" spans="2:2" ht="24" x14ac:dyDescent="0.25">
      <c r="B1449" s="65" t="s">
        <v>497</v>
      </c>
    </row>
    <row r="1450" spans="2:2" ht="23.25" x14ac:dyDescent="0.25">
      <c r="B1450" s="64"/>
    </row>
    <row r="1451" spans="2:2" ht="23.25" x14ac:dyDescent="0.25">
      <c r="B1451" s="64"/>
    </row>
    <row r="1452" spans="2:2" ht="24" x14ac:dyDescent="0.25">
      <c r="B1452" s="65" t="s">
        <v>498</v>
      </c>
    </row>
    <row r="1453" spans="2:2" ht="23.25" x14ac:dyDescent="0.25">
      <c r="B1453" s="64"/>
    </row>
    <row r="1454" spans="2:2" ht="23.25" x14ac:dyDescent="0.25">
      <c r="B1454" s="64"/>
    </row>
    <row r="1455" spans="2:2" ht="24" x14ac:dyDescent="0.25">
      <c r="B1455" s="65" t="s">
        <v>499</v>
      </c>
    </row>
    <row r="1456" spans="2:2" ht="23.25" x14ac:dyDescent="0.25">
      <c r="B1456" s="64"/>
    </row>
    <row r="1457" spans="2:2" ht="23.25" x14ac:dyDescent="0.25">
      <c r="B1457" s="64"/>
    </row>
    <row r="1458" spans="2:2" ht="24" x14ac:dyDescent="0.25">
      <c r="B1458" s="65" t="s">
        <v>500</v>
      </c>
    </row>
    <row r="1459" spans="2:2" ht="23.25" x14ac:dyDescent="0.25">
      <c r="B1459" s="64"/>
    </row>
    <row r="1460" spans="2:2" ht="23.25" x14ac:dyDescent="0.25">
      <c r="B1460" s="64"/>
    </row>
    <row r="1461" spans="2:2" ht="24" x14ac:dyDescent="0.25">
      <c r="B1461" s="65" t="s">
        <v>501</v>
      </c>
    </row>
    <row r="1462" spans="2:2" ht="23.25" x14ac:dyDescent="0.25">
      <c r="B1462" s="64"/>
    </row>
    <row r="1463" spans="2:2" ht="23.25" x14ac:dyDescent="0.25">
      <c r="B1463" s="64"/>
    </row>
    <row r="1464" spans="2:2" ht="24" x14ac:dyDescent="0.25">
      <c r="B1464" s="65" t="s">
        <v>502</v>
      </c>
    </row>
    <row r="1465" spans="2:2" ht="23.25" x14ac:dyDescent="0.25">
      <c r="B1465" s="64"/>
    </row>
    <row r="1466" spans="2:2" ht="23.25" x14ac:dyDescent="0.25">
      <c r="B1466" s="64"/>
    </row>
    <row r="1467" spans="2:2" ht="24" x14ac:dyDescent="0.25">
      <c r="B1467" s="65" t="s">
        <v>503</v>
      </c>
    </row>
    <row r="1468" spans="2:2" ht="23.25" x14ac:dyDescent="0.25">
      <c r="B1468" s="64"/>
    </row>
    <row r="1469" spans="2:2" ht="23.25" x14ac:dyDescent="0.25">
      <c r="B1469" s="64"/>
    </row>
    <row r="1470" spans="2:2" ht="24" x14ac:dyDescent="0.25">
      <c r="B1470" s="65" t="s">
        <v>504</v>
      </c>
    </row>
    <row r="1471" spans="2:2" ht="23.25" x14ac:dyDescent="0.25">
      <c r="B1471" s="64"/>
    </row>
    <row r="1472" spans="2:2" ht="23.25" x14ac:dyDescent="0.25">
      <c r="B1472" s="64"/>
    </row>
    <row r="1473" spans="2:2" ht="24" x14ac:dyDescent="0.25">
      <c r="B1473" s="65" t="s">
        <v>505</v>
      </c>
    </row>
    <row r="1474" spans="2:2" ht="23.25" x14ac:dyDescent="0.25">
      <c r="B1474" s="64"/>
    </row>
    <row r="1475" spans="2:2" ht="23.25" x14ac:dyDescent="0.25">
      <c r="B1475" s="64"/>
    </row>
    <row r="1476" spans="2:2" ht="24" x14ac:dyDescent="0.25">
      <c r="B1476" s="65" t="s">
        <v>506</v>
      </c>
    </row>
    <row r="1477" spans="2:2" ht="23.25" x14ac:dyDescent="0.25">
      <c r="B1477" s="64"/>
    </row>
    <row r="1478" spans="2:2" ht="23.25" x14ac:dyDescent="0.25">
      <c r="B1478" s="64"/>
    </row>
    <row r="1479" spans="2:2" ht="24" x14ac:dyDescent="0.25">
      <c r="B1479" s="65" t="s">
        <v>507</v>
      </c>
    </row>
    <row r="1480" spans="2:2" ht="23.25" x14ac:dyDescent="0.25">
      <c r="B1480" s="64"/>
    </row>
    <row r="1481" spans="2:2" ht="23.25" x14ac:dyDescent="0.25">
      <c r="B1481" s="64"/>
    </row>
    <row r="1482" spans="2:2" ht="24" x14ac:dyDescent="0.25">
      <c r="B1482" s="65" t="s">
        <v>508</v>
      </c>
    </row>
    <row r="1483" spans="2:2" ht="23.25" x14ac:dyDescent="0.25">
      <c r="B1483" s="64"/>
    </row>
    <row r="1484" spans="2:2" ht="23.25" x14ac:dyDescent="0.25">
      <c r="B1484" s="64"/>
    </row>
    <row r="1485" spans="2:2" ht="24" x14ac:dyDescent="0.25">
      <c r="B1485" s="65" t="s">
        <v>509</v>
      </c>
    </row>
    <row r="1486" spans="2:2" ht="23.25" x14ac:dyDescent="0.25">
      <c r="B1486" s="64"/>
    </row>
    <row r="1487" spans="2:2" ht="23.25" x14ac:dyDescent="0.25">
      <c r="B1487" s="64"/>
    </row>
    <row r="1488" spans="2:2" ht="24" x14ac:dyDescent="0.25">
      <c r="B1488" s="65" t="s">
        <v>510</v>
      </c>
    </row>
    <row r="1489" spans="2:2" ht="23.25" x14ac:dyDescent="0.25">
      <c r="B1489" s="64"/>
    </row>
    <row r="1490" spans="2:2" ht="23.25" x14ac:dyDescent="0.25">
      <c r="B1490" s="64"/>
    </row>
    <row r="1491" spans="2:2" ht="24" x14ac:dyDescent="0.25">
      <c r="B1491" s="65" t="s">
        <v>511</v>
      </c>
    </row>
    <row r="1492" spans="2:2" ht="23.25" x14ac:dyDescent="0.25">
      <c r="B1492" s="64"/>
    </row>
    <row r="1493" spans="2:2" ht="23.25" x14ac:dyDescent="0.25">
      <c r="B1493" s="64"/>
    </row>
    <row r="1494" spans="2:2" ht="24" x14ac:dyDescent="0.25">
      <c r="B1494" s="65" t="s">
        <v>512</v>
      </c>
    </row>
    <row r="1495" spans="2:2" ht="23.25" x14ac:dyDescent="0.25">
      <c r="B1495" s="64"/>
    </row>
    <row r="1496" spans="2:2" ht="23.25" x14ac:dyDescent="0.25">
      <c r="B1496" s="64"/>
    </row>
    <row r="1497" spans="2:2" ht="24" x14ac:dyDescent="0.25">
      <c r="B1497" s="65" t="s">
        <v>513</v>
      </c>
    </row>
    <row r="1498" spans="2:2" ht="23.25" x14ac:dyDescent="0.25">
      <c r="B1498" s="64"/>
    </row>
    <row r="1499" spans="2:2" ht="23.25" x14ac:dyDescent="0.25">
      <c r="B1499" s="64"/>
    </row>
    <row r="1500" spans="2:2" ht="24" x14ac:dyDescent="0.25">
      <c r="B1500" s="65" t="s">
        <v>514</v>
      </c>
    </row>
    <row r="1501" spans="2:2" ht="23.25" x14ac:dyDescent="0.25">
      <c r="B1501" s="64"/>
    </row>
    <row r="1502" spans="2:2" ht="23.25" x14ac:dyDescent="0.25">
      <c r="B1502" s="64"/>
    </row>
    <row r="1503" spans="2:2" ht="24" x14ac:dyDescent="0.25">
      <c r="B1503" s="65" t="s">
        <v>515</v>
      </c>
    </row>
    <row r="1504" spans="2:2" ht="23.25" x14ac:dyDescent="0.25">
      <c r="B1504" s="64"/>
    </row>
    <row r="1505" spans="2:2" ht="23.25" x14ac:dyDescent="0.25">
      <c r="B1505" s="64"/>
    </row>
    <row r="1506" spans="2:2" ht="24" x14ac:dyDescent="0.25">
      <c r="B1506" s="65" t="s">
        <v>516</v>
      </c>
    </row>
    <row r="1507" spans="2:2" ht="23.25" x14ac:dyDescent="0.25">
      <c r="B1507" s="64"/>
    </row>
    <row r="1508" spans="2:2" ht="23.25" x14ac:dyDescent="0.25">
      <c r="B1508" s="64"/>
    </row>
    <row r="1509" spans="2:2" ht="24" x14ac:dyDescent="0.25">
      <c r="B1509" s="65" t="s">
        <v>517</v>
      </c>
    </row>
    <row r="1510" spans="2:2" ht="23.25" x14ac:dyDescent="0.25">
      <c r="B1510" s="64"/>
    </row>
    <row r="1511" spans="2:2" ht="23.25" x14ac:dyDescent="0.25">
      <c r="B1511" s="64"/>
    </row>
    <row r="1512" spans="2:2" ht="24" x14ac:dyDescent="0.25">
      <c r="B1512" s="65" t="s">
        <v>518</v>
      </c>
    </row>
    <row r="1513" spans="2:2" ht="23.25" x14ac:dyDescent="0.25">
      <c r="B1513" s="64"/>
    </row>
    <row r="1514" spans="2:2" ht="23.25" x14ac:dyDescent="0.25">
      <c r="B1514" s="64"/>
    </row>
    <row r="1515" spans="2:2" ht="24" x14ac:dyDescent="0.25">
      <c r="B1515" s="65" t="s">
        <v>519</v>
      </c>
    </row>
    <row r="1516" spans="2:2" ht="23.25" x14ac:dyDescent="0.25">
      <c r="B1516" s="64"/>
    </row>
    <row r="1517" spans="2:2" ht="23.25" x14ac:dyDescent="0.25">
      <c r="B1517" s="64"/>
    </row>
    <row r="1518" spans="2:2" ht="24" x14ac:dyDescent="0.25">
      <c r="B1518" s="65" t="s">
        <v>520</v>
      </c>
    </row>
    <row r="1519" spans="2:2" ht="23.25" x14ac:dyDescent="0.25">
      <c r="B1519" s="64"/>
    </row>
    <row r="1520" spans="2:2" ht="23.25" x14ac:dyDescent="0.25">
      <c r="B1520" s="64"/>
    </row>
    <row r="1521" spans="2:2" ht="24" x14ac:dyDescent="0.25">
      <c r="B1521" s="65" t="s">
        <v>521</v>
      </c>
    </row>
    <row r="1522" spans="2:2" ht="23.25" x14ac:dyDescent="0.25">
      <c r="B1522" s="64"/>
    </row>
    <row r="1523" spans="2:2" ht="23.25" x14ac:dyDescent="0.25">
      <c r="B1523" s="64"/>
    </row>
    <row r="1524" spans="2:2" ht="24" x14ac:dyDescent="0.25">
      <c r="B1524" s="65" t="s">
        <v>522</v>
      </c>
    </row>
    <row r="1525" spans="2:2" ht="23.25" x14ac:dyDescent="0.25">
      <c r="B1525" s="64"/>
    </row>
    <row r="1526" spans="2:2" ht="23.25" x14ac:dyDescent="0.25">
      <c r="B1526" s="64"/>
    </row>
    <row r="1527" spans="2:2" ht="24" x14ac:dyDescent="0.25">
      <c r="B1527" s="65" t="s">
        <v>523</v>
      </c>
    </row>
    <row r="1528" spans="2:2" ht="23.25" x14ac:dyDescent="0.25">
      <c r="B1528" s="64"/>
    </row>
    <row r="1529" spans="2:2" ht="23.25" x14ac:dyDescent="0.25">
      <c r="B1529" s="64"/>
    </row>
    <row r="1530" spans="2:2" ht="24" x14ac:dyDescent="0.25">
      <c r="B1530" s="65" t="s">
        <v>524</v>
      </c>
    </row>
    <row r="1531" spans="2:2" ht="23.25" x14ac:dyDescent="0.25">
      <c r="B1531" s="64"/>
    </row>
    <row r="1532" spans="2:2" ht="23.25" x14ac:dyDescent="0.25">
      <c r="B1532" s="64"/>
    </row>
    <row r="1533" spans="2:2" ht="24" x14ac:dyDescent="0.25">
      <c r="B1533" s="65" t="s">
        <v>525</v>
      </c>
    </row>
    <row r="1534" spans="2:2" ht="23.25" x14ac:dyDescent="0.25">
      <c r="B1534" s="64"/>
    </row>
    <row r="1535" spans="2:2" ht="23.25" x14ac:dyDescent="0.25">
      <c r="B1535" s="64"/>
    </row>
    <row r="1536" spans="2:2" ht="24" x14ac:dyDescent="0.25">
      <c r="B1536" s="65" t="s">
        <v>526</v>
      </c>
    </row>
    <row r="1537" spans="2:2" ht="23.25" x14ac:dyDescent="0.25">
      <c r="B1537" s="64"/>
    </row>
    <row r="1538" spans="2:2" ht="23.25" x14ac:dyDescent="0.25">
      <c r="B1538" s="64"/>
    </row>
    <row r="1539" spans="2:2" ht="24" x14ac:dyDescent="0.25">
      <c r="B1539" s="65" t="s">
        <v>527</v>
      </c>
    </row>
    <row r="1540" spans="2:2" ht="23.25" x14ac:dyDescent="0.25">
      <c r="B1540" s="64"/>
    </row>
    <row r="1541" spans="2:2" ht="23.25" x14ac:dyDescent="0.25">
      <c r="B1541" s="64"/>
    </row>
    <row r="1542" spans="2:2" ht="24" x14ac:dyDescent="0.25">
      <c r="B1542" s="65" t="s">
        <v>528</v>
      </c>
    </row>
    <row r="1543" spans="2:2" ht="23.25" x14ac:dyDescent="0.25">
      <c r="B1543" s="64"/>
    </row>
    <row r="1544" spans="2:2" ht="23.25" x14ac:dyDescent="0.25">
      <c r="B1544" s="64"/>
    </row>
    <row r="1545" spans="2:2" ht="24" x14ac:dyDescent="0.25">
      <c r="B1545" s="65" t="s">
        <v>529</v>
      </c>
    </row>
    <row r="1546" spans="2:2" ht="23.25" x14ac:dyDescent="0.25">
      <c r="B1546" s="64"/>
    </row>
    <row r="1547" spans="2:2" ht="23.25" x14ac:dyDescent="0.25">
      <c r="B1547" s="64"/>
    </row>
    <row r="1548" spans="2:2" ht="24" x14ac:dyDescent="0.25">
      <c r="B1548" s="65" t="s">
        <v>530</v>
      </c>
    </row>
    <row r="1549" spans="2:2" ht="23.25" x14ac:dyDescent="0.25">
      <c r="B1549" s="64"/>
    </row>
    <row r="1550" spans="2:2" ht="23.25" x14ac:dyDescent="0.25">
      <c r="B1550" s="64"/>
    </row>
    <row r="1551" spans="2:2" ht="24" x14ac:dyDescent="0.25">
      <c r="B1551" s="65" t="s">
        <v>531</v>
      </c>
    </row>
    <row r="1552" spans="2:2" ht="23.25" x14ac:dyDescent="0.25">
      <c r="B1552" s="64"/>
    </row>
    <row r="1553" spans="2:2" ht="23.25" x14ac:dyDescent="0.25">
      <c r="B1553" s="64"/>
    </row>
    <row r="1554" spans="2:2" ht="24" x14ac:dyDescent="0.25">
      <c r="B1554" s="65" t="s">
        <v>532</v>
      </c>
    </row>
    <row r="1555" spans="2:2" ht="23.25" x14ac:dyDescent="0.25">
      <c r="B1555" s="64"/>
    </row>
    <row r="1556" spans="2:2" ht="23.25" x14ac:dyDescent="0.25">
      <c r="B1556" s="64"/>
    </row>
    <row r="1557" spans="2:2" ht="24" x14ac:dyDescent="0.25">
      <c r="B1557" s="65" t="s">
        <v>533</v>
      </c>
    </row>
    <row r="1558" spans="2:2" ht="23.25" x14ac:dyDescent="0.25">
      <c r="B1558" s="64"/>
    </row>
    <row r="1559" spans="2:2" ht="23.25" x14ac:dyDescent="0.25">
      <c r="B1559" s="64"/>
    </row>
    <row r="1560" spans="2:2" ht="24" x14ac:dyDescent="0.25">
      <c r="B1560" s="65" t="s">
        <v>534</v>
      </c>
    </row>
    <row r="1561" spans="2:2" ht="23.25" x14ac:dyDescent="0.25">
      <c r="B1561" s="64"/>
    </row>
    <row r="1562" spans="2:2" ht="23.25" x14ac:dyDescent="0.25">
      <c r="B1562" s="64"/>
    </row>
    <row r="1563" spans="2:2" ht="24" x14ac:dyDescent="0.25">
      <c r="B1563" s="65" t="s">
        <v>535</v>
      </c>
    </row>
    <row r="1564" spans="2:2" ht="23.25" x14ac:dyDescent="0.25">
      <c r="B1564" s="64"/>
    </row>
    <row r="1565" spans="2:2" ht="23.25" x14ac:dyDescent="0.25">
      <c r="B1565" s="64"/>
    </row>
    <row r="1566" spans="2:2" ht="24" x14ac:dyDescent="0.25">
      <c r="B1566" s="65" t="s">
        <v>536</v>
      </c>
    </row>
    <row r="1567" spans="2:2" ht="23.25" x14ac:dyDescent="0.25">
      <c r="B1567" s="64"/>
    </row>
    <row r="1568" spans="2:2" ht="23.25" x14ac:dyDescent="0.25">
      <c r="B1568" s="64"/>
    </row>
    <row r="1569" spans="2:2" ht="24" x14ac:dyDescent="0.25">
      <c r="B1569" s="65" t="s">
        <v>537</v>
      </c>
    </row>
    <row r="1570" spans="2:2" ht="23.25" x14ac:dyDescent="0.25">
      <c r="B1570" s="64"/>
    </row>
    <row r="1571" spans="2:2" ht="23.25" x14ac:dyDescent="0.25">
      <c r="B1571" s="64"/>
    </row>
    <row r="1572" spans="2:2" ht="24" x14ac:dyDescent="0.25">
      <c r="B1572" s="65" t="s">
        <v>538</v>
      </c>
    </row>
    <row r="1573" spans="2:2" ht="23.25" x14ac:dyDescent="0.25">
      <c r="B1573" s="64"/>
    </row>
    <row r="1574" spans="2:2" ht="23.25" x14ac:dyDescent="0.25">
      <c r="B1574" s="64"/>
    </row>
    <row r="1575" spans="2:2" ht="24" x14ac:dyDescent="0.25">
      <c r="B1575" s="65" t="s">
        <v>539</v>
      </c>
    </row>
    <row r="1576" spans="2:2" ht="23.25" x14ac:dyDescent="0.25">
      <c r="B1576" s="64"/>
    </row>
    <row r="1577" spans="2:2" ht="23.25" x14ac:dyDescent="0.25">
      <c r="B1577" s="64"/>
    </row>
    <row r="1578" spans="2:2" ht="24" x14ac:dyDescent="0.25">
      <c r="B1578" s="65" t="s">
        <v>540</v>
      </c>
    </row>
    <row r="1579" spans="2:2" ht="23.25" x14ac:dyDescent="0.25">
      <c r="B1579" s="64"/>
    </row>
    <row r="1580" spans="2:2" ht="23.25" x14ac:dyDescent="0.25">
      <c r="B1580" s="64"/>
    </row>
    <row r="1581" spans="2:2" ht="24" x14ac:dyDescent="0.25">
      <c r="B1581" s="65" t="s">
        <v>541</v>
      </c>
    </row>
    <row r="1582" spans="2:2" ht="23.25" x14ac:dyDescent="0.25">
      <c r="B1582" s="64"/>
    </row>
    <row r="1583" spans="2:2" ht="23.25" x14ac:dyDescent="0.25">
      <c r="B1583" s="64"/>
    </row>
    <row r="1584" spans="2:2" ht="24" x14ac:dyDescent="0.25">
      <c r="B1584" s="65" t="s">
        <v>542</v>
      </c>
    </row>
    <row r="1585" spans="2:2" ht="23.25" x14ac:dyDescent="0.25">
      <c r="B1585" s="64"/>
    </row>
    <row r="1586" spans="2:2" ht="23.25" x14ac:dyDescent="0.25">
      <c r="B1586" s="64"/>
    </row>
    <row r="1587" spans="2:2" ht="24" x14ac:dyDescent="0.25">
      <c r="B1587" s="65" t="s">
        <v>543</v>
      </c>
    </row>
    <row r="1588" spans="2:2" ht="23.25" x14ac:dyDescent="0.25">
      <c r="B1588" s="64"/>
    </row>
    <row r="1589" spans="2:2" ht="23.25" x14ac:dyDescent="0.25">
      <c r="B1589" s="64"/>
    </row>
    <row r="1590" spans="2:2" ht="24" x14ac:dyDescent="0.25">
      <c r="B1590" s="65" t="s">
        <v>544</v>
      </c>
    </row>
    <row r="1591" spans="2:2" ht="23.25" x14ac:dyDescent="0.25">
      <c r="B1591" s="64"/>
    </row>
    <row r="1592" spans="2:2" ht="23.25" x14ac:dyDescent="0.25">
      <c r="B1592" s="64"/>
    </row>
    <row r="1593" spans="2:2" ht="24" x14ac:dyDescent="0.25">
      <c r="B1593" s="65" t="s">
        <v>545</v>
      </c>
    </row>
    <row r="1594" spans="2:2" ht="23.25" x14ac:dyDescent="0.25">
      <c r="B1594" s="64"/>
    </row>
    <row r="1595" spans="2:2" ht="23.25" x14ac:dyDescent="0.25">
      <c r="B1595" s="64"/>
    </row>
    <row r="1596" spans="2:2" ht="24" x14ac:dyDescent="0.25">
      <c r="B1596" s="65" t="s">
        <v>546</v>
      </c>
    </row>
    <row r="1597" spans="2:2" ht="23.25" x14ac:dyDescent="0.25">
      <c r="B1597" s="64"/>
    </row>
    <row r="1598" spans="2:2" ht="23.25" x14ac:dyDescent="0.25">
      <c r="B1598" s="64"/>
    </row>
    <row r="1599" spans="2:2" ht="24" x14ac:dyDescent="0.25">
      <c r="B1599" s="65" t="s">
        <v>547</v>
      </c>
    </row>
    <row r="1600" spans="2:2" ht="23.25" x14ac:dyDescent="0.25">
      <c r="B1600" s="64"/>
    </row>
    <row r="1601" spans="2:2" ht="23.25" x14ac:dyDescent="0.25">
      <c r="B1601" s="64"/>
    </row>
    <row r="1602" spans="2:2" ht="24" x14ac:dyDescent="0.25">
      <c r="B1602" s="65" t="s">
        <v>548</v>
      </c>
    </row>
    <row r="1603" spans="2:2" ht="23.25" x14ac:dyDescent="0.25">
      <c r="B1603" s="64"/>
    </row>
    <row r="1604" spans="2:2" ht="23.25" x14ac:dyDescent="0.25">
      <c r="B1604" s="64"/>
    </row>
    <row r="1605" spans="2:2" ht="24" x14ac:dyDescent="0.25">
      <c r="B1605" s="65" t="s">
        <v>549</v>
      </c>
    </row>
    <row r="1606" spans="2:2" ht="23.25" x14ac:dyDescent="0.25">
      <c r="B1606" s="64"/>
    </row>
    <row r="1607" spans="2:2" ht="23.25" x14ac:dyDescent="0.25">
      <c r="B1607" s="64"/>
    </row>
    <row r="1608" spans="2:2" ht="24" x14ac:dyDescent="0.25">
      <c r="B1608" s="65" t="s">
        <v>550</v>
      </c>
    </row>
    <row r="1609" spans="2:2" ht="23.25" x14ac:dyDescent="0.25">
      <c r="B1609" s="64"/>
    </row>
    <row r="1610" spans="2:2" ht="23.25" x14ac:dyDescent="0.25">
      <c r="B1610" s="64"/>
    </row>
    <row r="1611" spans="2:2" ht="24" x14ac:dyDescent="0.25">
      <c r="B1611" s="65" t="s">
        <v>551</v>
      </c>
    </row>
    <row r="1612" spans="2:2" ht="23.25" x14ac:dyDescent="0.25">
      <c r="B1612" s="64"/>
    </row>
    <row r="1613" spans="2:2" ht="23.25" x14ac:dyDescent="0.25">
      <c r="B1613" s="64"/>
    </row>
    <row r="1614" spans="2:2" ht="24" x14ac:dyDescent="0.25">
      <c r="B1614" s="65" t="s">
        <v>552</v>
      </c>
    </row>
    <row r="1615" spans="2:2" ht="23.25" x14ac:dyDescent="0.25">
      <c r="B1615" s="64"/>
    </row>
    <row r="1616" spans="2:2" ht="23.25" x14ac:dyDescent="0.25">
      <c r="B1616" s="64"/>
    </row>
    <row r="1617" spans="2:2" ht="24" x14ac:dyDescent="0.25">
      <c r="B1617" s="65" t="s">
        <v>553</v>
      </c>
    </row>
    <row r="1618" spans="2:2" ht="23.25" x14ac:dyDescent="0.25">
      <c r="B1618" s="64"/>
    </row>
    <row r="1619" spans="2:2" ht="23.25" x14ac:dyDescent="0.25">
      <c r="B1619" s="64"/>
    </row>
    <row r="1620" spans="2:2" ht="24" x14ac:dyDescent="0.25">
      <c r="B1620" s="65" t="s">
        <v>554</v>
      </c>
    </row>
    <row r="1621" spans="2:2" ht="23.25" x14ac:dyDescent="0.25">
      <c r="B1621" s="64"/>
    </row>
    <row r="1622" spans="2:2" ht="23.25" x14ac:dyDescent="0.25">
      <c r="B1622" s="64"/>
    </row>
    <row r="1623" spans="2:2" ht="24" x14ac:dyDescent="0.25">
      <c r="B1623" s="65" t="s">
        <v>555</v>
      </c>
    </row>
    <row r="1624" spans="2:2" ht="23.25" x14ac:dyDescent="0.25">
      <c r="B1624" s="64"/>
    </row>
    <row r="1625" spans="2:2" ht="23.25" x14ac:dyDescent="0.25">
      <c r="B1625" s="64"/>
    </row>
    <row r="1626" spans="2:2" ht="24" x14ac:dyDescent="0.25">
      <c r="B1626" s="65" t="s">
        <v>556</v>
      </c>
    </row>
    <row r="1627" spans="2:2" ht="23.25" x14ac:dyDescent="0.25">
      <c r="B1627" s="64"/>
    </row>
    <row r="1628" spans="2:2" ht="23.25" x14ac:dyDescent="0.25">
      <c r="B1628" s="64"/>
    </row>
    <row r="1629" spans="2:2" ht="24" x14ac:dyDescent="0.25">
      <c r="B1629" s="65" t="s">
        <v>557</v>
      </c>
    </row>
    <row r="1630" spans="2:2" ht="23.25" x14ac:dyDescent="0.25">
      <c r="B1630" s="64"/>
    </row>
    <row r="1631" spans="2:2" ht="23.25" x14ac:dyDescent="0.25">
      <c r="B1631" s="64"/>
    </row>
    <row r="1632" spans="2:2" ht="24" x14ac:dyDescent="0.25">
      <c r="B1632" s="65" t="s">
        <v>558</v>
      </c>
    </row>
    <row r="1633" spans="2:2" ht="23.25" x14ac:dyDescent="0.25">
      <c r="B1633" s="64"/>
    </row>
    <row r="1634" spans="2:2" ht="23.25" x14ac:dyDescent="0.25">
      <c r="B1634" s="64"/>
    </row>
    <row r="1635" spans="2:2" ht="24" x14ac:dyDescent="0.25">
      <c r="B1635" s="65" t="s">
        <v>559</v>
      </c>
    </row>
    <row r="1636" spans="2:2" ht="23.25" x14ac:dyDescent="0.25">
      <c r="B1636" s="64"/>
    </row>
    <row r="1637" spans="2:2" ht="23.25" x14ac:dyDescent="0.25">
      <c r="B1637" s="64"/>
    </row>
    <row r="1638" spans="2:2" ht="24" x14ac:dyDescent="0.25">
      <c r="B1638" s="65" t="s">
        <v>32</v>
      </c>
    </row>
    <row r="1639" spans="2:2" ht="23.25" x14ac:dyDescent="0.25">
      <c r="B1639" s="64"/>
    </row>
    <row r="1640" spans="2:2" ht="23.25" x14ac:dyDescent="0.25">
      <c r="B1640" s="64"/>
    </row>
    <row r="1641" spans="2:2" ht="24" x14ac:dyDescent="0.25">
      <c r="B1641" s="65" t="s">
        <v>33</v>
      </c>
    </row>
    <row r="1642" spans="2:2" ht="23.25" x14ac:dyDescent="0.25">
      <c r="B1642" s="64"/>
    </row>
    <row r="1643" spans="2:2" ht="23.25" x14ac:dyDescent="0.25">
      <c r="B1643" s="64"/>
    </row>
    <row r="1644" spans="2:2" ht="24" x14ac:dyDescent="0.25">
      <c r="B1644" s="65" t="s">
        <v>34</v>
      </c>
    </row>
    <row r="1645" spans="2:2" ht="23.25" x14ac:dyDescent="0.25">
      <c r="B1645" s="64"/>
    </row>
    <row r="1646" spans="2:2" ht="23.25" x14ac:dyDescent="0.25">
      <c r="B1646" s="64"/>
    </row>
    <row r="1647" spans="2:2" ht="24" x14ac:dyDescent="0.25">
      <c r="B1647" s="65" t="s">
        <v>35</v>
      </c>
    </row>
    <row r="1648" spans="2:2" ht="23.25" x14ac:dyDescent="0.25">
      <c r="B1648" s="64"/>
    </row>
    <row r="1649" spans="2:2" ht="23.25" x14ac:dyDescent="0.25">
      <c r="B1649" s="64"/>
    </row>
    <row r="1650" spans="2:2" ht="24" x14ac:dyDescent="0.25">
      <c r="B1650" s="65" t="s">
        <v>560</v>
      </c>
    </row>
    <row r="1651" spans="2:2" ht="23.25" x14ac:dyDescent="0.25">
      <c r="B1651" s="64"/>
    </row>
    <row r="1652" spans="2:2" ht="23.25" x14ac:dyDescent="0.25">
      <c r="B1652" s="64"/>
    </row>
    <row r="1653" spans="2:2" ht="24" x14ac:dyDescent="0.25">
      <c r="B1653" s="65" t="s">
        <v>561</v>
      </c>
    </row>
    <row r="1654" spans="2:2" ht="23.25" x14ac:dyDescent="0.25">
      <c r="B1654" s="64"/>
    </row>
    <row r="1655" spans="2:2" ht="23.25" x14ac:dyDescent="0.25">
      <c r="B1655" s="64"/>
    </row>
    <row r="1656" spans="2:2" ht="24" x14ac:dyDescent="0.25">
      <c r="B1656" s="65" t="s">
        <v>562</v>
      </c>
    </row>
    <row r="1657" spans="2:2" ht="23.25" x14ac:dyDescent="0.25">
      <c r="B1657" s="64"/>
    </row>
    <row r="1658" spans="2:2" ht="23.25" x14ac:dyDescent="0.25">
      <c r="B1658" s="64"/>
    </row>
    <row r="1659" spans="2:2" ht="24" x14ac:dyDescent="0.25">
      <c r="B1659" s="65" t="s">
        <v>563</v>
      </c>
    </row>
    <row r="1660" spans="2:2" ht="23.25" x14ac:dyDescent="0.25">
      <c r="B1660" s="64"/>
    </row>
    <row r="1661" spans="2:2" ht="23.25" x14ac:dyDescent="0.25">
      <c r="B1661" s="64"/>
    </row>
    <row r="1662" spans="2:2" ht="24" x14ac:dyDescent="0.25">
      <c r="B1662" s="65" t="s">
        <v>564</v>
      </c>
    </row>
    <row r="1663" spans="2:2" ht="23.25" x14ac:dyDescent="0.25">
      <c r="B1663" s="64"/>
    </row>
    <row r="1664" spans="2:2" ht="23.25" x14ac:dyDescent="0.25">
      <c r="B1664" s="64"/>
    </row>
    <row r="1665" spans="2:2" ht="24" x14ac:dyDescent="0.25">
      <c r="B1665" s="65" t="s">
        <v>565</v>
      </c>
    </row>
    <row r="1666" spans="2:2" ht="23.25" x14ac:dyDescent="0.25">
      <c r="B1666" s="64"/>
    </row>
    <row r="1667" spans="2:2" ht="23.25" x14ac:dyDescent="0.25">
      <c r="B1667" s="64"/>
    </row>
    <row r="1668" spans="2:2" ht="24" x14ac:dyDescent="0.25">
      <c r="B1668" s="65" t="s">
        <v>566</v>
      </c>
    </row>
    <row r="1669" spans="2:2" ht="23.25" x14ac:dyDescent="0.25">
      <c r="B1669" s="64"/>
    </row>
    <row r="1670" spans="2:2" ht="23.25" x14ac:dyDescent="0.25">
      <c r="B1670" s="64"/>
    </row>
    <row r="1671" spans="2:2" ht="24" x14ac:dyDescent="0.25">
      <c r="B1671" s="65" t="s">
        <v>567</v>
      </c>
    </row>
    <row r="1672" spans="2:2" ht="23.25" x14ac:dyDescent="0.25">
      <c r="B1672" s="64"/>
    </row>
    <row r="1673" spans="2:2" ht="23.25" x14ac:dyDescent="0.25">
      <c r="B1673" s="64"/>
    </row>
    <row r="1674" spans="2:2" ht="24" x14ac:dyDescent="0.25">
      <c r="B1674" s="65" t="s">
        <v>568</v>
      </c>
    </row>
    <row r="1675" spans="2:2" ht="23.25" x14ac:dyDescent="0.25">
      <c r="B1675" s="64"/>
    </row>
    <row r="1676" spans="2:2" ht="23.25" x14ac:dyDescent="0.25">
      <c r="B1676" s="64"/>
    </row>
    <row r="1677" spans="2:2" ht="24" x14ac:dyDescent="0.25">
      <c r="B1677" s="65" t="s">
        <v>569</v>
      </c>
    </row>
    <row r="1678" spans="2:2" ht="23.25" x14ac:dyDescent="0.25">
      <c r="B1678" s="64"/>
    </row>
    <row r="1679" spans="2:2" ht="23.25" x14ac:dyDescent="0.25">
      <c r="B1679" s="64"/>
    </row>
    <row r="1680" spans="2:2" ht="24" x14ac:dyDescent="0.25">
      <c r="B1680" s="65" t="s">
        <v>570</v>
      </c>
    </row>
    <row r="1681" spans="2:2" ht="23.25" x14ac:dyDescent="0.25">
      <c r="B1681" s="64"/>
    </row>
    <row r="1682" spans="2:2" ht="23.25" x14ac:dyDescent="0.25">
      <c r="B1682" s="64"/>
    </row>
    <row r="1683" spans="2:2" ht="24" x14ac:dyDescent="0.25">
      <c r="B1683" s="65" t="s">
        <v>571</v>
      </c>
    </row>
    <row r="1684" spans="2:2" ht="23.25" x14ac:dyDescent="0.25">
      <c r="B1684" s="64"/>
    </row>
    <row r="1685" spans="2:2" ht="23.25" x14ac:dyDescent="0.25">
      <c r="B1685" s="64"/>
    </row>
    <row r="1686" spans="2:2" ht="24" x14ac:dyDescent="0.25">
      <c r="B1686" s="65" t="s">
        <v>572</v>
      </c>
    </row>
    <row r="1687" spans="2:2" ht="23.25" x14ac:dyDescent="0.25">
      <c r="B1687" s="64"/>
    </row>
    <row r="1688" spans="2:2" ht="23.25" x14ac:dyDescent="0.25">
      <c r="B1688" s="64"/>
    </row>
    <row r="1689" spans="2:2" ht="24" x14ac:dyDescent="0.25">
      <c r="B1689" s="65" t="s">
        <v>573</v>
      </c>
    </row>
    <row r="1690" spans="2:2" ht="23.25" x14ac:dyDescent="0.25">
      <c r="B1690" s="64"/>
    </row>
    <row r="1691" spans="2:2" ht="23.25" x14ac:dyDescent="0.25">
      <c r="B1691" s="64"/>
    </row>
    <row r="1692" spans="2:2" ht="24" x14ac:dyDescent="0.25">
      <c r="B1692" s="65" t="s">
        <v>574</v>
      </c>
    </row>
    <row r="1693" spans="2:2" ht="23.25" x14ac:dyDescent="0.25">
      <c r="B1693" s="64"/>
    </row>
    <row r="1694" spans="2:2" ht="23.25" x14ac:dyDescent="0.25">
      <c r="B1694" s="64"/>
    </row>
    <row r="1695" spans="2:2" ht="24" x14ac:dyDescent="0.25">
      <c r="B1695" s="65" t="s">
        <v>575</v>
      </c>
    </row>
    <row r="1696" spans="2:2" ht="23.25" x14ac:dyDescent="0.25">
      <c r="B1696" s="64"/>
    </row>
    <row r="1697" spans="2:2" ht="23.25" x14ac:dyDescent="0.25">
      <c r="B1697" s="64"/>
    </row>
    <row r="1698" spans="2:2" ht="24" x14ac:dyDescent="0.25">
      <c r="B1698" s="65" t="s">
        <v>576</v>
      </c>
    </row>
    <row r="1699" spans="2:2" ht="23.25" x14ac:dyDescent="0.25">
      <c r="B1699" s="64"/>
    </row>
    <row r="1700" spans="2:2" ht="23.25" x14ac:dyDescent="0.25">
      <c r="B1700" s="64"/>
    </row>
    <row r="1701" spans="2:2" ht="24" x14ac:dyDescent="0.25">
      <c r="B1701" s="65" t="s">
        <v>577</v>
      </c>
    </row>
    <row r="1702" spans="2:2" ht="23.25" x14ac:dyDescent="0.25">
      <c r="B1702" s="64"/>
    </row>
    <row r="1703" spans="2:2" ht="23.25" x14ac:dyDescent="0.25">
      <c r="B1703" s="64"/>
    </row>
    <row r="1704" spans="2:2" ht="24" x14ac:dyDescent="0.25">
      <c r="B1704" s="65" t="s">
        <v>578</v>
      </c>
    </row>
    <row r="1705" spans="2:2" ht="23.25" x14ac:dyDescent="0.25">
      <c r="B1705" s="64"/>
    </row>
    <row r="1706" spans="2:2" ht="23.25" x14ac:dyDescent="0.25">
      <c r="B1706" s="64"/>
    </row>
    <row r="1707" spans="2:2" ht="24" x14ac:dyDescent="0.25">
      <c r="B1707" s="65" t="s">
        <v>579</v>
      </c>
    </row>
    <row r="1708" spans="2:2" ht="23.25" x14ac:dyDescent="0.25">
      <c r="B1708" s="64"/>
    </row>
    <row r="1709" spans="2:2" ht="23.25" x14ac:dyDescent="0.25">
      <c r="B1709" s="64"/>
    </row>
    <row r="1710" spans="2:2" ht="24" x14ac:dyDescent="0.25">
      <c r="B1710" s="65" t="s">
        <v>580</v>
      </c>
    </row>
    <row r="1711" spans="2:2" ht="23.25" x14ac:dyDescent="0.25">
      <c r="B1711" s="64"/>
    </row>
    <row r="1712" spans="2:2" ht="23.25" x14ac:dyDescent="0.25">
      <c r="B1712" s="64"/>
    </row>
    <row r="1713" spans="2:2" ht="24" x14ac:dyDescent="0.25">
      <c r="B1713" s="65" t="s">
        <v>581</v>
      </c>
    </row>
    <row r="1714" spans="2:2" ht="23.25" x14ac:dyDescent="0.25">
      <c r="B1714" s="64"/>
    </row>
    <row r="1715" spans="2:2" ht="23.25" x14ac:dyDescent="0.25">
      <c r="B1715" s="64"/>
    </row>
    <row r="1716" spans="2:2" ht="24" x14ac:dyDescent="0.25">
      <c r="B1716" s="65" t="s">
        <v>582</v>
      </c>
    </row>
    <row r="1717" spans="2:2" ht="23.25" x14ac:dyDescent="0.25">
      <c r="B1717" s="64"/>
    </row>
    <row r="1718" spans="2:2" ht="23.25" x14ac:dyDescent="0.25">
      <c r="B1718" s="64"/>
    </row>
    <row r="1719" spans="2:2" ht="24" x14ac:dyDescent="0.25">
      <c r="B1719" s="65" t="s">
        <v>583</v>
      </c>
    </row>
    <row r="1720" spans="2:2" ht="23.25" x14ac:dyDescent="0.25">
      <c r="B1720" s="64"/>
    </row>
    <row r="1721" spans="2:2" ht="23.25" x14ac:dyDescent="0.25">
      <c r="B1721" s="64"/>
    </row>
    <row r="1722" spans="2:2" ht="24" x14ac:dyDescent="0.25">
      <c r="B1722" s="65" t="s">
        <v>584</v>
      </c>
    </row>
    <row r="1723" spans="2:2" ht="23.25" x14ac:dyDescent="0.25">
      <c r="B1723" s="64"/>
    </row>
    <row r="1724" spans="2:2" ht="23.25" x14ac:dyDescent="0.25">
      <c r="B1724" s="64"/>
    </row>
    <row r="1725" spans="2:2" ht="24" x14ac:dyDescent="0.25">
      <c r="B1725" s="65" t="s">
        <v>585</v>
      </c>
    </row>
    <row r="1726" spans="2:2" ht="23.25" x14ac:dyDescent="0.25">
      <c r="B1726" s="64"/>
    </row>
    <row r="1727" spans="2:2" ht="23.25" x14ac:dyDescent="0.25">
      <c r="B1727" s="64"/>
    </row>
    <row r="1728" spans="2:2" ht="24" x14ac:dyDescent="0.25">
      <c r="B1728" s="65" t="s">
        <v>586</v>
      </c>
    </row>
    <row r="1729" spans="2:2" ht="23.25" x14ac:dyDescent="0.25">
      <c r="B1729" s="64"/>
    </row>
    <row r="1730" spans="2:2" ht="23.25" x14ac:dyDescent="0.25">
      <c r="B1730" s="64"/>
    </row>
    <row r="1731" spans="2:2" ht="24" x14ac:dyDescent="0.25">
      <c r="B1731" s="65" t="s">
        <v>587</v>
      </c>
    </row>
    <row r="1732" spans="2:2" ht="23.25" x14ac:dyDescent="0.25">
      <c r="B1732" s="64"/>
    </row>
    <row r="1733" spans="2:2" ht="23.25" x14ac:dyDescent="0.25">
      <c r="B1733" s="64"/>
    </row>
    <row r="1734" spans="2:2" ht="24" x14ac:dyDescent="0.25">
      <c r="B1734" s="65" t="s">
        <v>588</v>
      </c>
    </row>
    <row r="1735" spans="2:2" ht="23.25" x14ac:dyDescent="0.25">
      <c r="B1735" s="64"/>
    </row>
    <row r="1736" spans="2:2" ht="23.25" x14ac:dyDescent="0.25">
      <c r="B1736" s="64"/>
    </row>
    <row r="1737" spans="2:2" ht="24" x14ac:dyDescent="0.25">
      <c r="B1737" s="65" t="s">
        <v>589</v>
      </c>
    </row>
    <row r="1738" spans="2:2" ht="23.25" x14ac:dyDescent="0.25">
      <c r="B1738" s="64"/>
    </row>
    <row r="1739" spans="2:2" ht="23.25" x14ac:dyDescent="0.25">
      <c r="B1739" s="64"/>
    </row>
    <row r="1740" spans="2:2" ht="24" x14ac:dyDescent="0.25">
      <c r="B1740" s="65" t="s">
        <v>590</v>
      </c>
    </row>
    <row r="1741" spans="2:2" ht="23.25" x14ac:dyDescent="0.25">
      <c r="B1741" s="64"/>
    </row>
    <row r="1742" spans="2:2" ht="23.25" x14ac:dyDescent="0.25">
      <c r="B1742" s="64"/>
    </row>
    <row r="1743" spans="2:2" ht="24" x14ac:dyDescent="0.25">
      <c r="B1743" s="65" t="s">
        <v>591</v>
      </c>
    </row>
    <row r="1744" spans="2:2" ht="23.25" x14ac:dyDescent="0.25">
      <c r="B1744" s="64"/>
    </row>
    <row r="1745" spans="2:2" ht="23.25" x14ac:dyDescent="0.25">
      <c r="B1745" s="64"/>
    </row>
    <row r="1746" spans="2:2" ht="24" x14ac:dyDescent="0.25">
      <c r="B1746" s="65" t="s">
        <v>592</v>
      </c>
    </row>
    <row r="1747" spans="2:2" ht="23.25" x14ac:dyDescent="0.25">
      <c r="B1747" s="64"/>
    </row>
    <row r="1748" spans="2:2" ht="23.25" x14ac:dyDescent="0.25">
      <c r="B1748" s="64"/>
    </row>
    <row r="1749" spans="2:2" ht="24" x14ac:dyDescent="0.25">
      <c r="B1749" s="65" t="s">
        <v>593</v>
      </c>
    </row>
    <row r="1750" spans="2:2" ht="23.25" x14ac:dyDescent="0.25">
      <c r="B1750" s="64"/>
    </row>
    <row r="1751" spans="2:2" ht="23.25" x14ac:dyDescent="0.25">
      <c r="B1751" s="64"/>
    </row>
    <row r="1752" spans="2:2" ht="24" x14ac:dyDescent="0.25">
      <c r="B1752" s="65" t="s">
        <v>594</v>
      </c>
    </row>
    <row r="1753" spans="2:2" ht="23.25" x14ac:dyDescent="0.25">
      <c r="B1753" s="64"/>
    </row>
    <row r="1754" spans="2:2" ht="23.25" x14ac:dyDescent="0.25">
      <c r="B1754" s="64"/>
    </row>
    <row r="1755" spans="2:2" ht="24" x14ac:dyDescent="0.25">
      <c r="B1755" s="65" t="s">
        <v>595</v>
      </c>
    </row>
    <row r="1756" spans="2:2" ht="23.25" x14ac:dyDescent="0.25">
      <c r="B1756" s="64"/>
    </row>
    <row r="1757" spans="2:2" ht="23.25" x14ac:dyDescent="0.25">
      <c r="B1757" s="64"/>
    </row>
    <row r="1758" spans="2:2" ht="24" x14ac:dyDescent="0.25">
      <c r="B1758" s="65" t="s">
        <v>596</v>
      </c>
    </row>
    <row r="1759" spans="2:2" ht="23.25" x14ac:dyDescent="0.25">
      <c r="B1759" s="64"/>
    </row>
    <row r="1760" spans="2:2" ht="23.25" x14ac:dyDescent="0.25">
      <c r="B1760" s="64"/>
    </row>
    <row r="1761" spans="2:2" ht="24" x14ac:dyDescent="0.25">
      <c r="B1761" s="65" t="s">
        <v>597</v>
      </c>
    </row>
    <row r="1762" spans="2:2" ht="23.25" x14ac:dyDescent="0.25">
      <c r="B1762" s="64"/>
    </row>
    <row r="1763" spans="2:2" ht="23.25" x14ac:dyDescent="0.25">
      <c r="B1763" s="64"/>
    </row>
    <row r="1764" spans="2:2" ht="24" x14ac:dyDescent="0.25">
      <c r="B1764" s="65" t="s">
        <v>598</v>
      </c>
    </row>
    <row r="1765" spans="2:2" ht="23.25" x14ac:dyDescent="0.25">
      <c r="B1765" s="64"/>
    </row>
    <row r="1766" spans="2:2" ht="23.25" x14ac:dyDescent="0.25">
      <c r="B1766" s="64"/>
    </row>
    <row r="1767" spans="2:2" ht="24" x14ac:dyDescent="0.25">
      <c r="B1767" s="65" t="s">
        <v>599</v>
      </c>
    </row>
    <row r="1768" spans="2:2" ht="23.25" x14ac:dyDescent="0.25">
      <c r="B1768" s="64"/>
    </row>
    <row r="1769" spans="2:2" ht="23.25" x14ac:dyDescent="0.25">
      <c r="B1769" s="64"/>
    </row>
    <row r="1770" spans="2:2" ht="24" x14ac:dyDescent="0.25">
      <c r="B1770" s="65" t="s">
        <v>600</v>
      </c>
    </row>
    <row r="1771" spans="2:2" ht="23.25" x14ac:dyDescent="0.25">
      <c r="B1771" s="64"/>
    </row>
    <row r="1772" spans="2:2" ht="23.25" x14ac:dyDescent="0.25">
      <c r="B1772" s="64"/>
    </row>
    <row r="1773" spans="2:2" ht="24" x14ac:dyDescent="0.25">
      <c r="B1773" s="65" t="s">
        <v>601</v>
      </c>
    </row>
    <row r="1774" spans="2:2" ht="23.25" x14ac:dyDescent="0.25">
      <c r="B1774" s="64"/>
    </row>
    <row r="1775" spans="2:2" ht="23.25" x14ac:dyDescent="0.25">
      <c r="B1775" s="64"/>
    </row>
    <row r="1776" spans="2:2" ht="24" x14ac:dyDescent="0.25">
      <c r="B1776" s="65" t="s">
        <v>602</v>
      </c>
    </row>
    <row r="1777" spans="2:2" ht="23.25" x14ac:dyDescent="0.25">
      <c r="B1777" s="64"/>
    </row>
    <row r="1778" spans="2:2" ht="23.25" x14ac:dyDescent="0.25">
      <c r="B1778" s="64"/>
    </row>
    <row r="1779" spans="2:2" ht="24" x14ac:dyDescent="0.25">
      <c r="B1779" s="65" t="s">
        <v>603</v>
      </c>
    </row>
    <row r="1780" spans="2:2" ht="23.25" x14ac:dyDescent="0.25">
      <c r="B1780" s="64"/>
    </row>
    <row r="1781" spans="2:2" ht="23.25" x14ac:dyDescent="0.25">
      <c r="B1781" s="64"/>
    </row>
    <row r="1782" spans="2:2" ht="24" x14ac:dyDescent="0.25">
      <c r="B1782" s="65" t="s">
        <v>604</v>
      </c>
    </row>
    <row r="1783" spans="2:2" ht="23.25" x14ac:dyDescent="0.25">
      <c r="B1783" s="64"/>
    </row>
    <row r="1784" spans="2:2" ht="23.25" x14ac:dyDescent="0.25">
      <c r="B1784" s="64"/>
    </row>
    <row r="1785" spans="2:2" ht="24" x14ac:dyDescent="0.25">
      <c r="B1785" s="65" t="s">
        <v>605</v>
      </c>
    </row>
    <row r="1786" spans="2:2" ht="23.25" x14ac:dyDescent="0.25">
      <c r="B1786" s="64"/>
    </row>
    <row r="1787" spans="2:2" ht="23.25" x14ac:dyDescent="0.25">
      <c r="B1787" s="64"/>
    </row>
    <row r="1788" spans="2:2" ht="24" x14ac:dyDescent="0.25">
      <c r="B1788" s="65" t="s">
        <v>606</v>
      </c>
    </row>
    <row r="1789" spans="2:2" ht="23.25" x14ac:dyDescent="0.25">
      <c r="B1789" s="64"/>
    </row>
    <row r="1790" spans="2:2" ht="23.25" x14ac:dyDescent="0.25">
      <c r="B1790" s="64"/>
    </row>
    <row r="1791" spans="2:2" ht="24" x14ac:dyDescent="0.25">
      <c r="B1791" s="65" t="s">
        <v>607</v>
      </c>
    </row>
    <row r="1792" spans="2:2" ht="23.25" x14ac:dyDescent="0.25">
      <c r="B1792" s="64"/>
    </row>
    <row r="1793" spans="2:2" ht="23.25" x14ac:dyDescent="0.25">
      <c r="B1793" s="64"/>
    </row>
    <row r="1794" spans="2:2" ht="24" x14ac:dyDescent="0.25">
      <c r="B1794" s="65" t="s">
        <v>608</v>
      </c>
    </row>
    <row r="1795" spans="2:2" ht="23.25" x14ac:dyDescent="0.25">
      <c r="B1795" s="64"/>
    </row>
    <row r="1796" spans="2:2" ht="23.25" x14ac:dyDescent="0.25">
      <c r="B1796" s="64"/>
    </row>
    <row r="1797" spans="2:2" ht="24" x14ac:dyDescent="0.25">
      <c r="B1797" s="65" t="s">
        <v>609</v>
      </c>
    </row>
    <row r="1798" spans="2:2" ht="23.25" x14ac:dyDescent="0.25">
      <c r="B1798" s="64"/>
    </row>
    <row r="1799" spans="2:2" ht="23.25" x14ac:dyDescent="0.25">
      <c r="B1799" s="64"/>
    </row>
    <row r="1800" spans="2:2" ht="24" x14ac:dyDescent="0.25">
      <c r="B1800" s="65" t="s">
        <v>610</v>
      </c>
    </row>
    <row r="1801" spans="2:2" ht="23.25" x14ac:dyDescent="0.25">
      <c r="B1801" s="64"/>
    </row>
    <row r="1802" spans="2:2" ht="23.25" x14ac:dyDescent="0.25">
      <c r="B1802" s="64"/>
    </row>
    <row r="1803" spans="2:2" ht="24" x14ac:dyDescent="0.25">
      <c r="B1803" s="65" t="s">
        <v>611</v>
      </c>
    </row>
    <row r="1804" spans="2:2" ht="23.25" x14ac:dyDescent="0.25">
      <c r="B1804" s="64"/>
    </row>
    <row r="1805" spans="2:2" ht="23.25" x14ac:dyDescent="0.25">
      <c r="B1805" s="64"/>
    </row>
    <row r="1806" spans="2:2" ht="24" x14ac:dyDescent="0.25">
      <c r="B1806" s="65" t="s">
        <v>612</v>
      </c>
    </row>
    <row r="1807" spans="2:2" ht="23.25" x14ac:dyDescent="0.25">
      <c r="B1807" s="64"/>
    </row>
    <row r="1808" spans="2:2" ht="23.25" x14ac:dyDescent="0.25">
      <c r="B1808" s="64"/>
    </row>
    <row r="1809" spans="2:2" ht="24" x14ac:dyDescent="0.25">
      <c r="B1809" s="65" t="s">
        <v>613</v>
      </c>
    </row>
    <row r="1810" spans="2:2" ht="23.25" x14ac:dyDescent="0.25">
      <c r="B1810" s="64"/>
    </row>
    <row r="1811" spans="2:2" ht="23.25" x14ac:dyDescent="0.25">
      <c r="B1811" s="64"/>
    </row>
    <row r="1812" spans="2:2" ht="24" x14ac:dyDescent="0.25">
      <c r="B1812" s="65" t="s">
        <v>614</v>
      </c>
    </row>
    <row r="1813" spans="2:2" ht="23.25" x14ac:dyDescent="0.25">
      <c r="B1813" s="64"/>
    </row>
    <row r="1814" spans="2:2" ht="23.25" x14ac:dyDescent="0.25">
      <c r="B1814" s="64"/>
    </row>
    <row r="1815" spans="2:2" ht="24" x14ac:dyDescent="0.25">
      <c r="B1815" s="65" t="s">
        <v>615</v>
      </c>
    </row>
    <row r="1816" spans="2:2" ht="23.25" x14ac:dyDescent="0.25">
      <c r="B1816" s="64"/>
    </row>
    <row r="1817" spans="2:2" ht="23.25" x14ac:dyDescent="0.25">
      <c r="B1817" s="64"/>
    </row>
    <row r="1818" spans="2:2" ht="24" x14ac:dyDescent="0.25">
      <c r="B1818" s="65" t="s">
        <v>616</v>
      </c>
    </row>
    <row r="1819" spans="2:2" ht="23.25" x14ac:dyDescent="0.25">
      <c r="B1819" s="64"/>
    </row>
    <row r="1820" spans="2:2" ht="23.25" x14ac:dyDescent="0.25">
      <c r="B1820" s="64"/>
    </row>
    <row r="1821" spans="2:2" ht="24" x14ac:dyDescent="0.25">
      <c r="B1821" s="65" t="s">
        <v>617</v>
      </c>
    </row>
    <row r="1822" spans="2:2" ht="23.25" x14ac:dyDescent="0.25">
      <c r="B1822" s="64"/>
    </row>
    <row r="1823" spans="2:2" ht="23.25" x14ac:dyDescent="0.25">
      <c r="B1823" s="64"/>
    </row>
    <row r="1824" spans="2:2" ht="24" x14ac:dyDescent="0.25">
      <c r="B1824" s="65" t="s">
        <v>618</v>
      </c>
    </row>
    <row r="1825" spans="2:2" ht="23.25" x14ac:dyDescent="0.25">
      <c r="B1825" s="64"/>
    </row>
    <row r="1826" spans="2:2" ht="23.25" x14ac:dyDescent="0.25">
      <c r="B1826" s="64"/>
    </row>
    <row r="1827" spans="2:2" ht="24" x14ac:dyDescent="0.25">
      <c r="B1827" s="65" t="s">
        <v>619</v>
      </c>
    </row>
    <row r="1828" spans="2:2" ht="23.25" x14ac:dyDescent="0.25">
      <c r="B1828" s="64"/>
    </row>
    <row r="1829" spans="2:2" ht="23.25" x14ac:dyDescent="0.25">
      <c r="B1829" s="64"/>
    </row>
    <row r="1830" spans="2:2" ht="24" x14ac:dyDescent="0.25">
      <c r="B1830" s="65" t="s">
        <v>620</v>
      </c>
    </row>
    <row r="1831" spans="2:2" ht="23.25" x14ac:dyDescent="0.25">
      <c r="B1831" s="64"/>
    </row>
    <row r="1832" spans="2:2" ht="23.25" x14ac:dyDescent="0.25">
      <c r="B1832" s="64"/>
    </row>
    <row r="1833" spans="2:2" ht="24" x14ac:dyDescent="0.25">
      <c r="B1833" s="65" t="s">
        <v>621</v>
      </c>
    </row>
    <row r="1834" spans="2:2" ht="23.25" x14ac:dyDescent="0.25">
      <c r="B1834" s="64"/>
    </row>
    <row r="1835" spans="2:2" ht="23.25" x14ac:dyDescent="0.25">
      <c r="B1835" s="64"/>
    </row>
    <row r="1836" spans="2:2" ht="24" x14ac:dyDescent="0.25">
      <c r="B1836" s="65" t="s">
        <v>622</v>
      </c>
    </row>
    <row r="1837" spans="2:2" ht="23.25" x14ac:dyDescent="0.25">
      <c r="B1837" s="64"/>
    </row>
    <row r="1838" spans="2:2" ht="23.25" x14ac:dyDescent="0.25">
      <c r="B1838" s="64"/>
    </row>
    <row r="1839" spans="2:2" ht="24" x14ac:dyDescent="0.25">
      <c r="B1839" s="65" t="s">
        <v>623</v>
      </c>
    </row>
    <row r="1840" spans="2:2" ht="23.25" x14ac:dyDescent="0.25">
      <c r="B1840" s="64"/>
    </row>
    <row r="1841" spans="2:2" ht="23.25" x14ac:dyDescent="0.25">
      <c r="B1841" s="64"/>
    </row>
    <row r="1842" spans="2:2" ht="24" x14ac:dyDescent="0.25">
      <c r="B1842" s="65" t="s">
        <v>624</v>
      </c>
    </row>
    <row r="1843" spans="2:2" ht="23.25" x14ac:dyDescent="0.25">
      <c r="B1843" s="64"/>
    </row>
    <row r="1844" spans="2:2" ht="23.25" x14ac:dyDescent="0.25">
      <c r="B1844" s="64"/>
    </row>
    <row r="1845" spans="2:2" ht="24" x14ac:dyDescent="0.25">
      <c r="B1845" s="65" t="s">
        <v>625</v>
      </c>
    </row>
    <row r="1846" spans="2:2" ht="23.25" x14ac:dyDescent="0.25">
      <c r="B1846" s="64"/>
    </row>
    <row r="1847" spans="2:2" ht="23.25" x14ac:dyDescent="0.25">
      <c r="B1847" s="64"/>
    </row>
    <row r="1848" spans="2:2" ht="24.75" thickBot="1" x14ac:dyDescent="0.3">
      <c r="B1848" s="66" t="s">
        <v>626</v>
      </c>
    </row>
  </sheetData>
  <mergeCells count="3">
    <mergeCell ref="H4:H5"/>
    <mergeCell ref="I4:I5"/>
    <mergeCell ref="B7:D7"/>
  </mergeCells>
  <dataValidations count="4">
    <dataValidation allowBlank="1" showInputMessage="1" showErrorMessage="1" promptTitle="VALORES POSIBLES ASIGNADOR IOT" sqref="F4" xr:uid="{FDBB3F2E-4B1C-4B89-8E9D-0529241C2485}"/>
    <dataValidation type="list" allowBlank="1" showInputMessage="1" showErrorMessage="1" promptTitle="VALORES POSIBLES ASIGNADOR IOT" sqref="H6" xr:uid="{120AE476-3492-41A9-AAC7-8047C6E02E1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5A83429E-7D98-4491-9E8F-A15DB6C643B0}">
      <formula1>"vultures@jpcert.or.jp,cve@mitre.org/cve@cert.org.tw,talos-cna@cisco.com/psirt@cisco.com,psirt@bosch.com,OTRO"</formula1>
    </dataValidation>
    <dataValidation type="list" allowBlank="1" showInputMessage="1" showErrorMessage="1" promptTitle="VALORES POSIBLES ASIGNADOR IOT" sqref="F5" xr:uid="{1170C6BA-0433-40DC-A1C8-BF259EC6CF84}">
      <formula1>"DEFINICION DE MARCADO,INDICADOR"</formula1>
    </dataValidation>
  </dataValidations>
  <hyperlinks>
    <hyperlink ref="F4" r:id="rId1" display="cve@mitre.org/cve@cert.org.tw" xr:uid="{683A442E-1193-434C-97A1-0D94E3BBFD2B}"/>
    <hyperlink ref="F5" r:id="rId2" display="cve@mitre.org/cve@cert.org.tw" xr:uid="{FE4F0D2B-F7F4-4E20-AA1C-6D2E6E7FC29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6DD52-D9D1-4B4F-B1D3-71E35F75FC2E}">
  <dimension ref="B2:J203"/>
  <sheetViews>
    <sheetView topLeftCell="A193" zoomScale="40" zoomScaleNormal="40" workbookViewId="0">
      <selection activeCell="H4" sqref="H4:H5"/>
    </sheetView>
  </sheetViews>
  <sheetFormatPr baseColWidth="10" defaultRowHeight="15" x14ac:dyDescent="0.25"/>
  <cols>
    <col min="2" max="2" width="204.85546875" customWidth="1"/>
    <col min="3" max="3" width="129" customWidth="1"/>
    <col min="4" max="4" width="126.85546875" customWidth="1"/>
    <col min="5" max="5" width="69.42578125" customWidth="1"/>
    <col min="6" max="6" width="137.7109375" customWidth="1"/>
    <col min="7" max="7" width="113.5703125" customWidth="1"/>
    <col min="8" max="8" width="136.85546875" customWidth="1"/>
    <col min="9" max="9" width="93"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3</v>
      </c>
      <c r="F3" s="2" t="s">
        <v>4</v>
      </c>
      <c r="G3" s="3" t="s">
        <v>5</v>
      </c>
      <c r="H3" s="4"/>
      <c r="I3" s="5"/>
    </row>
    <row r="4" spans="2:10" ht="385.5" customHeight="1" thickTop="1" thickBot="1" x14ac:dyDescent="0.3">
      <c r="B4" s="6" t="s">
        <v>1005</v>
      </c>
      <c r="C4" s="7" t="s">
        <v>1185</v>
      </c>
      <c r="D4" s="8" t="s">
        <v>1186</v>
      </c>
      <c r="E4" s="13" t="s">
        <v>1011</v>
      </c>
      <c r="F4" s="11" t="s">
        <v>1010</v>
      </c>
      <c r="G4" s="283" t="s">
        <v>1187</v>
      </c>
      <c r="H4" s="285"/>
      <c r="I4" s="12"/>
    </row>
    <row r="5" spans="2:10" ht="240.75" customHeight="1" thickTop="1" thickBot="1" x14ac:dyDescent="0.3">
      <c r="B5" s="6" t="s">
        <v>1005</v>
      </c>
      <c r="C5" s="7" t="s">
        <v>1006</v>
      </c>
      <c r="D5" s="8" t="s">
        <v>1007</v>
      </c>
      <c r="E5" s="13" t="s">
        <v>1011</v>
      </c>
      <c r="F5" s="11" t="s">
        <v>1012</v>
      </c>
      <c r="G5" s="284"/>
      <c r="H5" s="285"/>
      <c r="I5" s="15"/>
    </row>
    <row r="6" spans="2:10" ht="15.75" thickTop="1" x14ac:dyDescent="0.25">
      <c r="B6" s="16"/>
      <c r="C6" s="16"/>
      <c r="D6" s="17"/>
      <c r="E6" s="17"/>
      <c r="F6" s="18"/>
      <c r="G6" s="19"/>
      <c r="H6" s="20"/>
      <c r="I6" s="21"/>
      <c r="J6" s="22"/>
    </row>
    <row r="7" spans="2:10" ht="72.75" customHeight="1" x14ac:dyDescent="0.25">
      <c r="B7" s="37"/>
      <c r="C7" s="17"/>
      <c r="F7" s="24"/>
      <c r="G7" s="24"/>
      <c r="H7" s="24"/>
      <c r="I7" s="24"/>
    </row>
    <row r="8" spans="2:10" ht="23.25" x14ac:dyDescent="0.25">
      <c r="B8" s="53"/>
      <c r="C8" s="53"/>
      <c r="D8" s="49"/>
      <c r="E8" s="49"/>
      <c r="I8" s="24"/>
    </row>
    <row r="9" spans="2:10" ht="24" thickBot="1" x14ac:dyDescent="0.3">
      <c r="B9" s="54"/>
      <c r="C9" s="54"/>
      <c r="D9" s="49"/>
      <c r="E9" s="49"/>
      <c r="I9" s="24"/>
    </row>
    <row r="10" spans="2:10" ht="113.25" customHeight="1" thickBot="1" x14ac:dyDescent="0.3">
      <c r="B10" s="67" t="s">
        <v>1147</v>
      </c>
      <c r="C10" s="69"/>
      <c r="D10" s="68"/>
      <c r="E10" s="49"/>
      <c r="I10" s="24"/>
    </row>
    <row r="11" spans="2:10" ht="23.25" x14ac:dyDescent="0.25">
      <c r="B11" s="50"/>
      <c r="C11" s="53"/>
      <c r="D11" s="49"/>
      <c r="E11" s="49"/>
      <c r="I11" s="24"/>
    </row>
    <row r="12" spans="2:10" ht="23.25" x14ac:dyDescent="0.25">
      <c r="B12" s="53"/>
      <c r="C12" s="53"/>
      <c r="D12" s="49"/>
      <c r="E12" s="49"/>
      <c r="I12" s="24"/>
    </row>
    <row r="13" spans="2:10" ht="24" thickBot="1" x14ac:dyDescent="0.3">
      <c r="B13" s="54"/>
      <c r="C13" s="53"/>
      <c r="D13" s="49"/>
      <c r="E13" s="49"/>
      <c r="I13" s="24"/>
    </row>
    <row r="14" spans="2:10" ht="24" x14ac:dyDescent="0.25">
      <c r="B14" s="63" t="s">
        <v>1148</v>
      </c>
      <c r="C14" s="61"/>
      <c r="D14" s="49"/>
      <c r="I14" s="24"/>
    </row>
    <row r="15" spans="2:10" ht="23.25" x14ac:dyDescent="0.25">
      <c r="B15" s="64"/>
      <c r="C15" s="61"/>
      <c r="D15" s="49"/>
      <c r="E15" s="24"/>
      <c r="I15" s="24"/>
    </row>
    <row r="16" spans="2:10" ht="23.25" x14ac:dyDescent="0.25">
      <c r="B16" s="64"/>
      <c r="E16" s="24"/>
      <c r="I16" s="24"/>
    </row>
    <row r="17" spans="2:9" ht="24" x14ac:dyDescent="0.25">
      <c r="B17" s="65" t="s">
        <v>737</v>
      </c>
      <c r="C17" s="24"/>
      <c r="D17" s="24"/>
      <c r="E17" s="24"/>
      <c r="I17" s="24"/>
    </row>
    <row r="18" spans="2:9" ht="23.25" x14ac:dyDescent="0.25">
      <c r="B18" s="64"/>
      <c r="C18" s="24"/>
      <c r="D18" s="24"/>
      <c r="E18" s="24"/>
      <c r="I18" s="24"/>
    </row>
    <row r="19" spans="2:9" ht="23.25" x14ac:dyDescent="0.25">
      <c r="B19" s="64"/>
      <c r="C19" s="70"/>
      <c r="D19" s="24"/>
      <c r="E19" s="24"/>
      <c r="I19" s="24"/>
    </row>
    <row r="20" spans="2:9" ht="24" x14ac:dyDescent="0.25">
      <c r="B20" s="65" t="s">
        <v>745</v>
      </c>
      <c r="C20" s="24"/>
      <c r="D20" s="24"/>
      <c r="E20" s="24"/>
      <c r="I20" s="24"/>
    </row>
    <row r="21" spans="2:9" ht="23.25" x14ac:dyDescent="0.25">
      <c r="B21" s="64"/>
      <c r="C21" s="24"/>
      <c r="D21" s="24"/>
      <c r="E21" s="24"/>
      <c r="I21" s="24"/>
    </row>
    <row r="22" spans="2:9" ht="23.25" x14ac:dyDescent="0.25">
      <c r="B22" s="64"/>
      <c r="C22" s="24"/>
      <c r="D22" s="24"/>
      <c r="E22" s="24"/>
      <c r="I22" s="24"/>
    </row>
    <row r="23" spans="2:9" ht="24" x14ac:dyDescent="0.25">
      <c r="B23" s="65" t="s">
        <v>739</v>
      </c>
      <c r="C23" s="24"/>
      <c r="D23" s="24"/>
      <c r="E23" s="24"/>
      <c r="I23" s="24"/>
    </row>
    <row r="24" spans="2:9" ht="23.25" x14ac:dyDescent="0.25">
      <c r="B24" s="64"/>
      <c r="C24" s="24"/>
      <c r="D24" s="24"/>
      <c r="E24" s="24"/>
      <c r="I24" s="24"/>
    </row>
    <row r="25" spans="2:9" ht="23.25" x14ac:dyDescent="0.25">
      <c r="B25" s="64"/>
      <c r="C25" s="24"/>
      <c r="D25" s="24"/>
      <c r="E25" s="24"/>
      <c r="I25" s="24"/>
    </row>
    <row r="26" spans="2:9" ht="24" x14ac:dyDescent="0.25">
      <c r="B26" s="65" t="s">
        <v>741</v>
      </c>
      <c r="C26" s="24"/>
      <c r="D26" s="24"/>
      <c r="E26" s="24"/>
      <c r="I26" s="24"/>
    </row>
    <row r="27" spans="2:9" ht="23.25" x14ac:dyDescent="0.25">
      <c r="B27" s="64"/>
      <c r="C27" s="24"/>
      <c r="D27" s="24"/>
      <c r="E27" s="24"/>
      <c r="I27" s="24"/>
    </row>
    <row r="28" spans="2:9" ht="23.25" x14ac:dyDescent="0.25">
      <c r="B28" s="64"/>
      <c r="C28" s="24"/>
      <c r="D28" s="24"/>
      <c r="E28" s="24"/>
      <c r="I28" s="24"/>
    </row>
    <row r="29" spans="2:9" ht="24" x14ac:dyDescent="0.25">
      <c r="B29" s="65" t="s">
        <v>713</v>
      </c>
      <c r="C29" s="24"/>
      <c r="D29" s="24"/>
    </row>
    <row r="30" spans="2:9" ht="23.25" x14ac:dyDescent="0.25">
      <c r="B30" s="64"/>
      <c r="C30" s="24"/>
      <c r="D30" s="24"/>
    </row>
    <row r="31" spans="2:9" ht="23.25" x14ac:dyDescent="0.35">
      <c r="B31" s="64"/>
      <c r="C31" s="62"/>
      <c r="D31" s="57"/>
    </row>
    <row r="32" spans="2:9" ht="24" x14ac:dyDescent="0.25">
      <c r="B32" s="65" t="s">
        <v>703</v>
      </c>
    </row>
    <row r="33" spans="2:2" ht="23.25" x14ac:dyDescent="0.25">
      <c r="B33" s="64"/>
    </row>
    <row r="34" spans="2:2" ht="23.25" x14ac:dyDescent="0.25">
      <c r="B34" s="64"/>
    </row>
    <row r="35" spans="2:2" ht="24" x14ac:dyDescent="0.25">
      <c r="B35" s="65" t="s">
        <v>733</v>
      </c>
    </row>
    <row r="36" spans="2:2" ht="23.25" x14ac:dyDescent="0.25">
      <c r="B36" s="64"/>
    </row>
    <row r="37" spans="2:2" ht="23.25" x14ac:dyDescent="0.25">
      <c r="B37" s="64"/>
    </row>
    <row r="38" spans="2:2" ht="24" x14ac:dyDescent="0.25">
      <c r="B38" s="65" t="s">
        <v>715</v>
      </c>
    </row>
    <row r="39" spans="2:2" ht="23.25" x14ac:dyDescent="0.25">
      <c r="B39" s="64"/>
    </row>
    <row r="40" spans="2:2" ht="23.25" x14ac:dyDescent="0.25">
      <c r="B40" s="64"/>
    </row>
    <row r="41" spans="2:2" ht="24" x14ac:dyDescent="0.25">
      <c r="B41" s="65" t="s">
        <v>701</v>
      </c>
    </row>
    <row r="42" spans="2:2" ht="23.25" x14ac:dyDescent="0.25">
      <c r="B42" s="64"/>
    </row>
    <row r="43" spans="2:2" ht="23.25" x14ac:dyDescent="0.25">
      <c r="B43" s="64"/>
    </row>
    <row r="44" spans="2:2" ht="24" x14ac:dyDescent="0.25">
      <c r="B44" s="65" t="s">
        <v>697</v>
      </c>
    </row>
    <row r="45" spans="2:2" ht="23.25" x14ac:dyDescent="0.25">
      <c r="B45" s="64"/>
    </row>
    <row r="46" spans="2:2" ht="23.25" x14ac:dyDescent="0.25">
      <c r="B46" s="64"/>
    </row>
    <row r="47" spans="2:2" ht="24" x14ac:dyDescent="0.25">
      <c r="B47" s="65" t="s">
        <v>695</v>
      </c>
    </row>
    <row r="48" spans="2:2" ht="23.25" x14ac:dyDescent="0.25">
      <c r="B48" s="64"/>
    </row>
    <row r="49" spans="2:2" ht="23.25" x14ac:dyDescent="0.25">
      <c r="B49" s="64"/>
    </row>
    <row r="50" spans="2:2" ht="24" x14ac:dyDescent="0.25">
      <c r="B50" s="65" t="s">
        <v>751</v>
      </c>
    </row>
    <row r="51" spans="2:2" ht="23.25" x14ac:dyDescent="0.25">
      <c r="B51" s="64"/>
    </row>
    <row r="52" spans="2:2" ht="23.25" x14ac:dyDescent="0.25">
      <c r="B52" s="64"/>
    </row>
    <row r="53" spans="2:2" ht="24" x14ac:dyDescent="0.25">
      <c r="B53" s="65" t="s">
        <v>761</v>
      </c>
    </row>
    <row r="54" spans="2:2" ht="23.25" x14ac:dyDescent="0.25">
      <c r="B54" s="64"/>
    </row>
    <row r="55" spans="2:2" ht="23.25" x14ac:dyDescent="0.25">
      <c r="B55" s="64"/>
    </row>
    <row r="56" spans="2:2" ht="24" x14ac:dyDescent="0.25">
      <c r="B56" s="65" t="s">
        <v>727</v>
      </c>
    </row>
    <row r="57" spans="2:2" ht="23.25" x14ac:dyDescent="0.25">
      <c r="B57" s="64"/>
    </row>
    <row r="58" spans="2:2" ht="23.25" x14ac:dyDescent="0.25">
      <c r="B58" s="64"/>
    </row>
    <row r="59" spans="2:2" ht="24" x14ac:dyDescent="0.25">
      <c r="B59" s="65" t="s">
        <v>759</v>
      </c>
    </row>
    <row r="60" spans="2:2" ht="23.25" x14ac:dyDescent="0.25">
      <c r="B60" s="64"/>
    </row>
    <row r="61" spans="2:2" ht="23.25" x14ac:dyDescent="0.25">
      <c r="B61" s="64"/>
    </row>
    <row r="62" spans="2:2" ht="24" x14ac:dyDescent="0.25">
      <c r="B62" s="65" t="s">
        <v>681</v>
      </c>
    </row>
    <row r="63" spans="2:2" ht="23.25" x14ac:dyDescent="0.25">
      <c r="B63" s="64"/>
    </row>
    <row r="64" spans="2:2" ht="23.25" x14ac:dyDescent="0.25">
      <c r="B64" s="64"/>
    </row>
    <row r="65" spans="2:2" ht="24" x14ac:dyDescent="0.25">
      <c r="B65" s="65" t="s">
        <v>679</v>
      </c>
    </row>
    <row r="66" spans="2:2" ht="23.25" x14ac:dyDescent="0.25">
      <c r="B66" s="64"/>
    </row>
    <row r="67" spans="2:2" ht="23.25" x14ac:dyDescent="0.25">
      <c r="B67" s="64"/>
    </row>
    <row r="68" spans="2:2" ht="24" x14ac:dyDescent="0.25">
      <c r="B68" s="65" t="s">
        <v>693</v>
      </c>
    </row>
    <row r="69" spans="2:2" ht="23.25" x14ac:dyDescent="0.25">
      <c r="B69" s="64"/>
    </row>
    <row r="70" spans="2:2" ht="23.25" x14ac:dyDescent="0.25">
      <c r="B70" s="64"/>
    </row>
    <row r="71" spans="2:2" ht="24" x14ac:dyDescent="0.25">
      <c r="B71" s="65" t="s">
        <v>711</v>
      </c>
    </row>
    <row r="72" spans="2:2" ht="23.25" x14ac:dyDescent="0.25">
      <c r="B72" s="64"/>
    </row>
    <row r="73" spans="2:2" ht="23.25" x14ac:dyDescent="0.25">
      <c r="B73" s="64"/>
    </row>
    <row r="74" spans="2:2" ht="24" x14ac:dyDescent="0.25">
      <c r="B74" s="65" t="s">
        <v>709</v>
      </c>
    </row>
    <row r="75" spans="2:2" ht="23.25" x14ac:dyDescent="0.25">
      <c r="B75" s="64"/>
    </row>
    <row r="76" spans="2:2" ht="23.25" x14ac:dyDescent="0.25">
      <c r="B76" s="64"/>
    </row>
    <row r="77" spans="2:2" ht="24" x14ac:dyDescent="0.25">
      <c r="B77" s="65" t="s">
        <v>749</v>
      </c>
    </row>
    <row r="78" spans="2:2" ht="23.25" x14ac:dyDescent="0.25">
      <c r="B78" s="64"/>
    </row>
    <row r="79" spans="2:2" ht="23.25" x14ac:dyDescent="0.25">
      <c r="B79" s="64"/>
    </row>
    <row r="80" spans="2:2" ht="24" x14ac:dyDescent="0.25">
      <c r="B80" s="65" t="s">
        <v>707</v>
      </c>
    </row>
    <row r="81" spans="2:2" ht="23.25" x14ac:dyDescent="0.25">
      <c r="B81" s="64"/>
    </row>
    <row r="82" spans="2:2" ht="23.25" x14ac:dyDescent="0.25">
      <c r="B82" s="64"/>
    </row>
    <row r="83" spans="2:2" ht="24" x14ac:dyDescent="0.25">
      <c r="B83" s="65" t="s">
        <v>691</v>
      </c>
    </row>
    <row r="84" spans="2:2" ht="23.25" x14ac:dyDescent="0.25">
      <c r="B84" s="64"/>
    </row>
    <row r="85" spans="2:2" ht="23.25" x14ac:dyDescent="0.25">
      <c r="B85" s="64"/>
    </row>
    <row r="86" spans="2:2" ht="24" x14ac:dyDescent="0.25">
      <c r="B86" s="65" t="s">
        <v>655</v>
      </c>
    </row>
    <row r="87" spans="2:2" ht="23.25" x14ac:dyDescent="0.25">
      <c r="B87" s="64"/>
    </row>
    <row r="88" spans="2:2" ht="23.25" x14ac:dyDescent="0.25">
      <c r="B88" s="64"/>
    </row>
    <row r="89" spans="2:2" ht="24" x14ac:dyDescent="0.25">
      <c r="B89" s="65" t="s">
        <v>653</v>
      </c>
    </row>
    <row r="90" spans="2:2" ht="23.25" x14ac:dyDescent="0.25">
      <c r="B90" s="64"/>
    </row>
    <row r="91" spans="2:2" ht="23.25" x14ac:dyDescent="0.25">
      <c r="B91" s="64"/>
    </row>
    <row r="92" spans="2:2" ht="24" x14ac:dyDescent="0.25">
      <c r="B92" s="65" t="s">
        <v>1149</v>
      </c>
    </row>
    <row r="93" spans="2:2" ht="23.25" x14ac:dyDescent="0.25">
      <c r="B93" s="64"/>
    </row>
    <row r="94" spans="2:2" ht="23.25" x14ac:dyDescent="0.25">
      <c r="B94" s="64"/>
    </row>
    <row r="95" spans="2:2" ht="24" x14ac:dyDescent="0.25">
      <c r="B95" s="65" t="s">
        <v>1150</v>
      </c>
    </row>
    <row r="96" spans="2:2" ht="23.25" x14ac:dyDescent="0.25">
      <c r="B96" s="64"/>
    </row>
    <row r="97" spans="2:2" ht="23.25" x14ac:dyDescent="0.25">
      <c r="B97" s="64"/>
    </row>
    <row r="98" spans="2:2" ht="24" x14ac:dyDescent="0.25">
      <c r="B98" s="65" t="s">
        <v>1151</v>
      </c>
    </row>
    <row r="99" spans="2:2" ht="23.25" x14ac:dyDescent="0.25">
      <c r="B99" s="64"/>
    </row>
    <row r="100" spans="2:2" ht="23.25" x14ac:dyDescent="0.25">
      <c r="B100" s="64"/>
    </row>
    <row r="101" spans="2:2" ht="24" x14ac:dyDescent="0.25">
      <c r="B101" s="65" t="s">
        <v>777</v>
      </c>
    </row>
    <row r="102" spans="2:2" ht="23.25" x14ac:dyDescent="0.25">
      <c r="B102" s="64"/>
    </row>
    <row r="103" spans="2:2" ht="23.25" x14ac:dyDescent="0.25">
      <c r="B103" s="64"/>
    </row>
    <row r="104" spans="2:2" ht="24" x14ac:dyDescent="0.25">
      <c r="B104" s="65" t="s">
        <v>775</v>
      </c>
    </row>
    <row r="105" spans="2:2" ht="23.25" x14ac:dyDescent="0.25">
      <c r="B105" s="64"/>
    </row>
    <row r="106" spans="2:2" ht="23.25" x14ac:dyDescent="0.25">
      <c r="B106" s="64"/>
    </row>
    <row r="107" spans="2:2" ht="24" x14ac:dyDescent="0.25">
      <c r="B107" s="65" t="s">
        <v>1152</v>
      </c>
    </row>
    <row r="108" spans="2:2" ht="23.25" x14ac:dyDescent="0.25">
      <c r="B108" s="64"/>
    </row>
    <row r="109" spans="2:2" ht="23.25" x14ac:dyDescent="0.25">
      <c r="B109" s="64"/>
    </row>
    <row r="110" spans="2:2" ht="24" x14ac:dyDescent="0.25">
      <c r="B110" s="65" t="s">
        <v>1153</v>
      </c>
    </row>
    <row r="111" spans="2:2" ht="23.25" x14ac:dyDescent="0.25">
      <c r="B111" s="64"/>
    </row>
    <row r="112" spans="2:2" ht="23.25" x14ac:dyDescent="0.25">
      <c r="B112" s="64"/>
    </row>
    <row r="113" spans="2:2" ht="24" x14ac:dyDescent="0.25">
      <c r="B113" s="65" t="s">
        <v>1154</v>
      </c>
    </row>
    <row r="114" spans="2:2" ht="23.25" x14ac:dyDescent="0.25">
      <c r="B114" s="64"/>
    </row>
    <row r="115" spans="2:2" ht="23.25" x14ac:dyDescent="0.25">
      <c r="B115" s="64"/>
    </row>
    <row r="116" spans="2:2" ht="24" x14ac:dyDescent="0.25">
      <c r="B116" s="65" t="s">
        <v>1155</v>
      </c>
    </row>
    <row r="117" spans="2:2" ht="23.25" x14ac:dyDescent="0.25">
      <c r="B117" s="64"/>
    </row>
    <row r="118" spans="2:2" ht="23.25" x14ac:dyDescent="0.25">
      <c r="B118" s="64"/>
    </row>
    <row r="119" spans="2:2" ht="24" x14ac:dyDescent="0.25">
      <c r="B119" s="65" t="s">
        <v>1156</v>
      </c>
    </row>
    <row r="120" spans="2:2" ht="23.25" x14ac:dyDescent="0.25">
      <c r="B120" s="64"/>
    </row>
    <row r="121" spans="2:2" ht="23.25" x14ac:dyDescent="0.25">
      <c r="B121" s="64"/>
    </row>
    <row r="122" spans="2:2" ht="24" x14ac:dyDescent="0.25">
      <c r="B122" s="65" t="s">
        <v>1157</v>
      </c>
    </row>
    <row r="123" spans="2:2" ht="23.25" x14ac:dyDescent="0.25">
      <c r="B123" s="64"/>
    </row>
    <row r="124" spans="2:2" ht="23.25" x14ac:dyDescent="0.25">
      <c r="B124" s="64"/>
    </row>
    <row r="125" spans="2:2" ht="24" x14ac:dyDescent="0.25">
      <c r="B125" s="65" t="s">
        <v>1158</v>
      </c>
    </row>
    <row r="126" spans="2:2" ht="23.25" x14ac:dyDescent="0.25">
      <c r="B126" s="64"/>
    </row>
    <row r="127" spans="2:2" ht="23.25" x14ac:dyDescent="0.25">
      <c r="B127" s="64"/>
    </row>
    <row r="128" spans="2:2" ht="24" x14ac:dyDescent="0.25">
      <c r="B128" s="65" t="s">
        <v>1159</v>
      </c>
    </row>
    <row r="129" spans="2:2" ht="23.25" x14ac:dyDescent="0.25">
      <c r="B129" s="64"/>
    </row>
    <row r="130" spans="2:2" ht="23.25" x14ac:dyDescent="0.25">
      <c r="B130" s="64"/>
    </row>
    <row r="131" spans="2:2" ht="24" x14ac:dyDescent="0.25">
      <c r="B131" s="65" t="s">
        <v>1160</v>
      </c>
    </row>
    <row r="132" spans="2:2" ht="23.25" x14ac:dyDescent="0.25">
      <c r="B132" s="64"/>
    </row>
    <row r="133" spans="2:2" ht="23.25" x14ac:dyDescent="0.25">
      <c r="B133" s="64"/>
    </row>
    <row r="134" spans="2:2" ht="24" x14ac:dyDescent="0.25">
      <c r="B134" s="65" t="s">
        <v>1161</v>
      </c>
    </row>
    <row r="135" spans="2:2" ht="23.25" x14ac:dyDescent="0.25">
      <c r="B135" s="64"/>
    </row>
    <row r="136" spans="2:2" ht="23.25" x14ac:dyDescent="0.25">
      <c r="B136" s="64"/>
    </row>
    <row r="137" spans="2:2" ht="24" x14ac:dyDescent="0.25">
      <c r="B137" s="65" t="s">
        <v>1162</v>
      </c>
    </row>
    <row r="138" spans="2:2" ht="23.25" x14ac:dyDescent="0.25">
      <c r="B138" s="64"/>
    </row>
    <row r="139" spans="2:2" ht="23.25" x14ac:dyDescent="0.25">
      <c r="B139" s="64"/>
    </row>
    <row r="140" spans="2:2" ht="24" x14ac:dyDescent="0.25">
      <c r="B140" s="65" t="s">
        <v>1163</v>
      </c>
    </row>
    <row r="141" spans="2:2" ht="23.25" x14ac:dyDescent="0.25">
      <c r="B141" s="64"/>
    </row>
    <row r="142" spans="2:2" ht="23.25" x14ac:dyDescent="0.25">
      <c r="B142" s="64"/>
    </row>
    <row r="143" spans="2:2" ht="24" x14ac:dyDescent="0.25">
      <c r="B143" s="65" t="s">
        <v>1164</v>
      </c>
    </row>
    <row r="144" spans="2:2" ht="23.25" x14ac:dyDescent="0.25">
      <c r="B144" s="64"/>
    </row>
    <row r="145" spans="2:2" ht="23.25" x14ac:dyDescent="0.25">
      <c r="B145" s="64"/>
    </row>
    <row r="146" spans="2:2" ht="24" x14ac:dyDescent="0.25">
      <c r="B146" s="65" t="s">
        <v>1165</v>
      </c>
    </row>
    <row r="147" spans="2:2" ht="23.25" x14ac:dyDescent="0.25">
      <c r="B147" s="64"/>
    </row>
    <row r="148" spans="2:2" ht="23.25" x14ac:dyDescent="0.25">
      <c r="B148" s="64"/>
    </row>
    <row r="149" spans="2:2" ht="24" x14ac:dyDescent="0.25">
      <c r="B149" s="65" t="s">
        <v>1166</v>
      </c>
    </row>
    <row r="150" spans="2:2" ht="23.25" x14ac:dyDescent="0.25">
      <c r="B150" s="64"/>
    </row>
    <row r="151" spans="2:2" ht="23.25" x14ac:dyDescent="0.25">
      <c r="B151" s="64"/>
    </row>
    <row r="152" spans="2:2" ht="24" x14ac:dyDescent="0.25">
      <c r="B152" s="65" t="s">
        <v>1167</v>
      </c>
    </row>
    <row r="153" spans="2:2" ht="23.25" x14ac:dyDescent="0.25">
      <c r="B153" s="64"/>
    </row>
    <row r="154" spans="2:2" ht="23.25" x14ac:dyDescent="0.25">
      <c r="B154" s="64"/>
    </row>
    <row r="155" spans="2:2" ht="24" x14ac:dyDescent="0.25">
      <c r="B155" s="65" t="s">
        <v>1168</v>
      </c>
    </row>
    <row r="156" spans="2:2" ht="23.25" x14ac:dyDescent="0.25">
      <c r="B156" s="64"/>
    </row>
    <row r="157" spans="2:2" ht="23.25" x14ac:dyDescent="0.25">
      <c r="B157" s="64"/>
    </row>
    <row r="158" spans="2:2" ht="24" x14ac:dyDescent="0.25">
      <c r="B158" s="65" t="s">
        <v>1169</v>
      </c>
    </row>
    <row r="159" spans="2:2" ht="23.25" x14ac:dyDescent="0.25">
      <c r="B159" s="64"/>
    </row>
    <row r="160" spans="2:2" ht="23.25" x14ac:dyDescent="0.25">
      <c r="B160" s="64"/>
    </row>
    <row r="161" spans="2:2" ht="24" x14ac:dyDescent="0.25">
      <c r="B161" s="65" t="s">
        <v>1170</v>
      </c>
    </row>
    <row r="162" spans="2:2" ht="23.25" x14ac:dyDescent="0.25">
      <c r="B162" s="64"/>
    </row>
    <row r="163" spans="2:2" ht="23.25" x14ac:dyDescent="0.25">
      <c r="B163" s="64"/>
    </row>
    <row r="164" spans="2:2" ht="24" x14ac:dyDescent="0.25">
      <c r="B164" s="65" t="s">
        <v>1171</v>
      </c>
    </row>
    <row r="165" spans="2:2" ht="23.25" x14ac:dyDescent="0.25">
      <c r="B165" s="64"/>
    </row>
    <row r="166" spans="2:2" ht="23.25" x14ac:dyDescent="0.25">
      <c r="B166" s="64"/>
    </row>
    <row r="167" spans="2:2" ht="24" x14ac:dyDescent="0.25">
      <c r="B167" s="65" t="s">
        <v>1172</v>
      </c>
    </row>
    <row r="168" spans="2:2" ht="23.25" x14ac:dyDescent="0.25">
      <c r="B168" s="64"/>
    </row>
    <row r="169" spans="2:2" ht="23.25" x14ac:dyDescent="0.25">
      <c r="B169" s="64"/>
    </row>
    <row r="170" spans="2:2" ht="24" x14ac:dyDescent="0.25">
      <c r="B170" s="65" t="s">
        <v>1173</v>
      </c>
    </row>
    <row r="171" spans="2:2" ht="23.25" x14ac:dyDescent="0.25">
      <c r="B171" s="64"/>
    </row>
    <row r="172" spans="2:2" ht="23.25" x14ac:dyDescent="0.25">
      <c r="B172" s="64"/>
    </row>
    <row r="173" spans="2:2" ht="24" x14ac:dyDescent="0.25">
      <c r="B173" s="65" t="s">
        <v>1174</v>
      </c>
    </row>
    <row r="174" spans="2:2" ht="23.25" x14ac:dyDescent="0.25">
      <c r="B174" s="64"/>
    </row>
    <row r="175" spans="2:2" ht="23.25" x14ac:dyDescent="0.25">
      <c r="B175" s="64"/>
    </row>
    <row r="176" spans="2:2" ht="24" x14ac:dyDescent="0.25">
      <c r="B176" s="65" t="s">
        <v>1175</v>
      </c>
    </row>
    <row r="177" spans="2:2" ht="23.25" x14ac:dyDescent="0.25">
      <c r="B177" s="64"/>
    </row>
    <row r="178" spans="2:2" ht="23.25" x14ac:dyDescent="0.25">
      <c r="B178" s="64"/>
    </row>
    <row r="179" spans="2:2" ht="24" x14ac:dyDescent="0.25">
      <c r="B179" s="65" t="s">
        <v>1176</v>
      </c>
    </row>
    <row r="180" spans="2:2" ht="23.25" x14ac:dyDescent="0.25">
      <c r="B180" s="64"/>
    </row>
    <row r="181" spans="2:2" ht="23.25" x14ac:dyDescent="0.25">
      <c r="B181" s="64"/>
    </row>
    <row r="182" spans="2:2" ht="24" x14ac:dyDescent="0.25">
      <c r="B182" s="65" t="s">
        <v>1177</v>
      </c>
    </row>
    <row r="183" spans="2:2" ht="23.25" x14ac:dyDescent="0.25">
      <c r="B183" s="64"/>
    </row>
    <row r="184" spans="2:2" ht="23.25" x14ac:dyDescent="0.25">
      <c r="B184" s="64"/>
    </row>
    <row r="185" spans="2:2" ht="24" x14ac:dyDescent="0.25">
      <c r="B185" s="65" t="s">
        <v>1178</v>
      </c>
    </row>
    <row r="186" spans="2:2" ht="23.25" x14ac:dyDescent="0.25">
      <c r="B186" s="64"/>
    </row>
    <row r="187" spans="2:2" ht="23.25" x14ac:dyDescent="0.25">
      <c r="B187" s="64"/>
    </row>
    <row r="188" spans="2:2" ht="24" x14ac:dyDescent="0.25">
      <c r="B188" s="65" t="s">
        <v>1179</v>
      </c>
    </row>
    <row r="189" spans="2:2" ht="23.25" x14ac:dyDescent="0.25">
      <c r="B189" s="64"/>
    </row>
    <row r="190" spans="2:2" ht="23.25" x14ac:dyDescent="0.25">
      <c r="B190" s="64"/>
    </row>
    <row r="191" spans="2:2" ht="24" x14ac:dyDescent="0.25">
      <c r="B191" s="65" t="s">
        <v>1180</v>
      </c>
    </row>
    <row r="192" spans="2:2" ht="23.25" x14ac:dyDescent="0.25">
      <c r="B192" s="64"/>
    </row>
    <row r="193" spans="2:2" ht="23.25" x14ac:dyDescent="0.25">
      <c r="B193" s="64"/>
    </row>
    <row r="194" spans="2:2" ht="24" x14ac:dyDescent="0.25">
      <c r="B194" s="65" t="s">
        <v>1181</v>
      </c>
    </row>
    <row r="195" spans="2:2" ht="23.25" x14ac:dyDescent="0.25">
      <c r="B195" s="64"/>
    </row>
    <row r="196" spans="2:2" ht="23.25" x14ac:dyDescent="0.25">
      <c r="B196" s="64"/>
    </row>
    <row r="197" spans="2:2" ht="24" x14ac:dyDescent="0.25">
      <c r="B197" s="65" t="s">
        <v>1182</v>
      </c>
    </row>
    <row r="198" spans="2:2" ht="23.25" x14ac:dyDescent="0.25">
      <c r="B198" s="64"/>
    </row>
    <row r="199" spans="2:2" ht="23.25" x14ac:dyDescent="0.25">
      <c r="B199" s="64"/>
    </row>
    <row r="200" spans="2:2" ht="24" x14ac:dyDescent="0.25">
      <c r="B200" s="65" t="s">
        <v>1183</v>
      </c>
    </row>
    <row r="201" spans="2:2" ht="23.25" x14ac:dyDescent="0.25">
      <c r="B201" s="64"/>
    </row>
    <row r="202" spans="2:2" ht="24" thickBot="1" x14ac:dyDescent="0.3">
      <c r="B202" s="198"/>
    </row>
    <row r="203" spans="2:2" ht="24.75" thickBot="1" x14ac:dyDescent="0.3">
      <c r="B203" s="199" t="s">
        <v>1184</v>
      </c>
    </row>
  </sheetData>
  <mergeCells count="2">
    <mergeCell ref="G4:G5"/>
    <mergeCell ref="H4:H5"/>
  </mergeCells>
  <dataValidations count="2">
    <dataValidation type="list" allowBlank="1" showInputMessage="1" showErrorMessage="1" promptTitle="VALORES POSIBLES ASIGNADOR IOT" sqref="G6" xr:uid="{24316937-FDDC-4AC6-9CBD-93BFF0714DE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F61B6FEE-9C41-4227-8C3E-B981AAC71BA4}">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038E-3826-4D17-8B8B-D709B3370362}">
  <dimension ref="B2:G18"/>
  <sheetViews>
    <sheetView zoomScale="40" zoomScaleNormal="40" workbookViewId="0">
      <selection activeCell="F48" sqref="F48"/>
    </sheetView>
  </sheetViews>
  <sheetFormatPr baseColWidth="10" defaultRowHeight="15" x14ac:dyDescent="0.25"/>
  <cols>
    <col min="2" max="2" width="45" customWidth="1"/>
    <col min="3" max="3" width="73.85546875" customWidth="1"/>
    <col min="4" max="4" width="45.7109375" customWidth="1"/>
    <col min="5" max="5" width="56.85546875" customWidth="1"/>
    <col min="6" max="6" width="83.85546875" customWidth="1"/>
    <col min="7" max="7" width="56"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101.25" customHeight="1" thickTop="1" thickBot="1" x14ac:dyDescent="0.3">
      <c r="B4" s="76" t="s">
        <v>1016</v>
      </c>
      <c r="C4" s="77" t="s">
        <v>1017</v>
      </c>
      <c r="D4" s="78" t="s">
        <v>1018</v>
      </c>
      <c r="E4" s="79" t="s">
        <v>1019</v>
      </c>
      <c r="F4" s="14">
        <v>2023</v>
      </c>
      <c r="G4" s="80" t="s">
        <v>1020</v>
      </c>
    </row>
    <row r="5" spans="2:7" ht="16.5" thickTop="1" thickBot="1" x14ac:dyDescent="0.3">
      <c r="B5" s="81"/>
      <c r="C5" s="16"/>
      <c r="D5" s="17"/>
      <c r="E5" s="18"/>
      <c r="F5" s="19"/>
      <c r="G5" s="17"/>
    </row>
    <row r="6" spans="2:7" ht="24" thickBot="1" x14ac:dyDescent="0.3">
      <c r="B6" s="289" t="s">
        <v>1188</v>
      </c>
      <c r="C6" s="290"/>
      <c r="D6" s="291"/>
      <c r="E6" s="94"/>
      <c r="F6" s="55"/>
    </row>
    <row r="7" spans="2:7" ht="19.5" thickBot="1" x14ac:dyDescent="0.3">
      <c r="B7" s="25"/>
      <c r="C7" s="25"/>
      <c r="D7" s="26"/>
      <c r="E7" s="95"/>
    </row>
    <row r="8" spans="2:7" ht="21.75" thickBot="1" x14ac:dyDescent="0.4">
      <c r="B8" s="82" t="s">
        <v>10</v>
      </c>
      <c r="C8" s="83" t="s">
        <v>1021</v>
      </c>
      <c r="D8" s="96"/>
    </row>
    <row r="9" spans="2:7" ht="180.75" customHeight="1" thickBot="1" x14ac:dyDescent="0.3">
      <c r="B9" s="84" t="s">
        <v>12</v>
      </c>
      <c r="C9" s="33" t="s">
        <v>1022</v>
      </c>
      <c r="D9" s="97"/>
      <c r="E9" s="98"/>
      <c r="F9" s="99"/>
    </row>
    <row r="10" spans="2:7" ht="20.25" customHeight="1" thickBot="1" x14ac:dyDescent="0.3">
      <c r="B10" s="37"/>
      <c r="C10" s="17"/>
    </row>
    <row r="11" spans="2:7" ht="24" thickBot="1" x14ac:dyDescent="0.3">
      <c r="B11" s="85" t="s">
        <v>1023</v>
      </c>
      <c r="C11" s="101" t="s">
        <v>14</v>
      </c>
      <c r="D11" s="102" t="s">
        <v>1024</v>
      </c>
    </row>
    <row r="12" spans="2:7" ht="21.75" thickBot="1" x14ac:dyDescent="0.3">
      <c r="B12" s="86">
        <v>2023</v>
      </c>
      <c r="C12" s="87">
        <v>5</v>
      </c>
      <c r="D12" s="88">
        <f>(C12/(C$18/100))%</f>
        <v>7.8125E-2</v>
      </c>
    </row>
    <row r="13" spans="2:7" ht="21.75" thickBot="1" x14ac:dyDescent="0.3">
      <c r="B13" s="89">
        <v>2022</v>
      </c>
      <c r="C13" s="90">
        <v>31</v>
      </c>
      <c r="D13" s="88">
        <f t="shared" ref="D13:D17" si="0">(C13/(C$18/100))%</f>
        <v>0.484375</v>
      </c>
    </row>
    <row r="14" spans="2:7" ht="21.75" thickBot="1" x14ac:dyDescent="0.3">
      <c r="B14" s="89">
        <v>2021</v>
      </c>
      <c r="C14" s="90">
        <v>5</v>
      </c>
      <c r="D14" s="88">
        <f t="shared" si="0"/>
        <v>7.8125E-2</v>
      </c>
    </row>
    <row r="15" spans="2:7" ht="21.75" thickBot="1" x14ac:dyDescent="0.3">
      <c r="B15" s="89">
        <v>2020</v>
      </c>
      <c r="C15" s="90">
        <v>10</v>
      </c>
      <c r="D15" s="88">
        <f t="shared" si="0"/>
        <v>0.15625</v>
      </c>
    </row>
    <row r="16" spans="2:7" ht="21.75" thickBot="1" x14ac:dyDescent="0.3">
      <c r="B16" s="89">
        <v>2019</v>
      </c>
      <c r="C16" s="90">
        <v>6</v>
      </c>
      <c r="D16" s="88">
        <f t="shared" si="0"/>
        <v>9.375E-2</v>
      </c>
    </row>
    <row r="17" spans="2:4" ht="21.75" thickBot="1" x14ac:dyDescent="0.3">
      <c r="B17" s="89" t="s">
        <v>1025</v>
      </c>
      <c r="C17" s="90">
        <v>7</v>
      </c>
      <c r="D17" s="88">
        <f t="shared" si="0"/>
        <v>0.109375</v>
      </c>
    </row>
    <row r="18" spans="2:4" ht="21.75" thickBot="1" x14ac:dyDescent="0.3">
      <c r="B18" s="91" t="s">
        <v>16</v>
      </c>
      <c r="C18" s="92">
        <f>SUM(C12:C17)</f>
        <v>64</v>
      </c>
      <c r="D18" s="93">
        <f>SUM(D12:D17)</f>
        <v>1</v>
      </c>
    </row>
  </sheetData>
  <mergeCells count="1">
    <mergeCell ref="B6:D6"/>
  </mergeCells>
  <dataValidations count="2">
    <dataValidation type="list" allowBlank="1" showInputMessage="1" showErrorMessage="1" promptTitle="VALORES POSIBLES ASIGNADOR IOT" sqref="F4" xr:uid="{15947CDF-B73F-483D-BAE4-128A7206E3C3}">
      <formula1>"2023,2022,2021,2020,2019,2018(O ANTERIOR)"</formula1>
    </dataValidation>
    <dataValidation type="list" allowBlank="1" showInputMessage="1" showErrorMessage="1" promptTitle="VALORES POSIBLES ASIGNADOR IOT" sqref="F5" xr:uid="{AB0B2A12-8C3B-4022-B4DC-4D157A54C19F}">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4D74094D-7992-414E-BB48-958732FE0B98}"/>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D4D0-874B-4B69-AE32-91A2F0227797}">
  <dimension ref="B2:G18"/>
  <sheetViews>
    <sheetView topLeftCell="A10" zoomScale="50" zoomScaleNormal="50" workbookViewId="0">
      <selection activeCell="C15" sqref="C15"/>
    </sheetView>
  </sheetViews>
  <sheetFormatPr baseColWidth="10" defaultRowHeight="15" x14ac:dyDescent="0.25"/>
  <cols>
    <col min="2" max="2" width="45" customWidth="1"/>
    <col min="3" max="3" width="78.85546875" customWidth="1"/>
    <col min="4" max="4" width="45.7109375" customWidth="1"/>
    <col min="5" max="5" width="56.85546875" customWidth="1"/>
    <col min="6" max="6" width="54.85546875" customWidth="1"/>
    <col min="7" max="7" width="45.85546875"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116.25" customHeight="1" thickTop="1" thickBot="1" x14ac:dyDescent="0.3">
      <c r="B4" s="76" t="s">
        <v>1027</v>
      </c>
      <c r="C4" s="77" t="s">
        <v>1028</v>
      </c>
      <c r="D4" s="78" t="s">
        <v>1029</v>
      </c>
      <c r="E4" s="9" t="s">
        <v>1030</v>
      </c>
      <c r="F4" s="14" t="s">
        <v>1031</v>
      </c>
      <c r="G4" s="11" t="s">
        <v>1032</v>
      </c>
    </row>
    <row r="5" spans="2:7" ht="16.5" thickTop="1" thickBot="1" x14ac:dyDescent="0.3">
      <c r="B5" s="81"/>
      <c r="C5" s="16"/>
      <c r="D5" s="17"/>
      <c r="E5" s="18"/>
      <c r="F5" s="19"/>
      <c r="G5" s="17"/>
    </row>
    <row r="6" spans="2:7" ht="24.75" thickTop="1" thickBot="1" x14ac:dyDescent="0.3">
      <c r="B6" s="292" t="s">
        <v>1188</v>
      </c>
      <c r="C6" s="293"/>
      <c r="D6" s="293"/>
      <c r="E6" s="294"/>
    </row>
    <row r="7" spans="2:7" ht="20.25" thickTop="1" thickBot="1" x14ac:dyDescent="0.3">
      <c r="B7" s="103"/>
      <c r="C7" s="25"/>
      <c r="D7" s="26"/>
      <c r="E7" s="55"/>
    </row>
    <row r="8" spans="2:7" ht="21.75" thickBot="1" x14ac:dyDescent="0.4">
      <c r="B8" s="82" t="s">
        <v>10</v>
      </c>
      <c r="C8" s="83" t="s">
        <v>11</v>
      </c>
      <c r="D8" s="96"/>
    </row>
    <row r="9" spans="2:7" ht="123.75" customHeight="1" thickBot="1" x14ac:dyDescent="0.3">
      <c r="B9" s="84" t="s">
        <v>12</v>
      </c>
      <c r="C9" s="33" t="s">
        <v>1033</v>
      </c>
      <c r="D9" s="97"/>
      <c r="E9" s="98"/>
      <c r="F9" s="99"/>
    </row>
    <row r="10" spans="2:7" ht="20.25" customHeight="1" thickBot="1" x14ac:dyDescent="0.3">
      <c r="B10" s="37"/>
      <c r="C10" s="17"/>
    </row>
    <row r="11" spans="2:7" ht="24" thickBot="1" x14ac:dyDescent="0.3">
      <c r="B11" s="58" t="s">
        <v>1023</v>
      </c>
      <c r="C11" s="59" t="s">
        <v>14</v>
      </c>
      <c r="D11" s="104" t="s">
        <v>1024</v>
      </c>
      <c r="E11" s="105" t="s">
        <v>1039</v>
      </c>
    </row>
    <row r="12" spans="2:7" ht="70.5" customHeight="1" x14ac:dyDescent="0.25">
      <c r="B12" s="106" t="s">
        <v>1031</v>
      </c>
      <c r="C12" s="107">
        <v>4</v>
      </c>
      <c r="D12" s="108">
        <f>(C12/(C$18/100))%</f>
        <v>3.3898305084745763E-2</v>
      </c>
      <c r="E12" s="109" t="s">
        <v>1040</v>
      </c>
    </row>
    <row r="13" spans="2:7" ht="81.75" customHeight="1" x14ac:dyDescent="0.25">
      <c r="B13" s="110" t="s">
        <v>1034</v>
      </c>
      <c r="C13" s="107">
        <v>57</v>
      </c>
      <c r="D13" s="108">
        <f t="shared" ref="D13:D17" si="0">(C13/(C$18/100))%</f>
        <v>0.48305084745762711</v>
      </c>
      <c r="E13" s="111" t="s">
        <v>1041</v>
      </c>
    </row>
    <row r="14" spans="2:7" ht="79.5" customHeight="1" x14ac:dyDescent="0.25">
      <c r="B14" s="110" t="s">
        <v>1035</v>
      </c>
      <c r="C14" s="107">
        <v>46</v>
      </c>
      <c r="D14" s="108">
        <f>(C14/(C$18/100))%</f>
        <v>0.38983050847457629</v>
      </c>
      <c r="E14" s="111" t="s">
        <v>1042</v>
      </c>
    </row>
    <row r="15" spans="2:7" ht="79.5" customHeight="1" x14ac:dyDescent="0.25">
      <c r="B15" s="110" t="s">
        <v>1036</v>
      </c>
      <c r="C15" s="107">
        <v>2</v>
      </c>
      <c r="D15" s="108">
        <f t="shared" si="0"/>
        <v>1.6949152542372881E-2</v>
      </c>
      <c r="E15" s="111" t="s">
        <v>1043</v>
      </c>
    </row>
    <row r="16" spans="2:7" ht="79.5" customHeight="1" x14ac:dyDescent="0.25">
      <c r="B16" s="112" t="s">
        <v>1037</v>
      </c>
      <c r="C16" s="107">
        <v>7</v>
      </c>
      <c r="D16" s="108">
        <f t="shared" si="0"/>
        <v>5.9322033898305086E-2</v>
      </c>
      <c r="E16" s="113" t="s">
        <v>1044</v>
      </c>
    </row>
    <row r="17" spans="2:5" ht="81.75" customHeight="1" thickBot="1" x14ac:dyDescent="0.3">
      <c r="B17" s="112" t="s">
        <v>1038</v>
      </c>
      <c r="C17" s="107">
        <v>2</v>
      </c>
      <c r="D17" s="108">
        <f t="shared" si="0"/>
        <v>1.6949152542372881E-2</v>
      </c>
      <c r="E17" s="113" t="s">
        <v>1045</v>
      </c>
    </row>
    <row r="18" spans="2:5" ht="24" thickBot="1" x14ac:dyDescent="0.3">
      <c r="B18" s="114" t="s">
        <v>16</v>
      </c>
      <c r="C18" s="115">
        <f>SUM(C12:C17)</f>
        <v>118</v>
      </c>
      <c r="D18" s="116">
        <f>SUM(D12:D17)</f>
        <v>0.99999999999999989</v>
      </c>
      <c r="E18" s="117"/>
    </row>
  </sheetData>
  <mergeCells count="1">
    <mergeCell ref="B6:E6"/>
  </mergeCells>
  <dataValidations count="2">
    <dataValidation type="list" allowBlank="1" showInputMessage="1" showErrorMessage="1" promptTitle="VALORES POSIBLES ASIGNADOR IOT" sqref="F5" xr:uid="{A4A427BC-047F-4A20-AAF5-C5034736E67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B64FC71D-9804-4F90-87E0-EA5176F776F2}">
      <formula1>"VERSION,PRODUCTO,AVISO,REGISTRO DE CAMBIO,VENDEDOR"</formula1>
    </dataValidation>
  </dataValidations>
  <hyperlinks>
    <hyperlink ref="F4" r:id="rId1" display="cve@mitre.org/cve@cert.org.tw" xr:uid="{48D25D80-FEA4-401A-978A-1F8A562FC330}"/>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B9177-D5B6-4E3E-AEC0-7FF9A87D1759}">
  <dimension ref="B2:G16"/>
  <sheetViews>
    <sheetView zoomScale="40" zoomScaleNormal="40" workbookViewId="0">
      <selection activeCell="F33" sqref="F33"/>
    </sheetView>
  </sheetViews>
  <sheetFormatPr baseColWidth="10" defaultRowHeight="15" x14ac:dyDescent="0.25"/>
  <cols>
    <col min="2" max="2" width="45" customWidth="1"/>
    <col min="3" max="3" width="73.85546875" customWidth="1"/>
    <col min="4" max="4" width="64.7109375" customWidth="1"/>
    <col min="5" max="5" width="56.85546875" customWidth="1"/>
    <col min="6" max="6" width="54.85546875" customWidth="1"/>
    <col min="7" max="7" width="45.85546875"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372" customHeight="1" thickTop="1" thickBot="1" x14ac:dyDescent="0.3">
      <c r="B4" s="149" t="s">
        <v>1005</v>
      </c>
      <c r="C4" s="77" t="s">
        <v>1006</v>
      </c>
      <c r="D4" s="118" t="s">
        <v>1107</v>
      </c>
      <c r="E4" s="9" t="s">
        <v>1030</v>
      </c>
      <c r="F4" s="14" t="s">
        <v>1108</v>
      </c>
      <c r="G4" s="119" t="s">
        <v>1012</v>
      </c>
    </row>
    <row r="5" spans="2:7" ht="15.75" thickTop="1" x14ac:dyDescent="0.25">
      <c r="B5" s="81"/>
      <c r="C5" s="16"/>
      <c r="D5" s="17"/>
      <c r="E5" s="18"/>
      <c r="F5" s="19"/>
      <c r="G5" s="17"/>
    </row>
    <row r="6" spans="2:7" ht="15.75" thickBot="1" x14ac:dyDescent="0.3"/>
    <row r="7" spans="2:7" ht="24.75" thickTop="1" thickBot="1" x14ac:dyDescent="0.3">
      <c r="B7" s="292" t="s">
        <v>1188</v>
      </c>
      <c r="C7" s="297"/>
      <c r="D7" s="297"/>
      <c r="E7" s="298"/>
    </row>
    <row r="8" spans="2:7" ht="20.25" thickTop="1" thickBot="1" x14ac:dyDescent="0.3">
      <c r="B8" s="25"/>
      <c r="C8" s="25"/>
      <c r="D8" s="26"/>
      <c r="E8" s="55"/>
    </row>
    <row r="9" spans="2:7" ht="21.75" thickBot="1" x14ac:dyDescent="0.4">
      <c r="B9" s="82" t="s">
        <v>10</v>
      </c>
      <c r="C9" s="83" t="s">
        <v>1021</v>
      </c>
      <c r="D9" s="96"/>
    </row>
    <row r="10" spans="2:7" ht="152.25" customHeight="1" thickBot="1" x14ac:dyDescent="0.3">
      <c r="B10" s="84" t="s">
        <v>12</v>
      </c>
      <c r="C10" s="33" t="s">
        <v>1109</v>
      </c>
      <c r="D10" s="97"/>
      <c r="E10" s="98"/>
      <c r="F10" s="99">
        <v>2</v>
      </c>
    </row>
    <row r="11" spans="2:7" ht="20.25" customHeight="1" thickBot="1" x14ac:dyDescent="0.3">
      <c r="B11" s="37"/>
      <c r="C11" s="17"/>
    </row>
    <row r="12" spans="2:7" ht="24" thickBot="1" x14ac:dyDescent="0.3">
      <c r="B12" s="58" t="s">
        <v>1023</v>
      </c>
      <c r="C12" s="59" t="s">
        <v>14</v>
      </c>
      <c r="D12" s="104" t="s">
        <v>1024</v>
      </c>
      <c r="E12" s="105" t="s">
        <v>1039</v>
      </c>
    </row>
    <row r="13" spans="2:7" ht="42.75" thickBot="1" x14ac:dyDescent="0.3">
      <c r="B13" s="150" t="s">
        <v>1108</v>
      </c>
      <c r="C13" s="151">
        <v>25</v>
      </c>
      <c r="D13" s="152">
        <f>(C13/(C$16/100))%</f>
        <v>0.390625</v>
      </c>
      <c r="E13" s="137" t="s">
        <v>1112</v>
      </c>
    </row>
    <row r="14" spans="2:7" ht="55.5" customHeight="1" thickBot="1" x14ac:dyDescent="0.3">
      <c r="B14" s="153" t="s">
        <v>1110</v>
      </c>
      <c r="C14" s="154">
        <v>6</v>
      </c>
      <c r="D14" s="152">
        <f t="shared" ref="D14:D15" si="0">(C14/(C$16/100))%</f>
        <v>9.375E-2</v>
      </c>
      <c r="E14" s="139" t="s">
        <v>1113</v>
      </c>
    </row>
    <row r="15" spans="2:7" ht="44.25" customHeight="1" thickBot="1" x14ac:dyDescent="0.3">
      <c r="B15" s="155" t="s">
        <v>1111</v>
      </c>
      <c r="C15" s="156">
        <v>33</v>
      </c>
      <c r="D15" s="152">
        <f t="shared" si="0"/>
        <v>0.515625</v>
      </c>
      <c r="E15" s="142" t="s">
        <v>1114</v>
      </c>
    </row>
    <row r="16" spans="2:7" ht="24" thickBot="1" x14ac:dyDescent="0.4">
      <c r="B16" s="114" t="s">
        <v>16</v>
      </c>
      <c r="C16" s="115">
        <f>SUM(C13:C15)</f>
        <v>64</v>
      </c>
      <c r="D16" s="157">
        <f>SUM(D13:D15)</f>
        <v>1</v>
      </c>
      <c r="E16" s="158"/>
    </row>
  </sheetData>
  <mergeCells count="1">
    <mergeCell ref="B7:E7"/>
  </mergeCells>
  <dataValidations count="2">
    <dataValidation type="list" allowBlank="1" showInputMessage="1" showErrorMessage="1" promptTitle="VALORES POSIBLES ASIGNADOR IOT" sqref="F4" xr:uid="{D4DA66B2-CE7F-4BB1-8684-7FB91930F1A0}">
      <formula1>"APLICACIÓN,SISTEMA OPERATIVO,DISPOSITIVO HARDWARE"</formula1>
    </dataValidation>
    <dataValidation type="list" allowBlank="1" showInputMessage="1" showErrorMessage="1" promptTitle="VALORES POSIBLES ASIGNADOR IOT" sqref="F5" xr:uid="{A6919383-D20C-4F31-B01A-3044C6E63BC8}">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D11F1988-639F-4CF1-B461-E1D7993C22DB}"/>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5CB2B-CE64-412D-ACF0-0D98B29336F4}">
  <dimension ref="B2:K123"/>
  <sheetViews>
    <sheetView topLeftCell="F1" zoomScale="50" zoomScaleNormal="50" workbookViewId="0">
      <selection activeCell="H3" sqref="H3:H5"/>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15.5" customHeight="1" thickTop="1" thickBot="1" x14ac:dyDescent="0.3">
      <c r="B4" s="159" t="s">
        <v>1027</v>
      </c>
      <c r="C4" s="77" t="s">
        <v>1028</v>
      </c>
      <c r="D4" s="74" t="s">
        <v>1029</v>
      </c>
      <c r="E4" s="9" t="s">
        <v>1030</v>
      </c>
      <c r="F4" s="14" t="s">
        <v>1031</v>
      </c>
      <c r="G4" s="119" t="s">
        <v>1032</v>
      </c>
      <c r="H4" s="283" t="s">
        <v>1115</v>
      </c>
      <c r="I4" s="304"/>
      <c r="J4" s="12"/>
    </row>
    <row r="5" spans="2:11" ht="188.25" customHeight="1" thickTop="1" thickBot="1" x14ac:dyDescent="0.3">
      <c r="B5" s="159" t="s">
        <v>1016</v>
      </c>
      <c r="C5" s="77" t="s">
        <v>1017</v>
      </c>
      <c r="D5" s="74" t="s">
        <v>1018</v>
      </c>
      <c r="E5" s="9" t="s">
        <v>1019</v>
      </c>
      <c r="F5" s="14">
        <v>2023</v>
      </c>
      <c r="G5" s="119" t="s">
        <v>1020</v>
      </c>
      <c r="H5" s="303"/>
      <c r="I5" s="304"/>
      <c r="J5" s="15"/>
    </row>
    <row r="6" spans="2:11" ht="16.5" thickTop="1" thickBot="1" x14ac:dyDescent="0.3">
      <c r="B6" s="16"/>
      <c r="C6" s="16"/>
      <c r="D6" s="17"/>
      <c r="E6" s="17"/>
      <c r="F6" s="17"/>
      <c r="G6" s="18"/>
      <c r="H6" s="19"/>
      <c r="I6" s="20"/>
      <c r="J6" s="160"/>
      <c r="K6" s="22"/>
    </row>
    <row r="7" spans="2:11" ht="32.25" customHeight="1" thickTop="1" thickBot="1" x14ac:dyDescent="0.3">
      <c r="B7" s="286" t="s">
        <v>1188</v>
      </c>
      <c r="C7" s="287"/>
      <c r="D7" s="288"/>
      <c r="E7" s="23"/>
      <c r="F7" s="23"/>
      <c r="G7" s="24"/>
      <c r="H7" s="24"/>
      <c r="I7" s="24"/>
      <c r="J7" s="161"/>
    </row>
    <row r="8" spans="2:11" ht="32.25" customHeight="1" thickTop="1" thickBot="1" x14ac:dyDescent="0.3">
      <c r="B8" s="25"/>
      <c r="C8" s="25"/>
      <c r="D8" s="26"/>
      <c r="E8" s="27"/>
      <c r="F8" s="27"/>
      <c r="G8" s="24"/>
      <c r="H8" s="24"/>
      <c r="I8" s="24"/>
      <c r="J8" s="24"/>
    </row>
    <row r="9" spans="2:11" ht="32.25" customHeight="1" thickBot="1" x14ac:dyDescent="0.4">
      <c r="B9" s="82" t="s">
        <v>10</v>
      </c>
      <c r="C9" s="83" t="s">
        <v>11</v>
      </c>
      <c r="D9" s="30"/>
      <c r="E9" s="31"/>
      <c r="F9" s="31"/>
      <c r="G9" s="24"/>
      <c r="H9" s="24"/>
      <c r="I9" s="24"/>
      <c r="J9" s="24"/>
    </row>
    <row r="10" spans="2:11" ht="105.75" customHeight="1" thickBot="1" x14ac:dyDescent="0.4">
      <c r="B10" s="84" t="s">
        <v>12</v>
      </c>
      <c r="C10" s="33" t="s">
        <v>1116</v>
      </c>
      <c r="D10" s="34"/>
      <c r="E10" s="34"/>
      <c r="F10" s="34"/>
      <c r="G10" s="24"/>
      <c r="H10" s="24"/>
      <c r="I10" s="24"/>
      <c r="J10" s="24"/>
    </row>
    <row r="11" spans="2:11" ht="102.75" customHeight="1" thickBot="1" x14ac:dyDescent="0.4">
      <c r="B11" s="84" t="s">
        <v>13</v>
      </c>
      <c r="C11" s="33" t="s">
        <v>1117</v>
      </c>
      <c r="D11" s="34"/>
      <c r="E11" s="34"/>
      <c r="F11" s="34"/>
      <c r="G11" s="24"/>
      <c r="H11" s="24"/>
      <c r="I11" s="24"/>
      <c r="J11" s="24"/>
    </row>
    <row r="12" spans="2:11" ht="72.75" customHeight="1" thickBot="1" x14ac:dyDescent="0.3">
      <c r="B12" s="37"/>
      <c r="C12" s="17"/>
      <c r="G12" s="24"/>
      <c r="H12" s="24"/>
      <c r="I12" s="24"/>
      <c r="J12" s="24"/>
    </row>
    <row r="13" spans="2:11" ht="72.75" customHeight="1" thickBot="1" x14ac:dyDescent="0.3">
      <c r="B13" s="162" t="s">
        <v>1118</v>
      </c>
      <c r="C13" s="163" t="s">
        <v>14</v>
      </c>
      <c r="D13" s="164" t="s">
        <v>1119</v>
      </c>
      <c r="E13" s="38"/>
      <c r="F13" s="38"/>
      <c r="G13" s="24"/>
      <c r="H13" s="24"/>
      <c r="I13" s="24"/>
      <c r="J13" s="24"/>
    </row>
    <row r="14" spans="2:11" ht="31.5" customHeight="1" thickBot="1" x14ac:dyDescent="0.3">
      <c r="B14" s="165" t="s">
        <v>1031</v>
      </c>
      <c r="C14" s="166">
        <f>SUM(C15:C20)</f>
        <v>4</v>
      </c>
      <c r="D14" s="167">
        <f>(C14/(C$50/100))%</f>
        <v>3.3898305084745763E-2</v>
      </c>
      <c r="E14" s="38"/>
      <c r="F14" s="38"/>
      <c r="G14" s="24"/>
      <c r="H14" s="24"/>
      <c r="I14" s="24"/>
      <c r="J14" s="24"/>
    </row>
    <row r="15" spans="2:11" ht="35.25" customHeight="1" x14ac:dyDescent="0.25">
      <c r="B15" s="168">
        <v>2023</v>
      </c>
      <c r="C15" s="40">
        <v>1</v>
      </c>
      <c r="D15" s="41">
        <f>(C15/(C$14/100))%</f>
        <v>0.25</v>
      </c>
      <c r="E15" s="38"/>
      <c r="F15" s="38"/>
      <c r="G15" s="24"/>
      <c r="H15" s="24"/>
      <c r="I15" s="24"/>
      <c r="J15" s="24"/>
    </row>
    <row r="16" spans="2:11" ht="39" customHeight="1" x14ac:dyDescent="0.25">
      <c r="B16" s="44">
        <v>2022</v>
      </c>
      <c r="C16" s="40">
        <v>0</v>
      </c>
      <c r="D16" s="41">
        <f t="shared" ref="D16:D20" si="0">(C16/(C$14/100))%</f>
        <v>0</v>
      </c>
      <c r="E16" s="38"/>
      <c r="F16" s="38"/>
      <c r="G16" s="24"/>
      <c r="H16" s="24"/>
      <c r="I16" s="24"/>
      <c r="J16" s="24"/>
    </row>
    <row r="17" spans="2:10" ht="30" customHeight="1" x14ac:dyDescent="0.25">
      <c r="B17" s="169">
        <v>2021</v>
      </c>
      <c r="C17" s="40">
        <v>2</v>
      </c>
      <c r="D17" s="41">
        <f t="shared" si="0"/>
        <v>0.5</v>
      </c>
      <c r="E17" s="38"/>
      <c r="F17" s="38"/>
      <c r="G17" s="24"/>
      <c r="H17" s="24"/>
      <c r="I17" s="24"/>
      <c r="J17" s="24"/>
    </row>
    <row r="18" spans="2:10" ht="40.5" customHeight="1" x14ac:dyDescent="0.25">
      <c r="B18" s="169">
        <v>2020</v>
      </c>
      <c r="C18" s="40">
        <v>0</v>
      </c>
      <c r="D18" s="41">
        <f t="shared" si="0"/>
        <v>0</v>
      </c>
      <c r="E18" s="38"/>
      <c r="F18" s="38"/>
      <c r="G18" s="24"/>
      <c r="H18" s="24"/>
      <c r="I18" s="24"/>
      <c r="J18" s="24"/>
    </row>
    <row r="19" spans="2:10" ht="44.25" customHeight="1" x14ac:dyDescent="0.25">
      <c r="B19" s="169">
        <v>2019</v>
      </c>
      <c r="C19" s="40">
        <v>1</v>
      </c>
      <c r="D19" s="41">
        <f t="shared" si="0"/>
        <v>0.25</v>
      </c>
      <c r="E19" s="38"/>
      <c r="F19" s="38"/>
      <c r="G19" s="24"/>
      <c r="H19" s="24"/>
      <c r="I19" s="24"/>
      <c r="J19" s="24"/>
    </row>
    <row r="20" spans="2:10" ht="30" customHeight="1" thickBot="1" x14ac:dyDescent="0.3">
      <c r="B20" s="169" t="s">
        <v>1120</v>
      </c>
      <c r="C20" s="40">
        <v>0</v>
      </c>
      <c r="D20" s="41">
        <f t="shared" si="0"/>
        <v>0</v>
      </c>
      <c r="E20" s="38"/>
      <c r="F20" s="38"/>
      <c r="G20" s="24"/>
      <c r="H20" s="24"/>
      <c r="I20" s="24"/>
      <c r="J20" s="24"/>
    </row>
    <row r="21" spans="2:10" ht="36.75" customHeight="1" thickBot="1" x14ac:dyDescent="0.3">
      <c r="B21" s="165" t="s">
        <v>1034</v>
      </c>
      <c r="C21" s="166">
        <f>SUM(C22:C27)</f>
        <v>57</v>
      </c>
      <c r="D21" s="167">
        <f>(C21/(C$50/100))%</f>
        <v>0.48305084745762711</v>
      </c>
      <c r="E21" s="170"/>
      <c r="F21" s="170"/>
      <c r="G21" s="24"/>
      <c r="H21" s="24"/>
      <c r="I21" s="24"/>
      <c r="J21" s="24"/>
    </row>
    <row r="22" spans="2:10" ht="23.25" x14ac:dyDescent="0.25">
      <c r="B22" s="168">
        <v>2023</v>
      </c>
      <c r="C22" s="40">
        <v>4</v>
      </c>
      <c r="D22" s="41">
        <f>(C22/(C$21/100))%</f>
        <v>7.0175438596491238E-2</v>
      </c>
      <c r="E22" s="42"/>
      <c r="F22" s="42"/>
      <c r="G22" s="24"/>
      <c r="H22" s="24"/>
      <c r="I22" s="24"/>
      <c r="J22" s="24"/>
    </row>
    <row r="23" spans="2:10" ht="23.25" x14ac:dyDescent="0.25">
      <c r="B23" s="44">
        <v>2022</v>
      </c>
      <c r="C23" s="45">
        <v>31</v>
      </c>
      <c r="D23" s="41">
        <f t="shared" ref="D23:D27" si="1">(C23/(C$21/100))%</f>
        <v>0.54385964912280704</v>
      </c>
      <c r="E23" s="42"/>
      <c r="F23" s="42"/>
      <c r="G23" s="24"/>
      <c r="H23" s="24"/>
      <c r="I23" s="24"/>
      <c r="J23" s="24"/>
    </row>
    <row r="24" spans="2:10" ht="30" customHeight="1" x14ac:dyDescent="0.25">
      <c r="B24" s="169">
        <v>2021</v>
      </c>
      <c r="C24" s="45">
        <v>4</v>
      </c>
      <c r="D24" s="41">
        <f t="shared" si="1"/>
        <v>7.0175438596491238E-2</v>
      </c>
      <c r="E24" s="42"/>
      <c r="F24" s="42"/>
      <c r="G24" s="24"/>
      <c r="H24" s="24"/>
      <c r="I24" s="24"/>
      <c r="J24" s="24"/>
    </row>
    <row r="25" spans="2:10" ht="27.75" customHeight="1" x14ac:dyDescent="0.25">
      <c r="B25" s="169">
        <v>2020</v>
      </c>
      <c r="C25" s="45">
        <v>9</v>
      </c>
      <c r="D25" s="41">
        <f t="shared" si="1"/>
        <v>0.15789473684210528</v>
      </c>
      <c r="E25" s="42"/>
      <c r="F25" s="42"/>
      <c r="G25" s="24"/>
      <c r="H25" s="24"/>
      <c r="I25" s="24"/>
      <c r="J25" s="24"/>
    </row>
    <row r="26" spans="2:10" ht="23.25" x14ac:dyDescent="0.25">
      <c r="B26" s="169">
        <v>2019</v>
      </c>
      <c r="C26" s="45">
        <v>4</v>
      </c>
      <c r="D26" s="41">
        <f t="shared" si="1"/>
        <v>7.0175438596491238E-2</v>
      </c>
      <c r="E26" s="42"/>
      <c r="F26" s="42"/>
      <c r="G26" s="24"/>
      <c r="H26" s="24"/>
      <c r="I26" s="24"/>
      <c r="J26" s="24"/>
    </row>
    <row r="27" spans="2:10" ht="25.5" customHeight="1" thickBot="1" x14ac:dyDescent="0.3">
      <c r="B27" s="169" t="s">
        <v>1120</v>
      </c>
      <c r="C27" s="171">
        <v>5</v>
      </c>
      <c r="D27" s="41">
        <f t="shared" si="1"/>
        <v>8.7719298245614044E-2</v>
      </c>
      <c r="E27" s="42"/>
      <c r="F27" s="42"/>
      <c r="G27" s="24"/>
      <c r="H27" s="24"/>
      <c r="I27" s="24"/>
      <c r="J27" s="24"/>
    </row>
    <row r="28" spans="2:10" ht="24" thickBot="1" x14ac:dyDescent="0.3">
      <c r="B28" s="165" t="s">
        <v>1036</v>
      </c>
      <c r="C28" s="166">
        <f>SUM(C29:C34)</f>
        <v>2</v>
      </c>
      <c r="D28" s="167">
        <f>(C28/(C$50/100))%</f>
        <v>1.6949152542372881E-2</v>
      </c>
      <c r="E28" s="42"/>
      <c r="F28" s="42"/>
      <c r="G28" s="24"/>
      <c r="H28" s="24"/>
      <c r="I28" s="24"/>
      <c r="J28" s="24"/>
    </row>
    <row r="29" spans="2:10" ht="23.25" x14ac:dyDescent="0.25">
      <c r="B29" s="168">
        <v>2023</v>
      </c>
      <c r="C29" s="40">
        <v>0</v>
      </c>
      <c r="D29" s="41">
        <f t="shared" ref="D29:D34" si="2">(C29/(C$28/100))%</f>
        <v>0</v>
      </c>
      <c r="E29" s="49"/>
      <c r="F29" s="49"/>
      <c r="G29" s="24"/>
      <c r="H29" s="24"/>
      <c r="I29" s="24"/>
      <c r="J29" s="24"/>
    </row>
    <row r="30" spans="2:10" ht="23.25" x14ac:dyDescent="0.25">
      <c r="B30" s="44">
        <v>2022</v>
      </c>
      <c r="C30" s="45">
        <v>1</v>
      </c>
      <c r="D30" s="41">
        <f t="shared" si="2"/>
        <v>0.5</v>
      </c>
      <c r="E30" s="49"/>
      <c r="F30" s="49"/>
      <c r="G30" s="24"/>
      <c r="H30" s="24"/>
      <c r="I30" s="24"/>
      <c r="J30" s="24"/>
    </row>
    <row r="31" spans="2:10" ht="23.25" x14ac:dyDescent="0.25">
      <c r="B31" s="169">
        <v>2021</v>
      </c>
      <c r="C31" s="45">
        <v>0</v>
      </c>
      <c r="D31" s="41">
        <f t="shared" si="2"/>
        <v>0</v>
      </c>
      <c r="E31" s="49"/>
      <c r="F31" s="49"/>
      <c r="G31" s="24"/>
      <c r="H31" s="24"/>
      <c r="I31" s="24"/>
      <c r="J31" s="24"/>
    </row>
    <row r="32" spans="2:10" ht="23.25" x14ac:dyDescent="0.25">
      <c r="B32" s="169">
        <v>2020</v>
      </c>
      <c r="C32" s="45">
        <v>1</v>
      </c>
      <c r="D32" s="41">
        <f t="shared" si="2"/>
        <v>0.5</v>
      </c>
      <c r="E32" s="49"/>
      <c r="F32" s="49"/>
      <c r="G32" s="24"/>
      <c r="H32" s="24"/>
      <c r="I32" s="24"/>
      <c r="J32" s="24"/>
    </row>
    <row r="33" spans="2:10" ht="23.25" x14ac:dyDescent="0.25">
      <c r="B33" s="169">
        <v>2019</v>
      </c>
      <c r="C33" s="45">
        <v>0</v>
      </c>
      <c r="D33" s="41">
        <f t="shared" si="2"/>
        <v>0</v>
      </c>
      <c r="E33" s="49"/>
      <c r="F33" s="49"/>
      <c r="G33" s="24"/>
      <c r="H33" s="24"/>
      <c r="I33" s="24"/>
      <c r="J33" s="24"/>
    </row>
    <row r="34" spans="2:10" ht="24" thickBot="1" x14ac:dyDescent="0.3">
      <c r="B34" s="169" t="s">
        <v>1120</v>
      </c>
      <c r="C34" s="171">
        <v>0</v>
      </c>
      <c r="D34" s="41">
        <f t="shared" si="2"/>
        <v>0</v>
      </c>
      <c r="E34" s="49"/>
      <c r="F34" s="49"/>
      <c r="G34" s="24"/>
      <c r="H34" s="24"/>
      <c r="I34" s="24"/>
      <c r="J34" s="24"/>
    </row>
    <row r="35" spans="2:10" ht="24" thickBot="1" x14ac:dyDescent="0.3">
      <c r="B35" s="165" t="s">
        <v>1035</v>
      </c>
      <c r="C35" s="166">
        <f>SUM(C36:C41)</f>
        <v>46</v>
      </c>
      <c r="D35" s="167">
        <f>(C35/(C$50/100))%</f>
        <v>0.38983050847457629</v>
      </c>
      <c r="E35" s="49"/>
      <c r="F35" s="49"/>
      <c r="G35" s="24"/>
      <c r="H35" s="24"/>
      <c r="I35" s="24"/>
      <c r="J35" s="24"/>
    </row>
    <row r="36" spans="2:10" ht="23.25" x14ac:dyDescent="0.25">
      <c r="B36" s="168">
        <v>2023</v>
      </c>
      <c r="C36" s="40">
        <v>2</v>
      </c>
      <c r="D36" s="41">
        <f>(C36/(C$35/100))%</f>
        <v>4.3478260869565216E-2</v>
      </c>
      <c r="E36" s="49"/>
      <c r="F36" s="49"/>
      <c r="G36" s="24"/>
      <c r="H36" s="24"/>
      <c r="I36" s="24"/>
      <c r="J36" s="24"/>
    </row>
    <row r="37" spans="2:10" ht="23.25" x14ac:dyDescent="0.25">
      <c r="B37" s="44">
        <v>2022</v>
      </c>
      <c r="C37" s="45">
        <v>28</v>
      </c>
      <c r="D37" s="41">
        <f t="shared" ref="D37:D41" si="3">(C37/(C$35/100))%</f>
        <v>0.60869565217391308</v>
      </c>
      <c r="E37" s="49"/>
      <c r="F37" s="49"/>
      <c r="G37" s="24"/>
      <c r="H37" s="24"/>
      <c r="I37" s="24"/>
      <c r="J37" s="24"/>
    </row>
    <row r="38" spans="2:10" ht="23.25" x14ac:dyDescent="0.25">
      <c r="B38" s="169">
        <v>2021</v>
      </c>
      <c r="C38" s="45">
        <v>3</v>
      </c>
      <c r="D38" s="41">
        <f t="shared" si="3"/>
        <v>6.5217391304347824E-2</v>
      </c>
      <c r="E38" s="49"/>
      <c r="F38" s="49"/>
      <c r="G38" s="24"/>
      <c r="H38" s="24"/>
      <c r="I38" s="24"/>
      <c r="J38" s="24"/>
    </row>
    <row r="39" spans="2:10" ht="23.25" x14ac:dyDescent="0.25">
      <c r="B39" s="169">
        <v>2020</v>
      </c>
      <c r="C39" s="45">
        <v>5</v>
      </c>
      <c r="D39" s="41">
        <f t="shared" si="3"/>
        <v>0.10869565217391304</v>
      </c>
      <c r="E39" s="49"/>
      <c r="F39" s="49"/>
      <c r="G39" s="24"/>
      <c r="H39" s="24"/>
      <c r="I39" s="24"/>
      <c r="J39" s="24"/>
    </row>
    <row r="40" spans="2:10" ht="23.25" x14ac:dyDescent="0.25">
      <c r="B40" s="169">
        <v>2019</v>
      </c>
      <c r="C40" s="45">
        <v>3</v>
      </c>
      <c r="D40" s="41">
        <f t="shared" si="3"/>
        <v>6.5217391304347824E-2</v>
      </c>
      <c r="E40" s="49"/>
      <c r="F40" s="49"/>
      <c r="G40" s="24"/>
      <c r="H40" s="24"/>
      <c r="I40" s="24"/>
      <c r="J40" s="24"/>
    </row>
    <row r="41" spans="2:10" ht="24" thickBot="1" x14ac:dyDescent="0.3">
      <c r="B41" s="169" t="s">
        <v>1120</v>
      </c>
      <c r="C41" s="171">
        <v>5</v>
      </c>
      <c r="D41" s="41">
        <f t="shared" si="3"/>
        <v>0.10869565217391304</v>
      </c>
      <c r="E41" s="49"/>
      <c r="F41" s="49"/>
      <c r="G41" s="24"/>
      <c r="H41" s="24"/>
      <c r="I41" s="24"/>
      <c r="J41" s="24"/>
    </row>
    <row r="42" spans="2:10" ht="24" thickBot="1" x14ac:dyDescent="0.3">
      <c r="B42" s="172" t="s">
        <v>1037</v>
      </c>
      <c r="C42" s="166">
        <f>SUM(C43:C48)</f>
        <v>7</v>
      </c>
      <c r="D42" s="167">
        <f>(C42/(C$50/100))%</f>
        <v>5.9322033898305086E-2</v>
      </c>
      <c r="E42" s="49"/>
      <c r="F42" s="49"/>
      <c r="G42" s="24"/>
      <c r="H42" s="24"/>
      <c r="I42" s="24"/>
      <c r="J42" s="24"/>
    </row>
    <row r="43" spans="2:10" ht="23.25" x14ac:dyDescent="0.25">
      <c r="B43" s="168">
        <v>2023</v>
      </c>
      <c r="C43" s="40">
        <v>3</v>
      </c>
      <c r="D43" s="41">
        <f t="shared" ref="D43:D48" si="4">(C43/(C$42/100))%</f>
        <v>0.42857142857142855</v>
      </c>
      <c r="E43" s="49"/>
      <c r="F43" s="49"/>
      <c r="G43" s="24"/>
      <c r="H43" s="24"/>
      <c r="I43" s="24"/>
      <c r="J43" s="24"/>
    </row>
    <row r="44" spans="2:10" ht="23.25" x14ac:dyDescent="0.25">
      <c r="B44" s="44">
        <v>2022</v>
      </c>
      <c r="C44" s="45">
        <v>1</v>
      </c>
      <c r="D44" s="41">
        <f t="shared" si="4"/>
        <v>0.14285714285714285</v>
      </c>
      <c r="E44" s="49"/>
      <c r="F44" s="49"/>
      <c r="G44" s="24"/>
      <c r="H44" s="24"/>
      <c r="I44" s="24"/>
      <c r="J44" s="24"/>
    </row>
    <row r="45" spans="2:10" ht="23.25" x14ac:dyDescent="0.25">
      <c r="B45" s="169">
        <v>2021</v>
      </c>
      <c r="C45" s="45">
        <v>0</v>
      </c>
      <c r="D45" s="41">
        <f t="shared" si="4"/>
        <v>0</v>
      </c>
      <c r="E45" s="49"/>
      <c r="F45" s="49"/>
      <c r="G45" s="24"/>
      <c r="H45" s="24"/>
      <c r="I45" s="24"/>
      <c r="J45" s="24"/>
    </row>
    <row r="46" spans="2:10" ht="23.25" x14ac:dyDescent="0.25">
      <c r="B46" s="169">
        <v>2020</v>
      </c>
      <c r="C46" s="45">
        <v>1</v>
      </c>
      <c r="D46" s="41">
        <f t="shared" si="4"/>
        <v>0.14285714285714285</v>
      </c>
      <c r="E46" s="49"/>
      <c r="F46" s="49"/>
      <c r="G46" s="24"/>
      <c r="H46" s="24"/>
      <c r="I46" s="24"/>
      <c r="J46" s="24"/>
    </row>
    <row r="47" spans="2:10" ht="23.25" x14ac:dyDescent="0.25">
      <c r="B47" s="169">
        <v>2019</v>
      </c>
      <c r="C47" s="45">
        <v>2</v>
      </c>
      <c r="D47" s="41">
        <f t="shared" si="4"/>
        <v>0.2857142857142857</v>
      </c>
      <c r="E47" s="49"/>
      <c r="F47" s="49"/>
      <c r="G47" s="24"/>
      <c r="H47" s="24"/>
      <c r="I47" s="24"/>
      <c r="J47" s="24"/>
    </row>
    <row r="48" spans="2:10" ht="24" thickBot="1" x14ac:dyDescent="0.3">
      <c r="B48" s="169" t="s">
        <v>1120</v>
      </c>
      <c r="C48" s="171">
        <v>0</v>
      </c>
      <c r="D48" s="41">
        <f t="shared" si="4"/>
        <v>0</v>
      </c>
      <c r="E48" s="49"/>
      <c r="F48" s="49"/>
      <c r="G48" s="24"/>
      <c r="H48" s="24"/>
      <c r="I48" s="24"/>
      <c r="J48" s="24"/>
    </row>
    <row r="49" spans="2:11" ht="24" thickBot="1" x14ac:dyDescent="0.3">
      <c r="B49" s="172" t="s">
        <v>1121</v>
      </c>
      <c r="C49" s="166">
        <v>2</v>
      </c>
      <c r="D49" s="167">
        <f>(C49/(C$50/100))%</f>
        <v>1.6949152542372881E-2</v>
      </c>
      <c r="E49" s="49"/>
      <c r="F49" s="49"/>
      <c r="G49" s="24"/>
      <c r="H49" s="24"/>
      <c r="I49" s="24"/>
      <c r="J49" s="24"/>
    </row>
    <row r="50" spans="2:11" ht="24" thickBot="1" x14ac:dyDescent="0.3">
      <c r="B50" s="173" t="s">
        <v>16</v>
      </c>
      <c r="C50" s="174">
        <f>C14+C21+C28+C35+C42+C49</f>
        <v>118</v>
      </c>
      <c r="D50" s="175">
        <f>D14+D21+D28+D35+D42+D49</f>
        <v>0.99999999999999989</v>
      </c>
      <c r="E50" s="49"/>
      <c r="F50" s="49"/>
      <c r="G50" s="24"/>
      <c r="H50" s="24"/>
      <c r="I50" s="24"/>
      <c r="J50" s="24"/>
    </row>
    <row r="51" spans="2:11" ht="23.25" x14ac:dyDescent="0.25">
      <c r="B51" s="53"/>
      <c r="C51" s="53"/>
      <c r="D51" s="49"/>
      <c r="E51" s="49"/>
      <c r="F51" s="49"/>
      <c r="G51" s="24"/>
      <c r="H51" s="24"/>
      <c r="I51" s="24"/>
      <c r="J51" s="24"/>
    </row>
    <row r="52" spans="2:11" ht="24" thickBot="1" x14ac:dyDescent="0.3">
      <c r="B52" s="53"/>
      <c r="C52" s="53"/>
      <c r="D52" s="49"/>
      <c r="E52" s="49"/>
      <c r="F52" s="49"/>
      <c r="G52" s="24"/>
      <c r="H52" s="24"/>
      <c r="I52" s="24"/>
      <c r="J52" s="24"/>
    </row>
    <row r="53" spans="2:11" ht="48.75" customHeight="1" thickBot="1" x14ac:dyDescent="0.4">
      <c r="B53" s="305" t="s">
        <v>1189</v>
      </c>
      <c r="C53" s="306"/>
      <c r="D53" s="49"/>
      <c r="E53" s="49"/>
      <c r="F53" s="49"/>
      <c r="G53" s="24"/>
      <c r="H53" s="24"/>
      <c r="I53" s="24"/>
      <c r="J53" s="24"/>
    </row>
    <row r="54" spans="2:11" ht="24" thickBot="1" x14ac:dyDescent="0.4">
      <c r="B54" s="176"/>
      <c r="C54" s="176"/>
      <c r="D54" s="49"/>
      <c r="E54" s="49"/>
      <c r="F54" s="49"/>
      <c r="G54" s="24"/>
      <c r="H54" s="24"/>
      <c r="I54" s="24"/>
      <c r="J54" s="24"/>
    </row>
    <row r="55" spans="2:11" ht="24" thickBot="1" x14ac:dyDescent="0.3">
      <c r="B55" s="28" t="s">
        <v>10</v>
      </c>
      <c r="C55" s="29" t="s">
        <v>11</v>
      </c>
      <c r="D55" s="49"/>
      <c r="E55" s="49"/>
      <c r="F55" s="49"/>
      <c r="G55" s="24"/>
      <c r="H55" s="24"/>
      <c r="I55" s="24"/>
      <c r="J55" s="24"/>
    </row>
    <row r="56" spans="2:11" ht="110.25" customHeight="1" thickBot="1" x14ac:dyDescent="0.3">
      <c r="B56" s="32" t="s">
        <v>12</v>
      </c>
      <c r="C56" s="33" t="s">
        <v>1116</v>
      </c>
      <c r="D56" s="49"/>
      <c r="E56" s="177"/>
      <c r="F56" s="49"/>
      <c r="G56" s="24"/>
      <c r="H56" s="24"/>
      <c r="I56" s="24"/>
      <c r="J56" s="24"/>
    </row>
    <row r="57" spans="2:11" ht="88.5" customHeight="1" thickBot="1" x14ac:dyDescent="0.3">
      <c r="B57" s="35" t="s">
        <v>13</v>
      </c>
      <c r="C57" s="36" t="s">
        <v>1122</v>
      </c>
      <c r="D57" s="49"/>
      <c r="E57" s="49"/>
      <c r="F57" s="49"/>
      <c r="G57" s="24"/>
      <c r="H57" s="24"/>
      <c r="I57" s="24"/>
      <c r="J57" s="24"/>
    </row>
    <row r="58" spans="2:11" ht="23.25" x14ac:dyDescent="0.25">
      <c r="B58" s="53"/>
      <c r="C58" s="53"/>
      <c r="D58" s="49"/>
      <c r="E58" s="49"/>
      <c r="F58" s="49"/>
      <c r="G58" s="24"/>
      <c r="H58" s="24"/>
      <c r="I58" s="24"/>
      <c r="J58" s="24"/>
    </row>
    <row r="59" spans="2:11" ht="23.25" x14ac:dyDescent="0.25">
      <c r="B59" s="53"/>
      <c r="C59" s="53"/>
      <c r="D59" s="49"/>
      <c r="E59" s="49"/>
      <c r="F59" s="49"/>
      <c r="G59" s="24"/>
      <c r="H59" s="24"/>
      <c r="I59" s="24"/>
      <c r="J59" s="24"/>
    </row>
    <row r="60" spans="2:11" ht="24" thickBot="1" x14ac:dyDescent="0.3">
      <c r="B60" s="53"/>
      <c r="C60" s="54"/>
      <c r="D60" s="178"/>
      <c r="E60" s="178"/>
      <c r="F60" s="178"/>
      <c r="G60" s="24"/>
      <c r="H60" s="24"/>
      <c r="I60" s="24"/>
      <c r="J60" s="24"/>
    </row>
    <row r="61" spans="2:11" ht="24" thickBot="1" x14ac:dyDescent="0.4">
      <c r="B61" s="179" t="s">
        <v>1123</v>
      </c>
      <c r="C61" s="307" t="s">
        <v>1124</v>
      </c>
      <c r="D61" s="308"/>
      <c r="E61" s="308"/>
      <c r="F61" s="308"/>
      <c r="G61" s="301"/>
      <c r="H61" s="302"/>
      <c r="I61" s="24"/>
      <c r="J61" s="24"/>
    </row>
    <row r="62" spans="2:11" ht="34.5" customHeight="1" thickBot="1" x14ac:dyDescent="0.3">
      <c r="C62" s="299" t="s">
        <v>1125</v>
      </c>
      <c r="D62" s="300"/>
      <c r="E62" s="300"/>
      <c r="F62" s="300"/>
      <c r="G62" s="301"/>
      <c r="H62" s="302"/>
      <c r="I62" s="24"/>
      <c r="J62" s="24"/>
    </row>
    <row r="63" spans="2:11" ht="24" thickBot="1" x14ac:dyDescent="0.3">
      <c r="C63" s="180" t="s">
        <v>1031</v>
      </c>
      <c r="D63" s="180" t="s">
        <v>1034</v>
      </c>
      <c r="E63" s="180" t="s">
        <v>1036</v>
      </c>
      <c r="F63" s="180" t="s">
        <v>1035</v>
      </c>
      <c r="G63" s="180" t="s">
        <v>1037</v>
      </c>
      <c r="H63" s="181" t="s">
        <v>1121</v>
      </c>
      <c r="I63" s="24"/>
      <c r="J63" s="24"/>
      <c r="K63" s="24"/>
    </row>
    <row r="64" spans="2:11" ht="23.25" x14ac:dyDescent="0.25">
      <c r="B64" s="182">
        <v>2023</v>
      </c>
      <c r="C64" s="183">
        <f t="shared" ref="C64:C69" si="5">(C15/(C$50/100))%</f>
        <v>8.4745762711864406E-3</v>
      </c>
      <c r="D64" s="183">
        <f t="shared" ref="D64:D69" si="6">(C22/(C$50/100))%</f>
        <v>3.3898305084745763E-2</v>
      </c>
      <c r="E64" s="183">
        <f t="shared" ref="E64:E69" si="7">(C29/(C$50/100))%</f>
        <v>0</v>
      </c>
      <c r="F64" s="183">
        <f>(C36/(C$50/100))%</f>
        <v>1.6949152542372881E-2</v>
      </c>
      <c r="G64" s="183">
        <f>(C43/(C$50/100))%</f>
        <v>2.5423728813559324E-2</v>
      </c>
      <c r="H64" s="184">
        <v>0</v>
      </c>
      <c r="I64" s="24"/>
      <c r="J64" s="24"/>
      <c r="K64" s="24"/>
    </row>
    <row r="65" spans="2:11" ht="23.25" x14ac:dyDescent="0.25">
      <c r="B65" s="185">
        <v>2022</v>
      </c>
      <c r="C65" s="183">
        <f t="shared" si="5"/>
        <v>0</v>
      </c>
      <c r="D65" s="183">
        <f t="shared" si="6"/>
        <v>0.26271186440677968</v>
      </c>
      <c r="E65" s="183">
        <f t="shared" si="7"/>
        <v>8.4745762711864406E-3</v>
      </c>
      <c r="F65" s="183">
        <f t="shared" ref="F65:F69" si="8">(C37/(C$50/100))%</f>
        <v>0.23728813559322035</v>
      </c>
      <c r="G65" s="183">
        <f t="shared" ref="G65:G69" si="9">(C44/(C$50/100))%</f>
        <v>8.4745762711864406E-3</v>
      </c>
      <c r="H65" s="184">
        <v>0</v>
      </c>
      <c r="I65" s="24"/>
      <c r="J65" s="24"/>
      <c r="K65" s="24"/>
    </row>
    <row r="66" spans="2:11" ht="23.25" x14ac:dyDescent="0.25">
      <c r="B66" s="186">
        <v>2021</v>
      </c>
      <c r="C66" s="183">
        <f t="shared" si="5"/>
        <v>1.6949152542372881E-2</v>
      </c>
      <c r="D66" s="183">
        <f t="shared" si="6"/>
        <v>3.3898305084745763E-2</v>
      </c>
      <c r="E66" s="183">
        <f t="shared" si="7"/>
        <v>0</v>
      </c>
      <c r="F66" s="183">
        <f t="shared" si="8"/>
        <v>2.5423728813559324E-2</v>
      </c>
      <c r="G66" s="183">
        <f t="shared" si="9"/>
        <v>0</v>
      </c>
      <c r="H66" s="184">
        <v>0</v>
      </c>
      <c r="I66" s="24"/>
      <c r="J66" s="24"/>
      <c r="K66" s="24"/>
    </row>
    <row r="67" spans="2:11" ht="44.25" customHeight="1" x14ac:dyDescent="0.25">
      <c r="B67" s="186">
        <v>2020</v>
      </c>
      <c r="C67" s="183">
        <f t="shared" si="5"/>
        <v>0</v>
      </c>
      <c r="D67" s="183">
        <f t="shared" si="6"/>
        <v>7.6271186440677971E-2</v>
      </c>
      <c r="E67" s="183">
        <f t="shared" si="7"/>
        <v>8.4745762711864406E-3</v>
      </c>
      <c r="F67" s="183">
        <f t="shared" si="8"/>
        <v>4.2372881355932208E-2</v>
      </c>
      <c r="G67" s="183">
        <f t="shared" si="9"/>
        <v>8.4745762711864406E-3</v>
      </c>
      <c r="H67" s="184">
        <v>0</v>
      </c>
      <c r="I67" s="24"/>
      <c r="J67" s="24"/>
      <c r="K67" s="24"/>
    </row>
    <row r="68" spans="2:11" ht="23.25" x14ac:dyDescent="0.25">
      <c r="B68" s="186">
        <v>2019</v>
      </c>
      <c r="C68" s="183">
        <f t="shared" si="5"/>
        <v>8.4745762711864406E-3</v>
      </c>
      <c r="D68" s="183">
        <f t="shared" si="6"/>
        <v>3.3898305084745763E-2</v>
      </c>
      <c r="E68" s="183">
        <f t="shared" si="7"/>
        <v>0</v>
      </c>
      <c r="F68" s="183">
        <f t="shared" si="8"/>
        <v>2.5423728813559324E-2</v>
      </c>
      <c r="G68" s="183">
        <f t="shared" si="9"/>
        <v>1.6949152542372881E-2</v>
      </c>
      <c r="H68" s="184">
        <v>0</v>
      </c>
      <c r="I68" s="24"/>
      <c r="J68" s="24"/>
      <c r="K68" s="24"/>
    </row>
    <row r="69" spans="2:11" ht="24" thickBot="1" x14ac:dyDescent="0.3">
      <c r="B69" s="187" t="s">
        <v>1120</v>
      </c>
      <c r="C69" s="183">
        <f t="shared" si="5"/>
        <v>0</v>
      </c>
      <c r="D69" s="183">
        <f t="shared" si="6"/>
        <v>4.2372881355932208E-2</v>
      </c>
      <c r="E69" s="183">
        <f t="shared" si="7"/>
        <v>0</v>
      </c>
      <c r="F69" s="183">
        <f t="shared" si="8"/>
        <v>4.2372881355932208E-2</v>
      </c>
      <c r="G69" s="183">
        <f t="shared" si="9"/>
        <v>0</v>
      </c>
      <c r="H69" s="184">
        <v>0</v>
      </c>
      <c r="I69" s="24"/>
      <c r="J69" s="24"/>
      <c r="K69" s="24"/>
    </row>
    <row r="70" spans="2:11" ht="75" customHeight="1" thickBot="1" x14ac:dyDescent="0.3">
      <c r="B70" s="165" t="s">
        <v>1126</v>
      </c>
      <c r="C70" s="188">
        <f>SUM(C64:C69)</f>
        <v>3.3898305084745763E-2</v>
      </c>
      <c r="D70" s="188">
        <f>SUM(D64:D69)</f>
        <v>0.48305084745762722</v>
      </c>
      <c r="E70" s="188">
        <f>SUM(E64:E69)</f>
        <v>1.6949152542372881E-2</v>
      </c>
      <c r="F70" s="188">
        <f>SUM(F64:F69)</f>
        <v>0.38983050847457623</v>
      </c>
      <c r="G70" s="188">
        <f>SUM(G64:G69)</f>
        <v>5.9322033898305079E-2</v>
      </c>
      <c r="H70" s="188">
        <f>D$49</f>
        <v>1.6949152542372881E-2</v>
      </c>
      <c r="I70" s="24"/>
      <c r="J70" s="24"/>
      <c r="K70" s="24"/>
    </row>
    <row r="71" spans="2:11" ht="108.75" customHeight="1" x14ac:dyDescent="0.25">
      <c r="B71" s="53"/>
      <c r="C71" s="53"/>
      <c r="D71" s="49"/>
      <c r="E71" s="49"/>
      <c r="F71" s="49"/>
      <c r="G71" s="24"/>
      <c r="H71" s="24"/>
      <c r="I71" s="24"/>
      <c r="J71" s="24"/>
    </row>
    <row r="72" spans="2:11" ht="23.25" x14ac:dyDescent="0.25">
      <c r="B72" s="53"/>
      <c r="C72" s="53"/>
      <c r="D72" s="49"/>
      <c r="E72" s="49"/>
      <c r="F72" s="49"/>
      <c r="G72" s="24"/>
      <c r="H72" s="24"/>
      <c r="I72" s="24"/>
      <c r="J72" s="24"/>
    </row>
    <row r="73" spans="2:11" ht="23.25" x14ac:dyDescent="0.25">
      <c r="B73" s="53"/>
      <c r="C73" s="53"/>
      <c r="D73" s="49"/>
      <c r="E73" s="49"/>
      <c r="F73" s="49"/>
      <c r="G73" s="24"/>
      <c r="H73" s="24"/>
      <c r="I73" s="24"/>
      <c r="J73" s="24"/>
    </row>
    <row r="74" spans="2:11" ht="23.25" x14ac:dyDescent="0.25">
      <c r="B74" s="53"/>
      <c r="C74" s="53"/>
      <c r="D74" s="49"/>
      <c r="E74" s="49"/>
      <c r="F74" s="49"/>
      <c r="G74" s="24"/>
      <c r="H74" s="24"/>
      <c r="I74" s="24"/>
      <c r="J74" s="24"/>
    </row>
    <row r="75" spans="2:11" ht="23.25" x14ac:dyDescent="0.25">
      <c r="B75" s="53"/>
      <c r="C75" s="53"/>
      <c r="D75" s="49"/>
      <c r="E75" s="49"/>
      <c r="F75" s="49"/>
      <c r="G75" s="24"/>
      <c r="H75" s="24"/>
      <c r="I75" s="24"/>
      <c r="J75" s="24"/>
    </row>
    <row r="76" spans="2:11" ht="42" customHeight="1" x14ac:dyDescent="0.25">
      <c r="B76" s="53"/>
      <c r="C76" s="53"/>
      <c r="D76" s="49"/>
      <c r="E76" s="49"/>
      <c r="F76" s="49"/>
      <c r="G76" s="24"/>
      <c r="H76" s="24"/>
      <c r="I76" s="24"/>
      <c r="J76" s="24"/>
    </row>
    <row r="77" spans="2:11" ht="50.25" customHeight="1" x14ac:dyDescent="0.25">
      <c r="B77" s="53"/>
      <c r="C77" s="53"/>
      <c r="D77" s="49"/>
      <c r="E77" s="49"/>
      <c r="F77" s="49"/>
      <c r="G77" s="24"/>
      <c r="H77" s="24"/>
      <c r="I77" s="24"/>
      <c r="J77" s="24"/>
    </row>
    <row r="78" spans="2:11" ht="23.25" x14ac:dyDescent="0.25">
      <c r="B78" s="53"/>
      <c r="C78" s="53"/>
      <c r="D78" s="49"/>
      <c r="E78" s="49"/>
      <c r="F78" s="49"/>
      <c r="G78" s="24"/>
      <c r="H78" s="24"/>
      <c r="I78" s="24"/>
      <c r="J78" s="24"/>
    </row>
    <row r="79" spans="2:11" ht="23.25" x14ac:dyDescent="0.25">
      <c r="B79" s="53"/>
      <c r="C79" s="53"/>
      <c r="D79" s="49"/>
      <c r="E79" s="49"/>
      <c r="F79" s="49"/>
      <c r="G79" s="24"/>
      <c r="H79" s="24"/>
      <c r="I79" s="24"/>
      <c r="J79" s="24"/>
    </row>
    <row r="80" spans="2:11" ht="23.25" x14ac:dyDescent="0.25">
      <c r="B80" s="53"/>
      <c r="C80" s="53"/>
      <c r="D80" s="49"/>
      <c r="E80" s="49"/>
      <c r="F80" s="49"/>
      <c r="G80" s="24"/>
      <c r="H80" s="24"/>
      <c r="I80" s="24"/>
      <c r="J80" s="24"/>
    </row>
    <row r="81" spans="2:10" ht="23.25" x14ac:dyDescent="0.25">
      <c r="B81" s="53"/>
      <c r="C81" s="53"/>
      <c r="D81" s="189"/>
      <c r="E81" s="49"/>
      <c r="F81" s="49"/>
      <c r="G81" s="24"/>
      <c r="H81" s="24"/>
      <c r="I81" s="24"/>
      <c r="J81" s="24"/>
    </row>
    <row r="82" spans="2:10" ht="23.25" x14ac:dyDescent="0.25">
      <c r="B82" s="53"/>
      <c r="C82" s="53"/>
      <c r="D82" s="49"/>
      <c r="E82" s="49"/>
      <c r="F82" s="49"/>
      <c r="G82" s="24"/>
      <c r="H82" s="24"/>
      <c r="I82" s="24"/>
      <c r="J82" s="24"/>
    </row>
    <row r="83" spans="2:10" ht="23.25" x14ac:dyDescent="0.25">
      <c r="B83" s="53"/>
      <c r="C83" s="53"/>
      <c r="D83" s="49"/>
      <c r="E83" s="49"/>
      <c r="F83" s="49"/>
      <c r="G83" s="24"/>
      <c r="H83" s="24"/>
      <c r="I83" s="24"/>
      <c r="J83" s="24"/>
    </row>
    <row r="84" spans="2:10" ht="23.25" x14ac:dyDescent="0.25">
      <c r="B84" s="53"/>
      <c r="C84" s="53"/>
      <c r="D84" s="49"/>
      <c r="E84" s="49"/>
      <c r="F84" s="49"/>
      <c r="G84" s="24"/>
      <c r="H84" s="24"/>
      <c r="I84" s="24"/>
      <c r="J84" s="24"/>
    </row>
    <row r="85" spans="2:10" ht="23.25" x14ac:dyDescent="0.25">
      <c r="B85" s="53"/>
      <c r="C85" s="53"/>
      <c r="D85" s="49"/>
      <c r="E85" s="49"/>
      <c r="F85" s="49"/>
      <c r="G85" s="24"/>
      <c r="H85" s="24"/>
      <c r="I85" s="24"/>
      <c r="J85" s="24"/>
    </row>
    <row r="86" spans="2:10" ht="23.25" x14ac:dyDescent="0.25">
      <c r="B86" s="53"/>
      <c r="C86" s="53"/>
      <c r="D86" s="49"/>
      <c r="E86" s="49"/>
      <c r="F86" s="49"/>
      <c r="G86" s="24"/>
      <c r="H86" s="24"/>
      <c r="I86" s="24"/>
      <c r="J86" s="24"/>
    </row>
    <row r="87" spans="2:10" ht="23.25" x14ac:dyDescent="0.25">
      <c r="B87" s="53"/>
      <c r="C87" s="53"/>
      <c r="D87" s="49"/>
      <c r="E87" s="49"/>
      <c r="F87" s="49"/>
      <c r="G87" s="24"/>
      <c r="H87" s="24"/>
      <c r="I87" s="24"/>
      <c r="J87" s="24"/>
    </row>
    <row r="88" spans="2:10" ht="23.25" x14ac:dyDescent="0.25">
      <c r="B88" s="53"/>
      <c r="C88" s="53"/>
      <c r="D88" s="49"/>
      <c r="E88" s="49"/>
      <c r="F88" s="49"/>
      <c r="G88" s="24"/>
      <c r="H88" s="24"/>
      <c r="I88" s="24"/>
      <c r="J88" s="24"/>
    </row>
    <row r="89" spans="2:10" ht="23.25" x14ac:dyDescent="0.25">
      <c r="B89" s="53"/>
      <c r="C89" s="53"/>
      <c r="D89" s="49"/>
      <c r="E89" s="49"/>
      <c r="F89" s="49"/>
      <c r="G89" s="24"/>
      <c r="H89" s="24"/>
      <c r="I89" s="24"/>
      <c r="J89" s="24"/>
    </row>
    <row r="90" spans="2:10" ht="23.25" x14ac:dyDescent="0.25">
      <c r="B90" s="53"/>
      <c r="C90" s="53"/>
      <c r="D90" s="49"/>
      <c r="E90" s="49"/>
      <c r="F90" s="49"/>
      <c r="G90" s="24"/>
      <c r="H90" s="24"/>
      <c r="I90" s="24"/>
      <c r="J90" s="24"/>
    </row>
    <row r="91" spans="2:10" ht="23.25" x14ac:dyDescent="0.25">
      <c r="B91" s="53"/>
      <c r="C91" s="53"/>
      <c r="D91" s="49"/>
      <c r="E91" s="49"/>
      <c r="F91" s="49"/>
      <c r="G91" s="24"/>
      <c r="H91" s="24"/>
      <c r="I91" s="24"/>
      <c r="J91" s="24"/>
    </row>
    <row r="92" spans="2:10" ht="23.25" x14ac:dyDescent="0.25">
      <c r="B92" s="53"/>
      <c r="C92" s="53"/>
      <c r="D92" s="49"/>
      <c r="E92" s="49"/>
      <c r="F92" s="49"/>
      <c r="G92" s="24"/>
      <c r="H92" s="24"/>
      <c r="I92" s="24"/>
      <c r="J92" s="24"/>
    </row>
    <row r="93" spans="2:10" ht="23.25" x14ac:dyDescent="0.25">
      <c r="B93" s="53"/>
      <c r="C93" s="53"/>
      <c r="D93" s="49"/>
      <c r="E93" s="49"/>
      <c r="F93" s="49"/>
      <c r="G93" s="24"/>
      <c r="H93" s="24"/>
      <c r="I93" s="24"/>
      <c r="J93" s="24"/>
    </row>
    <row r="94" spans="2:10" ht="23.25" x14ac:dyDescent="0.25">
      <c r="B94" s="53"/>
      <c r="C94" s="53"/>
      <c r="D94" s="49"/>
      <c r="E94" s="49"/>
      <c r="F94" s="49"/>
      <c r="G94" s="24"/>
      <c r="H94" s="24"/>
      <c r="I94" s="24"/>
      <c r="J94" s="24"/>
    </row>
    <row r="95" spans="2:10" ht="23.25" x14ac:dyDescent="0.25">
      <c r="B95" s="53"/>
      <c r="C95" s="53"/>
      <c r="D95" s="49"/>
      <c r="E95" s="49"/>
      <c r="F95" s="49"/>
      <c r="G95" s="24"/>
      <c r="H95" s="24"/>
      <c r="I95" s="24"/>
      <c r="J95" s="24"/>
    </row>
    <row r="96" spans="2:10" ht="23.25" x14ac:dyDescent="0.25">
      <c r="B96" s="53"/>
      <c r="C96" s="53"/>
      <c r="D96" s="49"/>
      <c r="E96" s="49"/>
      <c r="F96" s="49"/>
      <c r="G96" s="24"/>
      <c r="H96" s="24"/>
      <c r="I96" s="24"/>
      <c r="J96" s="24"/>
    </row>
    <row r="97" spans="2:10" ht="23.25" x14ac:dyDescent="0.25">
      <c r="B97" s="53"/>
      <c r="C97" s="53"/>
      <c r="D97" s="49"/>
      <c r="E97" s="49"/>
      <c r="F97" s="49"/>
      <c r="G97" s="24"/>
      <c r="H97" s="24"/>
      <c r="I97" s="24"/>
      <c r="J97" s="24"/>
    </row>
    <row r="98" spans="2:10" ht="23.25" x14ac:dyDescent="0.25">
      <c r="B98" s="53"/>
      <c r="C98" s="53"/>
      <c r="D98" s="49"/>
      <c r="E98" s="49"/>
      <c r="F98" s="49"/>
      <c r="G98" s="24"/>
      <c r="H98" s="24"/>
      <c r="I98" s="24"/>
      <c r="J98" s="24"/>
    </row>
    <row r="99" spans="2:10" ht="23.25" x14ac:dyDescent="0.25">
      <c r="B99" s="53"/>
      <c r="C99" s="53"/>
      <c r="D99" s="49"/>
      <c r="E99" s="49"/>
      <c r="F99" s="49"/>
      <c r="G99" s="24"/>
      <c r="H99" s="24"/>
      <c r="I99" s="24"/>
      <c r="J99" s="24"/>
    </row>
    <row r="100" spans="2:10" ht="23.25" x14ac:dyDescent="0.25">
      <c r="B100" s="53"/>
      <c r="C100" s="53"/>
      <c r="D100" s="49"/>
      <c r="E100" s="49"/>
      <c r="F100" s="49"/>
      <c r="G100" s="24"/>
      <c r="H100" s="24"/>
      <c r="I100" s="24"/>
      <c r="J100" s="24"/>
    </row>
    <row r="101" spans="2:10" ht="23.25" x14ac:dyDescent="0.25">
      <c r="B101" s="53"/>
      <c r="C101" s="53"/>
      <c r="D101" s="49"/>
      <c r="E101" s="49"/>
      <c r="F101" s="49"/>
      <c r="G101" s="24"/>
      <c r="H101" s="24"/>
      <c r="I101" s="24"/>
      <c r="J101" s="24"/>
    </row>
    <row r="102" spans="2:10" x14ac:dyDescent="0.25">
      <c r="G102" s="24"/>
      <c r="H102" s="24"/>
      <c r="I102" s="24"/>
      <c r="J102" s="24"/>
    </row>
    <row r="103" spans="2:10" x14ac:dyDescent="0.25">
      <c r="B103" s="24"/>
      <c r="C103" s="24"/>
      <c r="D103" s="24"/>
      <c r="E103" s="24"/>
      <c r="F103" s="24"/>
      <c r="G103" s="24"/>
      <c r="H103" s="24"/>
      <c r="I103" s="24"/>
      <c r="J103" s="24"/>
    </row>
    <row r="104" spans="2:10" x14ac:dyDescent="0.25">
      <c r="B104" s="24"/>
      <c r="C104" s="24"/>
      <c r="D104" s="24"/>
      <c r="E104" s="24"/>
      <c r="F104" s="24"/>
      <c r="G104" s="24"/>
      <c r="H104" s="24"/>
      <c r="I104" s="24"/>
      <c r="J104" s="24"/>
    </row>
    <row r="105" spans="2:10" x14ac:dyDescent="0.25">
      <c r="B105" s="24"/>
      <c r="C105" s="24"/>
      <c r="D105" s="24"/>
      <c r="E105" s="24"/>
      <c r="F105" s="24"/>
      <c r="G105" s="24"/>
      <c r="H105" s="24"/>
      <c r="I105" s="24"/>
      <c r="J105" s="24"/>
    </row>
    <row r="106" spans="2:10" x14ac:dyDescent="0.25">
      <c r="B106" s="24"/>
      <c r="C106" s="24"/>
      <c r="D106" s="24"/>
      <c r="E106" s="24"/>
      <c r="F106" s="24"/>
      <c r="G106" s="24"/>
      <c r="H106" s="24"/>
      <c r="I106" s="24"/>
      <c r="J106" s="24"/>
    </row>
    <row r="107" spans="2:10" x14ac:dyDescent="0.25">
      <c r="B107" s="24"/>
      <c r="C107" s="24"/>
      <c r="D107" s="24"/>
      <c r="E107" s="24"/>
      <c r="F107" s="24"/>
      <c r="G107" s="24"/>
      <c r="H107" s="24"/>
      <c r="I107" s="24"/>
      <c r="J107" s="24"/>
    </row>
    <row r="108" spans="2:10" x14ac:dyDescent="0.25">
      <c r="B108" s="24"/>
      <c r="C108" s="24"/>
      <c r="D108" s="24"/>
      <c r="E108" s="24"/>
      <c r="F108" s="24"/>
      <c r="G108" s="24"/>
      <c r="H108" s="24"/>
      <c r="I108" s="24"/>
      <c r="J108" s="24"/>
    </row>
    <row r="109" spans="2:10" x14ac:dyDescent="0.25">
      <c r="B109" s="24"/>
      <c r="C109" s="24"/>
      <c r="D109" s="24"/>
      <c r="E109" s="24"/>
      <c r="F109" s="24"/>
      <c r="G109" s="24"/>
      <c r="H109" s="24"/>
      <c r="I109" s="24"/>
      <c r="J109" s="24"/>
    </row>
    <row r="110" spans="2:10" x14ac:dyDescent="0.25">
      <c r="B110" s="24"/>
      <c r="C110" s="24"/>
      <c r="D110" s="24"/>
      <c r="E110" s="24"/>
      <c r="F110" s="24"/>
      <c r="G110" s="24"/>
      <c r="H110" s="24"/>
      <c r="I110" s="24"/>
    </row>
    <row r="111" spans="2:10" x14ac:dyDescent="0.25">
      <c r="B111" s="24"/>
      <c r="C111" s="24"/>
      <c r="D111" s="24"/>
      <c r="E111" s="24"/>
      <c r="F111" s="24"/>
      <c r="G111" s="24"/>
      <c r="H111" s="24"/>
      <c r="I111" s="24"/>
    </row>
    <row r="112" spans="2:10" x14ac:dyDescent="0.25">
      <c r="B112" s="24"/>
      <c r="C112" s="24"/>
      <c r="D112" s="24"/>
      <c r="E112" s="24"/>
      <c r="F112" s="24"/>
      <c r="G112" s="24"/>
      <c r="H112" s="24"/>
      <c r="I112" s="24"/>
    </row>
    <row r="113" spans="2:9" x14ac:dyDescent="0.25">
      <c r="B113" s="24"/>
      <c r="C113" s="24"/>
      <c r="D113" s="24"/>
      <c r="E113" s="24"/>
      <c r="F113" s="24"/>
      <c r="G113" s="24"/>
      <c r="H113" s="24"/>
      <c r="I113" s="24"/>
    </row>
    <row r="114" spans="2:9" x14ac:dyDescent="0.25">
      <c r="B114" s="24"/>
      <c r="C114" s="24"/>
      <c r="D114" s="24"/>
      <c r="E114" s="24"/>
      <c r="F114" s="24"/>
      <c r="G114" s="24"/>
      <c r="H114" s="24"/>
      <c r="I114" s="24"/>
    </row>
    <row r="115" spans="2:9" x14ac:dyDescent="0.25">
      <c r="B115" s="24"/>
      <c r="C115" s="24"/>
      <c r="D115" s="24"/>
      <c r="E115" s="24"/>
      <c r="F115" s="24"/>
      <c r="G115" s="24"/>
      <c r="H115" s="24"/>
      <c r="I115" s="24"/>
    </row>
    <row r="116" spans="2:9" x14ac:dyDescent="0.25">
      <c r="B116" s="24"/>
      <c r="C116" s="24"/>
      <c r="D116" s="24"/>
      <c r="E116" s="24"/>
      <c r="F116" s="24"/>
      <c r="G116" s="24"/>
      <c r="H116" s="24"/>
      <c r="I116" s="24"/>
    </row>
    <row r="117" spans="2:9" ht="23.25" x14ac:dyDescent="0.35">
      <c r="C117" s="57"/>
      <c r="D117" s="57"/>
      <c r="H117" s="24"/>
      <c r="I117" s="24"/>
    </row>
    <row r="118" spans="2:9" x14ac:dyDescent="0.25">
      <c r="H118" s="24"/>
      <c r="I118" s="24"/>
    </row>
    <row r="119" spans="2:9" x14ac:dyDescent="0.25">
      <c r="H119" s="24"/>
      <c r="I119" s="24"/>
    </row>
    <row r="120" spans="2:9" x14ac:dyDescent="0.25">
      <c r="H120" s="24"/>
      <c r="I120" s="24"/>
    </row>
    <row r="121" spans="2:9" x14ac:dyDescent="0.25">
      <c r="H121" s="24"/>
    </row>
    <row r="122" spans="2:9" x14ac:dyDescent="0.25">
      <c r="H122" s="24"/>
    </row>
    <row r="123" spans="2:9" x14ac:dyDescent="0.25">
      <c r="H123" s="24"/>
    </row>
  </sheetData>
  <mergeCells count="6">
    <mergeCell ref="C62:H62"/>
    <mergeCell ref="H4:H5"/>
    <mergeCell ref="I4:I5"/>
    <mergeCell ref="B7:D7"/>
    <mergeCell ref="B53:C53"/>
    <mergeCell ref="C61:H61"/>
  </mergeCells>
  <dataValidations count="4">
    <dataValidation type="list" allowBlank="1" showInputMessage="1" showErrorMessage="1" sqref="I6" xr:uid="{F0FAA9AB-6678-4471-87BC-9166D3277BDE}">
      <formula1>"vultures@jpcert.or.jp,cve@mitre.org/cve@cert.org.tw,talos-cna@cisco.com/psirt@cisco.com,psirt@bosch.com,OTRO"</formula1>
    </dataValidation>
    <dataValidation type="list" allowBlank="1" showInputMessage="1" showErrorMessage="1" promptTitle="VALORES POSIBLES ASIGNADOR IOT" sqref="H6" xr:uid="{D73F8357-459B-4035-94F4-D6C7F6F6BE3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4E492077-7094-497F-A359-2270C1DF7D5F}">
      <formula1>"VERSION,PRODUCTO,AVISO,REGISTRO DE CAMBIO,VENDEDOR,PROYECTO"</formula1>
    </dataValidation>
    <dataValidation type="list" allowBlank="1" showInputMessage="1" showErrorMessage="1" promptTitle="VALORES POSIBLES ASIGNADOR IOT" sqref="F5" xr:uid="{D1E9032D-C851-40F5-8CFA-48C626025D7D}">
      <formula1>"2023,2022,2021,2020,2019,2018(O ANTERIOR)"</formula1>
    </dataValidation>
  </dataValidations>
  <hyperlinks>
    <hyperlink ref="F4" r:id="rId1" display="cve@mitre.org/cve@cert.org.tw" xr:uid="{099EB440-B031-4818-AC4A-9272FCF02F16}"/>
    <hyperlink ref="F5" r:id="rId2" display="cve@mitre.org/cve@cert.org.tw" xr:uid="{B797DAA6-2980-484D-82F4-85BBB90C43B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49CE-EC3A-4907-AAB4-626D32163612}">
  <dimension ref="B2:H49"/>
  <sheetViews>
    <sheetView zoomScale="50" zoomScaleNormal="50" workbookViewId="0">
      <selection activeCell="G3" sqref="G3:G5"/>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8" ht="15.75" thickBot="1" x14ac:dyDescent="0.3"/>
    <row r="3" spans="2:8" ht="24.75" thickTop="1" thickBot="1" x14ac:dyDescent="0.4">
      <c r="B3" s="75" t="s">
        <v>0</v>
      </c>
      <c r="C3" s="75" t="s">
        <v>1</v>
      </c>
      <c r="D3" s="75" t="s">
        <v>2</v>
      </c>
      <c r="E3" s="75" t="s">
        <v>3</v>
      </c>
      <c r="F3" s="75" t="s">
        <v>4</v>
      </c>
      <c r="G3" s="3" t="s">
        <v>5</v>
      </c>
    </row>
    <row r="4" spans="2:8" ht="292.5" customHeight="1" thickTop="1" thickBot="1" x14ac:dyDescent="0.3">
      <c r="B4" s="76" t="s">
        <v>1190</v>
      </c>
      <c r="C4" s="7" t="s">
        <v>1190</v>
      </c>
      <c r="D4" s="78" t="s">
        <v>1231</v>
      </c>
      <c r="E4" s="9" t="s">
        <v>1191</v>
      </c>
      <c r="F4" s="200" t="s">
        <v>1234</v>
      </c>
      <c r="G4" s="283" t="s">
        <v>1235</v>
      </c>
    </row>
    <row r="5" spans="2:8" ht="16.5" thickTop="1" thickBot="1" x14ac:dyDescent="0.3">
      <c r="B5" s="81"/>
      <c r="C5" s="16"/>
      <c r="D5" s="17"/>
      <c r="E5" s="18"/>
      <c r="F5" s="19"/>
      <c r="G5" s="303"/>
      <c r="H5" s="17"/>
    </row>
    <row r="6" spans="2:8" ht="24.75" thickTop="1" thickBot="1" x14ac:dyDescent="0.3">
      <c r="B6" s="286" t="s">
        <v>1203</v>
      </c>
      <c r="C6" s="287"/>
      <c r="D6" s="288"/>
    </row>
    <row r="7" spans="2:8" ht="20.25" thickTop="1" thickBot="1" x14ac:dyDescent="0.3">
      <c r="B7" s="25"/>
      <c r="C7" s="25"/>
      <c r="D7" s="26"/>
    </row>
    <row r="8" spans="2:8" ht="21.75" thickBot="1" x14ac:dyDescent="0.4">
      <c r="B8" s="82" t="s">
        <v>10</v>
      </c>
      <c r="C8" s="83" t="s">
        <v>1192</v>
      </c>
      <c r="D8" s="30"/>
    </row>
    <row r="9" spans="2:8" ht="259.5" customHeight="1" thickBot="1" x14ac:dyDescent="0.4">
      <c r="B9" s="84" t="s">
        <v>12</v>
      </c>
      <c r="C9" s="33" t="s">
        <v>1230</v>
      </c>
      <c r="D9" s="34"/>
    </row>
    <row r="11" spans="2:8" ht="15.75" thickBot="1" x14ac:dyDescent="0.3"/>
    <row r="12" spans="2:8" ht="21.75" thickBot="1" x14ac:dyDescent="0.3">
      <c r="B12" s="206" t="s">
        <v>1023</v>
      </c>
      <c r="C12" s="201" t="s">
        <v>14</v>
      </c>
      <c r="D12" s="202" t="s">
        <v>1024</v>
      </c>
    </row>
    <row r="13" spans="2:8" ht="21" x14ac:dyDescent="0.25">
      <c r="B13" s="207" t="s">
        <v>1204</v>
      </c>
      <c r="C13" s="208">
        <v>249</v>
      </c>
      <c r="D13" s="204">
        <f>(C13/(C$49/100))%</f>
        <v>0.19606299212598427</v>
      </c>
    </row>
    <row r="14" spans="2:8" ht="21" x14ac:dyDescent="0.25">
      <c r="B14" s="209" t="s">
        <v>1205</v>
      </c>
      <c r="C14" s="203">
        <v>157</v>
      </c>
      <c r="D14" s="204">
        <f t="shared" ref="D14:D46" si="0">(C14/(C$49/100))%</f>
        <v>0.12362204724409449</v>
      </c>
    </row>
    <row r="15" spans="2:8" ht="21" x14ac:dyDescent="0.25">
      <c r="B15" s="205" t="s">
        <v>1206</v>
      </c>
      <c r="C15" s="203">
        <v>71</v>
      </c>
      <c r="D15" s="204">
        <f t="shared" si="0"/>
        <v>5.5905511811023628E-2</v>
      </c>
    </row>
    <row r="16" spans="2:8" ht="21" x14ac:dyDescent="0.25">
      <c r="B16" s="205" t="s">
        <v>1193</v>
      </c>
      <c r="C16" s="203">
        <v>52</v>
      </c>
      <c r="D16" s="204">
        <f t="shared" si="0"/>
        <v>4.0944881889763779E-2</v>
      </c>
    </row>
    <row r="17" spans="2:4" ht="21" x14ac:dyDescent="0.25">
      <c r="B17" s="205" t="s">
        <v>1207</v>
      </c>
      <c r="C17" s="203">
        <v>44</v>
      </c>
      <c r="D17" s="204">
        <f t="shared" si="0"/>
        <v>3.4645669291338582E-2</v>
      </c>
    </row>
    <row r="18" spans="2:4" ht="21" x14ac:dyDescent="0.25">
      <c r="B18" s="205" t="s">
        <v>1208</v>
      </c>
      <c r="C18" s="203">
        <v>42</v>
      </c>
      <c r="D18" s="204">
        <f t="shared" si="0"/>
        <v>3.307086614173229E-2</v>
      </c>
    </row>
    <row r="19" spans="2:4" ht="25.5" customHeight="1" x14ac:dyDescent="0.25">
      <c r="B19" s="205" t="s">
        <v>1209</v>
      </c>
      <c r="C19" s="203">
        <v>40</v>
      </c>
      <c r="D19" s="204">
        <f t="shared" si="0"/>
        <v>3.1496062992125984E-2</v>
      </c>
    </row>
    <row r="20" spans="2:4" ht="21" x14ac:dyDescent="0.25">
      <c r="B20" s="205" t="s">
        <v>1210</v>
      </c>
      <c r="C20" s="203">
        <v>38</v>
      </c>
      <c r="D20" s="204">
        <f t="shared" si="0"/>
        <v>2.9921259842519685E-2</v>
      </c>
    </row>
    <row r="21" spans="2:4" ht="21" x14ac:dyDescent="0.25">
      <c r="B21" s="205" t="s">
        <v>1198</v>
      </c>
      <c r="C21" s="203">
        <v>36</v>
      </c>
      <c r="D21" s="204">
        <f t="shared" si="0"/>
        <v>2.8346456692913389E-2</v>
      </c>
    </row>
    <row r="22" spans="2:4" ht="21" x14ac:dyDescent="0.25">
      <c r="B22" s="205" t="s">
        <v>1211</v>
      </c>
      <c r="C22" s="203">
        <v>34</v>
      </c>
      <c r="D22" s="204">
        <f t="shared" si="0"/>
        <v>2.6771653543307086E-2</v>
      </c>
    </row>
    <row r="23" spans="2:4" ht="21" x14ac:dyDescent="0.25">
      <c r="B23" s="205" t="s">
        <v>1194</v>
      </c>
      <c r="C23" s="203">
        <v>23</v>
      </c>
      <c r="D23" s="204">
        <f t="shared" si="0"/>
        <v>1.8110236220472441E-2</v>
      </c>
    </row>
    <row r="24" spans="2:4" ht="21" x14ac:dyDescent="0.25">
      <c r="B24" s="205" t="s">
        <v>1212</v>
      </c>
      <c r="C24" s="203">
        <v>16</v>
      </c>
      <c r="D24" s="204">
        <f t="shared" si="0"/>
        <v>1.2598425196850394E-2</v>
      </c>
    </row>
    <row r="25" spans="2:4" ht="21" x14ac:dyDescent="0.25">
      <c r="B25" s="205" t="s">
        <v>1213</v>
      </c>
      <c r="C25" s="203">
        <v>12</v>
      </c>
      <c r="D25" s="204">
        <f t="shared" si="0"/>
        <v>9.4488188976377969E-3</v>
      </c>
    </row>
    <row r="26" spans="2:4" ht="21" x14ac:dyDescent="0.25">
      <c r="B26" s="205" t="s">
        <v>1214</v>
      </c>
      <c r="C26" s="203">
        <v>11</v>
      </c>
      <c r="D26" s="204">
        <f t="shared" si="0"/>
        <v>8.6614173228346455E-3</v>
      </c>
    </row>
    <row r="27" spans="2:4" ht="21" x14ac:dyDescent="0.25">
      <c r="B27" s="205" t="s">
        <v>1197</v>
      </c>
      <c r="C27" s="203">
        <v>9</v>
      </c>
      <c r="D27" s="204">
        <f t="shared" si="0"/>
        <v>7.0866141732283472E-3</v>
      </c>
    </row>
    <row r="28" spans="2:4" ht="21" x14ac:dyDescent="0.25">
      <c r="B28" s="205" t="s">
        <v>1195</v>
      </c>
      <c r="C28" s="203">
        <v>8</v>
      </c>
      <c r="D28" s="204">
        <f t="shared" si="0"/>
        <v>6.2992125984251968E-3</v>
      </c>
    </row>
    <row r="29" spans="2:4" ht="21" x14ac:dyDescent="0.25">
      <c r="B29" s="205" t="s">
        <v>1196</v>
      </c>
      <c r="C29" s="203">
        <v>6</v>
      </c>
      <c r="D29" s="204">
        <f t="shared" si="0"/>
        <v>4.7244094488188984E-3</v>
      </c>
    </row>
    <row r="30" spans="2:4" ht="21" x14ac:dyDescent="0.25">
      <c r="B30" s="205" t="s">
        <v>1215</v>
      </c>
      <c r="C30" s="203">
        <v>5</v>
      </c>
      <c r="D30" s="204">
        <f t="shared" si="0"/>
        <v>3.937007874015748E-3</v>
      </c>
    </row>
    <row r="31" spans="2:4" ht="21" x14ac:dyDescent="0.25">
      <c r="B31" s="205" t="s">
        <v>1216</v>
      </c>
      <c r="C31" s="203">
        <v>4</v>
      </c>
      <c r="D31" s="204">
        <f t="shared" si="0"/>
        <v>3.1496062992125984E-3</v>
      </c>
    </row>
    <row r="32" spans="2:4" ht="21" x14ac:dyDescent="0.25">
      <c r="B32" s="205" t="s">
        <v>1199</v>
      </c>
      <c r="C32" s="203">
        <v>3</v>
      </c>
      <c r="D32" s="204">
        <f t="shared" si="0"/>
        <v>2.3622047244094492E-3</v>
      </c>
    </row>
    <row r="33" spans="2:4" ht="21" x14ac:dyDescent="0.25">
      <c r="B33" s="205" t="s">
        <v>1217</v>
      </c>
      <c r="C33" s="203">
        <v>2</v>
      </c>
      <c r="D33" s="204">
        <f t="shared" si="0"/>
        <v>1.5748031496062992E-3</v>
      </c>
    </row>
    <row r="34" spans="2:4" ht="21" x14ac:dyDescent="0.25">
      <c r="B34" s="205" t="s">
        <v>1218</v>
      </c>
      <c r="C34" s="203">
        <v>2</v>
      </c>
      <c r="D34" s="204">
        <f t="shared" si="0"/>
        <v>1.5748031496062992E-3</v>
      </c>
    </row>
    <row r="35" spans="2:4" ht="21" x14ac:dyDescent="0.25">
      <c r="B35" s="205" t="s">
        <v>1219</v>
      </c>
      <c r="C35" s="203">
        <v>2</v>
      </c>
      <c r="D35" s="204">
        <f t="shared" si="0"/>
        <v>1.5748031496062992E-3</v>
      </c>
    </row>
    <row r="36" spans="2:4" ht="21" x14ac:dyDescent="0.25">
      <c r="B36" s="205" t="s">
        <v>1220</v>
      </c>
      <c r="C36" s="203">
        <v>2</v>
      </c>
      <c r="D36" s="204">
        <f t="shared" si="0"/>
        <v>1.5748031496062992E-3</v>
      </c>
    </row>
    <row r="37" spans="2:4" ht="21" x14ac:dyDescent="0.25">
      <c r="B37" s="205" t="s">
        <v>1221</v>
      </c>
      <c r="C37" s="203">
        <v>1</v>
      </c>
      <c r="D37" s="204">
        <f t="shared" si="0"/>
        <v>7.874015748031496E-4</v>
      </c>
    </row>
    <row r="38" spans="2:4" ht="21" x14ac:dyDescent="0.25">
      <c r="B38" s="205" t="s">
        <v>1222</v>
      </c>
      <c r="C38" s="203">
        <v>1</v>
      </c>
      <c r="D38" s="204">
        <f t="shared" si="0"/>
        <v>7.874015748031496E-4</v>
      </c>
    </row>
    <row r="39" spans="2:4" ht="21" x14ac:dyDescent="0.25">
      <c r="B39" s="205" t="s">
        <v>1223</v>
      </c>
      <c r="C39" s="203">
        <v>1</v>
      </c>
      <c r="D39" s="204">
        <f t="shared" si="0"/>
        <v>7.874015748031496E-4</v>
      </c>
    </row>
    <row r="40" spans="2:4" ht="21" x14ac:dyDescent="0.25">
      <c r="B40" s="205" t="s">
        <v>1224</v>
      </c>
      <c r="C40" s="203">
        <v>1</v>
      </c>
      <c r="D40" s="204">
        <f t="shared" si="0"/>
        <v>7.874015748031496E-4</v>
      </c>
    </row>
    <row r="41" spans="2:4" ht="21" x14ac:dyDescent="0.25">
      <c r="B41" s="205" t="s">
        <v>1225</v>
      </c>
      <c r="C41" s="203">
        <v>1</v>
      </c>
      <c r="D41" s="204">
        <f t="shared" si="0"/>
        <v>7.874015748031496E-4</v>
      </c>
    </row>
    <row r="42" spans="2:4" ht="21" x14ac:dyDescent="0.25">
      <c r="B42" s="205" t="s">
        <v>1227</v>
      </c>
      <c r="C42" s="203">
        <v>1</v>
      </c>
      <c r="D42" s="204">
        <f t="shared" si="0"/>
        <v>7.874015748031496E-4</v>
      </c>
    </row>
    <row r="43" spans="2:4" ht="21" x14ac:dyDescent="0.25">
      <c r="B43" s="205" t="s">
        <v>1229</v>
      </c>
      <c r="C43" s="203">
        <v>1</v>
      </c>
      <c r="D43" s="204">
        <f t="shared" si="0"/>
        <v>7.874015748031496E-4</v>
      </c>
    </row>
    <row r="44" spans="2:4" ht="21" x14ac:dyDescent="0.25">
      <c r="B44" s="205" t="s">
        <v>1228</v>
      </c>
      <c r="C44" s="203">
        <v>1</v>
      </c>
      <c r="D44" s="204">
        <f t="shared" si="0"/>
        <v>7.874015748031496E-4</v>
      </c>
    </row>
    <row r="45" spans="2:4" ht="21" x14ac:dyDescent="0.25">
      <c r="B45" s="205" t="s">
        <v>1226</v>
      </c>
      <c r="C45" s="203">
        <v>1</v>
      </c>
      <c r="D45" s="204">
        <f t="shared" si="0"/>
        <v>7.874015748031496E-4</v>
      </c>
    </row>
    <row r="46" spans="2:4" ht="21" x14ac:dyDescent="0.25">
      <c r="B46" s="205" t="s">
        <v>1200</v>
      </c>
      <c r="C46" s="203">
        <v>393</v>
      </c>
      <c r="D46" s="204">
        <f t="shared" si="0"/>
        <v>0.30944881889763781</v>
      </c>
    </row>
    <row r="47" spans="2:4" ht="21" x14ac:dyDescent="0.25">
      <c r="B47" s="205" t="s">
        <v>1202</v>
      </c>
      <c r="C47" s="203">
        <f>SUM(C13:C24)</f>
        <v>802</v>
      </c>
      <c r="D47" s="204">
        <f>SUM(D13:D24)</f>
        <v>0.63149606299212602</v>
      </c>
    </row>
    <row r="48" spans="2:4" ht="21.75" thickBot="1" x14ac:dyDescent="0.3">
      <c r="B48" s="205" t="s">
        <v>1201</v>
      </c>
      <c r="C48" s="203">
        <f>C49-C47</f>
        <v>468</v>
      </c>
      <c r="D48" s="204">
        <f>D49-D47</f>
        <v>0.3685039370078742</v>
      </c>
    </row>
    <row r="49" spans="2:4" ht="21.75" thickBot="1" x14ac:dyDescent="0.3">
      <c r="B49" s="91" t="s">
        <v>16</v>
      </c>
      <c r="C49" s="92">
        <f>SUM(C13:C46)</f>
        <v>1270</v>
      </c>
      <c r="D49" s="93">
        <f>SUM(D13:D46)</f>
        <v>1.0000000000000002</v>
      </c>
    </row>
  </sheetData>
  <mergeCells count="2">
    <mergeCell ref="B6:D6"/>
    <mergeCell ref="G4:G5"/>
  </mergeCells>
  <dataValidations count="1">
    <dataValidation type="list" allowBlank="1" showInputMessage="1" showErrorMessage="1" promptTitle="VALORES POSIBLES ASIGNADOR IOT" sqref="F5" xr:uid="{1CC80DFF-841A-472B-BA6E-8A7E51E3DC08}">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4203-9A53-4982-A259-5C85C406738D}">
  <dimension ref="B2:H43"/>
  <sheetViews>
    <sheetView topLeftCell="A2" zoomScale="50" zoomScaleNormal="50" workbookViewId="0">
      <selection activeCell="B4" sqref="B4"/>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7109375" customWidth="1"/>
    <col min="7" max="7" width="85" customWidth="1"/>
    <col min="8" max="8" width="45.85546875" customWidth="1"/>
    <col min="9" max="9" width="45.5703125" customWidth="1"/>
  </cols>
  <sheetData>
    <row r="2" spans="2:8" ht="15.75" thickBot="1" x14ac:dyDescent="0.3"/>
    <row r="3" spans="2:8" ht="24.75" thickTop="1" thickBot="1" x14ac:dyDescent="0.4">
      <c r="B3" s="75" t="s">
        <v>0</v>
      </c>
      <c r="C3" s="75" t="s">
        <v>1</v>
      </c>
      <c r="D3" s="75" t="s">
        <v>2</v>
      </c>
      <c r="E3" s="75" t="s">
        <v>3</v>
      </c>
      <c r="F3" s="75" t="s">
        <v>4</v>
      </c>
      <c r="G3" s="3" t="s">
        <v>5</v>
      </c>
    </row>
    <row r="4" spans="2:8" ht="409.5" customHeight="1" thickTop="1" thickBot="1" x14ac:dyDescent="0.3">
      <c r="B4" s="210" t="s">
        <v>1239</v>
      </c>
      <c r="C4" s="78" t="s">
        <v>1239</v>
      </c>
      <c r="D4" s="78" t="s">
        <v>1238</v>
      </c>
      <c r="E4" s="9" t="s">
        <v>1191</v>
      </c>
      <c r="F4" s="200" t="s">
        <v>1237</v>
      </c>
      <c r="G4" s="283" t="s">
        <v>1236</v>
      </c>
    </row>
    <row r="5" spans="2:8" ht="16.5" thickTop="1" thickBot="1" x14ac:dyDescent="0.3">
      <c r="B5" s="81"/>
      <c r="C5" s="16"/>
      <c r="D5" s="17"/>
      <c r="E5" s="18"/>
      <c r="F5" s="19"/>
      <c r="G5" s="303"/>
      <c r="H5" s="17"/>
    </row>
    <row r="6" spans="2:8" ht="24.75" thickTop="1" thickBot="1" x14ac:dyDescent="0.3">
      <c r="B6" s="286" t="s">
        <v>1241</v>
      </c>
      <c r="C6" s="287"/>
      <c r="D6" s="288"/>
    </row>
    <row r="7" spans="2:8" ht="20.25" thickTop="1" thickBot="1" x14ac:dyDescent="0.3">
      <c r="B7" s="25"/>
      <c r="C7" s="25"/>
      <c r="D7" s="26"/>
    </row>
    <row r="8" spans="2:8" ht="21.75" thickBot="1" x14ac:dyDescent="0.4">
      <c r="B8" s="82" t="s">
        <v>10</v>
      </c>
      <c r="C8" s="83" t="s">
        <v>1192</v>
      </c>
      <c r="D8" s="30"/>
    </row>
    <row r="9" spans="2:8" ht="259.5" customHeight="1" thickBot="1" x14ac:dyDescent="0.4">
      <c r="B9" s="84" t="s">
        <v>12</v>
      </c>
      <c r="C9" s="33" t="s">
        <v>1240</v>
      </c>
      <c r="D9" s="34"/>
    </row>
    <row r="11" spans="2:8" ht="15.75" thickBot="1" x14ac:dyDescent="0.3"/>
    <row r="12" spans="2:8" ht="21.75" thickBot="1" x14ac:dyDescent="0.3">
      <c r="B12" s="206" t="s">
        <v>1023</v>
      </c>
      <c r="C12" s="201" t="s">
        <v>14</v>
      </c>
      <c r="D12" s="202" t="s">
        <v>1024</v>
      </c>
    </row>
    <row r="13" spans="2:8" ht="21" x14ac:dyDescent="0.25">
      <c r="B13" s="207" t="s">
        <v>1193</v>
      </c>
      <c r="C13" s="208">
        <v>206</v>
      </c>
      <c r="D13" s="204">
        <f t="shared" ref="D13:D40" si="0">(C13/(C$43/100))%</f>
        <v>8.0563159953070007E-2</v>
      </c>
    </row>
    <row r="14" spans="2:8" ht="21" x14ac:dyDescent="0.25">
      <c r="B14" s="209" t="s">
        <v>1232</v>
      </c>
      <c r="C14" s="203">
        <v>160</v>
      </c>
      <c r="D14" s="204">
        <f t="shared" si="0"/>
        <v>6.2573328118889326E-2</v>
      </c>
    </row>
    <row r="15" spans="2:8" ht="21" x14ac:dyDescent="0.25">
      <c r="B15" s="205" t="s">
        <v>1197</v>
      </c>
      <c r="C15" s="203">
        <v>153</v>
      </c>
      <c r="D15" s="204">
        <f t="shared" si="0"/>
        <v>5.9835745013687915E-2</v>
      </c>
    </row>
    <row r="16" spans="2:8" ht="21" x14ac:dyDescent="0.25">
      <c r="B16" s="205" t="s">
        <v>1221</v>
      </c>
      <c r="C16" s="203">
        <v>87</v>
      </c>
      <c r="D16" s="204">
        <f t="shared" si="0"/>
        <v>3.4024247164646068E-2</v>
      </c>
    </row>
    <row r="17" spans="2:4" ht="21" x14ac:dyDescent="0.25">
      <c r="B17" s="205" t="s">
        <v>1215</v>
      </c>
      <c r="C17" s="203">
        <v>62</v>
      </c>
      <c r="D17" s="204">
        <f t="shared" si="0"/>
        <v>2.4247164646069616E-2</v>
      </c>
    </row>
    <row r="18" spans="2:4" ht="21" x14ac:dyDescent="0.25">
      <c r="B18" s="205" t="s">
        <v>1198</v>
      </c>
      <c r="C18" s="203">
        <v>58</v>
      </c>
      <c r="D18" s="204">
        <f t="shared" si="0"/>
        <v>2.2682831443097379E-2</v>
      </c>
    </row>
    <row r="19" spans="2:4" ht="21" x14ac:dyDescent="0.25">
      <c r="B19" s="205" t="s">
        <v>1212</v>
      </c>
      <c r="C19" s="203">
        <v>57</v>
      </c>
      <c r="D19" s="204">
        <f t="shared" si="0"/>
        <v>2.2291748142354319E-2</v>
      </c>
    </row>
    <row r="20" spans="2:4" ht="25.5" customHeight="1" x14ac:dyDescent="0.25">
      <c r="B20" s="205" t="s">
        <v>1233</v>
      </c>
      <c r="C20" s="203">
        <v>47</v>
      </c>
      <c r="D20" s="204">
        <f t="shared" si="0"/>
        <v>1.838091513492374E-2</v>
      </c>
    </row>
    <row r="21" spans="2:4" ht="21" x14ac:dyDescent="0.25">
      <c r="B21" s="205" t="s">
        <v>1204</v>
      </c>
      <c r="C21" s="203">
        <v>47</v>
      </c>
      <c r="D21" s="204">
        <f t="shared" si="0"/>
        <v>1.838091513492374E-2</v>
      </c>
    </row>
    <row r="22" spans="2:4" ht="21" x14ac:dyDescent="0.25">
      <c r="B22" s="205" t="s">
        <v>1208</v>
      </c>
      <c r="C22" s="203">
        <v>41</v>
      </c>
      <c r="D22" s="204">
        <f t="shared" si="0"/>
        <v>1.6034415330465387E-2</v>
      </c>
    </row>
    <row r="23" spans="2:4" ht="21" x14ac:dyDescent="0.25">
      <c r="B23" s="205" t="s">
        <v>1194</v>
      </c>
      <c r="C23" s="203">
        <v>31</v>
      </c>
      <c r="D23" s="204">
        <f t="shared" si="0"/>
        <v>1.2123582323034808E-2</v>
      </c>
    </row>
    <row r="24" spans="2:4" ht="21" x14ac:dyDescent="0.25">
      <c r="B24" s="205" t="s">
        <v>1199</v>
      </c>
      <c r="C24" s="203">
        <v>18</v>
      </c>
      <c r="D24" s="204">
        <f t="shared" si="0"/>
        <v>7.0394994133750489E-3</v>
      </c>
    </row>
    <row r="25" spans="2:4" ht="21" x14ac:dyDescent="0.25">
      <c r="B25" s="205" t="s">
        <v>1214</v>
      </c>
      <c r="C25" s="203">
        <v>16</v>
      </c>
      <c r="D25" s="204">
        <f t="shared" si="0"/>
        <v>6.2573328118889328E-3</v>
      </c>
    </row>
    <row r="26" spans="2:4" ht="21" x14ac:dyDescent="0.25">
      <c r="B26" s="205" t="s">
        <v>1213</v>
      </c>
      <c r="C26" s="203">
        <v>13</v>
      </c>
      <c r="D26" s="204">
        <f t="shared" si="0"/>
        <v>5.0840829096597574E-3</v>
      </c>
    </row>
    <row r="27" spans="2:4" ht="21" x14ac:dyDescent="0.25">
      <c r="B27" s="205" t="s">
        <v>1219</v>
      </c>
      <c r="C27" s="203">
        <v>12</v>
      </c>
      <c r="D27" s="204">
        <f t="shared" si="0"/>
        <v>4.692999608916699E-3</v>
      </c>
    </row>
    <row r="28" spans="2:4" ht="21" x14ac:dyDescent="0.25">
      <c r="B28" s="205" t="s">
        <v>1209</v>
      </c>
      <c r="C28" s="203">
        <v>11</v>
      </c>
      <c r="D28" s="204">
        <f t="shared" si="0"/>
        <v>4.3019163081736414E-3</v>
      </c>
    </row>
    <row r="29" spans="2:4" ht="21" x14ac:dyDescent="0.25">
      <c r="B29" s="205" t="s">
        <v>1206</v>
      </c>
      <c r="C29" s="203">
        <v>9</v>
      </c>
      <c r="D29" s="204">
        <f t="shared" si="0"/>
        <v>3.5197497066875244E-3</v>
      </c>
    </row>
    <row r="30" spans="2:4" ht="21" x14ac:dyDescent="0.25">
      <c r="B30" s="205" t="s">
        <v>1216</v>
      </c>
      <c r="C30" s="203">
        <v>9</v>
      </c>
      <c r="D30" s="204">
        <f t="shared" si="0"/>
        <v>3.5197497066875244E-3</v>
      </c>
    </row>
    <row r="31" spans="2:4" ht="21" x14ac:dyDescent="0.25">
      <c r="B31" s="205" t="s">
        <v>1195</v>
      </c>
      <c r="C31" s="203">
        <v>9</v>
      </c>
      <c r="D31" s="204">
        <f t="shared" si="0"/>
        <v>3.5197497066875244E-3</v>
      </c>
    </row>
    <row r="32" spans="2:4" ht="21" x14ac:dyDescent="0.25">
      <c r="B32" s="205" t="s">
        <v>1218</v>
      </c>
      <c r="C32" s="203">
        <v>8</v>
      </c>
      <c r="D32" s="204">
        <f t="shared" si="0"/>
        <v>3.1286664059444664E-3</v>
      </c>
    </row>
    <row r="33" spans="2:4" ht="21" x14ac:dyDescent="0.25">
      <c r="B33" s="205" t="s">
        <v>1196</v>
      </c>
      <c r="C33" s="203">
        <v>6</v>
      </c>
      <c r="D33" s="204">
        <f t="shared" si="0"/>
        <v>2.3464998044583495E-3</v>
      </c>
    </row>
    <row r="34" spans="2:4" ht="21" x14ac:dyDescent="0.25">
      <c r="B34" s="205" t="s">
        <v>1220</v>
      </c>
      <c r="C34" s="203">
        <v>5</v>
      </c>
      <c r="D34" s="204">
        <f t="shared" si="0"/>
        <v>1.9554165037152915E-3</v>
      </c>
    </row>
    <row r="35" spans="2:4" ht="21" x14ac:dyDescent="0.25">
      <c r="B35" s="205" t="s">
        <v>1229</v>
      </c>
      <c r="C35" s="203">
        <v>5</v>
      </c>
      <c r="D35" s="204">
        <f t="shared" si="0"/>
        <v>1.9554165037152915E-3</v>
      </c>
    </row>
    <row r="36" spans="2:4" ht="21" x14ac:dyDescent="0.25">
      <c r="B36" s="205" t="s">
        <v>1224</v>
      </c>
      <c r="C36" s="203">
        <v>5</v>
      </c>
      <c r="D36" s="204">
        <f t="shared" si="0"/>
        <v>1.9554165037152915E-3</v>
      </c>
    </row>
    <row r="37" spans="2:4" ht="21" x14ac:dyDescent="0.25">
      <c r="B37" s="205" t="s">
        <v>1211</v>
      </c>
      <c r="C37" s="203">
        <v>3</v>
      </c>
      <c r="D37" s="204">
        <f t="shared" si="0"/>
        <v>1.1732499022291747E-3</v>
      </c>
    </row>
    <row r="38" spans="2:4" ht="21" x14ac:dyDescent="0.25">
      <c r="B38" s="205" t="s">
        <v>1228</v>
      </c>
      <c r="C38" s="203">
        <v>2</v>
      </c>
      <c r="D38" s="204">
        <f t="shared" si="0"/>
        <v>7.821666014861166E-4</v>
      </c>
    </row>
    <row r="39" spans="2:4" ht="21" x14ac:dyDescent="0.25">
      <c r="B39" s="205" t="s">
        <v>1225</v>
      </c>
      <c r="C39" s="203">
        <v>1</v>
      </c>
      <c r="D39" s="204">
        <f t="shared" si="0"/>
        <v>3.910833007430583E-4</v>
      </c>
    </row>
    <row r="40" spans="2:4" ht="21" x14ac:dyDescent="0.25">
      <c r="B40" s="205" t="s">
        <v>1200</v>
      </c>
      <c r="C40" s="203">
        <v>1476</v>
      </c>
      <c r="D40" s="204">
        <f t="shared" si="0"/>
        <v>0.577238951896754</v>
      </c>
    </row>
    <row r="41" spans="2:4" ht="21" x14ac:dyDescent="0.25">
      <c r="B41" s="205" t="s">
        <v>1202</v>
      </c>
      <c r="C41" s="203">
        <f>SUM(C13:C23)</f>
        <v>949</v>
      </c>
      <c r="D41" s="204">
        <f>SUM(D13:D23)</f>
        <v>0.37113805240516229</v>
      </c>
    </row>
    <row r="42" spans="2:4" ht="21.75" thickBot="1" x14ac:dyDescent="0.3">
      <c r="B42" s="205" t="s">
        <v>1201</v>
      </c>
      <c r="C42" s="203">
        <f>C43-C41</f>
        <v>1608</v>
      </c>
      <c r="D42" s="204">
        <f>D43-D41</f>
        <v>0.6288619475948376</v>
      </c>
    </row>
    <row r="43" spans="2:4" ht="21.75" thickBot="1" x14ac:dyDescent="0.3">
      <c r="B43" s="91" t="s">
        <v>16</v>
      </c>
      <c r="C43" s="92">
        <f>SUM(C13:C40)</f>
        <v>2557</v>
      </c>
      <c r="D43" s="93">
        <f>SUM(D13:D40)</f>
        <v>0.99999999999999989</v>
      </c>
    </row>
  </sheetData>
  <mergeCells count="2">
    <mergeCell ref="B6:D6"/>
    <mergeCell ref="G4:G5"/>
  </mergeCells>
  <dataValidations count="1">
    <dataValidation type="list" allowBlank="1" showInputMessage="1" showErrorMessage="1" promptTitle="VALORES POSIBLES ASIGNADOR IOT" sqref="F5" xr:uid="{9210BCD4-02FE-4AD2-888E-933131DCC2D9}">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354A-E734-463E-B0A3-03F36D832487}">
  <dimension ref="B2:H35"/>
  <sheetViews>
    <sheetView topLeftCell="A7" zoomScale="50" zoomScaleNormal="50" workbookViewId="0">
      <selection activeCell="C9" sqref="C9"/>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7109375" customWidth="1"/>
    <col min="7" max="7" width="85" customWidth="1"/>
    <col min="8" max="8" width="45.85546875" customWidth="1"/>
    <col min="9" max="9" width="45.5703125" customWidth="1"/>
  </cols>
  <sheetData>
    <row r="2" spans="2:8" ht="15.75" thickBot="1" x14ac:dyDescent="0.3"/>
    <row r="3" spans="2:8" ht="24.75" thickTop="1" thickBot="1" x14ac:dyDescent="0.4">
      <c r="B3" s="75" t="s">
        <v>0</v>
      </c>
      <c r="C3" s="75" t="s">
        <v>1</v>
      </c>
      <c r="D3" s="75" t="s">
        <v>2</v>
      </c>
      <c r="E3" s="75" t="s">
        <v>3</v>
      </c>
      <c r="F3" s="75" t="s">
        <v>4</v>
      </c>
      <c r="G3" s="3" t="s">
        <v>5</v>
      </c>
    </row>
    <row r="4" spans="2:8" ht="409.5" customHeight="1" thickTop="1" thickBot="1" x14ac:dyDescent="0.3">
      <c r="B4" s="210" t="s">
        <v>1242</v>
      </c>
      <c r="C4" s="78" t="s">
        <v>1243</v>
      </c>
      <c r="D4" s="78" t="s">
        <v>1244</v>
      </c>
      <c r="E4" s="9" t="s">
        <v>1191</v>
      </c>
      <c r="F4" s="211" t="s">
        <v>1245</v>
      </c>
      <c r="G4" s="283" t="s">
        <v>1246</v>
      </c>
    </row>
    <row r="5" spans="2:8" ht="16.5" thickTop="1" thickBot="1" x14ac:dyDescent="0.3">
      <c r="B5" s="81"/>
      <c r="C5" s="16"/>
      <c r="D5" s="17"/>
      <c r="E5" s="18"/>
      <c r="F5" s="19"/>
      <c r="G5" s="303"/>
      <c r="H5" s="17"/>
    </row>
    <row r="6" spans="2:8" ht="24.75" thickTop="1" thickBot="1" x14ac:dyDescent="0.3">
      <c r="B6" s="286" t="s">
        <v>1247</v>
      </c>
      <c r="C6" s="287"/>
      <c r="D6" s="288"/>
    </row>
    <row r="7" spans="2:8" ht="20.25" thickTop="1" thickBot="1" x14ac:dyDescent="0.3">
      <c r="B7" s="25"/>
      <c r="C7" s="25"/>
      <c r="D7" s="26"/>
    </row>
    <row r="8" spans="2:8" ht="21.75" thickBot="1" x14ac:dyDescent="0.4">
      <c r="B8" s="82" t="s">
        <v>10</v>
      </c>
      <c r="C8" s="83" t="s">
        <v>1192</v>
      </c>
      <c r="D8" s="30"/>
    </row>
    <row r="9" spans="2:8" ht="259.5" customHeight="1" thickBot="1" x14ac:dyDescent="0.4">
      <c r="B9" s="84" t="s">
        <v>12</v>
      </c>
      <c r="C9" s="33" t="s">
        <v>1240</v>
      </c>
      <c r="D9" s="34"/>
    </row>
    <row r="11" spans="2:8" ht="15.75" thickBot="1" x14ac:dyDescent="0.3"/>
    <row r="12" spans="2:8" ht="21.75" thickBot="1" x14ac:dyDescent="0.3">
      <c r="B12" s="206" t="s">
        <v>1023</v>
      </c>
      <c r="C12" s="201" t="s">
        <v>14</v>
      </c>
      <c r="D12" s="202" t="s">
        <v>1024</v>
      </c>
    </row>
    <row r="13" spans="2:8" ht="21" x14ac:dyDescent="0.25">
      <c r="B13" s="207" t="s">
        <v>1208</v>
      </c>
      <c r="C13" s="208">
        <v>303</v>
      </c>
      <c r="D13" s="204">
        <f t="shared" ref="D13:D32" si="0">(C13/(C$35/100))%</f>
        <v>0.14658925979680695</v>
      </c>
    </row>
    <row r="14" spans="2:8" ht="21" x14ac:dyDescent="0.25">
      <c r="B14" s="209" t="s">
        <v>1232</v>
      </c>
      <c r="C14" s="203">
        <v>80</v>
      </c>
      <c r="D14" s="204">
        <f t="shared" si="0"/>
        <v>3.8703434929850025E-2</v>
      </c>
    </row>
    <row r="15" spans="2:8" ht="21" x14ac:dyDescent="0.25">
      <c r="B15" s="205" t="s">
        <v>1211</v>
      </c>
      <c r="C15" s="203">
        <v>48</v>
      </c>
      <c r="D15" s="204">
        <f t="shared" si="0"/>
        <v>2.3222060957910014E-2</v>
      </c>
    </row>
    <row r="16" spans="2:8" ht="21" x14ac:dyDescent="0.25">
      <c r="B16" s="205" t="s">
        <v>1204</v>
      </c>
      <c r="C16" s="203">
        <v>38</v>
      </c>
      <c r="D16" s="204">
        <f t="shared" si="0"/>
        <v>1.838413159167876E-2</v>
      </c>
    </row>
    <row r="17" spans="2:4" ht="21" x14ac:dyDescent="0.25">
      <c r="B17" s="205" t="s">
        <v>1209</v>
      </c>
      <c r="C17" s="203">
        <v>22</v>
      </c>
      <c r="D17" s="204">
        <f t="shared" si="0"/>
        <v>1.0643444605708756E-2</v>
      </c>
    </row>
    <row r="18" spans="2:4" ht="21" x14ac:dyDescent="0.25">
      <c r="B18" s="205" t="s">
        <v>1198</v>
      </c>
      <c r="C18" s="203">
        <v>16</v>
      </c>
      <c r="D18" s="204">
        <f t="shared" si="0"/>
        <v>7.7406869859700045E-3</v>
      </c>
    </row>
    <row r="19" spans="2:4" ht="21" x14ac:dyDescent="0.25">
      <c r="B19" s="205" t="s">
        <v>1233</v>
      </c>
      <c r="C19" s="203">
        <v>8</v>
      </c>
      <c r="D19" s="204">
        <f t="shared" si="0"/>
        <v>3.8703434929850023E-3</v>
      </c>
    </row>
    <row r="20" spans="2:4" ht="25.5" customHeight="1" x14ac:dyDescent="0.25">
      <c r="B20" s="205" t="s">
        <v>1214</v>
      </c>
      <c r="C20" s="203">
        <v>8</v>
      </c>
      <c r="D20" s="204">
        <f t="shared" si="0"/>
        <v>3.8703434929850023E-3</v>
      </c>
    </row>
    <row r="21" spans="2:4" ht="21" x14ac:dyDescent="0.25">
      <c r="B21" s="205" t="s">
        <v>1197</v>
      </c>
      <c r="C21" s="203">
        <v>8</v>
      </c>
      <c r="D21" s="204">
        <f t="shared" si="0"/>
        <v>3.8703434929850023E-3</v>
      </c>
    </row>
    <row r="22" spans="2:4" ht="21" x14ac:dyDescent="0.25">
      <c r="B22" s="205" t="s">
        <v>1217</v>
      </c>
      <c r="C22" s="203">
        <v>7</v>
      </c>
      <c r="D22" s="204">
        <f t="shared" si="0"/>
        <v>3.386550556361877E-3</v>
      </c>
    </row>
    <row r="23" spans="2:4" ht="21" x14ac:dyDescent="0.25">
      <c r="B23" s="205" t="s">
        <v>1224</v>
      </c>
      <c r="C23" s="203">
        <v>7</v>
      </c>
      <c r="D23" s="204">
        <f t="shared" si="0"/>
        <v>3.386550556361877E-3</v>
      </c>
    </row>
    <row r="24" spans="2:4" ht="21" x14ac:dyDescent="0.25">
      <c r="B24" s="205" t="s">
        <v>1199</v>
      </c>
      <c r="C24" s="203">
        <v>7</v>
      </c>
      <c r="D24" s="204">
        <f t="shared" si="0"/>
        <v>3.386550556361877E-3</v>
      </c>
    </row>
    <row r="25" spans="2:4" ht="21" x14ac:dyDescent="0.25">
      <c r="B25" s="205" t="s">
        <v>1206</v>
      </c>
      <c r="C25" s="203">
        <v>5</v>
      </c>
      <c r="D25" s="204">
        <f t="shared" si="0"/>
        <v>2.4189646831156266E-3</v>
      </c>
    </row>
    <row r="26" spans="2:4" ht="21" x14ac:dyDescent="0.25">
      <c r="B26" s="205" t="s">
        <v>1216</v>
      </c>
      <c r="C26" s="203">
        <v>5</v>
      </c>
      <c r="D26" s="204">
        <f t="shared" si="0"/>
        <v>2.4189646831156266E-3</v>
      </c>
    </row>
    <row r="27" spans="2:4" ht="21" x14ac:dyDescent="0.25">
      <c r="B27" s="205" t="s">
        <v>1233</v>
      </c>
      <c r="C27" s="203">
        <v>2</v>
      </c>
      <c r="D27" s="204">
        <f t="shared" si="0"/>
        <v>9.6758587324625057E-4</v>
      </c>
    </row>
    <row r="28" spans="2:4" ht="21" x14ac:dyDescent="0.25">
      <c r="B28" s="205" t="s">
        <v>1225</v>
      </c>
      <c r="C28" s="203">
        <v>1</v>
      </c>
      <c r="D28" s="204">
        <f t="shared" si="0"/>
        <v>4.8379293662312528E-4</v>
      </c>
    </row>
    <row r="29" spans="2:4" ht="21" x14ac:dyDescent="0.25">
      <c r="B29" s="205" t="s">
        <v>1228</v>
      </c>
      <c r="C29" s="203">
        <v>1</v>
      </c>
      <c r="D29" s="204">
        <f t="shared" si="0"/>
        <v>4.8379293662312528E-4</v>
      </c>
    </row>
    <row r="30" spans="2:4" ht="21" x14ac:dyDescent="0.25">
      <c r="B30" s="205" t="s">
        <v>1212</v>
      </c>
      <c r="C30" s="203">
        <v>1</v>
      </c>
      <c r="D30" s="204">
        <f t="shared" si="0"/>
        <v>4.8379293662312528E-4</v>
      </c>
    </row>
    <row r="31" spans="2:4" ht="21" x14ac:dyDescent="0.25">
      <c r="B31" s="205" t="s">
        <v>1213</v>
      </c>
      <c r="C31" s="203">
        <v>1</v>
      </c>
      <c r="D31" s="204">
        <f t="shared" si="0"/>
        <v>4.8379293662312528E-4</v>
      </c>
    </row>
    <row r="32" spans="2:4" ht="21" x14ac:dyDescent="0.25">
      <c r="B32" s="205" t="s">
        <v>1200</v>
      </c>
      <c r="C32" s="203">
        <v>1499</v>
      </c>
      <c r="D32" s="204">
        <f t="shared" si="0"/>
        <v>0.72520561199806477</v>
      </c>
    </row>
    <row r="33" spans="2:4" ht="21" x14ac:dyDescent="0.25">
      <c r="B33" s="205" t="s">
        <v>1202</v>
      </c>
      <c r="C33" s="203">
        <f>SUM(C13:C23)</f>
        <v>545</v>
      </c>
      <c r="D33" s="204">
        <f>SUM(D13:D23)</f>
        <v>0.26366715045960332</v>
      </c>
    </row>
    <row r="34" spans="2:4" ht="21.75" thickBot="1" x14ac:dyDescent="0.3">
      <c r="B34" s="205" t="s">
        <v>1201</v>
      </c>
      <c r="C34" s="203">
        <f>C35-C33</f>
        <v>1522</v>
      </c>
      <c r="D34" s="204">
        <f>D35-D33</f>
        <v>0.73633284954039668</v>
      </c>
    </row>
    <row r="35" spans="2:4" ht="21.75" thickBot="1" x14ac:dyDescent="0.3">
      <c r="B35" s="91" t="s">
        <v>16</v>
      </c>
      <c r="C35" s="92">
        <f>SUM(C13:C32)</f>
        <v>2067</v>
      </c>
      <c r="D35" s="93">
        <f>SUM(D13:D32)</f>
        <v>1</v>
      </c>
    </row>
  </sheetData>
  <mergeCells count="2">
    <mergeCell ref="G4:G5"/>
    <mergeCell ref="B6:D6"/>
  </mergeCells>
  <dataValidations count="1">
    <dataValidation type="list" allowBlank="1" showInputMessage="1" showErrorMessage="1" promptTitle="VALORES POSIBLES ASIGNADOR IOT" sqref="F5" xr:uid="{AB78FBE5-5181-4CAD-BD6C-82A258A90DE4}">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C48F-A327-4737-9704-DBF7E33D2B1F}">
  <dimension ref="B2:G50"/>
  <sheetViews>
    <sheetView topLeftCell="C1" zoomScale="50" zoomScaleNormal="50" workbookViewId="0">
      <selection activeCell="F4" sqref="F4"/>
    </sheetView>
  </sheetViews>
  <sheetFormatPr baseColWidth="10" defaultRowHeight="15" x14ac:dyDescent="0.25"/>
  <cols>
    <col min="2" max="2" width="73.28515625" customWidth="1"/>
    <col min="3" max="3" width="96.140625" customWidth="1"/>
    <col min="4" max="4" width="64.42578125" customWidth="1"/>
    <col min="5" max="5" width="56.85546875" customWidth="1"/>
    <col min="6" max="6" width="126.85546875" customWidth="1"/>
    <col min="7" max="7" width="85" customWidth="1"/>
    <col min="8" max="8" width="45.85546875" customWidth="1"/>
    <col min="9" max="9" width="45.5703125" customWidth="1"/>
  </cols>
  <sheetData>
    <row r="2" spans="2:7" ht="15.75" thickBot="1" x14ac:dyDescent="0.3"/>
    <row r="3" spans="2:7" ht="24.75" thickTop="1" thickBot="1" x14ac:dyDescent="0.4">
      <c r="B3" s="75" t="s">
        <v>0</v>
      </c>
      <c r="C3" s="75" t="s">
        <v>1</v>
      </c>
      <c r="D3" s="75" t="s">
        <v>2</v>
      </c>
      <c r="E3" s="75" t="s">
        <v>3</v>
      </c>
      <c r="F3" s="75" t="s">
        <v>4</v>
      </c>
      <c r="G3" s="3" t="s">
        <v>5</v>
      </c>
    </row>
    <row r="4" spans="2:7" ht="292.5" customHeight="1" thickTop="1" thickBot="1" x14ac:dyDescent="0.3">
      <c r="B4" s="210" t="s">
        <v>1282</v>
      </c>
      <c r="C4" s="78" t="s">
        <v>1282</v>
      </c>
      <c r="D4" s="78" t="s">
        <v>1283</v>
      </c>
      <c r="E4" s="9" t="s">
        <v>1248</v>
      </c>
      <c r="F4" s="200" t="s">
        <v>1284</v>
      </c>
      <c r="G4" s="283" t="s">
        <v>1285</v>
      </c>
    </row>
    <row r="5" spans="2:7" ht="16.5" thickTop="1" thickBot="1" x14ac:dyDescent="0.3">
      <c r="G5" s="303"/>
    </row>
    <row r="6" spans="2:7" ht="24.75" thickTop="1" thickBot="1" x14ac:dyDescent="0.3">
      <c r="B6" s="286" t="s">
        <v>9</v>
      </c>
      <c r="C6" s="287"/>
      <c r="D6" s="288"/>
    </row>
    <row r="7" spans="2:7" ht="20.25" thickTop="1" thickBot="1" x14ac:dyDescent="0.3">
      <c r="B7" s="25"/>
      <c r="C7" s="25"/>
      <c r="D7" s="26"/>
    </row>
    <row r="8" spans="2:7" ht="21.75" thickBot="1" x14ac:dyDescent="0.4">
      <c r="B8" s="82" t="s">
        <v>10</v>
      </c>
      <c r="C8" s="83" t="s">
        <v>1286</v>
      </c>
      <c r="D8" s="30"/>
    </row>
    <row r="9" spans="2:7" ht="225" customHeight="1" thickBot="1" x14ac:dyDescent="0.4">
      <c r="B9" s="84" t="s">
        <v>12</v>
      </c>
      <c r="C9" s="33" t="s">
        <v>1287</v>
      </c>
      <c r="D9" s="34"/>
    </row>
    <row r="11" spans="2:7" ht="173.25" customHeight="1" thickBot="1" x14ac:dyDescent="0.3"/>
    <row r="12" spans="2:7" ht="21.75" thickBot="1" x14ac:dyDescent="0.3">
      <c r="B12" s="206" t="s">
        <v>1023</v>
      </c>
      <c r="C12" s="101" t="s">
        <v>14</v>
      </c>
      <c r="D12" s="102" t="s">
        <v>1024</v>
      </c>
    </row>
    <row r="13" spans="2:7" ht="21" x14ac:dyDescent="0.25">
      <c r="B13" s="150" t="s">
        <v>1135</v>
      </c>
      <c r="C13" s="151">
        <v>1549</v>
      </c>
      <c r="D13" s="215">
        <f t="shared" ref="D13:D48" si="0">(C13/(C$50/100))%</f>
        <v>0.18451459201905895</v>
      </c>
    </row>
    <row r="14" spans="2:7" ht="21" x14ac:dyDescent="0.25">
      <c r="B14" s="153" t="s">
        <v>1258</v>
      </c>
      <c r="C14" s="154">
        <v>994</v>
      </c>
      <c r="D14" s="216">
        <f t="shared" si="0"/>
        <v>0.11840381179273378</v>
      </c>
    </row>
    <row r="15" spans="2:7" ht="21" x14ac:dyDescent="0.25">
      <c r="B15" s="153" t="s">
        <v>1259</v>
      </c>
      <c r="C15" s="154">
        <v>268</v>
      </c>
      <c r="D15" s="216">
        <f t="shared" si="0"/>
        <v>3.19237641453246E-2</v>
      </c>
    </row>
    <row r="16" spans="2:7" ht="21" x14ac:dyDescent="0.25">
      <c r="B16" s="153" t="s">
        <v>1136</v>
      </c>
      <c r="C16" s="154">
        <v>247</v>
      </c>
      <c r="D16" s="216">
        <f t="shared" si="0"/>
        <v>2.9422275163787971E-2</v>
      </c>
    </row>
    <row r="17" spans="2:4" ht="21" x14ac:dyDescent="0.25">
      <c r="B17" s="153" t="s">
        <v>1255</v>
      </c>
      <c r="C17" s="154">
        <v>229</v>
      </c>
      <c r="D17" s="216">
        <f t="shared" si="0"/>
        <v>2.7278141751042283E-2</v>
      </c>
    </row>
    <row r="18" spans="2:4" ht="21" x14ac:dyDescent="0.25">
      <c r="B18" s="153" t="s">
        <v>1280</v>
      </c>
      <c r="C18" s="154">
        <v>219</v>
      </c>
      <c r="D18" s="216">
        <f t="shared" si="0"/>
        <v>2.6086956521739132E-2</v>
      </c>
    </row>
    <row r="19" spans="2:4" ht="21" x14ac:dyDescent="0.25">
      <c r="B19" s="153" t="s">
        <v>1249</v>
      </c>
      <c r="C19" s="154">
        <v>206</v>
      </c>
      <c r="D19" s="216">
        <f t="shared" si="0"/>
        <v>2.4538415723645027E-2</v>
      </c>
    </row>
    <row r="20" spans="2:4" ht="21" x14ac:dyDescent="0.25">
      <c r="B20" s="153" t="s">
        <v>1250</v>
      </c>
      <c r="C20" s="154">
        <v>170</v>
      </c>
      <c r="D20" s="216">
        <f t="shared" si="0"/>
        <v>2.0250148898153665E-2</v>
      </c>
    </row>
    <row r="21" spans="2:4" ht="21" x14ac:dyDescent="0.25">
      <c r="B21" s="217" t="s">
        <v>1144</v>
      </c>
      <c r="C21" s="154">
        <v>145</v>
      </c>
      <c r="D21" s="216">
        <f t="shared" si="0"/>
        <v>1.7272185824895772E-2</v>
      </c>
    </row>
    <row r="22" spans="2:4" ht="21" x14ac:dyDescent="0.25">
      <c r="B22" s="153" t="s">
        <v>1051</v>
      </c>
      <c r="C22" s="154">
        <v>142</v>
      </c>
      <c r="D22" s="216">
        <f t="shared" si="0"/>
        <v>1.6914830256104824E-2</v>
      </c>
    </row>
    <row r="23" spans="2:4" ht="21" x14ac:dyDescent="0.25">
      <c r="B23" s="153" t="s">
        <v>1251</v>
      </c>
      <c r="C23" s="154">
        <v>138</v>
      </c>
      <c r="D23" s="216">
        <f t="shared" si="0"/>
        <v>1.643835616438356E-2</v>
      </c>
    </row>
    <row r="24" spans="2:4" ht="21" x14ac:dyDescent="0.25">
      <c r="B24" s="153" t="s">
        <v>1261</v>
      </c>
      <c r="C24" s="154">
        <v>125</v>
      </c>
      <c r="D24" s="216">
        <f t="shared" si="0"/>
        <v>1.4889815366289458E-2</v>
      </c>
    </row>
    <row r="25" spans="2:4" ht="25.5" customHeight="1" x14ac:dyDescent="0.25">
      <c r="B25" s="153" t="s">
        <v>1260</v>
      </c>
      <c r="C25" s="154">
        <v>117</v>
      </c>
      <c r="D25" s="216">
        <f t="shared" si="0"/>
        <v>1.3936867182846932E-2</v>
      </c>
    </row>
    <row r="26" spans="2:4" ht="21" x14ac:dyDescent="0.25">
      <c r="B26" s="153" t="s">
        <v>1262</v>
      </c>
      <c r="C26" s="154">
        <v>94</v>
      </c>
      <c r="D26" s="216">
        <f t="shared" si="0"/>
        <v>1.1197141155449673E-2</v>
      </c>
    </row>
    <row r="27" spans="2:4" ht="21" x14ac:dyDescent="0.25">
      <c r="B27" s="153" t="s">
        <v>1263</v>
      </c>
      <c r="C27" s="154">
        <v>92</v>
      </c>
      <c r="D27" s="216">
        <f t="shared" si="0"/>
        <v>1.0958904109589041E-2</v>
      </c>
    </row>
    <row r="28" spans="2:4" ht="21" x14ac:dyDescent="0.25">
      <c r="B28" s="153" t="s">
        <v>1264</v>
      </c>
      <c r="C28" s="154">
        <v>86</v>
      </c>
      <c r="D28" s="216">
        <f t="shared" si="0"/>
        <v>1.0244192972007148E-2</v>
      </c>
    </row>
    <row r="29" spans="2:4" ht="21" x14ac:dyDescent="0.25">
      <c r="B29" s="153" t="s">
        <v>1265</v>
      </c>
      <c r="C29" s="154">
        <v>70</v>
      </c>
      <c r="D29" s="216">
        <f t="shared" si="0"/>
        <v>8.3382966051220968E-3</v>
      </c>
    </row>
    <row r="30" spans="2:4" ht="21" x14ac:dyDescent="0.25">
      <c r="B30" s="153" t="s">
        <v>1266</v>
      </c>
      <c r="C30" s="154">
        <v>61</v>
      </c>
      <c r="D30" s="216">
        <f t="shared" si="0"/>
        <v>7.2662298987492555E-3</v>
      </c>
    </row>
    <row r="31" spans="2:4" ht="21" x14ac:dyDescent="0.25">
      <c r="B31" s="153" t="s">
        <v>1267</v>
      </c>
      <c r="C31" s="154">
        <v>58</v>
      </c>
      <c r="D31" s="216">
        <f t="shared" si="0"/>
        <v>6.9088743299583078E-3</v>
      </c>
    </row>
    <row r="32" spans="2:4" ht="21" x14ac:dyDescent="0.25">
      <c r="B32" s="153" t="s">
        <v>1252</v>
      </c>
      <c r="C32" s="154">
        <v>57</v>
      </c>
      <c r="D32" s="216">
        <f t="shared" si="0"/>
        <v>6.7897558070279928E-3</v>
      </c>
    </row>
    <row r="33" spans="2:4" ht="21" x14ac:dyDescent="0.25">
      <c r="B33" s="153" t="s">
        <v>1268</v>
      </c>
      <c r="C33" s="154">
        <v>52</v>
      </c>
      <c r="D33" s="216">
        <f t="shared" si="0"/>
        <v>6.1941631923764142E-3</v>
      </c>
    </row>
    <row r="34" spans="2:4" ht="21" x14ac:dyDescent="0.25">
      <c r="B34" s="153" t="s">
        <v>1269</v>
      </c>
      <c r="C34" s="154">
        <v>51</v>
      </c>
      <c r="D34" s="216">
        <f t="shared" si="0"/>
        <v>6.0750446694460992E-3</v>
      </c>
    </row>
    <row r="35" spans="2:4" ht="21" x14ac:dyDescent="0.25">
      <c r="B35" s="153" t="s">
        <v>1270</v>
      </c>
      <c r="C35" s="154">
        <v>35</v>
      </c>
      <c r="D35" s="216">
        <f t="shared" si="0"/>
        <v>4.1691483025610484E-3</v>
      </c>
    </row>
    <row r="36" spans="2:4" ht="21" x14ac:dyDescent="0.25">
      <c r="B36" s="153" t="s">
        <v>1271</v>
      </c>
      <c r="C36" s="154">
        <v>27</v>
      </c>
      <c r="D36" s="216">
        <f t="shared" si="0"/>
        <v>3.216200119118523E-3</v>
      </c>
    </row>
    <row r="37" spans="2:4" ht="21" x14ac:dyDescent="0.25">
      <c r="B37" s="153" t="s">
        <v>1256</v>
      </c>
      <c r="C37" s="154">
        <v>27</v>
      </c>
      <c r="D37" s="216">
        <f t="shared" si="0"/>
        <v>3.216200119118523E-3</v>
      </c>
    </row>
    <row r="38" spans="2:4" ht="21" x14ac:dyDescent="0.25">
      <c r="B38" s="153" t="s">
        <v>1272</v>
      </c>
      <c r="C38" s="154">
        <v>26</v>
      </c>
      <c r="D38" s="216">
        <f t="shared" si="0"/>
        <v>3.0970815961882071E-3</v>
      </c>
    </row>
    <row r="39" spans="2:4" ht="21" x14ac:dyDescent="0.25">
      <c r="B39" s="153" t="s">
        <v>1273</v>
      </c>
      <c r="C39" s="154">
        <v>26</v>
      </c>
      <c r="D39" s="216">
        <f t="shared" si="0"/>
        <v>3.0970815961882071E-3</v>
      </c>
    </row>
    <row r="40" spans="2:4" ht="21" x14ac:dyDescent="0.25">
      <c r="B40" s="153" t="s">
        <v>1274</v>
      </c>
      <c r="C40" s="154">
        <v>22</v>
      </c>
      <c r="D40" s="216">
        <f t="shared" si="0"/>
        <v>2.6206075044669448E-3</v>
      </c>
    </row>
    <row r="41" spans="2:4" ht="21" x14ac:dyDescent="0.25">
      <c r="B41" s="153" t="s">
        <v>1254</v>
      </c>
      <c r="C41" s="154">
        <v>17</v>
      </c>
      <c r="D41" s="216">
        <f t="shared" si="0"/>
        <v>2.0250148898153662E-3</v>
      </c>
    </row>
    <row r="42" spans="2:4" ht="21" x14ac:dyDescent="0.25">
      <c r="B42" s="153" t="s">
        <v>1275</v>
      </c>
      <c r="C42" s="154">
        <v>16</v>
      </c>
      <c r="D42" s="216">
        <f t="shared" si="0"/>
        <v>1.9058963668850506E-3</v>
      </c>
    </row>
    <row r="43" spans="2:4" ht="21" x14ac:dyDescent="0.25">
      <c r="B43" s="153" t="s">
        <v>1253</v>
      </c>
      <c r="C43" s="154">
        <v>15</v>
      </c>
      <c r="D43" s="216">
        <f t="shared" si="0"/>
        <v>1.7867778439547349E-3</v>
      </c>
    </row>
    <row r="44" spans="2:4" ht="21" x14ac:dyDescent="0.25">
      <c r="B44" s="153" t="s">
        <v>1276</v>
      </c>
      <c r="C44" s="154">
        <v>8</v>
      </c>
      <c r="D44" s="216">
        <f t="shared" si="0"/>
        <v>9.5294818344252529E-4</v>
      </c>
    </row>
    <row r="45" spans="2:4" ht="21" x14ac:dyDescent="0.25">
      <c r="B45" s="153" t="s">
        <v>1277</v>
      </c>
      <c r="C45" s="154">
        <v>8</v>
      </c>
      <c r="D45" s="216">
        <f t="shared" si="0"/>
        <v>9.5294818344252529E-4</v>
      </c>
    </row>
    <row r="46" spans="2:4" ht="21" x14ac:dyDescent="0.25">
      <c r="B46" s="153" t="s">
        <v>1278</v>
      </c>
      <c r="C46" s="154">
        <v>7</v>
      </c>
      <c r="D46" s="216">
        <f t="shared" si="0"/>
        <v>8.3382966051220961E-4</v>
      </c>
    </row>
    <row r="47" spans="2:4" ht="21" x14ac:dyDescent="0.25">
      <c r="B47" s="153" t="s">
        <v>1279</v>
      </c>
      <c r="C47" s="154">
        <v>4</v>
      </c>
      <c r="D47" s="216">
        <f t="shared" si="0"/>
        <v>4.7647409172126264E-4</v>
      </c>
    </row>
    <row r="48" spans="2:4" ht="21.75" thickBot="1" x14ac:dyDescent="0.3">
      <c r="B48" s="155" t="s">
        <v>1257</v>
      </c>
      <c r="C48" s="156">
        <v>2987</v>
      </c>
      <c r="D48" s="218">
        <f t="shared" si="0"/>
        <v>0.35580702799285291</v>
      </c>
    </row>
    <row r="49" spans="2:4" ht="21.75" thickBot="1" x14ac:dyDescent="0.3">
      <c r="B49" s="155" t="s">
        <v>1281</v>
      </c>
      <c r="C49" s="156">
        <f>SUM(C13:C47)</f>
        <v>5408</v>
      </c>
      <c r="D49" s="218">
        <f>SUM(D13:D47)</f>
        <v>0.64419297200714698</v>
      </c>
    </row>
    <row r="50" spans="2:4" ht="21.75" thickBot="1" x14ac:dyDescent="0.3">
      <c r="B50" s="212" t="s">
        <v>16</v>
      </c>
      <c r="C50" s="213">
        <f>SUM(C13:C48)</f>
        <v>8395</v>
      </c>
      <c r="D50" s="214">
        <f>SUM(D13:D48)</f>
        <v>0.99999999999999989</v>
      </c>
    </row>
  </sheetData>
  <mergeCells count="2">
    <mergeCell ref="B6:D6"/>
    <mergeCell ref="G4:G5"/>
  </mergeCell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F959C-2BCD-4574-9A89-5F59776DD511}">
  <dimension ref="B2:J88"/>
  <sheetViews>
    <sheetView tabSelected="1" zoomScale="40" zoomScaleNormal="40" workbookViewId="0">
      <selection activeCell="H4" sqref="H4:H5"/>
    </sheetView>
  </sheetViews>
  <sheetFormatPr baseColWidth="10" defaultRowHeight="15" x14ac:dyDescent="0.25"/>
  <cols>
    <col min="2" max="2" width="204.85546875" customWidth="1"/>
    <col min="3" max="3" width="198.5703125" customWidth="1"/>
    <col min="4" max="4" width="126.85546875" customWidth="1"/>
    <col min="5" max="5" width="69.42578125" customWidth="1"/>
    <col min="6" max="6" width="137.7109375" customWidth="1"/>
    <col min="7" max="7" width="113.5703125" customWidth="1"/>
    <col min="8" max="8" width="136.85546875" customWidth="1"/>
    <col min="9" max="9" width="93"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3</v>
      </c>
      <c r="F3" s="2" t="s">
        <v>4</v>
      </c>
      <c r="G3" s="3" t="s">
        <v>5</v>
      </c>
      <c r="H3" s="4"/>
      <c r="I3" s="5"/>
    </row>
    <row r="4" spans="2:10" ht="385.5" customHeight="1" thickTop="1" thickBot="1" x14ac:dyDescent="0.3">
      <c r="B4" s="159" t="s">
        <v>19</v>
      </c>
      <c r="C4" s="77" t="s">
        <v>1639</v>
      </c>
      <c r="D4" s="74" t="s">
        <v>1640</v>
      </c>
      <c r="E4" s="9" t="s">
        <v>1641</v>
      </c>
      <c r="F4" s="211" t="s">
        <v>1645</v>
      </c>
      <c r="G4" s="283" t="s">
        <v>1650</v>
      </c>
      <c r="H4" s="285"/>
      <c r="I4" s="12"/>
    </row>
    <row r="5" spans="2:10" ht="321" customHeight="1" thickTop="1" thickBot="1" x14ac:dyDescent="0.3">
      <c r="B5" s="6" t="s">
        <v>1646</v>
      </c>
      <c r="C5" s="7" t="s">
        <v>1647</v>
      </c>
      <c r="D5" s="8" t="s">
        <v>1649</v>
      </c>
      <c r="E5" s="13" t="s">
        <v>1011</v>
      </c>
      <c r="F5" s="11" t="s">
        <v>1648</v>
      </c>
      <c r="G5" s="284"/>
      <c r="H5" s="285"/>
      <c r="I5" s="15"/>
    </row>
    <row r="6" spans="2:10" ht="15.75" thickTop="1" x14ac:dyDescent="0.25">
      <c r="B6" s="16"/>
      <c r="C6" s="16"/>
      <c r="D6" s="17"/>
      <c r="E6" s="17"/>
      <c r="F6" s="18"/>
      <c r="G6" s="19"/>
      <c r="H6" s="20"/>
      <c r="I6" s="21"/>
      <c r="J6" s="22"/>
    </row>
    <row r="7" spans="2:10" ht="72.75" customHeight="1" x14ac:dyDescent="0.25">
      <c r="B7" s="37"/>
      <c r="C7" s="17"/>
      <c r="F7" s="24"/>
      <c r="G7" s="24"/>
      <c r="H7" s="24"/>
      <c r="I7" s="24"/>
    </row>
    <row r="8" spans="2:10" ht="23.25" x14ac:dyDescent="0.25">
      <c r="B8" s="53"/>
      <c r="C8" s="53"/>
      <c r="D8" s="49"/>
      <c r="E8" s="49"/>
      <c r="I8" s="24"/>
    </row>
    <row r="9" spans="2:10" ht="24" thickBot="1" x14ac:dyDescent="0.3">
      <c r="B9" s="54"/>
      <c r="C9" s="54"/>
      <c r="D9" s="49"/>
      <c r="E9" s="49"/>
      <c r="I9" s="24"/>
    </row>
    <row r="10" spans="2:10" ht="113.25" customHeight="1" thickBot="1" x14ac:dyDescent="0.3">
      <c r="B10" s="67" t="s">
        <v>1313</v>
      </c>
      <c r="C10" s="69"/>
      <c r="D10" s="68"/>
      <c r="E10" s="49"/>
      <c r="I10" s="24"/>
    </row>
    <row r="11" spans="2:10" ht="23.25" x14ac:dyDescent="0.25">
      <c r="B11" s="50"/>
      <c r="C11" s="53"/>
      <c r="D11" s="49"/>
      <c r="E11" s="49"/>
      <c r="I11" s="24"/>
    </row>
    <row r="12" spans="2:10" ht="23.25" x14ac:dyDescent="0.25">
      <c r="B12" s="53"/>
      <c r="C12" s="53"/>
      <c r="D12" s="49"/>
      <c r="E12" s="49"/>
      <c r="I12" s="24"/>
    </row>
    <row r="13" spans="2:10" ht="24" thickBot="1" x14ac:dyDescent="0.3">
      <c r="B13" s="54"/>
      <c r="C13" s="53"/>
      <c r="D13" s="49"/>
      <c r="E13" s="49"/>
      <c r="I13" s="24"/>
    </row>
    <row r="14" spans="2:10" ht="29.25" x14ac:dyDescent="0.25">
      <c r="B14" s="219"/>
      <c r="C14" s="61"/>
      <c r="D14" s="49"/>
      <c r="I14" s="24"/>
    </row>
    <row r="15" spans="2:10" ht="28.5" x14ac:dyDescent="0.25">
      <c r="B15" s="220" t="s">
        <v>1288</v>
      </c>
      <c r="C15" s="61"/>
      <c r="D15" s="49"/>
      <c r="E15" s="24"/>
      <c r="I15" s="24"/>
    </row>
    <row r="16" spans="2:10" ht="28.5" x14ac:dyDescent="0.25">
      <c r="B16" s="220"/>
      <c r="E16" s="24"/>
      <c r="I16" s="24"/>
    </row>
    <row r="17" spans="2:9" ht="29.25" x14ac:dyDescent="0.25">
      <c r="B17" s="221"/>
      <c r="C17" s="24"/>
      <c r="D17" s="24"/>
      <c r="E17" s="24"/>
      <c r="I17" s="24"/>
    </row>
    <row r="18" spans="2:9" ht="28.5" x14ac:dyDescent="0.25">
      <c r="B18" s="220" t="s">
        <v>1289</v>
      </c>
      <c r="C18" s="24"/>
      <c r="D18" s="24"/>
      <c r="E18" s="24"/>
      <c r="I18" s="24"/>
    </row>
    <row r="19" spans="2:9" ht="28.5" x14ac:dyDescent="0.25">
      <c r="B19" s="220"/>
      <c r="C19" s="70"/>
      <c r="D19" s="24"/>
      <c r="E19" s="24"/>
      <c r="I19" s="24"/>
    </row>
    <row r="20" spans="2:9" ht="29.25" x14ac:dyDescent="0.25">
      <c r="B20" s="221"/>
      <c r="C20" s="24"/>
      <c r="D20" s="24"/>
      <c r="E20" s="24"/>
      <c r="I20" s="24"/>
    </row>
    <row r="21" spans="2:9" ht="28.5" x14ac:dyDescent="0.25">
      <c r="B21" s="220" t="s">
        <v>1290</v>
      </c>
      <c r="C21" s="24"/>
      <c r="D21" s="24"/>
      <c r="E21" s="24"/>
      <c r="I21" s="24"/>
    </row>
    <row r="22" spans="2:9" ht="28.5" x14ac:dyDescent="0.25">
      <c r="B22" s="220"/>
      <c r="C22" s="24"/>
      <c r="D22" s="24"/>
      <c r="E22" s="24"/>
      <c r="I22" s="24"/>
    </row>
    <row r="23" spans="2:9" ht="29.25" x14ac:dyDescent="0.25">
      <c r="B23" s="221"/>
      <c r="C23" s="24"/>
      <c r="D23" s="24"/>
      <c r="E23" s="24"/>
      <c r="I23" s="24"/>
    </row>
    <row r="24" spans="2:9" ht="28.5" x14ac:dyDescent="0.25">
      <c r="B24" s="220" t="s">
        <v>1291</v>
      </c>
      <c r="C24" s="24"/>
      <c r="D24" s="24"/>
      <c r="E24" s="24"/>
      <c r="I24" s="24"/>
    </row>
    <row r="25" spans="2:9" ht="28.5" x14ac:dyDescent="0.25">
      <c r="B25" s="220"/>
      <c r="C25" s="24"/>
      <c r="D25" s="24"/>
      <c r="E25" s="24"/>
      <c r="I25" s="24"/>
    </row>
    <row r="26" spans="2:9" ht="29.25" x14ac:dyDescent="0.25">
      <c r="B26" s="221"/>
      <c r="C26" s="24"/>
      <c r="D26" s="24"/>
      <c r="E26" s="24"/>
      <c r="I26" s="24"/>
    </row>
    <row r="27" spans="2:9" ht="28.5" x14ac:dyDescent="0.25">
      <c r="B27" s="220" t="s">
        <v>1292</v>
      </c>
      <c r="C27" s="24"/>
      <c r="D27" s="24"/>
      <c r="E27" s="24"/>
      <c r="I27" s="24"/>
    </row>
    <row r="28" spans="2:9" ht="28.5" x14ac:dyDescent="0.25">
      <c r="B28" s="220"/>
      <c r="C28" s="24"/>
      <c r="D28" s="24"/>
      <c r="E28" s="24"/>
      <c r="I28" s="24"/>
    </row>
    <row r="29" spans="2:9" ht="29.25" x14ac:dyDescent="0.25">
      <c r="B29" s="221"/>
      <c r="C29" s="24"/>
      <c r="D29" s="24"/>
    </row>
    <row r="30" spans="2:9" ht="28.5" x14ac:dyDescent="0.25">
      <c r="B30" s="220" t="s">
        <v>1293</v>
      </c>
      <c r="C30" s="24"/>
      <c r="D30" s="24"/>
    </row>
    <row r="31" spans="2:9" ht="28.5" x14ac:dyDescent="0.35">
      <c r="B31" s="220"/>
      <c r="C31" s="62"/>
      <c r="D31" s="57"/>
    </row>
    <row r="32" spans="2:9" ht="29.25" x14ac:dyDescent="0.25">
      <c r="B32" s="221"/>
    </row>
    <row r="33" spans="2:2" ht="28.5" x14ac:dyDescent="0.25">
      <c r="B33" s="220" t="s">
        <v>1294</v>
      </c>
    </row>
    <row r="34" spans="2:2" ht="28.5" x14ac:dyDescent="0.25">
      <c r="B34" s="220"/>
    </row>
    <row r="35" spans="2:2" ht="29.25" x14ac:dyDescent="0.25">
      <c r="B35" s="221"/>
    </row>
    <row r="36" spans="2:2" ht="28.5" x14ac:dyDescent="0.25">
      <c r="B36" s="220" t="s">
        <v>1295</v>
      </c>
    </row>
    <row r="37" spans="2:2" ht="28.5" x14ac:dyDescent="0.25">
      <c r="B37" s="220"/>
    </row>
    <row r="38" spans="2:2" ht="29.25" x14ac:dyDescent="0.25">
      <c r="B38" s="221"/>
    </row>
    <row r="39" spans="2:2" ht="28.5" x14ac:dyDescent="0.25">
      <c r="B39" s="220" t="s">
        <v>1296</v>
      </c>
    </row>
    <row r="40" spans="2:2" ht="28.5" x14ac:dyDescent="0.25">
      <c r="B40" s="220"/>
    </row>
    <row r="41" spans="2:2" ht="29.25" x14ac:dyDescent="0.25">
      <c r="B41" s="221"/>
    </row>
    <row r="42" spans="2:2" ht="28.5" x14ac:dyDescent="0.25">
      <c r="B42" s="220" t="s">
        <v>1297</v>
      </c>
    </row>
    <row r="43" spans="2:2" ht="28.5" x14ac:dyDescent="0.25">
      <c r="B43" s="220"/>
    </row>
    <row r="44" spans="2:2" ht="29.25" x14ac:dyDescent="0.25">
      <c r="B44" s="221"/>
    </row>
    <row r="45" spans="2:2" ht="28.5" x14ac:dyDescent="0.25">
      <c r="B45" s="220" t="s">
        <v>1298</v>
      </c>
    </row>
    <row r="46" spans="2:2" ht="28.5" x14ac:dyDescent="0.25">
      <c r="B46" s="220"/>
    </row>
    <row r="47" spans="2:2" ht="29.25" x14ac:dyDescent="0.25">
      <c r="B47" s="221"/>
    </row>
    <row r="48" spans="2:2" ht="28.5" x14ac:dyDescent="0.25">
      <c r="B48" s="220" t="s">
        <v>1299</v>
      </c>
    </row>
    <row r="49" spans="2:2" ht="28.5" x14ac:dyDescent="0.25">
      <c r="B49" s="220"/>
    </row>
    <row r="50" spans="2:2" ht="29.25" x14ac:dyDescent="0.25">
      <c r="B50" s="221"/>
    </row>
    <row r="51" spans="2:2" ht="28.5" x14ac:dyDescent="0.25">
      <c r="B51" s="220" t="s">
        <v>1300</v>
      </c>
    </row>
    <row r="52" spans="2:2" ht="28.5" x14ac:dyDescent="0.25">
      <c r="B52" s="220"/>
    </row>
    <row r="53" spans="2:2" ht="29.25" x14ac:dyDescent="0.25">
      <c r="B53" s="221"/>
    </row>
    <row r="54" spans="2:2" ht="28.5" x14ac:dyDescent="0.25">
      <c r="B54" s="220" t="s">
        <v>1301</v>
      </c>
    </row>
    <row r="55" spans="2:2" ht="28.5" x14ac:dyDescent="0.25">
      <c r="B55" s="220"/>
    </row>
    <row r="56" spans="2:2" ht="29.25" x14ac:dyDescent="0.25">
      <c r="B56" s="221"/>
    </row>
    <row r="57" spans="2:2" ht="28.5" x14ac:dyDescent="0.25">
      <c r="B57" s="220" t="s">
        <v>1302</v>
      </c>
    </row>
    <row r="58" spans="2:2" ht="28.5" x14ac:dyDescent="0.25">
      <c r="B58" s="220"/>
    </row>
    <row r="59" spans="2:2" ht="29.25" x14ac:dyDescent="0.25">
      <c r="B59" s="221"/>
    </row>
    <row r="60" spans="2:2" ht="28.5" x14ac:dyDescent="0.25">
      <c r="B60" s="220" t="s">
        <v>1303</v>
      </c>
    </row>
    <row r="61" spans="2:2" ht="28.5" x14ac:dyDescent="0.25">
      <c r="B61" s="220"/>
    </row>
    <row r="62" spans="2:2" ht="29.25" x14ac:dyDescent="0.25">
      <c r="B62" s="221"/>
    </row>
    <row r="63" spans="2:2" ht="28.5" x14ac:dyDescent="0.25">
      <c r="B63" s="220" t="s">
        <v>1304</v>
      </c>
    </row>
    <row r="64" spans="2:2" ht="28.5" x14ac:dyDescent="0.25">
      <c r="B64" s="220"/>
    </row>
    <row r="65" spans="2:2" ht="29.25" x14ac:dyDescent="0.25">
      <c r="B65" s="221"/>
    </row>
    <row r="66" spans="2:2" ht="28.5" x14ac:dyDescent="0.25">
      <c r="B66" s="220" t="s">
        <v>1305</v>
      </c>
    </row>
    <row r="67" spans="2:2" ht="28.5" x14ac:dyDescent="0.25">
      <c r="B67" s="220"/>
    </row>
    <row r="68" spans="2:2" ht="29.25" x14ac:dyDescent="0.25">
      <c r="B68" s="221"/>
    </row>
    <row r="69" spans="2:2" ht="28.5" x14ac:dyDescent="0.25">
      <c r="B69" s="220" t="s">
        <v>1306</v>
      </c>
    </row>
    <row r="70" spans="2:2" ht="28.5" x14ac:dyDescent="0.25">
      <c r="B70" s="220"/>
    </row>
    <row r="71" spans="2:2" ht="29.25" x14ac:dyDescent="0.25">
      <c r="B71" s="221"/>
    </row>
    <row r="72" spans="2:2" ht="28.5" x14ac:dyDescent="0.25">
      <c r="B72" s="220" t="s">
        <v>1307</v>
      </c>
    </row>
    <row r="73" spans="2:2" ht="28.5" x14ac:dyDescent="0.25">
      <c r="B73" s="220"/>
    </row>
    <row r="74" spans="2:2" ht="29.25" x14ac:dyDescent="0.25">
      <c r="B74" s="221"/>
    </row>
    <row r="75" spans="2:2" ht="28.5" x14ac:dyDescent="0.25">
      <c r="B75" s="220" t="s">
        <v>1308</v>
      </c>
    </row>
    <row r="76" spans="2:2" ht="28.5" x14ac:dyDescent="0.25">
      <c r="B76" s="220"/>
    </row>
    <row r="77" spans="2:2" ht="29.25" x14ac:dyDescent="0.25">
      <c r="B77" s="221"/>
    </row>
    <row r="78" spans="2:2" ht="28.5" x14ac:dyDescent="0.25">
      <c r="B78" s="220" t="s">
        <v>1309</v>
      </c>
    </row>
    <row r="79" spans="2:2" ht="28.5" x14ac:dyDescent="0.25">
      <c r="B79" s="220"/>
    </row>
    <row r="80" spans="2:2" ht="29.25" x14ac:dyDescent="0.25">
      <c r="B80" s="221"/>
    </row>
    <row r="81" spans="2:2" ht="28.5" x14ac:dyDescent="0.25">
      <c r="B81" s="220" t="s">
        <v>1310</v>
      </c>
    </row>
    <row r="82" spans="2:2" ht="28.5" x14ac:dyDescent="0.25">
      <c r="B82" s="220"/>
    </row>
    <row r="83" spans="2:2" ht="29.25" x14ac:dyDescent="0.25">
      <c r="B83" s="221"/>
    </row>
    <row r="84" spans="2:2" ht="28.5" x14ac:dyDescent="0.25">
      <c r="B84" s="220" t="s">
        <v>1311</v>
      </c>
    </row>
    <row r="85" spans="2:2" ht="28.5" x14ac:dyDescent="0.25">
      <c r="B85" s="220"/>
    </row>
    <row r="86" spans="2:2" ht="29.25" x14ac:dyDescent="0.25">
      <c r="B86" s="221"/>
    </row>
    <row r="87" spans="2:2" ht="28.5" x14ac:dyDescent="0.25">
      <c r="B87" s="220" t="s">
        <v>1312</v>
      </c>
    </row>
    <row r="88" spans="2:2" ht="28.5" x14ac:dyDescent="0.25">
      <c r="B88" s="220"/>
    </row>
  </sheetData>
  <mergeCells count="2">
    <mergeCell ref="G4:G5"/>
    <mergeCell ref="H4:H5"/>
  </mergeCells>
  <dataValidations count="2">
    <dataValidation type="list" allowBlank="1" showInputMessage="1" showErrorMessage="1" promptTitle="VALORES POSIBLES ASIGNADOR IOT" sqref="G6" xr:uid="{5C7210AE-6F86-40A5-AFB6-04ACCDC9B1E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8FFE7933-FD72-4615-82FB-B7ADA8BC5F18}">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9DF06-888B-4E8A-A341-544E450C22B7}">
  <dimension ref="B2:K44"/>
  <sheetViews>
    <sheetView topLeftCell="E1" zoomScale="40" zoomScaleNormal="40" workbookViewId="0">
      <selection activeCell="G4" sqref="G4"/>
    </sheetView>
  </sheetViews>
  <sheetFormatPr baseColWidth="10" defaultRowHeight="15" x14ac:dyDescent="0.25"/>
  <cols>
    <col min="2" max="2" width="137.7109375" customWidth="1"/>
    <col min="3" max="3" width="129" customWidth="1"/>
    <col min="4" max="4" width="126.85546875" customWidth="1"/>
    <col min="5" max="6" width="69.42578125" customWidth="1"/>
    <col min="7" max="7" width="137.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85.5" customHeight="1" thickTop="1" thickBot="1" x14ac:dyDescent="0.3">
      <c r="B4" s="6" t="s">
        <v>19</v>
      </c>
      <c r="C4" s="7" t="s">
        <v>19</v>
      </c>
      <c r="D4" s="8" t="s">
        <v>636</v>
      </c>
      <c r="E4" s="9" t="s">
        <v>20</v>
      </c>
      <c r="F4" s="10" t="s">
        <v>22</v>
      </c>
      <c r="G4" s="11" t="s">
        <v>637</v>
      </c>
      <c r="H4" s="283" t="s">
        <v>635</v>
      </c>
      <c r="I4" s="285"/>
      <c r="J4" s="12"/>
    </row>
    <row r="5" spans="2:11" ht="240.75" customHeight="1" thickTop="1" thickBot="1" x14ac:dyDescent="0.3">
      <c r="B5" s="6" t="s">
        <v>6</v>
      </c>
      <c r="C5" s="7" t="s">
        <v>6</v>
      </c>
      <c r="D5" s="74" t="s">
        <v>633</v>
      </c>
      <c r="E5" s="9" t="s">
        <v>634</v>
      </c>
      <c r="F5" s="14" t="s">
        <v>15</v>
      </c>
      <c r="G5" s="11" t="s">
        <v>638</v>
      </c>
      <c r="H5" s="284"/>
      <c r="I5" s="285"/>
      <c r="J5" s="15"/>
    </row>
    <row r="6" spans="2:11" ht="16.5" thickTop="1" thickBot="1" x14ac:dyDescent="0.3">
      <c r="B6" s="16"/>
      <c r="C6" s="16"/>
      <c r="D6" s="17"/>
      <c r="E6" s="17"/>
      <c r="F6" s="17"/>
      <c r="G6" s="18"/>
      <c r="H6" s="19"/>
      <c r="I6" s="20"/>
      <c r="J6" s="21"/>
      <c r="K6" s="22"/>
    </row>
    <row r="7" spans="2:11" ht="32.25" customHeight="1" thickTop="1" thickBot="1" x14ac:dyDescent="0.3">
      <c r="B7" s="286" t="s">
        <v>9</v>
      </c>
      <c r="C7" s="287"/>
      <c r="D7" s="288"/>
      <c r="E7" s="23"/>
      <c r="F7" s="23"/>
      <c r="G7" s="24"/>
      <c r="H7" s="24"/>
      <c r="I7" s="24"/>
      <c r="J7" s="24"/>
    </row>
    <row r="8" spans="2:11" ht="32.25" customHeight="1" thickTop="1" thickBot="1" x14ac:dyDescent="0.3">
      <c r="B8" s="25"/>
      <c r="C8" s="25"/>
      <c r="D8" s="26"/>
      <c r="E8" s="27"/>
      <c r="F8" s="27"/>
      <c r="G8" s="24"/>
      <c r="H8" s="24"/>
      <c r="I8" s="24"/>
      <c r="J8" s="24"/>
    </row>
    <row r="9" spans="2:11" ht="32.25" customHeight="1" thickBot="1" x14ac:dyDescent="0.4">
      <c r="B9" s="28" t="s">
        <v>10</v>
      </c>
      <c r="C9" s="29" t="s">
        <v>11</v>
      </c>
      <c r="D9" s="30"/>
      <c r="E9" s="31"/>
      <c r="F9" s="31"/>
      <c r="G9" s="24"/>
      <c r="H9" s="24"/>
      <c r="I9" s="24"/>
      <c r="J9" s="24"/>
    </row>
    <row r="10" spans="2:11" ht="180.75" customHeight="1" thickBot="1" x14ac:dyDescent="0.4">
      <c r="B10" s="32" t="s">
        <v>12</v>
      </c>
      <c r="C10" s="33" t="s">
        <v>632</v>
      </c>
      <c r="D10" s="34"/>
      <c r="E10" s="34"/>
      <c r="F10" s="34"/>
      <c r="G10" s="24"/>
      <c r="H10" s="24"/>
      <c r="I10" s="24"/>
      <c r="J10" s="24"/>
    </row>
    <row r="11" spans="2:11" ht="120" customHeight="1" thickBot="1" x14ac:dyDescent="0.4">
      <c r="B11" s="35" t="s">
        <v>13</v>
      </c>
      <c r="C11" s="36" t="s">
        <v>631</v>
      </c>
      <c r="D11" s="34"/>
      <c r="E11" s="34"/>
      <c r="F11" s="34"/>
      <c r="G11" s="24"/>
      <c r="H11" s="24"/>
      <c r="I11" s="24"/>
      <c r="J11" s="24"/>
    </row>
    <row r="12" spans="2:11" ht="72.75" customHeight="1" thickBot="1" x14ac:dyDescent="0.3">
      <c r="B12" s="37"/>
      <c r="C12" s="17"/>
      <c r="G12" s="24"/>
      <c r="H12" s="24"/>
      <c r="I12" s="24"/>
      <c r="J12" s="24"/>
    </row>
    <row r="13" spans="2:11" ht="72.75" customHeight="1" thickBot="1" x14ac:dyDescent="0.3">
      <c r="B13" s="58" t="s">
        <v>17</v>
      </c>
      <c r="C13" s="59" t="s">
        <v>14</v>
      </c>
      <c r="D13" s="60" t="s">
        <v>18</v>
      </c>
      <c r="E13" s="38"/>
      <c r="F13" s="39"/>
      <c r="G13" s="24"/>
      <c r="H13" s="24"/>
      <c r="I13" s="24"/>
      <c r="J13" s="24"/>
    </row>
    <row r="14" spans="2:11" ht="23.25" x14ac:dyDescent="0.25">
      <c r="B14" s="44" t="s">
        <v>15</v>
      </c>
      <c r="C14" s="40">
        <v>10915</v>
      </c>
      <c r="D14" s="41">
        <f>(C14/(C$18/100))%</f>
        <v>0.93028211028722407</v>
      </c>
      <c r="E14" s="42"/>
      <c r="F14" s="43"/>
      <c r="G14" s="24"/>
      <c r="H14" s="24"/>
      <c r="I14" s="24"/>
      <c r="J14" s="24"/>
    </row>
    <row r="15" spans="2:11" ht="23.25" x14ac:dyDescent="0.25">
      <c r="B15" s="44" t="s">
        <v>628</v>
      </c>
      <c r="C15" s="40">
        <v>645</v>
      </c>
      <c r="D15" s="41">
        <f t="shared" ref="D15:D17" si="0">(C15/(C$18/100))%</f>
        <v>5.4973152646382001E-2</v>
      </c>
      <c r="E15" s="42"/>
      <c r="F15" s="43"/>
      <c r="G15" s="24"/>
      <c r="H15" s="24"/>
      <c r="I15" s="24"/>
      <c r="J15" s="24"/>
    </row>
    <row r="16" spans="2:11" ht="23.25" x14ac:dyDescent="0.25">
      <c r="B16" s="44" t="s">
        <v>629</v>
      </c>
      <c r="C16" s="45">
        <v>173</v>
      </c>
      <c r="D16" s="41">
        <f t="shared" si="0"/>
        <v>1.4744737066393931E-2</v>
      </c>
      <c r="E16" s="42"/>
      <c r="F16" s="43"/>
      <c r="G16" s="24"/>
      <c r="H16" s="24"/>
      <c r="I16" s="24"/>
      <c r="J16" s="24"/>
    </row>
    <row r="17" spans="2:11" ht="24" thickBot="1" x14ac:dyDescent="0.3">
      <c r="B17" s="71" t="s">
        <v>630</v>
      </c>
      <c r="C17" s="72">
        <f>C15+C16</f>
        <v>818</v>
      </c>
      <c r="D17" s="73">
        <f t="shared" si="0"/>
        <v>6.9717889712775941E-2</v>
      </c>
      <c r="E17" s="42"/>
      <c r="F17" s="43"/>
      <c r="G17" s="24"/>
      <c r="H17" s="24"/>
      <c r="I17" s="24"/>
      <c r="J17" s="24"/>
    </row>
    <row r="18" spans="2:11" ht="24" thickBot="1" x14ac:dyDescent="0.3">
      <c r="B18" s="46" t="s">
        <v>16</v>
      </c>
      <c r="C18" s="47">
        <f>C14+C16+C15</f>
        <v>11733</v>
      </c>
      <c r="D18" s="48">
        <f>D14+D16+D15</f>
        <v>1</v>
      </c>
      <c r="E18" s="49"/>
      <c r="F18" s="43"/>
      <c r="G18" s="24"/>
      <c r="H18" s="24"/>
      <c r="I18" s="24"/>
      <c r="J18" s="24"/>
    </row>
    <row r="19" spans="2:11" ht="23.25" x14ac:dyDescent="0.25">
      <c r="B19" s="50"/>
      <c r="C19" s="50"/>
      <c r="D19" s="51"/>
      <c r="E19" s="49"/>
      <c r="F19" s="52"/>
      <c r="G19" s="24"/>
      <c r="H19" s="24"/>
      <c r="I19" s="24"/>
      <c r="J19" s="24"/>
    </row>
    <row r="20" spans="2:11" ht="23.25" x14ac:dyDescent="0.25">
      <c r="B20" s="53"/>
      <c r="C20" s="53"/>
      <c r="D20" s="49"/>
      <c r="E20" s="49"/>
      <c r="F20" s="52"/>
      <c r="G20" s="24"/>
      <c r="H20" s="24"/>
      <c r="I20" s="24"/>
      <c r="J20" s="24"/>
    </row>
    <row r="21" spans="2:11" ht="23.25" x14ac:dyDescent="0.25">
      <c r="B21" s="53"/>
      <c r="C21" s="53"/>
      <c r="D21" s="49"/>
      <c r="E21" s="49"/>
      <c r="F21" s="24"/>
      <c r="J21" s="56"/>
      <c r="K21" s="55"/>
    </row>
    <row r="22" spans="2:11" ht="23.25" x14ac:dyDescent="0.25">
      <c r="B22" s="53"/>
      <c r="C22" s="53"/>
      <c r="D22" s="49"/>
      <c r="E22" s="49"/>
      <c r="F22" s="24"/>
      <c r="J22" s="56"/>
      <c r="K22" s="55"/>
    </row>
    <row r="23" spans="2:11" ht="23.25" x14ac:dyDescent="0.25">
      <c r="B23" s="53"/>
      <c r="C23" s="53"/>
      <c r="D23" s="49"/>
      <c r="E23" s="49"/>
      <c r="F23" s="24"/>
    </row>
    <row r="24" spans="2:11" ht="44.25" customHeight="1" x14ac:dyDescent="0.25">
      <c r="B24" s="53"/>
      <c r="C24" s="53"/>
      <c r="D24" s="49"/>
      <c r="E24" s="49"/>
      <c r="F24" s="24"/>
    </row>
    <row r="25" spans="2:11" ht="75" customHeight="1" x14ac:dyDescent="0.25">
      <c r="B25" s="53"/>
      <c r="C25" s="53"/>
      <c r="D25" s="49"/>
      <c r="E25" s="49"/>
      <c r="F25" s="24"/>
      <c r="J25" s="24"/>
    </row>
    <row r="26" spans="2:11" ht="23.25" x14ac:dyDescent="0.25">
      <c r="B26" s="53"/>
      <c r="C26" s="53"/>
      <c r="D26" s="49"/>
      <c r="E26" s="49"/>
      <c r="F26" s="49"/>
    </row>
    <row r="27" spans="2:11" ht="23.25" x14ac:dyDescent="0.25">
      <c r="B27" s="53"/>
      <c r="C27" s="53"/>
      <c r="D27" s="49"/>
      <c r="E27" s="49"/>
      <c r="F27" s="49"/>
      <c r="J27" s="24"/>
    </row>
    <row r="28" spans="2:11" ht="23.25" x14ac:dyDescent="0.25">
      <c r="B28" s="53"/>
      <c r="C28" s="53"/>
      <c r="D28" s="49"/>
      <c r="E28" s="49"/>
      <c r="F28" s="49"/>
      <c r="J28" s="24"/>
    </row>
    <row r="29" spans="2:11" ht="23.25" x14ac:dyDescent="0.25">
      <c r="B29" s="53"/>
      <c r="C29" s="53"/>
      <c r="D29" s="49"/>
      <c r="E29" s="49"/>
      <c r="F29" s="49"/>
      <c r="J29" s="24"/>
    </row>
    <row r="30" spans="2:11" ht="42" customHeight="1" x14ac:dyDescent="0.25">
      <c r="B30" s="53"/>
      <c r="C30" s="53"/>
      <c r="D30" s="49"/>
      <c r="E30" s="49"/>
      <c r="F30" s="49"/>
      <c r="J30" s="24"/>
    </row>
    <row r="31" spans="2:11" ht="50.25" customHeight="1" x14ac:dyDescent="0.25">
      <c r="B31" s="53"/>
      <c r="C31" s="53"/>
      <c r="D31" s="49"/>
      <c r="E31" s="49"/>
      <c r="F31" s="49"/>
      <c r="J31" s="24"/>
    </row>
    <row r="32" spans="2:11" ht="23.25" x14ac:dyDescent="0.25">
      <c r="B32" s="53"/>
      <c r="C32" s="53"/>
      <c r="D32" s="49"/>
      <c r="E32" s="49"/>
      <c r="F32" s="49"/>
      <c r="J32" s="24"/>
    </row>
    <row r="33" spans="2:10" ht="23.25" x14ac:dyDescent="0.25">
      <c r="B33" s="53"/>
      <c r="C33" s="53"/>
      <c r="D33" s="49"/>
      <c r="E33" s="49"/>
      <c r="F33" s="49"/>
      <c r="J33" s="24"/>
    </row>
    <row r="34" spans="2:10" ht="23.25" x14ac:dyDescent="0.25">
      <c r="B34" s="53"/>
      <c r="C34" s="53"/>
      <c r="D34" s="49"/>
      <c r="E34" s="49"/>
      <c r="F34" s="49"/>
      <c r="J34" s="24"/>
    </row>
    <row r="35" spans="2:10" ht="23.25" x14ac:dyDescent="0.25">
      <c r="B35" s="53"/>
      <c r="C35" s="53"/>
      <c r="D35" s="49"/>
      <c r="E35" s="49"/>
      <c r="F35" s="49"/>
      <c r="J35" s="24"/>
    </row>
    <row r="36" spans="2:10" ht="23.25" x14ac:dyDescent="0.25">
      <c r="B36" s="53"/>
      <c r="C36" s="53"/>
      <c r="D36" s="49"/>
      <c r="E36" s="49"/>
      <c r="F36" s="49"/>
      <c r="J36" s="24"/>
    </row>
    <row r="37" spans="2:10" ht="23.25" x14ac:dyDescent="0.25">
      <c r="B37" s="53"/>
      <c r="C37" s="53"/>
      <c r="D37" s="49"/>
      <c r="E37" s="49"/>
      <c r="F37" s="49"/>
      <c r="J37" s="24"/>
    </row>
    <row r="38" spans="2:10" ht="23.25" x14ac:dyDescent="0.25">
      <c r="B38" s="53"/>
      <c r="C38" s="53"/>
      <c r="D38" s="49"/>
      <c r="E38" s="49"/>
      <c r="F38" s="49"/>
      <c r="J38" s="24"/>
    </row>
    <row r="39" spans="2:10" ht="23.25" x14ac:dyDescent="0.25">
      <c r="B39" s="53"/>
      <c r="C39" s="53"/>
      <c r="D39" s="49"/>
      <c r="E39" s="49"/>
      <c r="F39" s="49"/>
      <c r="J39" s="24"/>
    </row>
    <row r="40" spans="2:10" ht="23.25" x14ac:dyDescent="0.25">
      <c r="B40" s="53"/>
      <c r="C40" s="53"/>
      <c r="D40" s="49"/>
      <c r="E40" s="49"/>
      <c r="F40" s="49"/>
      <c r="J40" s="24"/>
    </row>
    <row r="41" spans="2:10" ht="23.25" x14ac:dyDescent="0.25">
      <c r="B41" s="53"/>
      <c r="C41" s="53"/>
      <c r="D41" s="49"/>
      <c r="E41" s="49"/>
      <c r="F41" s="49"/>
      <c r="J41" s="24"/>
    </row>
    <row r="42" spans="2:10" ht="23.25" x14ac:dyDescent="0.25">
      <c r="B42" s="53"/>
      <c r="C42" s="53"/>
      <c r="D42" s="49"/>
      <c r="E42" s="49"/>
      <c r="F42" s="49"/>
      <c r="J42" s="24"/>
    </row>
    <row r="43" spans="2:10" ht="23.25" x14ac:dyDescent="0.25">
      <c r="B43" s="53"/>
      <c r="C43" s="53"/>
      <c r="D43" s="49"/>
      <c r="E43" s="49"/>
      <c r="F43" s="49"/>
      <c r="J43" s="24"/>
    </row>
    <row r="44" spans="2:10" ht="23.25" x14ac:dyDescent="0.25">
      <c r="B44" s="53"/>
      <c r="C44" s="53"/>
      <c r="D44" s="49"/>
      <c r="E44" s="49"/>
      <c r="F44" s="49"/>
      <c r="J44" s="24"/>
    </row>
  </sheetData>
  <mergeCells count="3">
    <mergeCell ref="H4:H5"/>
    <mergeCell ref="I4:I5"/>
    <mergeCell ref="B7:D7"/>
  </mergeCells>
  <dataValidations count="4">
    <dataValidation type="list" allowBlank="1" showInputMessage="1" showErrorMessage="1" sqref="I6" xr:uid="{114100E4-0D24-48A1-9BAE-350AE0C6C71F}">
      <formula1>"vultures@jpcert.or.jp,cve@mitre.org/cve@cert.org.tw,talos-cna@cisco.com/psirt@cisco.com,psirt@bosch.com,OTRO"</formula1>
    </dataValidation>
    <dataValidation type="list" allowBlank="1" showInputMessage="1" showErrorMessage="1" promptTitle="VALORES POSIBLES ASIGNADOR IOT" sqref="H6" xr:uid="{7A3318F4-A6DB-4F7C-91A7-96B1E0E74A6D}">
      <formula1>"cve@mitre.org/cve@cert.org.tw,talos-cna@cisco.com,security-advisories@github.com,secalert@redhat.com,security.cna@qualcomm.com,secure@microsoft.com,info@cert.vde.com,prodsec@nozominetworks.com,ics-cert@hq.dhs.gov,OTRO"</formula1>
    </dataValidation>
    <dataValidation allowBlank="1" showInputMessage="1" showErrorMessage="1" promptTitle="VALORES POSIBLES ASIGNADOR IOT" sqref="F4" xr:uid="{A54F84B7-7EC0-44AC-B709-79EAD53E5556}"/>
    <dataValidation type="list" allowBlank="1" showInputMessage="1" showErrorMessage="1" promptTitle="VALORES POSIBLES ASIGNADOR IOT" sqref="F5" xr:uid="{E1DBCFC5-7B5C-4AA5-ADDF-913B18F33526}">
      <formula1>"IDENTIDAD,INDICADOR,VULNERABILIDAD"</formula1>
    </dataValidation>
  </dataValidations>
  <hyperlinks>
    <hyperlink ref="F4" r:id="rId1" display="cve@mitre.org/cve@cert.org.tw" xr:uid="{A545C385-09BC-4287-BFB8-48B7BADE4ABC}"/>
    <hyperlink ref="F5" r:id="rId2" display="cve@mitre.org/cve@cert.org.tw" xr:uid="{DC4A5F35-09D7-4323-B118-B37E5BACCCD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4F3A-9CC0-41E5-B676-657F07B109ED}">
  <dimension ref="B2:J94"/>
  <sheetViews>
    <sheetView topLeftCell="C1" zoomScale="40" zoomScaleNormal="40" workbookViewId="0">
      <selection activeCell="E10" sqref="E10"/>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56.140625" customWidth="1"/>
    <col min="11" max="11" width="58.28515625" customWidth="1"/>
    <col min="12" max="12" width="66.85546875" customWidth="1"/>
    <col min="13" max="13" width="32.85546875" customWidth="1"/>
  </cols>
  <sheetData>
    <row r="2" spans="2:10" ht="15.75" thickBot="1" x14ac:dyDescent="0.3"/>
    <row r="3" spans="2:10" ht="24" thickBot="1" x14ac:dyDescent="0.4">
      <c r="B3" s="1" t="s">
        <v>0</v>
      </c>
      <c r="C3" s="2" t="s">
        <v>1</v>
      </c>
      <c r="D3" s="2" t="s">
        <v>2</v>
      </c>
      <c r="E3" s="2" t="s">
        <v>3</v>
      </c>
      <c r="F3" s="2" t="s">
        <v>23</v>
      </c>
      <c r="G3" s="2" t="s">
        <v>4</v>
      </c>
      <c r="H3" s="3" t="s">
        <v>5</v>
      </c>
      <c r="I3" s="4"/>
      <c r="J3" s="5"/>
    </row>
    <row r="4" spans="2:10" ht="219" customHeight="1" thickTop="1" thickBot="1" x14ac:dyDescent="0.3">
      <c r="B4" s="6" t="s">
        <v>1314</v>
      </c>
      <c r="C4" s="7" t="s">
        <v>1315</v>
      </c>
      <c r="D4" s="8" t="s">
        <v>1316</v>
      </c>
      <c r="E4" s="237" t="s">
        <v>1191</v>
      </c>
      <c r="F4" s="238" t="s">
        <v>1317</v>
      </c>
      <c r="G4" s="241" t="s">
        <v>1341</v>
      </c>
      <c r="H4" s="312" t="s">
        <v>1336</v>
      </c>
      <c r="I4" s="304"/>
      <c r="J4" s="12"/>
    </row>
    <row r="5" spans="2:10" ht="188.25" customHeight="1" thickTop="1" thickBot="1" x14ac:dyDescent="0.3">
      <c r="B5" s="6" t="s">
        <v>1319</v>
      </c>
      <c r="C5" s="7" t="s">
        <v>1320</v>
      </c>
      <c r="D5" s="8" t="s">
        <v>1321</v>
      </c>
      <c r="E5" s="237" t="s">
        <v>1191</v>
      </c>
      <c r="F5" s="238" t="s">
        <v>1322</v>
      </c>
      <c r="G5" s="241" t="s">
        <v>1342</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1355</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1324</v>
      </c>
      <c r="D12" s="34"/>
      <c r="E12" s="34"/>
      <c r="F12" s="34"/>
      <c r="G12" s="24"/>
      <c r="H12" s="24"/>
      <c r="I12" s="24"/>
    </row>
    <row r="13" spans="2:10" ht="102.75" customHeight="1" thickBot="1" x14ac:dyDescent="0.4">
      <c r="B13" s="84" t="s">
        <v>13</v>
      </c>
      <c r="C13" s="33" t="s">
        <v>1337</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1325</v>
      </c>
      <c r="C15" s="163" t="s">
        <v>14</v>
      </c>
      <c r="D15" s="164" t="s">
        <v>1326</v>
      </c>
      <c r="E15" s="38"/>
      <c r="F15" s="38"/>
      <c r="G15" s="24"/>
      <c r="H15" s="24"/>
      <c r="I15" s="24"/>
    </row>
    <row r="16" spans="2:10" ht="31.5" customHeight="1" thickBot="1" x14ac:dyDescent="0.3">
      <c r="B16" s="230" t="s">
        <v>1327</v>
      </c>
      <c r="C16" s="231">
        <f>SUM(C17:C18)</f>
        <v>6</v>
      </c>
      <c r="D16" s="232">
        <f>(C16/(C$25/100))%</f>
        <v>0.3529411764705882</v>
      </c>
      <c r="E16" s="225"/>
      <c r="F16" s="38"/>
      <c r="G16" s="24"/>
      <c r="H16" s="24"/>
      <c r="I16" s="24"/>
    </row>
    <row r="17" spans="2:9" ht="35.25" customHeight="1" thickBot="1" x14ac:dyDescent="0.3">
      <c r="B17" s="44" t="s">
        <v>1322</v>
      </c>
      <c r="C17" s="40">
        <v>6</v>
      </c>
      <c r="D17" s="229">
        <f>(C17/(C$16/100))%</f>
        <v>1</v>
      </c>
      <c r="E17" s="225"/>
      <c r="F17" s="38"/>
      <c r="G17" s="24"/>
      <c r="H17" s="24"/>
      <c r="I17" s="24"/>
    </row>
    <row r="18" spans="2:9" ht="39" customHeight="1" thickBot="1" x14ac:dyDescent="0.3">
      <c r="B18" s="234" t="s">
        <v>1328</v>
      </c>
      <c r="C18" s="171">
        <v>0</v>
      </c>
      <c r="D18" s="235">
        <f>(C18/(C$16/100))%</f>
        <v>0</v>
      </c>
      <c r="E18" s="225"/>
      <c r="F18" s="38"/>
      <c r="G18" s="24"/>
      <c r="H18" s="24"/>
      <c r="I18" s="24"/>
    </row>
    <row r="19" spans="2:9" ht="36.75" customHeight="1" thickBot="1" x14ac:dyDescent="0.3">
      <c r="B19" s="230" t="s">
        <v>1330</v>
      </c>
      <c r="C19" s="231">
        <f>SUM(C20:C21)</f>
        <v>7</v>
      </c>
      <c r="D19" s="232">
        <f>(C19/(C$25/100))%</f>
        <v>0.41176470588235292</v>
      </c>
      <c r="E19" s="233"/>
      <c r="F19" s="170"/>
      <c r="G19" s="24"/>
      <c r="H19" s="24"/>
      <c r="I19" s="24"/>
    </row>
    <row r="20" spans="2:9" ht="24" thickBot="1" x14ac:dyDescent="0.3">
      <c r="B20" s="44" t="s">
        <v>1322</v>
      </c>
      <c r="C20" s="40">
        <v>6</v>
      </c>
      <c r="D20" s="229">
        <f>(C20/(C$19/100))%</f>
        <v>0.8571428571428571</v>
      </c>
      <c r="E20" s="226"/>
      <c r="F20" s="42"/>
      <c r="G20" s="24"/>
      <c r="H20" s="24"/>
      <c r="I20" s="24"/>
    </row>
    <row r="21" spans="2:9" ht="24" thickBot="1" x14ac:dyDescent="0.3">
      <c r="B21" s="234" t="s">
        <v>1328</v>
      </c>
      <c r="C21" s="171">
        <v>1</v>
      </c>
      <c r="D21" s="235">
        <f>(C21/(C$19/100))%</f>
        <v>0.14285714285714285</v>
      </c>
      <c r="E21" s="226"/>
      <c r="F21" s="42"/>
      <c r="G21" s="24"/>
      <c r="H21" s="24"/>
      <c r="I21" s="24"/>
    </row>
    <row r="22" spans="2:9" ht="24" thickBot="1" x14ac:dyDescent="0.3">
      <c r="B22" s="230" t="s">
        <v>1331</v>
      </c>
      <c r="C22" s="231">
        <f>SUM(C23:C24)</f>
        <v>4</v>
      </c>
      <c r="D22" s="232">
        <f>(C22/(C$25/100))%</f>
        <v>0.23529411764705879</v>
      </c>
      <c r="E22" s="226"/>
      <c r="F22" s="42"/>
      <c r="G22" s="24"/>
      <c r="H22" s="24"/>
      <c r="I22" s="24"/>
    </row>
    <row r="23" spans="2:9" ht="24" thickBot="1" x14ac:dyDescent="0.3">
      <c r="B23" s="44" t="s">
        <v>1322</v>
      </c>
      <c r="C23" s="40">
        <v>3</v>
      </c>
      <c r="D23" s="229">
        <f>(C23/(C$22/100))%</f>
        <v>0.75</v>
      </c>
      <c r="E23" s="177"/>
      <c r="F23" s="49"/>
      <c r="G23" s="24"/>
      <c r="H23" s="24"/>
      <c r="I23" s="24"/>
    </row>
    <row r="24" spans="2:9" ht="23.25" x14ac:dyDescent="0.25">
      <c r="B24" s="168" t="s">
        <v>1328</v>
      </c>
      <c r="C24" s="45">
        <v>1</v>
      </c>
      <c r="D24" s="224">
        <f>(C24/(C$22/100))%</f>
        <v>0.25</v>
      </c>
      <c r="E24" s="177"/>
      <c r="F24" s="49"/>
      <c r="G24" s="24"/>
      <c r="H24" s="24"/>
      <c r="I24" s="24"/>
    </row>
    <row r="25" spans="2:9" ht="24" thickBot="1" x14ac:dyDescent="0.3">
      <c r="B25" s="173" t="s">
        <v>16</v>
      </c>
      <c r="C25" s="174">
        <f>C16+C19+C22</f>
        <v>17</v>
      </c>
      <c r="D25" s="175">
        <f>D22+D19+D16</f>
        <v>0.99999999999999989</v>
      </c>
      <c r="E25" s="49"/>
      <c r="F25" s="49"/>
      <c r="G25" s="24"/>
      <c r="H25" s="24"/>
      <c r="I25" s="24"/>
    </row>
    <row r="26" spans="2:9" ht="23.25" x14ac:dyDescent="0.25">
      <c r="B26" s="53"/>
      <c r="C26" s="53"/>
      <c r="D26" s="49"/>
      <c r="E26" s="49"/>
      <c r="F26" s="49"/>
      <c r="G26" s="24"/>
      <c r="H26" s="24"/>
      <c r="I26" s="24"/>
    </row>
    <row r="27" spans="2:9" ht="24" thickBot="1" x14ac:dyDescent="0.3">
      <c r="B27" s="53"/>
      <c r="C27" s="53"/>
      <c r="D27" s="49"/>
      <c r="E27" s="49"/>
      <c r="F27" s="49"/>
      <c r="G27" s="24"/>
      <c r="H27" s="24"/>
      <c r="I27" s="24"/>
    </row>
    <row r="28" spans="2:9" ht="24" thickBot="1" x14ac:dyDescent="0.4">
      <c r="B28" s="305" t="s">
        <v>1339</v>
      </c>
      <c r="C28" s="306"/>
      <c r="D28" s="49"/>
      <c r="E28" s="49"/>
      <c r="F28" s="49"/>
      <c r="G28" s="24"/>
      <c r="H28" s="24"/>
      <c r="I28" s="24"/>
    </row>
    <row r="29" spans="2:9" ht="24" thickBot="1" x14ac:dyDescent="0.4">
      <c r="B29" s="176"/>
      <c r="C29" s="176"/>
      <c r="D29" s="49"/>
      <c r="E29" s="49"/>
      <c r="F29" s="49"/>
      <c r="G29" s="24"/>
      <c r="H29" s="24"/>
      <c r="I29" s="24"/>
    </row>
    <row r="30" spans="2:9" ht="24" thickBot="1" x14ac:dyDescent="0.3">
      <c r="B30" s="28" t="s">
        <v>10</v>
      </c>
      <c r="C30" s="29" t="s">
        <v>11</v>
      </c>
      <c r="D30" s="49"/>
      <c r="E30" s="49"/>
      <c r="F30" s="49"/>
      <c r="G30" s="24"/>
      <c r="H30" s="24"/>
      <c r="I30" s="24"/>
    </row>
    <row r="31" spans="2:9" ht="69" customHeight="1" thickBot="1" x14ac:dyDescent="0.3">
      <c r="B31" s="32" t="s">
        <v>12</v>
      </c>
      <c r="C31" s="33" t="s">
        <v>1373</v>
      </c>
      <c r="D31" s="49"/>
      <c r="E31" s="177"/>
      <c r="F31" s="49"/>
      <c r="G31" s="24"/>
      <c r="H31" s="24"/>
      <c r="I31" s="24"/>
    </row>
    <row r="32" spans="2:9" ht="88.5" customHeight="1" thickBot="1" x14ac:dyDescent="0.3">
      <c r="B32" s="35" t="s">
        <v>13</v>
      </c>
      <c r="C32" s="36" t="s">
        <v>1333</v>
      </c>
      <c r="D32" s="49"/>
      <c r="E32" s="49"/>
      <c r="F32" s="49"/>
      <c r="G32" s="24"/>
      <c r="H32" s="24"/>
      <c r="I32" s="24"/>
    </row>
    <row r="33" spans="2:9" ht="23.25" x14ac:dyDescent="0.25">
      <c r="B33" s="53"/>
      <c r="C33" s="53"/>
      <c r="D33" s="49"/>
      <c r="E33" s="49"/>
      <c r="F33" s="49"/>
      <c r="G33" s="24"/>
      <c r="H33" s="24"/>
      <c r="I33" s="24"/>
    </row>
    <row r="34" spans="2:9" ht="23.25" x14ac:dyDescent="0.25">
      <c r="B34" s="53"/>
      <c r="C34" s="53"/>
      <c r="D34" s="49"/>
      <c r="E34" s="49"/>
      <c r="F34" s="49"/>
      <c r="G34" s="24"/>
      <c r="H34" s="24"/>
      <c r="I34" s="24"/>
    </row>
    <row r="35" spans="2:9" ht="24" thickBot="1" x14ac:dyDescent="0.3">
      <c r="B35" s="53"/>
      <c r="C35" s="54"/>
      <c r="D35" s="178"/>
      <c r="E35" s="178"/>
      <c r="F35" s="178"/>
      <c r="G35" s="24"/>
      <c r="H35" s="24"/>
      <c r="I35" s="24"/>
    </row>
    <row r="36" spans="2:9" ht="24" thickBot="1" x14ac:dyDescent="0.4">
      <c r="B36" s="179" t="s">
        <v>1334</v>
      </c>
      <c r="C36" s="307" t="s">
        <v>1338</v>
      </c>
      <c r="D36" s="308"/>
      <c r="E36" s="308"/>
      <c r="F36" s="314"/>
      <c r="G36" s="24"/>
      <c r="H36" s="24"/>
      <c r="I36" s="24"/>
    </row>
    <row r="37" spans="2:9" ht="34.5" customHeight="1" thickBot="1" x14ac:dyDescent="0.3">
      <c r="C37" s="299" t="s">
        <v>1125</v>
      </c>
      <c r="D37" s="300"/>
      <c r="E37" s="300"/>
      <c r="F37" s="315"/>
      <c r="G37" s="24"/>
      <c r="H37" s="24"/>
      <c r="I37" s="24"/>
    </row>
    <row r="38" spans="2:9" ht="24" thickBot="1" x14ac:dyDescent="0.3">
      <c r="C38" s="239" t="s">
        <v>1327</v>
      </c>
      <c r="D38" s="239" t="s">
        <v>1330</v>
      </c>
      <c r="E38" s="239" t="s">
        <v>1331</v>
      </c>
      <c r="F38" s="24"/>
      <c r="G38" s="24"/>
      <c r="H38" s="24"/>
    </row>
    <row r="39" spans="2:9" ht="21.75" thickBot="1" x14ac:dyDescent="0.3">
      <c r="B39" s="168" t="s">
        <v>1322</v>
      </c>
      <c r="C39" s="228">
        <f>(C17/(C$25/100))%</f>
        <v>0.3529411764705882</v>
      </c>
      <c r="D39" s="228">
        <f>(C20/(C$25/100))%</f>
        <v>0.3529411764705882</v>
      </c>
      <c r="E39" s="228">
        <f>(C23/(C$25/100))%</f>
        <v>0.1764705882352941</v>
      </c>
      <c r="F39" s="24"/>
      <c r="G39" s="24"/>
      <c r="H39" s="24"/>
    </row>
    <row r="40" spans="2:9" ht="21.75" thickBot="1" x14ac:dyDescent="0.3">
      <c r="B40" s="168" t="s">
        <v>1328</v>
      </c>
      <c r="C40" s="183">
        <f>(C18/(C$25/100))%</f>
        <v>0</v>
      </c>
      <c r="D40" s="183">
        <f>(C21/(C$25/100))%</f>
        <v>5.8823529411764698E-2</v>
      </c>
      <c r="E40" s="183">
        <f>(C24/(C$25/100))%</f>
        <v>5.8823529411764698E-2</v>
      </c>
      <c r="F40" s="24"/>
      <c r="G40" s="24"/>
      <c r="H40" s="24"/>
    </row>
    <row r="41" spans="2:9" ht="75" customHeight="1" thickBot="1" x14ac:dyDescent="0.3">
      <c r="B41" s="165" t="s">
        <v>1126</v>
      </c>
      <c r="C41" s="188">
        <f>SUM(C39:C40)</f>
        <v>0.3529411764705882</v>
      </c>
      <c r="D41" s="188">
        <f>SUM(D39:D40)</f>
        <v>0.41176470588235292</v>
      </c>
      <c r="E41" s="188">
        <f>SUM(E39:E40)</f>
        <v>0.23529411764705879</v>
      </c>
      <c r="F41" s="24"/>
      <c r="G41" s="24"/>
      <c r="H41" s="24"/>
    </row>
    <row r="42" spans="2:9" ht="108.75" customHeight="1" x14ac:dyDescent="0.25">
      <c r="B42" s="53"/>
      <c r="C42" s="53"/>
      <c r="D42" s="49"/>
      <c r="E42" s="49"/>
      <c r="F42" s="49"/>
      <c r="G42" s="24"/>
      <c r="H42" s="24"/>
      <c r="I42" s="24"/>
    </row>
    <row r="43" spans="2:9" ht="23.25" x14ac:dyDescent="0.25">
      <c r="B43" s="53"/>
      <c r="C43" s="53"/>
      <c r="D43" s="49"/>
      <c r="E43" s="49"/>
      <c r="F43" s="49"/>
      <c r="G43" s="24"/>
      <c r="H43" s="24"/>
      <c r="I43" s="24"/>
    </row>
    <row r="44" spans="2:9" ht="23.25" x14ac:dyDescent="0.25">
      <c r="B44" s="53"/>
      <c r="C44" s="53"/>
      <c r="D44" s="49"/>
      <c r="E44" s="49"/>
      <c r="F44" s="49"/>
      <c r="G44" s="24"/>
      <c r="H44" s="24"/>
      <c r="I44" s="24"/>
    </row>
    <row r="45" spans="2:9" ht="23.25" x14ac:dyDescent="0.25">
      <c r="B45" s="53"/>
      <c r="C45" s="53"/>
      <c r="D45" s="49"/>
      <c r="E45" s="49"/>
      <c r="F45" s="49"/>
      <c r="G45" s="24"/>
      <c r="H45" s="24"/>
      <c r="I45" s="24"/>
    </row>
    <row r="46" spans="2:9" ht="23.25" x14ac:dyDescent="0.25">
      <c r="B46" s="53"/>
      <c r="C46" s="53"/>
      <c r="D46" s="49"/>
      <c r="E46" s="49"/>
      <c r="F46" s="49"/>
      <c r="G46" s="24"/>
      <c r="H46" s="24"/>
      <c r="I46" s="24"/>
    </row>
    <row r="47" spans="2:9" ht="42" customHeight="1" x14ac:dyDescent="0.25">
      <c r="B47" s="53"/>
      <c r="C47" s="53"/>
      <c r="D47" s="49"/>
      <c r="E47" s="49"/>
      <c r="F47" s="49"/>
      <c r="G47" s="24"/>
      <c r="H47" s="24"/>
      <c r="I47" s="24"/>
    </row>
    <row r="48" spans="2:9" ht="50.25" customHeight="1" x14ac:dyDescent="0.25">
      <c r="B48" s="53"/>
      <c r="C48" s="53"/>
      <c r="D48" s="49"/>
      <c r="E48" s="49"/>
      <c r="F48" s="49"/>
      <c r="G48" s="24"/>
      <c r="H48" s="24"/>
      <c r="I48" s="24"/>
    </row>
    <row r="49" spans="2:9" ht="23.25" x14ac:dyDescent="0.25">
      <c r="B49" s="53"/>
      <c r="C49" s="53"/>
      <c r="D49" s="49"/>
      <c r="E49" s="49"/>
      <c r="F49" s="49"/>
      <c r="G49" s="24"/>
      <c r="H49" s="24"/>
      <c r="I49" s="24"/>
    </row>
    <row r="50" spans="2:9" ht="23.25" x14ac:dyDescent="0.25">
      <c r="B50" s="53"/>
      <c r="C50" s="53"/>
      <c r="D50" s="49"/>
      <c r="E50" s="49"/>
      <c r="F50" s="49"/>
      <c r="G50" s="24"/>
      <c r="H50" s="24"/>
      <c r="I50" s="24"/>
    </row>
    <row r="51" spans="2:9" ht="23.25" x14ac:dyDescent="0.25">
      <c r="B51" s="53"/>
      <c r="C51" s="53"/>
      <c r="D51" s="49"/>
      <c r="E51" s="49"/>
      <c r="F51" s="49"/>
      <c r="G51" s="24"/>
      <c r="H51" s="24"/>
      <c r="I51" s="24"/>
    </row>
    <row r="52" spans="2:9" ht="23.25" x14ac:dyDescent="0.25">
      <c r="B52" s="53"/>
      <c r="C52" s="53"/>
      <c r="D52" s="49"/>
      <c r="E52" s="49"/>
      <c r="F52" s="49"/>
      <c r="G52" s="24"/>
      <c r="H52" s="24"/>
      <c r="I52" s="24"/>
    </row>
    <row r="53" spans="2:9" ht="23.25" x14ac:dyDescent="0.25">
      <c r="B53" s="53"/>
      <c r="C53" s="53"/>
      <c r="D53" s="49"/>
      <c r="E53" s="49"/>
      <c r="F53" s="49"/>
      <c r="G53" s="24"/>
      <c r="H53" s="24"/>
      <c r="I53" s="24"/>
    </row>
    <row r="54" spans="2:9" ht="23.25" x14ac:dyDescent="0.25">
      <c r="B54" s="53"/>
      <c r="C54" s="53"/>
      <c r="D54" s="49"/>
      <c r="E54" s="49"/>
      <c r="F54" s="49"/>
      <c r="G54" s="24"/>
      <c r="H54" s="24"/>
      <c r="I54" s="24"/>
    </row>
    <row r="55" spans="2:9" ht="23.25" x14ac:dyDescent="0.25">
      <c r="B55" s="53"/>
      <c r="C55" s="53"/>
      <c r="D55" s="49"/>
      <c r="E55" s="49"/>
      <c r="F55" s="49"/>
      <c r="G55" s="24"/>
      <c r="H55" s="24"/>
      <c r="I55" s="24"/>
    </row>
    <row r="56" spans="2:9" ht="23.25" x14ac:dyDescent="0.25">
      <c r="B56" s="53"/>
      <c r="C56" s="53"/>
      <c r="D56" s="49"/>
      <c r="E56" s="49"/>
      <c r="F56" s="49"/>
      <c r="G56" s="24"/>
      <c r="H56" s="24"/>
      <c r="I56" s="24"/>
    </row>
    <row r="57" spans="2:9" ht="23.25" x14ac:dyDescent="0.25">
      <c r="B57" s="53"/>
      <c r="C57" s="53"/>
      <c r="D57" s="49"/>
      <c r="E57" s="49"/>
      <c r="F57" s="49"/>
      <c r="G57" s="24"/>
      <c r="H57" s="24"/>
      <c r="I57" s="24"/>
    </row>
    <row r="58" spans="2:9" ht="23.25" x14ac:dyDescent="0.25">
      <c r="B58" s="53"/>
      <c r="C58" s="53"/>
      <c r="D58" s="49"/>
      <c r="E58" s="49"/>
      <c r="F58" s="49"/>
      <c r="G58" s="24"/>
      <c r="H58" s="24"/>
      <c r="I58" s="24"/>
    </row>
    <row r="59" spans="2:9" ht="23.25" x14ac:dyDescent="0.25">
      <c r="B59" s="53"/>
      <c r="C59" s="53"/>
      <c r="D59" s="49"/>
      <c r="E59" s="49"/>
      <c r="F59" s="49"/>
      <c r="G59" s="24"/>
      <c r="H59" s="24"/>
      <c r="I59" s="24"/>
    </row>
    <row r="60" spans="2:9" ht="23.25" x14ac:dyDescent="0.25">
      <c r="B60" s="53"/>
      <c r="C60" s="53"/>
      <c r="D60" s="49"/>
      <c r="E60" s="49"/>
      <c r="F60" s="49"/>
      <c r="G60" s="24"/>
      <c r="H60" s="24"/>
      <c r="I60" s="24"/>
    </row>
    <row r="61" spans="2:9" ht="23.25" x14ac:dyDescent="0.25">
      <c r="B61" s="53"/>
      <c r="C61" s="53"/>
      <c r="D61" s="49"/>
      <c r="E61" s="49"/>
      <c r="F61" s="49"/>
      <c r="G61" s="24"/>
      <c r="H61" s="24"/>
      <c r="I61" s="24"/>
    </row>
    <row r="62" spans="2:9" ht="23.25" x14ac:dyDescent="0.25">
      <c r="B62" s="53"/>
      <c r="C62" s="53"/>
      <c r="D62" s="49"/>
      <c r="E62" s="49"/>
      <c r="F62" s="49"/>
      <c r="G62" s="24"/>
      <c r="H62" s="24"/>
      <c r="I62" s="24"/>
    </row>
    <row r="63" spans="2:9" ht="23.25" x14ac:dyDescent="0.25">
      <c r="B63" s="53"/>
      <c r="C63" s="53"/>
      <c r="D63" s="49"/>
      <c r="E63" s="49"/>
      <c r="F63" s="49"/>
      <c r="G63" s="24"/>
      <c r="H63" s="24"/>
      <c r="I63" s="24"/>
    </row>
    <row r="64" spans="2:9" ht="23.25" x14ac:dyDescent="0.25">
      <c r="B64" s="53"/>
      <c r="C64" s="53"/>
      <c r="D64" s="49"/>
      <c r="E64" s="49"/>
      <c r="F64" s="49"/>
      <c r="G64" s="24"/>
      <c r="H64" s="24"/>
      <c r="I64" s="24"/>
    </row>
    <row r="65" spans="2:9" ht="23.25" x14ac:dyDescent="0.25">
      <c r="B65" s="53"/>
      <c r="C65" s="53"/>
      <c r="D65" s="49"/>
      <c r="E65" s="49"/>
      <c r="F65" s="49"/>
      <c r="G65" s="24"/>
      <c r="H65" s="24"/>
      <c r="I65" s="24"/>
    </row>
    <row r="66" spans="2:9" ht="23.25" x14ac:dyDescent="0.25">
      <c r="B66" s="53"/>
      <c r="C66" s="53"/>
      <c r="D66" s="49"/>
      <c r="E66" s="49"/>
      <c r="F66" s="49"/>
      <c r="G66" s="24"/>
      <c r="H66" s="24"/>
      <c r="I66" s="24"/>
    </row>
    <row r="67" spans="2:9" ht="23.25" x14ac:dyDescent="0.25">
      <c r="B67" s="53"/>
      <c r="C67" s="53"/>
      <c r="D67" s="49"/>
      <c r="E67" s="49"/>
      <c r="F67" s="49"/>
      <c r="G67" s="24"/>
      <c r="H67" s="24"/>
      <c r="I67" s="24"/>
    </row>
    <row r="68" spans="2:9" ht="23.25" x14ac:dyDescent="0.25">
      <c r="B68" s="53"/>
      <c r="C68" s="53"/>
      <c r="D68" s="49"/>
      <c r="E68" s="49"/>
      <c r="F68" s="49"/>
      <c r="G68" s="24"/>
      <c r="H68" s="24"/>
      <c r="I68" s="24"/>
    </row>
    <row r="69" spans="2:9" ht="23.25" x14ac:dyDescent="0.25">
      <c r="B69" s="53"/>
      <c r="C69" s="53"/>
      <c r="D69" s="49"/>
      <c r="E69" s="49"/>
      <c r="F69" s="49"/>
      <c r="G69" s="24"/>
      <c r="H69" s="24"/>
      <c r="I69" s="24"/>
    </row>
    <row r="70" spans="2:9" ht="23.25" x14ac:dyDescent="0.25">
      <c r="B70" s="53"/>
      <c r="C70" s="53"/>
      <c r="D70" s="49"/>
      <c r="E70" s="49"/>
      <c r="F70" s="49"/>
      <c r="G70" s="24"/>
      <c r="H70" s="24"/>
      <c r="I70" s="24"/>
    </row>
    <row r="71" spans="2:9" ht="23.25" x14ac:dyDescent="0.25">
      <c r="B71" s="53"/>
      <c r="C71" s="53"/>
      <c r="D71" s="49"/>
      <c r="E71" s="49"/>
      <c r="F71" s="49"/>
      <c r="G71" s="24"/>
      <c r="H71" s="24"/>
      <c r="I71" s="24"/>
    </row>
    <row r="72" spans="2:9" ht="23.25" x14ac:dyDescent="0.25">
      <c r="B72" s="53"/>
      <c r="C72" s="53"/>
      <c r="D72" s="49"/>
      <c r="E72" s="49"/>
      <c r="F72" s="49"/>
      <c r="G72" s="24"/>
      <c r="H72" s="24"/>
      <c r="I72" s="24"/>
    </row>
    <row r="73" spans="2:9" x14ac:dyDescent="0.25">
      <c r="G73" s="24"/>
      <c r="H73" s="24"/>
      <c r="I73" s="24"/>
    </row>
    <row r="74" spans="2:9" x14ac:dyDescent="0.25">
      <c r="B74" s="24"/>
      <c r="C74" s="24"/>
      <c r="D74" s="24"/>
      <c r="E74" s="24"/>
      <c r="F74" s="24"/>
      <c r="G74" s="24"/>
      <c r="H74" s="24"/>
      <c r="I74" s="24"/>
    </row>
    <row r="75" spans="2:9" x14ac:dyDescent="0.25">
      <c r="B75" s="24"/>
      <c r="C75" s="24"/>
      <c r="D75" s="24"/>
      <c r="E75" s="24"/>
      <c r="F75" s="24"/>
      <c r="G75" s="24"/>
      <c r="H75" s="24"/>
      <c r="I75" s="24"/>
    </row>
    <row r="76" spans="2:9" x14ac:dyDescent="0.25">
      <c r="B76" s="24"/>
      <c r="C76" s="24"/>
      <c r="D76" s="24"/>
      <c r="E76" s="24"/>
      <c r="F76" s="24"/>
      <c r="G76" s="24"/>
      <c r="H76" s="24"/>
      <c r="I76" s="24"/>
    </row>
    <row r="77" spans="2:9" x14ac:dyDescent="0.25">
      <c r="B77" s="24"/>
      <c r="C77" s="24"/>
      <c r="D77" s="24"/>
      <c r="E77" s="24"/>
      <c r="F77" s="24"/>
      <c r="G77" s="24"/>
      <c r="H77" s="24"/>
      <c r="I77" s="24"/>
    </row>
    <row r="78" spans="2:9" x14ac:dyDescent="0.25">
      <c r="B78" s="24"/>
      <c r="C78" s="24"/>
      <c r="D78" s="24"/>
      <c r="E78" s="24"/>
      <c r="F78" s="24"/>
      <c r="G78" s="24"/>
      <c r="H78" s="24"/>
      <c r="I78" s="24"/>
    </row>
    <row r="79" spans="2:9" x14ac:dyDescent="0.25">
      <c r="B79" s="24"/>
      <c r="C79" s="24"/>
      <c r="D79" s="24"/>
      <c r="E79" s="24"/>
      <c r="F79" s="24"/>
      <c r="G79" s="24"/>
      <c r="H79" s="24"/>
      <c r="I79" s="24"/>
    </row>
    <row r="80" spans="2:9" x14ac:dyDescent="0.25">
      <c r="B80" s="24"/>
      <c r="C80" s="24"/>
      <c r="D80" s="24"/>
      <c r="E80" s="24"/>
      <c r="F80" s="24"/>
      <c r="G80" s="24"/>
      <c r="H80" s="24"/>
      <c r="I80" s="24"/>
    </row>
    <row r="81" spans="2:8" x14ac:dyDescent="0.25">
      <c r="B81" s="24"/>
      <c r="C81" s="24"/>
      <c r="D81" s="24"/>
      <c r="E81" s="24"/>
      <c r="F81" s="24"/>
      <c r="G81" s="24"/>
      <c r="H81" s="24"/>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row r="88" spans="2:8" ht="23.25" x14ac:dyDescent="0.35">
      <c r="C88" s="57"/>
      <c r="D88" s="57"/>
      <c r="G88" s="24"/>
      <c r="H88" s="24"/>
    </row>
    <row r="89" spans="2:8" x14ac:dyDescent="0.25">
      <c r="G89" s="24"/>
      <c r="H89" s="24"/>
    </row>
    <row r="90" spans="2:8" x14ac:dyDescent="0.25">
      <c r="G90" s="24"/>
      <c r="H90" s="24"/>
    </row>
    <row r="91" spans="2:8" x14ac:dyDescent="0.25">
      <c r="G91" s="24"/>
      <c r="H91" s="24"/>
    </row>
    <row r="92" spans="2:8" x14ac:dyDescent="0.25">
      <c r="G92" s="24"/>
    </row>
    <row r="93" spans="2:8" x14ac:dyDescent="0.25">
      <c r="G93" s="24"/>
    </row>
    <row r="94" spans="2:8" x14ac:dyDescent="0.25">
      <c r="G94" s="24"/>
    </row>
  </sheetData>
  <mergeCells count="6">
    <mergeCell ref="C37:F37"/>
    <mergeCell ref="H4:H5"/>
    <mergeCell ref="I4:I5"/>
    <mergeCell ref="B9:D9"/>
    <mergeCell ref="B28:C28"/>
    <mergeCell ref="C36:F36"/>
  </mergeCells>
  <dataValidations count="4">
    <dataValidation type="list" allowBlank="1" showInputMessage="1" showErrorMessage="1" promptTitle="VALORES POSIBLES ASIGNADOR IOT" sqref="F5" xr:uid="{011E16B5-23B8-4923-8944-0570EBA882B7}">
      <formula1>"RED,LOCAL"</formula1>
    </dataValidation>
    <dataValidation type="list" allowBlank="1" showInputMessage="1" showErrorMessage="1" promptTitle="VALORES POSIBLES ASIGNADOR IOT" sqref="G6" xr:uid="{7F1AB8F7-B2C6-46D4-8C9D-B76E6B985B1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0E319C14-168F-443B-8A7E-86A9B50D014C}">
      <formula1>"vultures@jpcert.or.jp,cve@mitre.org/cve@cert.org.tw,talos-cna@cisco.com/psirt@cisco.com,psirt@bosch.com,OTRO"</formula1>
    </dataValidation>
    <dataValidation type="list" allowBlank="1" showInputMessage="1" showErrorMessage="1" promptTitle="VALORES POSIBLES ASIGNADOR IOT" sqref="F4" xr:uid="{6FD8C19D-E113-418A-8F8D-0E145F020303}">
      <formula1>"CRÍTICA,ALTA,MEDIA"</formula1>
    </dataValidation>
  </dataValidations>
  <hyperlinks>
    <hyperlink ref="F5" r:id="rId1" display="cve@mitre.org/cve@cert.org.tw" xr:uid="{26CBED63-A3BD-4FCF-8D9C-EDD5BCA44E53}"/>
    <hyperlink ref="F4" r:id="rId2" display="cve@mitre.org/cve@cert.org.tw" xr:uid="{08A3FD40-7B7A-4060-A0C5-CAB6849502E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CD53B-29AA-443E-A9F7-053BA6B9B3D4}">
  <dimension ref="B2:K94"/>
  <sheetViews>
    <sheetView topLeftCell="C1" zoomScale="40" zoomScaleNormal="40" workbookViewId="0">
      <selection activeCell="D5" sqref="D5:F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81.5" customHeight="1" thickTop="1" thickBot="1" x14ac:dyDescent="0.3">
      <c r="B4" s="6" t="s">
        <v>1314</v>
      </c>
      <c r="C4" s="7" t="s">
        <v>1315</v>
      </c>
      <c r="D4" s="8" t="s">
        <v>1316</v>
      </c>
      <c r="E4" s="13" t="s">
        <v>1191</v>
      </c>
      <c r="F4" s="238" t="s">
        <v>1317</v>
      </c>
      <c r="G4" s="222" t="s">
        <v>1318</v>
      </c>
      <c r="H4" s="312" t="s">
        <v>1368</v>
      </c>
      <c r="I4" s="304"/>
      <c r="J4" s="12"/>
    </row>
    <row r="5" spans="2:11" ht="188.25" customHeight="1" thickTop="1" thickBot="1" x14ac:dyDescent="0.3">
      <c r="B5" s="6" t="s">
        <v>1343</v>
      </c>
      <c r="C5" s="7" t="s">
        <v>1344</v>
      </c>
      <c r="D5" s="8" t="s">
        <v>1345</v>
      </c>
      <c r="E5" s="13" t="s">
        <v>1191</v>
      </c>
      <c r="F5" s="10" t="s">
        <v>1346</v>
      </c>
      <c r="G5" s="222" t="s">
        <v>1347</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1372</v>
      </c>
      <c r="D12" s="34"/>
      <c r="E12" s="34"/>
      <c r="F12" s="34"/>
      <c r="G12" s="24"/>
      <c r="H12" s="24"/>
      <c r="I12" s="24"/>
      <c r="J12" s="24"/>
    </row>
    <row r="13" spans="2:11" ht="102.75" customHeight="1" thickBot="1" x14ac:dyDescent="0.4">
      <c r="B13" s="84" t="s">
        <v>13</v>
      </c>
      <c r="C13" s="33" t="s">
        <v>1356</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1349</v>
      </c>
      <c r="C15" s="163" t="s">
        <v>14</v>
      </c>
      <c r="D15" s="164" t="s">
        <v>1326</v>
      </c>
      <c r="E15" s="38"/>
      <c r="F15" s="38"/>
      <c r="G15" s="24"/>
      <c r="H15" s="24"/>
      <c r="I15" s="24"/>
      <c r="J15" s="24"/>
    </row>
    <row r="16" spans="2:11" ht="31.5" customHeight="1" thickBot="1" x14ac:dyDescent="0.3">
      <c r="B16" s="230" t="s">
        <v>1327</v>
      </c>
      <c r="C16" s="231">
        <f>SUM(C17:C18)</f>
        <v>6</v>
      </c>
      <c r="D16" s="232">
        <f>(C16/(C$25/100))%</f>
        <v>0.3529411764705882</v>
      </c>
      <c r="E16" s="225"/>
      <c r="F16" s="38"/>
      <c r="G16" s="24"/>
      <c r="H16" s="24"/>
      <c r="I16" s="24"/>
      <c r="J16" s="24"/>
    </row>
    <row r="17" spans="2:10" ht="35.25" customHeight="1" thickBot="1" x14ac:dyDescent="0.3">
      <c r="B17" s="44" t="s">
        <v>1346</v>
      </c>
      <c r="C17" s="40">
        <v>0</v>
      </c>
      <c r="D17" s="229">
        <f>(C17/(C$16/100))%</f>
        <v>0</v>
      </c>
      <c r="E17" s="225"/>
      <c r="F17" s="38"/>
      <c r="G17" s="24"/>
      <c r="H17" s="24"/>
      <c r="I17" s="24"/>
      <c r="J17" s="24"/>
    </row>
    <row r="18" spans="2:10" ht="39" customHeight="1" thickBot="1" x14ac:dyDescent="0.3">
      <c r="B18" s="234" t="s">
        <v>1350</v>
      </c>
      <c r="C18" s="171">
        <v>6</v>
      </c>
      <c r="D18" s="235">
        <f>(C18/(C$16/100))%</f>
        <v>1</v>
      </c>
      <c r="E18" s="225"/>
      <c r="F18" s="38"/>
      <c r="G18" s="24"/>
      <c r="H18" s="24"/>
      <c r="I18" s="24"/>
      <c r="J18" s="24"/>
    </row>
    <row r="19" spans="2:10" ht="36.75" customHeight="1" thickBot="1" x14ac:dyDescent="0.3">
      <c r="B19" s="230" t="s">
        <v>1330</v>
      </c>
      <c r="C19" s="231">
        <f>SUM(C20:C21)</f>
        <v>7</v>
      </c>
      <c r="D19" s="232">
        <f>(C19/(C$25/100))%</f>
        <v>0.41176470588235292</v>
      </c>
      <c r="E19" s="233"/>
      <c r="F19" s="170"/>
      <c r="G19" s="24"/>
      <c r="H19" s="24"/>
      <c r="I19" s="24"/>
      <c r="J19" s="24"/>
    </row>
    <row r="20" spans="2:10" ht="24" thickBot="1" x14ac:dyDescent="0.3">
      <c r="B20" s="44" t="s">
        <v>1346</v>
      </c>
      <c r="C20" s="40">
        <v>2</v>
      </c>
      <c r="D20" s="229">
        <f>(C20/(C$19/100))%</f>
        <v>0.2857142857142857</v>
      </c>
      <c r="E20" s="226"/>
      <c r="F20" s="42"/>
      <c r="G20" s="24"/>
      <c r="H20" s="24"/>
      <c r="I20" s="24"/>
      <c r="J20" s="24"/>
    </row>
    <row r="21" spans="2:10" ht="24" thickBot="1" x14ac:dyDescent="0.3">
      <c r="B21" s="234" t="s">
        <v>1350</v>
      </c>
      <c r="C21" s="171">
        <v>5</v>
      </c>
      <c r="D21" s="235">
        <f>(C21/(C$19/100))%</f>
        <v>0.71428571428571419</v>
      </c>
      <c r="E21" s="226"/>
      <c r="F21" s="42"/>
      <c r="G21" s="24"/>
      <c r="H21" s="24"/>
      <c r="I21" s="24"/>
      <c r="J21" s="24"/>
    </row>
    <row r="22" spans="2:10" ht="24" thickBot="1" x14ac:dyDescent="0.3">
      <c r="B22" s="230" t="s">
        <v>1331</v>
      </c>
      <c r="C22" s="231">
        <f>SUM(C23:C24)</f>
        <v>4</v>
      </c>
      <c r="D22" s="232">
        <f>(C22/(C$25/100))%</f>
        <v>0.23529411764705879</v>
      </c>
      <c r="E22" s="226"/>
      <c r="F22" s="42"/>
      <c r="G22" s="24"/>
      <c r="H22" s="24"/>
      <c r="I22" s="24"/>
      <c r="J22" s="24"/>
    </row>
    <row r="23" spans="2:10" ht="24" thickBot="1" x14ac:dyDescent="0.3">
      <c r="B23" s="44" t="s">
        <v>1346</v>
      </c>
      <c r="C23" s="40">
        <v>0</v>
      </c>
      <c r="D23" s="229">
        <f>(C23/(C$22/100))%</f>
        <v>0</v>
      </c>
      <c r="E23" s="177"/>
      <c r="F23" s="49"/>
      <c r="G23" s="24"/>
      <c r="H23" s="24"/>
      <c r="I23" s="24"/>
      <c r="J23" s="24"/>
    </row>
    <row r="24" spans="2:10" ht="24" thickBot="1" x14ac:dyDescent="0.3">
      <c r="B24" s="234" t="s">
        <v>1350</v>
      </c>
      <c r="C24" s="171">
        <v>4</v>
      </c>
      <c r="D24" s="235">
        <f>(C24/(C$22/100))%</f>
        <v>1</v>
      </c>
      <c r="E24" s="177"/>
      <c r="F24" s="49"/>
      <c r="G24" s="24"/>
      <c r="H24" s="24"/>
      <c r="I24" s="24"/>
      <c r="J24" s="24"/>
    </row>
    <row r="25" spans="2:10" ht="24" thickBot="1" x14ac:dyDescent="0.3">
      <c r="B25" s="114" t="s">
        <v>16</v>
      </c>
      <c r="C25" s="115">
        <f>C16+C19+C22</f>
        <v>17</v>
      </c>
      <c r="D25" s="117">
        <f>D22+D19+D16</f>
        <v>0.99999999999999989</v>
      </c>
      <c r="E25" s="177"/>
      <c r="F25" s="49"/>
      <c r="G25" s="24"/>
      <c r="H25" s="24"/>
      <c r="I25" s="24"/>
      <c r="J25" s="24"/>
    </row>
    <row r="26" spans="2:10" ht="23.25" x14ac:dyDescent="0.25">
      <c r="B26" s="53"/>
      <c r="C26" s="53"/>
      <c r="D26" s="49"/>
      <c r="E26" s="49"/>
      <c r="F26" s="49"/>
      <c r="G26" s="24"/>
      <c r="H26" s="24"/>
      <c r="I26" s="24"/>
      <c r="J26" s="24"/>
    </row>
    <row r="27" spans="2:10" ht="24" thickBot="1" x14ac:dyDescent="0.3">
      <c r="B27" s="53"/>
      <c r="C27" s="53"/>
      <c r="D27" s="49"/>
      <c r="E27" s="49"/>
      <c r="F27" s="49"/>
      <c r="G27" s="24"/>
      <c r="H27" s="24"/>
      <c r="I27" s="24"/>
      <c r="J27" s="24"/>
    </row>
    <row r="28" spans="2:10" ht="24" thickBot="1" x14ac:dyDescent="0.4">
      <c r="B28" s="305" t="s">
        <v>1354</v>
      </c>
      <c r="C28" s="306"/>
      <c r="D28" s="49"/>
      <c r="E28" s="49"/>
      <c r="F28" s="49"/>
      <c r="G28" s="24"/>
      <c r="H28" s="24"/>
      <c r="I28" s="24"/>
      <c r="J28" s="24"/>
    </row>
    <row r="29" spans="2:10" ht="24" thickBot="1" x14ac:dyDescent="0.4">
      <c r="B29" s="176"/>
      <c r="C29" s="176"/>
      <c r="D29" s="49"/>
      <c r="E29" s="49"/>
      <c r="F29" s="49"/>
      <c r="G29" s="24"/>
      <c r="H29" s="24"/>
      <c r="I29" s="24"/>
      <c r="J29" s="24"/>
    </row>
    <row r="30" spans="2:10" ht="24" thickBot="1" x14ac:dyDescent="0.3">
      <c r="B30" s="28" t="s">
        <v>10</v>
      </c>
      <c r="C30" s="29" t="s">
        <v>11</v>
      </c>
      <c r="D30" s="49"/>
      <c r="E30" s="49"/>
      <c r="F30" s="49"/>
      <c r="G30" s="24"/>
      <c r="H30" s="24"/>
      <c r="I30" s="24"/>
      <c r="J30" s="24"/>
    </row>
    <row r="31" spans="2:10" ht="69" customHeight="1" thickBot="1" x14ac:dyDescent="0.3">
      <c r="B31" s="32" t="s">
        <v>12</v>
      </c>
      <c r="C31" s="33" t="s">
        <v>1351</v>
      </c>
      <c r="D31" s="49"/>
      <c r="E31" s="177"/>
      <c r="F31" s="49"/>
      <c r="G31" s="24"/>
      <c r="H31" s="24"/>
      <c r="I31" s="24"/>
      <c r="J31" s="24"/>
    </row>
    <row r="32" spans="2:10" ht="88.5" customHeight="1" thickBot="1" x14ac:dyDescent="0.3">
      <c r="B32" s="35" t="s">
        <v>13</v>
      </c>
      <c r="C32" s="36" t="s">
        <v>1352</v>
      </c>
      <c r="D32" s="49"/>
      <c r="E32" s="49"/>
      <c r="F32" s="49"/>
      <c r="G32" s="24"/>
      <c r="H32" s="24"/>
      <c r="I32" s="24"/>
      <c r="J32" s="24"/>
    </row>
    <row r="33" spans="2:10" ht="23.25" x14ac:dyDescent="0.25">
      <c r="B33" s="53"/>
      <c r="C33" s="53"/>
      <c r="D33" s="49"/>
      <c r="E33" s="49"/>
      <c r="F33" s="49"/>
      <c r="G33" s="24"/>
      <c r="H33" s="24"/>
      <c r="I33" s="24"/>
      <c r="J33" s="24"/>
    </row>
    <row r="34" spans="2:10" ht="23.25" x14ac:dyDescent="0.25">
      <c r="B34" s="53"/>
      <c r="C34" s="53"/>
      <c r="D34" s="49"/>
      <c r="E34" s="49"/>
      <c r="F34" s="49"/>
      <c r="G34" s="24"/>
      <c r="H34" s="24"/>
      <c r="I34" s="24"/>
      <c r="J34" s="24"/>
    </row>
    <row r="35" spans="2:10" ht="24" thickBot="1" x14ac:dyDescent="0.3">
      <c r="B35" s="53"/>
      <c r="C35" s="54"/>
      <c r="D35" s="178"/>
      <c r="E35" s="178"/>
      <c r="F35" s="178"/>
      <c r="G35" s="24"/>
      <c r="H35" s="24"/>
      <c r="I35" s="24"/>
      <c r="J35" s="24"/>
    </row>
    <row r="36" spans="2:10" ht="24" thickBot="1" x14ac:dyDescent="0.4">
      <c r="B36" s="179" t="s">
        <v>1353</v>
      </c>
      <c r="C36" s="309" t="s">
        <v>1338</v>
      </c>
      <c r="D36" s="316"/>
      <c r="E36" s="316"/>
      <c r="F36" s="316"/>
      <c r="G36" s="317"/>
      <c r="H36" s="24"/>
      <c r="I36" s="24"/>
      <c r="J36" s="24"/>
    </row>
    <row r="37" spans="2:10" ht="34.5" customHeight="1" thickBot="1" x14ac:dyDescent="0.3">
      <c r="C37" s="311" t="s">
        <v>1125</v>
      </c>
      <c r="D37" s="318"/>
      <c r="E37" s="318"/>
      <c r="F37" s="318"/>
      <c r="G37" s="317"/>
      <c r="H37" s="24"/>
      <c r="I37" s="24"/>
      <c r="J37" s="24"/>
    </row>
    <row r="38" spans="2:10" ht="24" thickBot="1" x14ac:dyDescent="0.3">
      <c r="C38" s="227" t="s">
        <v>1327</v>
      </c>
      <c r="D38" s="227" t="s">
        <v>1330</v>
      </c>
      <c r="E38" s="227" t="s">
        <v>1331</v>
      </c>
      <c r="F38" s="24"/>
      <c r="G38" s="24"/>
      <c r="H38" s="24"/>
    </row>
    <row r="39" spans="2:10" ht="21.75" thickBot="1" x14ac:dyDescent="0.3">
      <c r="B39" s="168" t="s">
        <v>1346</v>
      </c>
      <c r="C39" s="228">
        <f>(C17/(C$25/100))%</f>
        <v>0</v>
      </c>
      <c r="D39" s="228">
        <f>(C20/(C$25/100))%</f>
        <v>0.1176470588235294</v>
      </c>
      <c r="E39" s="228">
        <f>(C23/(C$25/100))%</f>
        <v>0</v>
      </c>
      <c r="F39" s="24"/>
      <c r="G39" s="24"/>
      <c r="H39" s="24"/>
    </row>
    <row r="40" spans="2:10" ht="21.75" thickBot="1" x14ac:dyDescent="0.3">
      <c r="B40" s="168" t="s">
        <v>1350</v>
      </c>
      <c r="C40" s="183">
        <f>(C18/(C$25/100))%</f>
        <v>0.3529411764705882</v>
      </c>
      <c r="D40" s="183">
        <f>(C21/(C$25/100))%</f>
        <v>0.29411764705882354</v>
      </c>
      <c r="E40" s="183">
        <f>(C24/(C$25/100))%</f>
        <v>0.23529411764705879</v>
      </c>
      <c r="F40" s="24"/>
      <c r="G40" s="24"/>
      <c r="H40" s="24"/>
    </row>
    <row r="41" spans="2:10" ht="75" customHeight="1" thickBot="1" x14ac:dyDescent="0.3">
      <c r="B41" s="165" t="s">
        <v>1126</v>
      </c>
      <c r="C41" s="188">
        <f>SUM(C39:C40)</f>
        <v>0.3529411764705882</v>
      </c>
      <c r="D41" s="188">
        <f>SUM(D39:D40)</f>
        <v>0.41176470588235292</v>
      </c>
      <c r="E41" s="188">
        <f>SUM(E39:E40)</f>
        <v>0.23529411764705879</v>
      </c>
      <c r="F41" s="24"/>
      <c r="G41" s="24"/>
      <c r="H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7:G37"/>
    <mergeCell ref="H4:H5"/>
    <mergeCell ref="I4:I5"/>
    <mergeCell ref="B9:D9"/>
    <mergeCell ref="B28:C28"/>
    <mergeCell ref="C36:G36"/>
  </mergeCells>
  <dataValidations count="4">
    <dataValidation type="list" allowBlank="1" showInputMessage="1" showErrorMessage="1" promptTitle="VALORES POSIBLES ASIGNADOR IOT" sqref="F5" xr:uid="{EE384D69-B6C2-4518-A6FC-FA3DB8753B5C}">
      <formula1>"ALTA,BAJA"</formula1>
    </dataValidation>
    <dataValidation type="list" allowBlank="1" showInputMessage="1" showErrorMessage="1" sqref="I6" xr:uid="{CD64961D-DAEB-48FC-B208-E336134D8D39}">
      <formula1>"vultures@jpcert.or.jp,cve@mitre.org/cve@cert.org.tw,talos-cna@cisco.com/psirt@cisco.com,psirt@bosch.com,OTRO"</formula1>
    </dataValidation>
    <dataValidation type="list" allowBlank="1" showInputMessage="1" showErrorMessage="1" promptTitle="VALORES POSIBLES ASIGNADOR IOT" sqref="H6" xr:uid="{16DBB498-DA86-453E-8751-E9DE7923A93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81563A71-4A01-452E-BE06-E65C19BF435B}">
      <formula1>"CRÍTICA,ALTA,MEDIA"</formula1>
    </dataValidation>
  </dataValidations>
  <hyperlinks>
    <hyperlink ref="F5" r:id="rId1" display="cve@mitre.org/cve@cert.org.tw" xr:uid="{BB312EF3-6361-4FA6-8DDC-6E133167B439}"/>
    <hyperlink ref="F4" r:id="rId2" display="cve@mitre.org/cve@cert.org.tw" xr:uid="{856E454A-591B-417F-89AB-B00A95193FA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759A-D596-4F81-8CD7-15CD26C70972}">
  <dimension ref="B2:K94"/>
  <sheetViews>
    <sheetView topLeftCell="E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59" customHeight="1" thickTop="1" thickBot="1" x14ac:dyDescent="0.3">
      <c r="B4" s="6" t="s">
        <v>1314</v>
      </c>
      <c r="C4" s="7" t="s">
        <v>1315</v>
      </c>
      <c r="D4" s="8" t="s">
        <v>1316</v>
      </c>
      <c r="E4" s="13" t="s">
        <v>1191</v>
      </c>
      <c r="F4" s="10" t="s">
        <v>1317</v>
      </c>
      <c r="G4" s="240" t="s">
        <v>1340</v>
      </c>
      <c r="H4" s="312" t="s">
        <v>1369</v>
      </c>
      <c r="I4" s="304"/>
      <c r="J4" s="12"/>
    </row>
    <row r="5" spans="2:11" ht="188.25" customHeight="1" thickTop="1" thickBot="1" x14ac:dyDescent="0.3">
      <c r="B5" s="6" t="s">
        <v>1357</v>
      </c>
      <c r="C5" s="7" t="s">
        <v>1358</v>
      </c>
      <c r="D5" s="8" t="s">
        <v>1359</v>
      </c>
      <c r="E5" s="13" t="s">
        <v>1191</v>
      </c>
      <c r="F5" s="10" t="s">
        <v>1360</v>
      </c>
      <c r="G5" s="240" t="s">
        <v>1367</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1371</v>
      </c>
      <c r="D12" s="34"/>
      <c r="E12" s="34"/>
      <c r="F12" s="34"/>
      <c r="G12" s="24"/>
      <c r="H12" s="24"/>
      <c r="I12" s="24"/>
      <c r="J12" s="24"/>
    </row>
    <row r="13" spans="2:11" ht="102.75" customHeight="1" thickBot="1" x14ac:dyDescent="0.4">
      <c r="B13" s="84" t="s">
        <v>13</v>
      </c>
      <c r="C13" s="33" t="s">
        <v>1370</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1363</v>
      </c>
      <c r="C15" s="163" t="s">
        <v>14</v>
      </c>
      <c r="D15" s="164" t="s">
        <v>1326</v>
      </c>
      <c r="E15" s="38"/>
      <c r="F15" s="38"/>
      <c r="G15" s="24"/>
      <c r="H15" s="24"/>
      <c r="I15" s="24"/>
      <c r="J15" s="24"/>
    </row>
    <row r="16" spans="2:11" ht="31.5" customHeight="1" thickBot="1" x14ac:dyDescent="0.3">
      <c r="B16" s="230" t="s">
        <v>1327</v>
      </c>
      <c r="C16" s="231">
        <f>SUM(C17:C18)</f>
        <v>6</v>
      </c>
      <c r="D16" s="232">
        <f>(C16/(C$25/100))%</f>
        <v>0.3529411764705882</v>
      </c>
      <c r="E16" s="225"/>
      <c r="F16" s="38"/>
      <c r="G16" s="24"/>
      <c r="H16" s="24"/>
      <c r="I16" s="24"/>
      <c r="J16" s="24"/>
    </row>
    <row r="17" spans="2:10" ht="35.25" customHeight="1" thickBot="1" x14ac:dyDescent="0.3">
      <c r="B17" s="44" t="s">
        <v>1360</v>
      </c>
      <c r="C17" s="40">
        <v>1</v>
      </c>
      <c r="D17" s="229">
        <f>(C17/(C$16/100))%</f>
        <v>0.16666666666666669</v>
      </c>
      <c r="E17" s="225"/>
      <c r="F17" s="38"/>
      <c r="G17" s="24"/>
      <c r="H17" s="24"/>
      <c r="I17" s="24"/>
      <c r="J17" s="24"/>
    </row>
    <row r="18" spans="2:10" ht="39" customHeight="1" thickBot="1" x14ac:dyDescent="0.3">
      <c r="B18" s="234" t="s">
        <v>1364</v>
      </c>
      <c r="C18" s="171">
        <v>5</v>
      </c>
      <c r="D18" s="235">
        <f>(C18/(C$16/100))%</f>
        <v>0.83333333333333348</v>
      </c>
      <c r="E18" s="225"/>
      <c r="F18" s="38"/>
      <c r="G18" s="24"/>
      <c r="H18" s="24"/>
      <c r="I18" s="24"/>
      <c r="J18" s="24"/>
    </row>
    <row r="19" spans="2:10" ht="36.75" customHeight="1" thickBot="1" x14ac:dyDescent="0.3">
      <c r="B19" s="230" t="s">
        <v>1330</v>
      </c>
      <c r="C19" s="231">
        <f>SUM(C20:C21)</f>
        <v>7</v>
      </c>
      <c r="D19" s="232">
        <f>(C19/(C$25/100))%</f>
        <v>0.41176470588235292</v>
      </c>
      <c r="E19" s="233"/>
      <c r="F19" s="170"/>
      <c r="G19" s="24"/>
      <c r="H19" s="24"/>
      <c r="I19" s="24"/>
      <c r="J19" s="24"/>
    </row>
    <row r="20" spans="2:10" ht="24" thickBot="1" x14ac:dyDescent="0.3">
      <c r="B20" s="44" t="s">
        <v>1360</v>
      </c>
      <c r="C20" s="40">
        <v>1</v>
      </c>
      <c r="D20" s="229">
        <f>(C20/(C$19/100))%</f>
        <v>0.14285714285714285</v>
      </c>
      <c r="E20" s="226"/>
      <c r="F20" s="42"/>
      <c r="G20" s="24"/>
      <c r="H20" s="24"/>
      <c r="I20" s="24"/>
      <c r="J20" s="24"/>
    </row>
    <row r="21" spans="2:10" ht="24" thickBot="1" x14ac:dyDescent="0.3">
      <c r="B21" s="234" t="s">
        <v>1364</v>
      </c>
      <c r="C21" s="171">
        <v>6</v>
      </c>
      <c r="D21" s="235">
        <f>(C21/(C$19/100))%</f>
        <v>0.8571428571428571</v>
      </c>
      <c r="E21" s="226"/>
      <c r="F21" s="42"/>
      <c r="G21" s="24"/>
      <c r="H21" s="24"/>
      <c r="I21" s="24"/>
      <c r="J21" s="24"/>
    </row>
    <row r="22" spans="2:10" ht="24" thickBot="1" x14ac:dyDescent="0.3">
      <c r="B22" s="230" t="s">
        <v>1331</v>
      </c>
      <c r="C22" s="231">
        <f>SUM(C23:C24)</f>
        <v>4</v>
      </c>
      <c r="D22" s="232">
        <f>(C22/(C$25/100))%</f>
        <v>0.23529411764705879</v>
      </c>
      <c r="E22" s="226"/>
      <c r="F22" s="42"/>
      <c r="G22" s="24"/>
      <c r="H22" s="24"/>
      <c r="I22" s="24"/>
      <c r="J22" s="24"/>
    </row>
    <row r="23" spans="2:10" ht="24" thickBot="1" x14ac:dyDescent="0.3">
      <c r="B23" s="44" t="s">
        <v>1360</v>
      </c>
      <c r="C23" s="40">
        <v>3</v>
      </c>
      <c r="D23" s="229">
        <f>(C23/(C$22/100))%</f>
        <v>0.75</v>
      </c>
      <c r="E23" s="177"/>
      <c r="F23" s="49"/>
      <c r="G23" s="24"/>
      <c r="H23" s="24"/>
      <c r="I23" s="24"/>
      <c r="J23" s="24"/>
    </row>
    <row r="24" spans="2:10" ht="24" thickBot="1" x14ac:dyDescent="0.3">
      <c r="B24" s="234" t="s">
        <v>1364</v>
      </c>
      <c r="C24" s="171">
        <v>1</v>
      </c>
      <c r="D24" s="235">
        <f>(C24/(C$22/100))%</f>
        <v>0.25</v>
      </c>
      <c r="E24" s="177"/>
      <c r="F24" s="49"/>
      <c r="G24" s="24"/>
      <c r="H24" s="24"/>
      <c r="I24" s="24"/>
      <c r="J24" s="24"/>
    </row>
    <row r="25" spans="2:10" ht="24" thickBot="1" x14ac:dyDescent="0.3">
      <c r="B25" s="114" t="s">
        <v>16</v>
      </c>
      <c r="C25" s="115">
        <f>C16+C19+C22</f>
        <v>17</v>
      </c>
      <c r="D25" s="117">
        <f>D22+D19+D16</f>
        <v>0.99999999999999989</v>
      </c>
      <c r="E25" s="177"/>
      <c r="F25" s="49"/>
      <c r="G25" s="24"/>
      <c r="H25" s="24"/>
      <c r="I25" s="24"/>
      <c r="J25" s="24"/>
    </row>
    <row r="26" spans="2:10" ht="23.25" x14ac:dyDescent="0.25">
      <c r="B26" s="53"/>
      <c r="C26" s="53"/>
      <c r="D26" s="49"/>
      <c r="E26" s="49"/>
      <c r="F26" s="49"/>
      <c r="G26" s="24"/>
      <c r="H26" s="24"/>
      <c r="I26" s="24"/>
      <c r="J26" s="24"/>
    </row>
    <row r="27" spans="2:10" ht="24" thickBot="1" x14ac:dyDescent="0.3">
      <c r="B27" s="53"/>
      <c r="C27" s="53"/>
      <c r="D27" s="49"/>
      <c r="E27" s="49"/>
      <c r="F27" s="49"/>
      <c r="G27" s="24"/>
      <c r="H27" s="24"/>
      <c r="I27" s="24"/>
      <c r="J27" s="24"/>
    </row>
    <row r="28" spans="2:10" ht="80.25" customHeight="1" thickBot="1" x14ac:dyDescent="0.4">
      <c r="B28" s="305" t="s">
        <v>1374</v>
      </c>
      <c r="C28" s="306"/>
      <c r="D28" s="49"/>
      <c r="E28" s="49"/>
      <c r="F28" s="49"/>
      <c r="G28" s="24"/>
      <c r="H28" s="24"/>
      <c r="I28" s="24"/>
      <c r="J28" s="24"/>
    </row>
    <row r="29" spans="2:10" ht="24" thickBot="1" x14ac:dyDescent="0.4">
      <c r="B29" s="176"/>
      <c r="C29" s="176"/>
      <c r="D29" s="49"/>
      <c r="E29" s="49"/>
      <c r="F29" s="49"/>
      <c r="G29" s="24"/>
      <c r="H29" s="24"/>
      <c r="I29" s="24"/>
      <c r="J29" s="24"/>
    </row>
    <row r="30" spans="2:10" ht="24" thickBot="1" x14ac:dyDescent="0.3">
      <c r="B30" s="28" t="s">
        <v>10</v>
      </c>
      <c r="C30" s="29" t="s">
        <v>11</v>
      </c>
      <c r="D30" s="49"/>
      <c r="E30" s="49"/>
      <c r="F30" s="49"/>
      <c r="G30" s="24"/>
      <c r="H30" s="24"/>
      <c r="I30" s="24"/>
      <c r="J30" s="24"/>
    </row>
    <row r="31" spans="2:10" ht="69" customHeight="1" thickBot="1" x14ac:dyDescent="0.3">
      <c r="B31" s="32" t="s">
        <v>12</v>
      </c>
      <c r="C31" s="33" t="s">
        <v>1362</v>
      </c>
      <c r="D31" s="49"/>
      <c r="E31" s="177"/>
      <c r="F31" s="49"/>
      <c r="G31" s="24"/>
      <c r="H31" s="24"/>
      <c r="I31" s="24"/>
      <c r="J31" s="24"/>
    </row>
    <row r="32" spans="2:10" ht="88.5" customHeight="1" thickBot="1" x14ac:dyDescent="0.3">
      <c r="B32" s="35" t="s">
        <v>13</v>
      </c>
      <c r="C32" s="36" t="s">
        <v>1365</v>
      </c>
      <c r="D32" s="49"/>
      <c r="E32" s="49"/>
      <c r="F32" s="49"/>
      <c r="G32" s="24"/>
      <c r="H32" s="24"/>
      <c r="I32" s="24"/>
      <c r="J32" s="24"/>
    </row>
    <row r="33" spans="2:10" ht="23.25" x14ac:dyDescent="0.25">
      <c r="B33" s="53"/>
      <c r="C33" s="53"/>
      <c r="D33" s="49"/>
      <c r="E33" s="49"/>
      <c r="F33" s="49"/>
      <c r="G33" s="24"/>
      <c r="H33" s="24"/>
      <c r="I33" s="24"/>
      <c r="J33" s="24"/>
    </row>
    <row r="34" spans="2:10" ht="23.25" x14ac:dyDescent="0.25">
      <c r="B34" s="53"/>
      <c r="C34" s="53"/>
      <c r="D34" s="49"/>
      <c r="E34" s="49"/>
      <c r="F34" s="49"/>
      <c r="G34" s="24"/>
      <c r="H34" s="24"/>
      <c r="I34" s="24"/>
      <c r="J34" s="24"/>
    </row>
    <row r="35" spans="2:10" ht="24" thickBot="1" x14ac:dyDescent="0.3">
      <c r="B35" s="53"/>
      <c r="C35" s="54"/>
      <c r="D35" s="178"/>
      <c r="E35" s="178"/>
      <c r="F35" s="178"/>
      <c r="G35" s="24"/>
      <c r="H35" s="24"/>
      <c r="I35" s="24"/>
      <c r="J35" s="24"/>
    </row>
    <row r="36" spans="2:10" ht="24" thickBot="1" x14ac:dyDescent="0.4">
      <c r="B36" s="179" t="s">
        <v>1366</v>
      </c>
      <c r="C36" s="309" t="s">
        <v>1338</v>
      </c>
      <c r="D36" s="316"/>
      <c r="E36" s="316"/>
      <c r="F36" s="316"/>
      <c r="G36" s="317"/>
      <c r="H36" s="24"/>
      <c r="I36" s="24"/>
      <c r="J36" s="24"/>
    </row>
    <row r="37" spans="2:10" ht="34.5" customHeight="1" thickBot="1" x14ac:dyDescent="0.3">
      <c r="C37" s="311" t="s">
        <v>1125</v>
      </c>
      <c r="D37" s="318"/>
      <c r="E37" s="318"/>
      <c r="F37" s="318"/>
      <c r="G37" s="317"/>
      <c r="H37" s="24"/>
      <c r="I37" s="24"/>
      <c r="J37" s="24"/>
    </row>
    <row r="38" spans="2:10" ht="24" thickBot="1" x14ac:dyDescent="0.3">
      <c r="C38" s="227" t="s">
        <v>1327</v>
      </c>
      <c r="D38" s="227" t="s">
        <v>1330</v>
      </c>
      <c r="E38" s="227" t="s">
        <v>1331</v>
      </c>
      <c r="F38" s="24"/>
      <c r="G38" s="24"/>
      <c r="H38" s="24"/>
    </row>
    <row r="39" spans="2:10" ht="21.75" thickBot="1" x14ac:dyDescent="0.3">
      <c r="B39" s="168" t="s">
        <v>1360</v>
      </c>
      <c r="C39" s="228">
        <f>(C17/(C$25/100))%</f>
        <v>5.8823529411764698E-2</v>
      </c>
      <c r="D39" s="228">
        <f>(C20/(C$25/100))%</f>
        <v>5.8823529411764698E-2</v>
      </c>
      <c r="E39" s="228">
        <f>(C23/(C$25/100))%</f>
        <v>0.1764705882352941</v>
      </c>
      <c r="F39" s="24"/>
      <c r="G39" s="24"/>
      <c r="H39" s="24"/>
    </row>
    <row r="40" spans="2:10" ht="21.75" thickBot="1" x14ac:dyDescent="0.3">
      <c r="B40" s="168" t="s">
        <v>1364</v>
      </c>
      <c r="C40" s="183">
        <f>(C18/(C$25/100))%</f>
        <v>0.29411764705882354</v>
      </c>
      <c r="D40" s="183">
        <f>(C21/(C$25/100))%</f>
        <v>0.3529411764705882</v>
      </c>
      <c r="E40" s="183">
        <f>(C24/(C$25/100))%</f>
        <v>5.8823529411764698E-2</v>
      </c>
      <c r="F40" s="24"/>
      <c r="G40" s="24"/>
      <c r="H40" s="24"/>
    </row>
    <row r="41" spans="2:10" ht="75" customHeight="1" thickBot="1" x14ac:dyDescent="0.3">
      <c r="B41" s="165" t="s">
        <v>1126</v>
      </c>
      <c r="C41" s="188">
        <f>SUM(C39:C40)</f>
        <v>0.35294117647058826</v>
      </c>
      <c r="D41" s="188">
        <f>SUM(D39:D40)</f>
        <v>0.41176470588235292</v>
      </c>
      <c r="E41" s="188">
        <f>SUM(E39:E40)</f>
        <v>0.23529411764705879</v>
      </c>
      <c r="F41" s="24"/>
      <c r="G41" s="24"/>
      <c r="H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7:G37"/>
    <mergeCell ref="H4:H5"/>
    <mergeCell ref="I4:I5"/>
    <mergeCell ref="B9:D9"/>
    <mergeCell ref="B28:C28"/>
    <mergeCell ref="C36:G36"/>
  </mergeCells>
  <dataValidations count="4">
    <dataValidation type="list" allowBlank="1" showInputMessage="1" showErrorMessage="1" promptTitle="VALORES POSIBLES ASIGNADOR IOT" sqref="F5" xr:uid="{1431DC96-EA92-43B6-9419-F43B8AE20067}">
      <formula1>"REQUERIDA,NO REQUERIDA"</formula1>
    </dataValidation>
    <dataValidation type="list" allowBlank="1" showInputMessage="1" showErrorMessage="1" promptTitle="VALORES POSIBLES ASIGNADOR IOT" sqref="H6" xr:uid="{5E428ADD-F41B-43C7-A5F6-777378458EA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CE8D9DB5-A86F-4EBD-932D-39C51809621E}">
      <formula1>"vultures@jpcert.or.jp,cve@mitre.org/cve@cert.org.tw,talos-cna@cisco.com/psirt@cisco.com,psirt@bosch.com,OTRO"</formula1>
    </dataValidation>
    <dataValidation type="list" allowBlank="1" showInputMessage="1" showErrorMessage="1" promptTitle="VALORES POSIBLES ASIGNADOR IOT" sqref="F4" xr:uid="{13E994F7-F678-4F65-8948-47E4826415E8}">
      <formula1>"CRÍTICA,ALTA,MEDIA"</formula1>
    </dataValidation>
  </dataValidations>
  <hyperlinks>
    <hyperlink ref="F5" r:id="rId1" display="cve@mitre.org/cve@cert.org.tw" xr:uid="{918C5E46-77CE-48C6-8096-EB60BF0FFFA2}"/>
    <hyperlink ref="F4" r:id="rId2" display="cve@mitre.org/cve@cert.org.tw" xr:uid="{58740CB8-7E29-4488-9C35-1D6334296A9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764F-C4F9-45F8-B33A-D346B7375B19}">
  <dimension ref="B2:K94"/>
  <sheetViews>
    <sheetView topLeftCell="G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254.25" customHeight="1" thickTop="1" thickBot="1" x14ac:dyDescent="0.3">
      <c r="B4" s="244" t="s">
        <v>1314</v>
      </c>
      <c r="C4" s="242" t="s">
        <v>1315</v>
      </c>
      <c r="D4" s="245" t="s">
        <v>1316</v>
      </c>
      <c r="E4" s="237" t="s">
        <v>1191</v>
      </c>
      <c r="F4" s="238" t="s">
        <v>1317</v>
      </c>
      <c r="G4" s="222" t="s">
        <v>1318</v>
      </c>
      <c r="H4" s="312" t="s">
        <v>1387</v>
      </c>
      <c r="I4" s="304"/>
      <c r="J4" s="12"/>
    </row>
    <row r="5" spans="2:11" ht="188.25" customHeight="1" thickTop="1" thickBot="1" x14ac:dyDescent="0.3">
      <c r="B5" s="244" t="s">
        <v>1375</v>
      </c>
      <c r="C5" s="242" t="s">
        <v>1376</v>
      </c>
      <c r="D5" s="245" t="s">
        <v>1377</v>
      </c>
      <c r="E5" s="237" t="s">
        <v>1191</v>
      </c>
      <c r="F5" s="238" t="s">
        <v>1378</v>
      </c>
      <c r="G5" s="222" t="s">
        <v>1379</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1389</v>
      </c>
      <c r="D12" s="34"/>
      <c r="E12" s="34"/>
      <c r="F12" s="34"/>
      <c r="G12" s="24"/>
      <c r="H12" s="24"/>
      <c r="I12" s="24"/>
      <c r="J12" s="24"/>
    </row>
    <row r="13" spans="2:11" ht="102.75" customHeight="1" thickBot="1" x14ac:dyDescent="0.4">
      <c r="B13" s="84" t="s">
        <v>13</v>
      </c>
      <c r="C13" s="33" t="s">
        <v>1388</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1381</v>
      </c>
      <c r="C15" s="163" t="s">
        <v>14</v>
      </c>
      <c r="D15" s="164" t="s">
        <v>1326</v>
      </c>
      <c r="E15" s="38"/>
      <c r="F15" s="38"/>
      <c r="G15" s="24"/>
      <c r="H15" s="24"/>
      <c r="I15" s="24"/>
      <c r="J15" s="24"/>
    </row>
    <row r="16" spans="2:11" ht="31.5" customHeight="1" thickBot="1" x14ac:dyDescent="0.3">
      <c r="B16" s="230" t="s">
        <v>1327</v>
      </c>
      <c r="C16" s="231">
        <f>SUM(C17:C18)</f>
        <v>6</v>
      </c>
      <c r="D16" s="232">
        <f>(C16/(C$25/100))%</f>
        <v>0.3529411764705882</v>
      </c>
      <c r="E16" s="225"/>
      <c r="F16" s="38"/>
      <c r="G16" s="24"/>
      <c r="H16" s="24"/>
      <c r="I16" s="24"/>
      <c r="J16" s="24"/>
    </row>
    <row r="17" spans="2:10" ht="35.25" customHeight="1" thickBot="1" x14ac:dyDescent="0.3">
      <c r="B17" s="44" t="s">
        <v>1382</v>
      </c>
      <c r="C17" s="40">
        <v>1</v>
      </c>
      <c r="D17" s="229">
        <f>(C17/(C$16/100))%</f>
        <v>0.16666666666666669</v>
      </c>
      <c r="E17" s="225"/>
      <c r="F17" s="38"/>
      <c r="G17" s="24"/>
      <c r="H17" s="24"/>
      <c r="I17" s="24"/>
      <c r="J17" s="24"/>
    </row>
    <row r="18" spans="2:10" ht="39" customHeight="1" thickBot="1" x14ac:dyDescent="0.3">
      <c r="B18" s="234" t="s">
        <v>1383</v>
      </c>
      <c r="C18" s="171">
        <v>5</v>
      </c>
      <c r="D18" s="235">
        <f>(C18/(C$16/100))%</f>
        <v>0.83333333333333348</v>
      </c>
      <c r="E18" s="225"/>
      <c r="F18" s="38"/>
      <c r="G18" s="24"/>
      <c r="H18" s="24"/>
      <c r="I18" s="24"/>
      <c r="J18" s="24"/>
    </row>
    <row r="19" spans="2:10" ht="36.75" customHeight="1" thickBot="1" x14ac:dyDescent="0.3">
      <c r="B19" s="230" t="s">
        <v>1330</v>
      </c>
      <c r="C19" s="231">
        <f>SUM(C20:C21)</f>
        <v>7</v>
      </c>
      <c r="D19" s="232">
        <f>(C19/(C$25/100))%</f>
        <v>0.41176470588235292</v>
      </c>
      <c r="E19" s="233"/>
      <c r="F19" s="170"/>
      <c r="G19" s="24"/>
      <c r="H19" s="24"/>
      <c r="I19" s="24"/>
      <c r="J19" s="24"/>
    </row>
    <row r="20" spans="2:10" ht="24" thickBot="1" x14ac:dyDescent="0.3">
      <c r="B20" s="44" t="s">
        <v>1382</v>
      </c>
      <c r="C20" s="40">
        <v>1</v>
      </c>
      <c r="D20" s="229">
        <f>(C20/(C$19/100))%</f>
        <v>0.14285714285714285</v>
      </c>
      <c r="E20" s="226"/>
      <c r="F20" s="42"/>
      <c r="G20" s="24"/>
      <c r="H20" s="24"/>
      <c r="I20" s="24"/>
      <c r="J20" s="24"/>
    </row>
    <row r="21" spans="2:10" ht="24" thickBot="1" x14ac:dyDescent="0.3">
      <c r="B21" s="234" t="s">
        <v>1383</v>
      </c>
      <c r="C21" s="171">
        <v>6</v>
      </c>
      <c r="D21" s="235">
        <f>(C21/(C$19/100))%</f>
        <v>0.8571428571428571</v>
      </c>
      <c r="E21" s="226"/>
      <c r="F21" s="42"/>
      <c r="G21" s="24"/>
      <c r="H21" s="24"/>
      <c r="I21" s="24"/>
      <c r="J21" s="24"/>
    </row>
    <row r="22" spans="2:10" ht="24" thickBot="1" x14ac:dyDescent="0.3">
      <c r="B22" s="230" t="s">
        <v>1331</v>
      </c>
      <c r="C22" s="231">
        <f>SUM(C23:C24)</f>
        <v>4</v>
      </c>
      <c r="D22" s="232">
        <f>(C22/(C$25/100))%</f>
        <v>0.23529411764705879</v>
      </c>
      <c r="E22" s="226"/>
      <c r="F22" s="42"/>
      <c r="G22" s="24"/>
      <c r="H22" s="24"/>
      <c r="I22" s="24"/>
      <c r="J22" s="24"/>
    </row>
    <row r="23" spans="2:10" ht="24" thickBot="1" x14ac:dyDescent="0.3">
      <c r="B23" s="44" t="s">
        <v>1382</v>
      </c>
      <c r="C23" s="40">
        <v>3</v>
      </c>
      <c r="D23" s="229">
        <f>(C23/(C$22/100))%</f>
        <v>0.75</v>
      </c>
      <c r="E23" s="177"/>
      <c r="F23" s="49"/>
      <c r="G23" s="24"/>
      <c r="H23" s="24"/>
      <c r="I23" s="24"/>
      <c r="J23" s="24"/>
    </row>
    <row r="24" spans="2:10" ht="23.25" x14ac:dyDescent="0.25">
      <c r="B24" s="168" t="s">
        <v>1383</v>
      </c>
      <c r="C24" s="45">
        <v>1</v>
      </c>
      <c r="D24" s="224">
        <f>(C24/(C$22/100))%</f>
        <v>0.25</v>
      </c>
      <c r="E24" s="177"/>
      <c r="F24" s="49"/>
      <c r="G24" s="24"/>
      <c r="H24" s="24"/>
      <c r="I24" s="24"/>
      <c r="J24" s="24"/>
    </row>
    <row r="25" spans="2:10" ht="24" thickBot="1" x14ac:dyDescent="0.3">
      <c r="B25" s="173" t="s">
        <v>16</v>
      </c>
      <c r="C25" s="174">
        <f>C16+C19+C22</f>
        <v>17</v>
      </c>
      <c r="D25" s="175">
        <f>D22+D19+D16</f>
        <v>0.99999999999999989</v>
      </c>
      <c r="E25" s="49"/>
      <c r="F25" s="49"/>
      <c r="G25" s="24"/>
      <c r="H25" s="24"/>
      <c r="I25" s="24"/>
      <c r="J25" s="24"/>
    </row>
    <row r="26" spans="2:10" ht="23.25" x14ac:dyDescent="0.25">
      <c r="B26" s="53"/>
      <c r="C26" s="53"/>
      <c r="D26" s="49"/>
      <c r="E26" s="49"/>
      <c r="F26" s="49"/>
      <c r="G26" s="24"/>
      <c r="H26" s="24"/>
      <c r="I26" s="24"/>
      <c r="J26" s="24"/>
    </row>
    <row r="27" spans="2:10" ht="24" thickBot="1" x14ac:dyDescent="0.3">
      <c r="B27" s="53"/>
      <c r="C27" s="53"/>
      <c r="D27" s="49"/>
      <c r="E27" s="49"/>
      <c r="F27" s="49"/>
      <c r="G27" s="24"/>
      <c r="H27" s="24"/>
      <c r="I27" s="24"/>
      <c r="J27" s="24"/>
    </row>
    <row r="28" spans="2:10" ht="24" thickBot="1" x14ac:dyDescent="0.4">
      <c r="B28" s="305" t="s">
        <v>1386</v>
      </c>
      <c r="C28" s="306"/>
      <c r="D28" s="49"/>
      <c r="E28" s="49"/>
      <c r="F28" s="49"/>
      <c r="G28" s="24"/>
      <c r="H28" s="24"/>
      <c r="I28" s="24"/>
      <c r="J28" s="24"/>
    </row>
    <row r="29" spans="2:10" ht="24" thickBot="1" x14ac:dyDescent="0.4">
      <c r="B29" s="176"/>
      <c r="C29" s="176"/>
      <c r="D29" s="49"/>
      <c r="E29" s="49"/>
      <c r="F29" s="49"/>
      <c r="G29" s="24"/>
      <c r="H29" s="24"/>
      <c r="I29" s="24"/>
      <c r="J29" s="24"/>
    </row>
    <row r="30" spans="2:10" ht="24" thickBot="1" x14ac:dyDescent="0.3">
      <c r="B30" s="28" t="s">
        <v>10</v>
      </c>
      <c r="C30" s="29" t="s">
        <v>11</v>
      </c>
      <c r="D30" s="49"/>
      <c r="E30" s="49"/>
      <c r="F30" s="49"/>
      <c r="G30" s="24"/>
      <c r="H30" s="24"/>
      <c r="I30" s="24"/>
      <c r="J30" s="24"/>
    </row>
    <row r="31" spans="2:10" ht="110.25" customHeight="1" thickBot="1" x14ac:dyDescent="0.3">
      <c r="B31" s="32" t="s">
        <v>12</v>
      </c>
      <c r="C31" s="33" t="s">
        <v>1380</v>
      </c>
      <c r="D31" s="49"/>
      <c r="E31" s="177"/>
      <c r="F31" s="49"/>
      <c r="G31" s="24"/>
      <c r="H31" s="24"/>
      <c r="I31" s="24"/>
      <c r="J31" s="24"/>
    </row>
    <row r="32" spans="2:10" ht="124.5" customHeight="1" thickBot="1" x14ac:dyDescent="0.3">
      <c r="B32" s="35" t="s">
        <v>13</v>
      </c>
      <c r="C32" s="36" t="s">
        <v>1384</v>
      </c>
      <c r="D32" s="49"/>
      <c r="E32" s="49"/>
      <c r="F32" s="49"/>
      <c r="G32" s="24"/>
      <c r="H32" s="24"/>
      <c r="I32" s="24"/>
      <c r="J32" s="24"/>
    </row>
    <row r="33" spans="2:10" ht="23.25" x14ac:dyDescent="0.25">
      <c r="B33" s="53"/>
      <c r="C33" s="53"/>
      <c r="D33" s="49"/>
      <c r="E33" s="49"/>
      <c r="F33" s="49"/>
      <c r="G33" s="24"/>
      <c r="H33" s="24"/>
      <c r="I33" s="24"/>
      <c r="J33" s="24"/>
    </row>
    <row r="34" spans="2:10" ht="23.25" x14ac:dyDescent="0.25">
      <c r="B34" s="53"/>
      <c r="C34" s="53"/>
      <c r="D34" s="49"/>
      <c r="E34" s="49"/>
      <c r="F34" s="49"/>
      <c r="G34" s="24"/>
      <c r="H34" s="24"/>
      <c r="I34" s="24"/>
      <c r="J34" s="24"/>
    </row>
    <row r="35" spans="2:10" ht="24" thickBot="1" x14ac:dyDescent="0.3">
      <c r="B35" s="53"/>
      <c r="C35" s="54"/>
      <c r="D35" s="178"/>
      <c r="E35" s="178"/>
      <c r="F35" s="178"/>
      <c r="G35" s="24"/>
      <c r="H35" s="24"/>
      <c r="I35" s="24"/>
      <c r="J35" s="24"/>
    </row>
    <row r="36" spans="2:10" ht="24" thickBot="1" x14ac:dyDescent="0.4">
      <c r="B36" s="179" t="s">
        <v>1385</v>
      </c>
      <c r="C36" s="309" t="s">
        <v>1338</v>
      </c>
      <c r="D36" s="316"/>
      <c r="E36" s="316"/>
      <c r="F36" s="316"/>
      <c r="G36" s="317"/>
      <c r="H36" s="24"/>
      <c r="I36" s="24"/>
      <c r="J36" s="24"/>
    </row>
    <row r="37" spans="2:10" ht="34.5" customHeight="1" thickBot="1" x14ac:dyDescent="0.3">
      <c r="C37" s="311" t="s">
        <v>1125</v>
      </c>
      <c r="D37" s="318"/>
      <c r="E37" s="318"/>
      <c r="F37" s="318"/>
      <c r="G37" s="317"/>
      <c r="H37" s="24"/>
      <c r="I37" s="24"/>
      <c r="J37" s="24"/>
    </row>
    <row r="38" spans="2:10" ht="24" thickBot="1" x14ac:dyDescent="0.3">
      <c r="C38" s="227" t="s">
        <v>1327</v>
      </c>
      <c r="D38" s="227" t="s">
        <v>1330</v>
      </c>
      <c r="E38" s="227" t="s">
        <v>1331</v>
      </c>
      <c r="F38" s="24"/>
      <c r="G38" s="24"/>
      <c r="H38" s="24"/>
    </row>
    <row r="39" spans="2:10" ht="21.75" thickBot="1" x14ac:dyDescent="0.3">
      <c r="B39" s="168" t="s">
        <v>1383</v>
      </c>
      <c r="C39" s="228">
        <f>(C17/(C$25/100))%</f>
        <v>5.8823529411764698E-2</v>
      </c>
      <c r="D39" s="228">
        <f>(C20/(C$25/100))%</f>
        <v>5.8823529411764698E-2</v>
      </c>
      <c r="E39" s="228">
        <f>(C23/(C$25/100))%</f>
        <v>0.1764705882352941</v>
      </c>
      <c r="F39" s="24"/>
      <c r="G39" s="24"/>
      <c r="H39" s="24"/>
    </row>
    <row r="40" spans="2:10" ht="21.75" thickBot="1" x14ac:dyDescent="0.3">
      <c r="B40" s="168" t="s">
        <v>1382</v>
      </c>
      <c r="C40" s="183">
        <f>(C18/(C$25/100))%</f>
        <v>0.29411764705882354</v>
      </c>
      <c r="D40" s="183">
        <f>(C21/(C$25/100))%</f>
        <v>0.3529411764705882</v>
      </c>
      <c r="E40" s="183">
        <f>(C24/(C$25/100))%</f>
        <v>5.8823529411764698E-2</v>
      </c>
      <c r="F40" s="24"/>
      <c r="G40" s="24"/>
      <c r="H40" s="24"/>
    </row>
    <row r="41" spans="2:10" ht="75" customHeight="1" thickBot="1" x14ac:dyDescent="0.3">
      <c r="B41" s="165" t="s">
        <v>1126</v>
      </c>
      <c r="C41" s="188">
        <f>SUM(C39:C40)</f>
        <v>0.35294117647058826</v>
      </c>
      <c r="D41" s="188">
        <f>SUM(D39:D40)</f>
        <v>0.41176470588235292</v>
      </c>
      <c r="E41" s="188">
        <f>SUM(E39:E40)</f>
        <v>0.23529411764705879</v>
      </c>
      <c r="F41" s="24"/>
      <c r="G41" s="24"/>
      <c r="H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7:G37"/>
    <mergeCell ref="H4:H5"/>
    <mergeCell ref="I4:I5"/>
    <mergeCell ref="B9:D9"/>
    <mergeCell ref="B28:C28"/>
    <mergeCell ref="C36:G36"/>
  </mergeCells>
  <dataValidations count="4">
    <dataValidation type="list" allowBlank="1" showInputMessage="1" showErrorMessage="1" promptTitle="VALORES POSIBLES ASIGNADOR IOT" sqref="F5" xr:uid="{084302F4-5E87-415E-9B56-459AF71B13C7}">
      <formula1>"MODIFICADO,NO MODIFICADO"</formula1>
    </dataValidation>
    <dataValidation type="list" allowBlank="1" showInputMessage="1" showErrorMessage="1" sqref="I6" xr:uid="{E76BCD66-0CC7-413A-8F6F-DBF1ECA49B7B}">
      <formula1>"vultures@jpcert.or.jp,cve@mitre.org/cve@cert.org.tw,talos-cna@cisco.com/psirt@cisco.com,psirt@bosch.com,OTRO"</formula1>
    </dataValidation>
    <dataValidation type="list" allowBlank="1" showInputMessage="1" showErrorMessage="1" promptTitle="VALORES POSIBLES ASIGNADOR IOT" sqref="H6" xr:uid="{14903EBF-C9BB-42CD-8663-9DDAE82205B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46B1C5DF-0B18-4536-910C-9D9E58B64C98}">
      <formula1>"CRÍTICA,ALTA,MEDIA"</formula1>
    </dataValidation>
  </dataValidations>
  <hyperlinks>
    <hyperlink ref="F5" r:id="rId1" display="cve@mitre.org/cve@cert.org.tw" xr:uid="{F9B325C2-F9CC-4568-AD23-B9C4075F85CC}"/>
    <hyperlink ref="F4" r:id="rId2" display="cve@mitre.org/cve@cert.org.tw" xr:uid="{7F71DFEC-3D8B-42B0-A0F5-95B3FC4B4E5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CC98C-F487-4386-922B-8D52034222E8}">
  <dimension ref="B2:K98"/>
  <sheetViews>
    <sheetView topLeftCell="F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221.25" customHeight="1" thickTop="1" thickBot="1" x14ac:dyDescent="0.3">
      <c r="B4" s="246" t="s">
        <v>1314</v>
      </c>
      <c r="C4" s="247" t="s">
        <v>1315</v>
      </c>
      <c r="D4" s="248" t="s">
        <v>1316</v>
      </c>
      <c r="E4" s="249" t="s">
        <v>1191</v>
      </c>
      <c r="F4" s="250" t="s">
        <v>1317</v>
      </c>
      <c r="G4" s="222" t="s">
        <v>1318</v>
      </c>
      <c r="H4" s="312" t="s">
        <v>1611</v>
      </c>
      <c r="I4" s="304"/>
      <c r="J4" s="12"/>
    </row>
    <row r="5" spans="2:11" ht="244.5" customHeight="1" thickTop="1" thickBot="1" x14ac:dyDescent="0.3">
      <c r="B5" s="246" t="s">
        <v>1390</v>
      </c>
      <c r="C5" s="247" t="s">
        <v>1391</v>
      </c>
      <c r="D5" s="248" t="s">
        <v>1392</v>
      </c>
      <c r="E5" s="249" t="s">
        <v>1191</v>
      </c>
      <c r="F5" s="250"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1404</v>
      </c>
      <c r="D12" s="34"/>
      <c r="E12" s="34"/>
      <c r="F12" s="34"/>
      <c r="G12" s="24"/>
      <c r="H12" s="24"/>
      <c r="I12" s="24"/>
      <c r="J12" s="24"/>
    </row>
    <row r="13" spans="2:11" ht="102.75" customHeight="1" thickBot="1" x14ac:dyDescent="0.4">
      <c r="B13" s="84" t="s">
        <v>13</v>
      </c>
      <c r="C13" s="33" t="s">
        <v>1402</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1396</v>
      </c>
      <c r="C15" s="163" t="s">
        <v>14</v>
      </c>
      <c r="D15" s="164" t="s">
        <v>1326</v>
      </c>
      <c r="E15" s="38"/>
      <c r="F15" s="38"/>
      <c r="G15" s="24"/>
      <c r="H15" s="24"/>
      <c r="I15" s="24"/>
      <c r="J15" s="24"/>
    </row>
    <row r="16" spans="2:11" ht="31.5" customHeight="1" thickBot="1" x14ac:dyDescent="0.3">
      <c r="B16" s="230" t="s">
        <v>1327</v>
      </c>
      <c r="C16" s="231">
        <f>SUM(C17:C19)</f>
        <v>6</v>
      </c>
      <c r="D16" s="232">
        <f>(C16/(C$28/100))%</f>
        <v>0.3529411764705882</v>
      </c>
      <c r="E16" s="225"/>
      <c r="F16" s="38"/>
      <c r="G16" s="24"/>
      <c r="H16" s="24"/>
      <c r="I16" s="24"/>
      <c r="J16" s="24"/>
    </row>
    <row r="17" spans="2:10" ht="35.25" customHeight="1" thickBot="1" x14ac:dyDescent="0.3">
      <c r="B17" s="44" t="s">
        <v>1393</v>
      </c>
      <c r="C17" s="40">
        <v>6</v>
      </c>
      <c r="D17" s="229">
        <f>(C17/(C$16/100))%</f>
        <v>1</v>
      </c>
      <c r="E17" s="225"/>
      <c r="F17" s="38"/>
      <c r="G17" s="24"/>
      <c r="H17" s="24"/>
      <c r="I17" s="24"/>
      <c r="J17" s="24"/>
    </row>
    <row r="18" spans="2:10" ht="39" customHeight="1" thickBot="1" x14ac:dyDescent="0.3">
      <c r="B18" s="168" t="s">
        <v>1397</v>
      </c>
      <c r="C18" s="45">
        <v>0</v>
      </c>
      <c r="D18" s="224">
        <f>(C18/(C$16/100))%</f>
        <v>0</v>
      </c>
      <c r="E18" s="225"/>
      <c r="F18" s="38"/>
      <c r="G18" s="24"/>
      <c r="H18" s="24"/>
      <c r="I18" s="24"/>
      <c r="J18" s="24"/>
    </row>
    <row r="19" spans="2:10" ht="30" customHeight="1" thickBot="1" x14ac:dyDescent="0.3">
      <c r="B19" s="234" t="s">
        <v>1398</v>
      </c>
      <c r="C19" s="171">
        <v>0</v>
      </c>
      <c r="D19" s="235">
        <f>(C19/(C$16/100))%</f>
        <v>0</v>
      </c>
      <c r="E19" s="225"/>
      <c r="F19" s="38"/>
      <c r="G19" s="24"/>
      <c r="H19" s="24"/>
      <c r="I19" s="24"/>
      <c r="J19" s="24"/>
    </row>
    <row r="20" spans="2:10" ht="36.75" customHeight="1" thickBot="1" x14ac:dyDescent="0.3">
      <c r="B20" s="230" t="s">
        <v>1330</v>
      </c>
      <c r="C20" s="231">
        <f>SUM(C21:C23)</f>
        <v>7</v>
      </c>
      <c r="D20" s="232">
        <f>(C20/(C$28/100))%</f>
        <v>0.41176470588235292</v>
      </c>
      <c r="E20" s="233"/>
      <c r="F20" s="170"/>
      <c r="G20" s="24"/>
      <c r="H20" s="24"/>
      <c r="I20" s="24"/>
      <c r="J20" s="24"/>
    </row>
    <row r="21" spans="2:10" ht="24" thickBot="1" x14ac:dyDescent="0.3">
      <c r="B21" s="44" t="s">
        <v>1393</v>
      </c>
      <c r="C21" s="40">
        <v>6</v>
      </c>
      <c r="D21" s="229">
        <f>(C21/(C$20/100))%</f>
        <v>0.8571428571428571</v>
      </c>
      <c r="E21" s="226"/>
      <c r="F21" s="42"/>
      <c r="G21" s="24"/>
      <c r="H21" s="24"/>
      <c r="I21" s="24"/>
      <c r="J21" s="24"/>
    </row>
    <row r="22" spans="2:10" ht="24" thickBot="1" x14ac:dyDescent="0.3">
      <c r="B22" s="168" t="s">
        <v>1397</v>
      </c>
      <c r="C22" s="45">
        <v>0</v>
      </c>
      <c r="D22" s="224">
        <f>(C22/(C$20/100))%</f>
        <v>0</v>
      </c>
      <c r="E22" s="226"/>
      <c r="F22" s="42"/>
      <c r="G22" s="24"/>
      <c r="H22" s="24"/>
      <c r="I22" s="24"/>
      <c r="J22" s="24"/>
    </row>
    <row r="23" spans="2:10" ht="30" customHeight="1" thickBot="1" x14ac:dyDescent="0.3">
      <c r="B23" s="234" t="s">
        <v>1398</v>
      </c>
      <c r="C23" s="171">
        <v>1</v>
      </c>
      <c r="D23" s="235">
        <f>(C23/(C$20/100))%</f>
        <v>0.14285714285714285</v>
      </c>
      <c r="E23" s="226"/>
      <c r="F23" s="42"/>
      <c r="G23" s="24"/>
      <c r="H23" s="24"/>
      <c r="I23" s="24"/>
      <c r="J23" s="24"/>
    </row>
    <row r="24" spans="2:10" ht="24" thickBot="1" x14ac:dyDescent="0.3">
      <c r="B24" s="230" t="s">
        <v>1331</v>
      </c>
      <c r="C24" s="231">
        <f>SUM(C25:C27)</f>
        <v>4</v>
      </c>
      <c r="D24" s="232">
        <f>(C24/(C$28/100))%</f>
        <v>0.23529411764705879</v>
      </c>
      <c r="E24" s="226"/>
      <c r="F24" s="42"/>
      <c r="G24" s="24"/>
      <c r="H24" s="24"/>
      <c r="I24" s="24"/>
      <c r="J24" s="24"/>
    </row>
    <row r="25" spans="2:10" ht="24" thickBot="1" x14ac:dyDescent="0.3">
      <c r="B25" s="44" t="s">
        <v>1393</v>
      </c>
      <c r="C25" s="40">
        <v>1</v>
      </c>
      <c r="D25" s="229">
        <f>(C25/(C$24/100))%</f>
        <v>0.25</v>
      </c>
      <c r="E25" s="177"/>
      <c r="F25" s="49"/>
      <c r="G25" s="24"/>
      <c r="H25" s="24"/>
      <c r="I25" s="24"/>
      <c r="J25" s="24"/>
    </row>
    <row r="26" spans="2:10" ht="24" thickBot="1" x14ac:dyDescent="0.3">
      <c r="B26" s="168" t="s">
        <v>1397</v>
      </c>
      <c r="C26" s="45">
        <v>3</v>
      </c>
      <c r="D26" s="224">
        <f>(C26/(C$24/100))%</f>
        <v>0.75</v>
      </c>
      <c r="E26" s="177"/>
      <c r="F26" s="49"/>
      <c r="G26" s="24"/>
      <c r="H26" s="24"/>
      <c r="I26" s="24"/>
      <c r="J26" s="24"/>
    </row>
    <row r="27" spans="2:10" ht="24" thickBot="1" x14ac:dyDescent="0.3">
      <c r="B27" s="234" t="s">
        <v>1398</v>
      </c>
      <c r="C27" s="171">
        <v>0</v>
      </c>
      <c r="D27" s="235">
        <f>(C27/(C$24/100))%</f>
        <v>0</v>
      </c>
      <c r="E27" s="177"/>
      <c r="F27" s="49"/>
      <c r="G27" s="24"/>
      <c r="H27" s="24"/>
      <c r="I27" s="24"/>
      <c r="J27" s="24"/>
    </row>
    <row r="28" spans="2:10" ht="24" thickBot="1" x14ac:dyDescent="0.3">
      <c r="B28" s="114" t="s">
        <v>16</v>
      </c>
      <c r="C28" s="115">
        <f>C16+C20+C24</f>
        <v>17</v>
      </c>
      <c r="D28" s="117">
        <f>D24+D20+D16</f>
        <v>0.99999999999999989</v>
      </c>
      <c r="E28" s="177"/>
      <c r="F28" s="49"/>
      <c r="G28" s="24"/>
      <c r="H28" s="24"/>
      <c r="I28" s="24"/>
      <c r="J28" s="24"/>
    </row>
    <row r="29" spans="2:10" ht="23.25" x14ac:dyDescent="0.25">
      <c r="B29" s="53"/>
      <c r="C29" s="53"/>
      <c r="D29" s="49"/>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1403</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1399</v>
      </c>
      <c r="D34" s="49"/>
      <c r="E34" s="177"/>
      <c r="F34" s="49"/>
      <c r="G34" s="24"/>
      <c r="H34" s="24"/>
      <c r="I34" s="24"/>
      <c r="J34" s="24"/>
    </row>
    <row r="35" spans="2:10" ht="88.5" customHeight="1" thickBot="1" x14ac:dyDescent="0.3">
      <c r="B35" s="35" t="s">
        <v>13</v>
      </c>
      <c r="C35" s="36" t="s">
        <v>1400</v>
      </c>
      <c r="D35" s="49"/>
      <c r="E35" s="49"/>
      <c r="F35" s="49"/>
      <c r="G35" s="24"/>
      <c r="H35" s="24"/>
      <c r="I35" s="24"/>
      <c r="J35" s="24"/>
    </row>
    <row r="36" spans="2:10" ht="23.25"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4" thickBot="1" x14ac:dyDescent="0.3">
      <c r="B38" s="53"/>
      <c r="C38" s="54"/>
      <c r="D38" s="178"/>
      <c r="E38" s="178"/>
      <c r="F38" s="178"/>
      <c r="G38" s="24"/>
      <c r="H38" s="24"/>
      <c r="I38" s="24"/>
      <c r="J38" s="24"/>
    </row>
    <row r="39" spans="2:10" ht="24" thickBot="1" x14ac:dyDescent="0.4">
      <c r="B39" s="179" t="s">
        <v>1401</v>
      </c>
      <c r="C39" s="309" t="s">
        <v>1338</v>
      </c>
      <c r="D39" s="316"/>
      <c r="E39" s="316"/>
      <c r="F39" s="316"/>
      <c r="G39" s="317"/>
      <c r="H39" s="24"/>
      <c r="I39" s="24"/>
      <c r="J39" s="24"/>
    </row>
    <row r="40" spans="2:10" ht="34.5" customHeight="1" thickBot="1" x14ac:dyDescent="0.3">
      <c r="C40" s="311" t="s">
        <v>1125</v>
      </c>
      <c r="D40" s="318"/>
      <c r="E40" s="318"/>
      <c r="F40" s="318"/>
      <c r="G40" s="317"/>
      <c r="H40" s="24"/>
      <c r="I40" s="24"/>
      <c r="J40" s="24"/>
    </row>
    <row r="41" spans="2:10" ht="24" thickBot="1" x14ac:dyDescent="0.3">
      <c r="C41" s="227" t="s">
        <v>1327</v>
      </c>
      <c r="D41" s="227" t="s">
        <v>1330</v>
      </c>
      <c r="E41" s="227" t="s">
        <v>1331</v>
      </c>
      <c r="F41" s="24"/>
      <c r="G41" s="24"/>
      <c r="H41" s="24"/>
    </row>
    <row r="42" spans="2:10" ht="21.75" thickBot="1" x14ac:dyDescent="0.3">
      <c r="B42" s="168" t="s">
        <v>1393</v>
      </c>
      <c r="C42" s="228">
        <f>(C17/(C$28/100))%</f>
        <v>0.3529411764705882</v>
      </c>
      <c r="D42" s="228">
        <f>(C21/(C$28/100))%</f>
        <v>0.3529411764705882</v>
      </c>
      <c r="E42" s="228">
        <f>(C25/(C$28/100))%</f>
        <v>5.8823529411764698E-2</v>
      </c>
      <c r="F42" s="24"/>
      <c r="G42" s="24"/>
      <c r="H42" s="24"/>
    </row>
    <row r="43" spans="2:10" ht="21.75" thickBot="1" x14ac:dyDescent="0.3">
      <c r="B43" s="168" t="s">
        <v>1397</v>
      </c>
      <c r="C43" s="183">
        <f>(C18/(C$28/100))%</f>
        <v>0</v>
      </c>
      <c r="D43" s="183">
        <f>(C22/(C$28/100))%</f>
        <v>0</v>
      </c>
      <c r="E43" s="183">
        <f>(C26/(C$28/100))%</f>
        <v>0.1764705882352941</v>
      </c>
      <c r="F43" s="24"/>
      <c r="G43" s="24"/>
      <c r="H43" s="24"/>
    </row>
    <row r="44" spans="2:10" ht="21.75" thickBot="1" x14ac:dyDescent="0.3">
      <c r="B44" s="168" t="s">
        <v>1398</v>
      </c>
      <c r="C44" s="183">
        <f>(C19/(C$28/100))%</f>
        <v>0</v>
      </c>
      <c r="D44" s="183">
        <f>(C23/(C$28/100))%</f>
        <v>5.8823529411764698E-2</v>
      </c>
      <c r="E44" s="183">
        <f>(C27/(C$28/100))%</f>
        <v>0</v>
      </c>
      <c r="F44" s="24"/>
      <c r="G44" s="24"/>
      <c r="H44" s="24"/>
    </row>
    <row r="45" spans="2:10" ht="75" customHeight="1" thickBot="1" x14ac:dyDescent="0.3">
      <c r="B45" s="165" t="s">
        <v>1126</v>
      </c>
      <c r="C45" s="188">
        <f>SUM(C42:C44)</f>
        <v>0.3529411764705882</v>
      </c>
      <c r="D45" s="188">
        <f>SUM(D42:D44)</f>
        <v>0.41176470588235292</v>
      </c>
      <c r="E45" s="188">
        <f>SUM(E42:E44)</f>
        <v>0.23529411764705879</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G40"/>
    <mergeCell ref="H4:H5"/>
    <mergeCell ref="I4:I5"/>
    <mergeCell ref="B9:D9"/>
    <mergeCell ref="B31:C31"/>
    <mergeCell ref="C39:G39"/>
  </mergeCells>
  <dataValidations count="4">
    <dataValidation type="list" allowBlank="1" showInputMessage="1" showErrorMessage="1" promptTitle="VALORES POSIBLES ASIGNADOR IOT" sqref="F5" xr:uid="{8CFA4F67-C07C-4F06-87C1-9BC3D89272E5}">
      <formula1>"ALTO,BAJO:NINGUNO"</formula1>
    </dataValidation>
    <dataValidation type="list" allowBlank="1" showInputMessage="1" showErrorMessage="1" sqref="I6" xr:uid="{2294518F-65B3-4380-AD63-565904C741FE}">
      <formula1>"vultures@jpcert.or.jp,cve@mitre.org/cve@cert.org.tw,talos-cna@cisco.com/psirt@cisco.com,psirt@bosch.com,OTRO"</formula1>
    </dataValidation>
    <dataValidation type="list" allowBlank="1" showInputMessage="1" showErrorMessage="1" promptTitle="VALORES POSIBLES ASIGNADOR IOT" sqref="H6" xr:uid="{B2BA3C06-583C-400A-9123-1D1DF9917D5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B3F76E8E-2591-410D-BB42-A6B0003BB73D}">
      <formula1>"CRÍTICA,ALTA,MEDIA"</formula1>
    </dataValidation>
  </dataValidations>
  <hyperlinks>
    <hyperlink ref="F5" r:id="rId1" display="cve@mitre.org/cve@cert.org.tw" xr:uid="{426AA8DD-6DA3-494E-B728-91A175DFE498}"/>
    <hyperlink ref="F4" r:id="rId2" display="cve@mitre.org/cve@cert.org.tw" xr:uid="{7A41CA69-C217-44FC-93C0-EA8E44670C7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3B41-235C-40E5-B891-2D9858348983}">
  <dimension ref="B2:K98"/>
  <sheetViews>
    <sheetView topLeftCell="E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243" customHeight="1" thickTop="1" thickBot="1" x14ac:dyDescent="0.3">
      <c r="B4" s="246" t="s">
        <v>1314</v>
      </c>
      <c r="C4" s="247" t="s">
        <v>1315</v>
      </c>
      <c r="D4" s="248" t="s">
        <v>1316</v>
      </c>
      <c r="E4" s="249" t="s">
        <v>1191</v>
      </c>
      <c r="F4" s="250" t="s">
        <v>1317</v>
      </c>
      <c r="G4" s="222" t="s">
        <v>1318</v>
      </c>
      <c r="H4" s="312" t="s">
        <v>1612</v>
      </c>
      <c r="I4" s="304"/>
      <c r="J4" s="12"/>
    </row>
    <row r="5" spans="2:11" ht="231.75" customHeight="1" thickTop="1" thickBot="1" x14ac:dyDescent="0.3">
      <c r="B5" s="246" t="s">
        <v>1405</v>
      </c>
      <c r="C5" s="247" t="s">
        <v>1406</v>
      </c>
      <c r="D5" s="248" t="s">
        <v>1407</v>
      </c>
      <c r="E5" s="249" t="s">
        <v>1191</v>
      </c>
      <c r="F5" s="250"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1413</v>
      </c>
      <c r="D12" s="34"/>
      <c r="E12" s="34"/>
      <c r="F12" s="34"/>
      <c r="G12" s="24"/>
      <c r="H12" s="24"/>
      <c r="I12" s="24"/>
      <c r="J12" s="24"/>
    </row>
    <row r="13" spans="2:11" ht="102.75" customHeight="1" thickBot="1" x14ac:dyDescent="0.4">
      <c r="B13" s="84" t="s">
        <v>13</v>
      </c>
      <c r="C13" s="33" t="s">
        <v>1414</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1409</v>
      </c>
      <c r="C15" s="163" t="s">
        <v>14</v>
      </c>
      <c r="D15" s="164" t="s">
        <v>1326</v>
      </c>
      <c r="E15" s="38"/>
      <c r="F15" s="38"/>
      <c r="G15" s="24"/>
      <c r="H15" s="24"/>
      <c r="I15" s="24"/>
      <c r="J15" s="24"/>
    </row>
    <row r="16" spans="2:11" ht="31.5" customHeight="1" thickBot="1" x14ac:dyDescent="0.3">
      <c r="B16" s="230" t="s">
        <v>1327</v>
      </c>
      <c r="C16" s="231">
        <f>SUM(C17:C19)</f>
        <v>6</v>
      </c>
      <c r="D16" s="232">
        <f>(C16/(C$28/100))%</f>
        <v>0.3529411764705882</v>
      </c>
      <c r="E16" s="225"/>
      <c r="F16" s="38"/>
      <c r="G16" s="24"/>
      <c r="H16" s="24"/>
      <c r="I16" s="24"/>
      <c r="J16" s="24"/>
    </row>
    <row r="17" spans="2:10" ht="35.25" customHeight="1" thickBot="1" x14ac:dyDescent="0.3">
      <c r="B17" s="44" t="s">
        <v>1393</v>
      </c>
      <c r="C17" s="40">
        <v>6</v>
      </c>
      <c r="D17" s="229">
        <f>(C17/(C$16/100))%</f>
        <v>1</v>
      </c>
      <c r="E17" s="225"/>
      <c r="F17" s="38"/>
      <c r="G17" s="24"/>
      <c r="H17" s="24"/>
      <c r="I17" s="24"/>
      <c r="J17" s="24"/>
    </row>
    <row r="18" spans="2:10" ht="39" customHeight="1" thickBot="1" x14ac:dyDescent="0.3">
      <c r="B18" s="168" t="s">
        <v>1397</v>
      </c>
      <c r="C18" s="45">
        <v>0</v>
      </c>
      <c r="D18" s="224">
        <f>(C18/(C$16/100))%</f>
        <v>0</v>
      </c>
      <c r="E18" s="225"/>
      <c r="F18" s="38"/>
      <c r="G18" s="24"/>
      <c r="H18" s="24"/>
      <c r="I18" s="24"/>
      <c r="J18" s="24"/>
    </row>
    <row r="19" spans="2:10" ht="30" customHeight="1" thickBot="1" x14ac:dyDescent="0.3">
      <c r="B19" s="234" t="s">
        <v>1398</v>
      </c>
      <c r="C19" s="171">
        <v>0</v>
      </c>
      <c r="D19" s="235">
        <f>(C19/(C$16/100))%</f>
        <v>0</v>
      </c>
      <c r="E19" s="225"/>
      <c r="F19" s="38"/>
      <c r="G19" s="24"/>
      <c r="H19" s="24"/>
      <c r="I19" s="24"/>
      <c r="J19" s="24"/>
    </row>
    <row r="20" spans="2:10" ht="36.75" customHeight="1" thickBot="1" x14ac:dyDescent="0.3">
      <c r="B20" s="230" t="s">
        <v>1330</v>
      </c>
      <c r="C20" s="231">
        <f>SUM(C21:C23)</f>
        <v>7</v>
      </c>
      <c r="D20" s="232">
        <f>(C20/(C$28/100))%</f>
        <v>0.41176470588235292</v>
      </c>
      <c r="E20" s="233"/>
      <c r="F20" s="170"/>
      <c r="G20" s="24"/>
      <c r="H20" s="24"/>
      <c r="I20" s="24"/>
      <c r="J20" s="24"/>
    </row>
    <row r="21" spans="2:10" ht="24" thickBot="1" x14ac:dyDescent="0.3">
      <c r="B21" s="44" t="s">
        <v>1393</v>
      </c>
      <c r="C21" s="40">
        <v>6</v>
      </c>
      <c r="D21" s="229">
        <f>(C21/(C$20/100))%</f>
        <v>0.8571428571428571</v>
      </c>
      <c r="E21" s="226"/>
      <c r="F21" s="42"/>
      <c r="G21" s="24"/>
      <c r="H21" s="24"/>
      <c r="I21" s="24"/>
      <c r="J21" s="24"/>
    </row>
    <row r="22" spans="2:10" ht="24" thickBot="1" x14ac:dyDescent="0.3">
      <c r="B22" s="168" t="s">
        <v>1397</v>
      </c>
      <c r="C22" s="45">
        <v>0</v>
      </c>
      <c r="D22" s="224">
        <f>(C22/(C$20/100))%</f>
        <v>0</v>
      </c>
      <c r="E22" s="226"/>
      <c r="F22" s="42"/>
      <c r="G22" s="24"/>
      <c r="H22" s="24"/>
      <c r="I22" s="24"/>
      <c r="J22" s="24"/>
    </row>
    <row r="23" spans="2:10" ht="30" customHeight="1" thickBot="1" x14ac:dyDescent="0.3">
      <c r="B23" s="234" t="s">
        <v>1398</v>
      </c>
      <c r="C23" s="171">
        <v>1</v>
      </c>
      <c r="D23" s="235">
        <f>(C23/(C$20/100))%</f>
        <v>0.14285714285714285</v>
      </c>
      <c r="E23" s="226"/>
      <c r="F23" s="42"/>
      <c r="G23" s="24"/>
      <c r="H23" s="24"/>
      <c r="I23" s="24"/>
      <c r="J23" s="24"/>
    </row>
    <row r="24" spans="2:10" ht="24" thickBot="1" x14ac:dyDescent="0.3">
      <c r="B24" s="230" t="s">
        <v>1331</v>
      </c>
      <c r="C24" s="231">
        <f>SUM(C25:C27)</f>
        <v>4</v>
      </c>
      <c r="D24" s="232">
        <f>(C24/(C$28/100))%</f>
        <v>0.23529411764705879</v>
      </c>
      <c r="E24" s="226"/>
      <c r="F24" s="42"/>
      <c r="G24" s="24"/>
      <c r="H24" s="24"/>
      <c r="I24" s="24"/>
      <c r="J24" s="24"/>
    </row>
    <row r="25" spans="2:10" ht="24" thickBot="1" x14ac:dyDescent="0.3">
      <c r="B25" s="44" t="s">
        <v>1393</v>
      </c>
      <c r="C25" s="40">
        <v>1</v>
      </c>
      <c r="D25" s="229">
        <f>(C25/(C$24/100))%</f>
        <v>0.25</v>
      </c>
      <c r="E25" s="177"/>
      <c r="F25" s="49"/>
      <c r="G25" s="24"/>
      <c r="H25" s="24"/>
      <c r="I25" s="24"/>
      <c r="J25" s="24"/>
    </row>
    <row r="26" spans="2:10" ht="24" thickBot="1" x14ac:dyDescent="0.3">
      <c r="B26" s="168" t="s">
        <v>1397</v>
      </c>
      <c r="C26" s="45">
        <v>3</v>
      </c>
      <c r="D26" s="224">
        <f>(C26/(C$24/100))%</f>
        <v>0.75</v>
      </c>
      <c r="E26" s="177"/>
      <c r="F26" s="49"/>
      <c r="G26" s="24"/>
      <c r="H26" s="24"/>
      <c r="I26" s="24"/>
      <c r="J26" s="24"/>
    </row>
    <row r="27" spans="2:10" ht="24" thickBot="1" x14ac:dyDescent="0.3">
      <c r="B27" s="234" t="s">
        <v>1398</v>
      </c>
      <c r="C27" s="171">
        <v>0</v>
      </c>
      <c r="D27" s="235">
        <f>(C27/(C$24/100))%</f>
        <v>0</v>
      </c>
      <c r="E27" s="177"/>
      <c r="F27" s="49"/>
      <c r="G27" s="24"/>
      <c r="H27" s="24"/>
      <c r="I27" s="24"/>
      <c r="J27" s="24"/>
    </row>
    <row r="28" spans="2:10" ht="24" thickBot="1" x14ac:dyDescent="0.3">
      <c r="B28" s="114" t="s">
        <v>16</v>
      </c>
      <c r="C28" s="115">
        <f>C16+C20+C24</f>
        <v>17</v>
      </c>
      <c r="D28" s="117">
        <f>D24+D20+D16</f>
        <v>0.99999999999999989</v>
      </c>
      <c r="E28" s="177"/>
      <c r="F28" s="49"/>
      <c r="G28" s="24"/>
      <c r="H28" s="24"/>
      <c r="I28" s="24"/>
      <c r="J28" s="24"/>
    </row>
    <row r="29" spans="2:10" ht="23.25" x14ac:dyDescent="0.25">
      <c r="B29" s="53"/>
      <c r="C29" s="53"/>
      <c r="D29" s="49"/>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1415</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1410</v>
      </c>
      <c r="D34" s="49"/>
      <c r="E34" s="177"/>
      <c r="F34" s="49"/>
      <c r="G34" s="24"/>
      <c r="H34" s="24"/>
      <c r="I34" s="24"/>
      <c r="J34" s="24"/>
    </row>
    <row r="35" spans="2:10" ht="88.5" customHeight="1" thickBot="1" x14ac:dyDescent="0.3">
      <c r="B35" s="35" t="s">
        <v>13</v>
      </c>
      <c r="C35" s="36" t="s">
        <v>1411</v>
      </c>
      <c r="D35" s="49"/>
      <c r="E35" s="49"/>
      <c r="F35" s="49"/>
      <c r="G35" s="24"/>
      <c r="H35" s="24"/>
      <c r="I35" s="24"/>
      <c r="J35" s="24"/>
    </row>
    <row r="36" spans="2:10" ht="23.25"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4" thickBot="1" x14ac:dyDescent="0.3">
      <c r="B38" s="53"/>
      <c r="C38" s="54"/>
      <c r="D38" s="178"/>
      <c r="E38" s="178"/>
      <c r="F38" s="178"/>
      <c r="G38" s="24"/>
      <c r="H38" s="24"/>
      <c r="I38" s="24"/>
      <c r="J38" s="24"/>
    </row>
    <row r="39" spans="2:10" ht="24" thickBot="1" x14ac:dyDescent="0.4">
      <c r="B39" s="179" t="s">
        <v>1412</v>
      </c>
      <c r="C39" s="309" t="s">
        <v>1338</v>
      </c>
      <c r="D39" s="316"/>
      <c r="E39" s="316"/>
      <c r="F39" s="316"/>
      <c r="G39" s="317"/>
      <c r="H39" s="24"/>
      <c r="I39" s="24"/>
      <c r="J39" s="24"/>
    </row>
    <row r="40" spans="2:10" ht="34.5" customHeight="1" thickBot="1" x14ac:dyDescent="0.3">
      <c r="C40" s="311" t="s">
        <v>1125</v>
      </c>
      <c r="D40" s="318"/>
      <c r="E40" s="318"/>
      <c r="F40" s="318"/>
      <c r="G40" s="317"/>
      <c r="H40" s="24"/>
      <c r="I40" s="24"/>
      <c r="J40" s="24"/>
    </row>
    <row r="41" spans="2:10" ht="24" thickBot="1" x14ac:dyDescent="0.3">
      <c r="C41" s="227" t="s">
        <v>1327</v>
      </c>
      <c r="D41" s="227" t="s">
        <v>1330</v>
      </c>
      <c r="E41" s="227" t="s">
        <v>1331</v>
      </c>
      <c r="F41" s="24"/>
      <c r="G41" s="24"/>
      <c r="H41" s="24"/>
    </row>
    <row r="42" spans="2:10" ht="21.75" thickBot="1" x14ac:dyDescent="0.3">
      <c r="B42" s="168" t="s">
        <v>1393</v>
      </c>
      <c r="C42" s="228">
        <f>(C17/(C$28/100))%</f>
        <v>0.3529411764705882</v>
      </c>
      <c r="D42" s="228">
        <f>(C21/(C$28/100))%</f>
        <v>0.3529411764705882</v>
      </c>
      <c r="E42" s="228">
        <f>(C25/(C$28/100))%</f>
        <v>5.8823529411764698E-2</v>
      </c>
      <c r="F42" s="24"/>
      <c r="G42" s="24"/>
      <c r="H42" s="24"/>
    </row>
    <row r="43" spans="2:10" ht="21.75" thickBot="1" x14ac:dyDescent="0.3">
      <c r="B43" s="168" t="s">
        <v>1397</v>
      </c>
      <c r="C43" s="183">
        <f>(C18/(C$28/100))%</f>
        <v>0</v>
      </c>
      <c r="D43" s="183">
        <f>(C22/(C$28/100))%</f>
        <v>0</v>
      </c>
      <c r="E43" s="183">
        <f>(C26/(C$28/100))%</f>
        <v>0.1764705882352941</v>
      </c>
      <c r="F43" s="24"/>
      <c r="G43" s="24"/>
      <c r="H43" s="24"/>
    </row>
    <row r="44" spans="2:10" ht="21.75" thickBot="1" x14ac:dyDescent="0.3">
      <c r="B44" s="168" t="s">
        <v>1398</v>
      </c>
      <c r="C44" s="183">
        <f>(C19/(C$28/100))%</f>
        <v>0</v>
      </c>
      <c r="D44" s="183">
        <f>(C23/(C$28/100))%</f>
        <v>5.8823529411764698E-2</v>
      </c>
      <c r="E44" s="183">
        <f>(C27/(C$28/100))%</f>
        <v>0</v>
      </c>
      <c r="F44" s="24"/>
      <c r="G44" s="24"/>
      <c r="H44" s="24"/>
    </row>
    <row r="45" spans="2:10" ht="75" customHeight="1" thickBot="1" x14ac:dyDescent="0.3">
      <c r="B45" s="165" t="s">
        <v>1126</v>
      </c>
      <c r="C45" s="188">
        <f>SUM(C42:C44)</f>
        <v>0.3529411764705882</v>
      </c>
      <c r="D45" s="188">
        <f>SUM(D42:D44)</f>
        <v>0.41176470588235292</v>
      </c>
      <c r="E45" s="188">
        <f>SUM(E42:E44)</f>
        <v>0.23529411764705879</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G40"/>
    <mergeCell ref="H4:H5"/>
    <mergeCell ref="I4:I5"/>
    <mergeCell ref="B9:D9"/>
    <mergeCell ref="B31:C31"/>
    <mergeCell ref="C39:G39"/>
  </mergeCells>
  <dataValidations count="4">
    <dataValidation type="list" allowBlank="1" showInputMessage="1" showErrorMessage="1" promptTitle="VALORES POSIBLES ASIGNADOR IOT" sqref="F5" xr:uid="{5C0D07AE-9E32-4645-8EAC-C0661DCF4489}">
      <formula1>"ALTO,BAJO,NINGUNO"</formula1>
    </dataValidation>
    <dataValidation type="list" allowBlank="1" showInputMessage="1" showErrorMessage="1" promptTitle="VALORES POSIBLES ASIGNADOR IOT" sqref="H6" xr:uid="{015896B0-330D-4B67-B378-23E4C73A63F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5FEFF07F-00A9-4881-B0CB-70B704B2216B}">
      <formula1>"vultures@jpcert.or.jp,cve@mitre.org/cve@cert.org.tw,talos-cna@cisco.com/psirt@cisco.com,psirt@bosch.com,OTRO"</formula1>
    </dataValidation>
    <dataValidation type="list" allowBlank="1" showInputMessage="1" showErrorMessage="1" promptTitle="VALORES POSIBLES ASIGNADOR IOT" sqref="F4" xr:uid="{39CDAC5C-0CC7-4113-BB14-7A8A611E100C}">
      <formula1>"CRÍTICA,ALTA,MEDIA"</formula1>
    </dataValidation>
  </dataValidations>
  <hyperlinks>
    <hyperlink ref="F5" r:id="rId1" display="cve@mitre.org/cve@cert.org.tw" xr:uid="{8E68B011-09F3-47FD-A5C6-49E4C7DEBD7B}"/>
    <hyperlink ref="F4" r:id="rId2" display="cve@mitre.org/cve@cert.org.tw" xr:uid="{958E4EED-1BCD-4FFB-B7F4-65C97860DE7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97FF9-394A-4324-A58F-0A5D905C7A1A}">
  <dimension ref="B2:K98"/>
  <sheetViews>
    <sheetView topLeftCell="F1" zoomScale="40" zoomScaleNormal="40" workbookViewId="0">
      <selection activeCell="H9" sqref="H9"/>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211.5" customHeight="1" thickTop="1" thickBot="1" x14ac:dyDescent="0.3">
      <c r="B4" s="244" t="s">
        <v>1314</v>
      </c>
      <c r="C4" s="242" t="s">
        <v>1315</v>
      </c>
      <c r="D4" s="245" t="s">
        <v>1316</v>
      </c>
      <c r="E4" s="237" t="s">
        <v>1191</v>
      </c>
      <c r="F4" s="238" t="s">
        <v>1317</v>
      </c>
      <c r="G4" s="222" t="s">
        <v>1318</v>
      </c>
      <c r="H4" s="312" t="s">
        <v>1613</v>
      </c>
      <c r="I4" s="304"/>
      <c r="J4" s="12"/>
    </row>
    <row r="5" spans="2:11" ht="188.25" customHeight="1" thickTop="1" thickBot="1" x14ac:dyDescent="0.3">
      <c r="B5" s="244" t="s">
        <v>1416</v>
      </c>
      <c r="C5" s="242" t="s">
        <v>1417</v>
      </c>
      <c r="D5" s="245" t="s">
        <v>1418</v>
      </c>
      <c r="E5" s="237" t="s">
        <v>1191</v>
      </c>
      <c r="F5" s="238"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1424</v>
      </c>
      <c r="D12" s="34"/>
      <c r="E12" s="34"/>
      <c r="F12" s="34"/>
      <c r="G12" s="24"/>
      <c r="H12" s="24"/>
      <c r="I12" s="24"/>
      <c r="J12" s="24"/>
    </row>
    <row r="13" spans="2:11" ht="102.75" customHeight="1" thickBot="1" x14ac:dyDescent="0.4">
      <c r="B13" s="84" t="s">
        <v>13</v>
      </c>
      <c r="C13" s="33" t="s">
        <v>1425</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1420</v>
      </c>
      <c r="C15" s="163" t="s">
        <v>14</v>
      </c>
      <c r="D15" s="164" t="s">
        <v>1326</v>
      </c>
      <c r="E15" s="38"/>
      <c r="F15" s="38"/>
      <c r="G15" s="24"/>
      <c r="H15" s="24"/>
      <c r="I15" s="24"/>
      <c r="J15" s="24"/>
    </row>
    <row r="16" spans="2:11" ht="31.5" customHeight="1" thickBot="1" x14ac:dyDescent="0.3">
      <c r="B16" s="230" t="s">
        <v>1327</v>
      </c>
      <c r="C16" s="231">
        <f>SUM(C17:C19)</f>
        <v>6</v>
      </c>
      <c r="D16" s="232">
        <f>(C16/(C$28/100))%</f>
        <v>0.3529411764705882</v>
      </c>
      <c r="E16" s="225"/>
      <c r="F16" s="38"/>
      <c r="G16" s="24"/>
      <c r="H16" s="24"/>
      <c r="I16" s="24"/>
      <c r="J16" s="24"/>
    </row>
    <row r="17" spans="2:10" ht="35.25" customHeight="1" thickBot="1" x14ac:dyDescent="0.3">
      <c r="B17" s="44" t="s">
        <v>1393</v>
      </c>
      <c r="C17" s="40">
        <v>6</v>
      </c>
      <c r="D17" s="229">
        <f>(C17/(C$16/100))%</f>
        <v>1</v>
      </c>
      <c r="E17" s="225"/>
      <c r="F17" s="38"/>
      <c r="G17" s="24"/>
      <c r="H17" s="24"/>
      <c r="I17" s="24"/>
      <c r="J17" s="24"/>
    </row>
    <row r="18" spans="2:10" ht="39" customHeight="1" thickBot="1" x14ac:dyDescent="0.3">
      <c r="B18" s="168" t="s">
        <v>1397</v>
      </c>
      <c r="C18" s="45">
        <v>0</v>
      </c>
      <c r="D18" s="224">
        <f>(C18/(C$16/100))%</f>
        <v>0</v>
      </c>
      <c r="E18" s="225"/>
      <c r="F18" s="38"/>
      <c r="G18" s="24"/>
      <c r="H18" s="24"/>
      <c r="I18" s="24"/>
      <c r="J18" s="24"/>
    </row>
    <row r="19" spans="2:10" ht="30" customHeight="1" thickBot="1" x14ac:dyDescent="0.3">
      <c r="B19" s="234" t="s">
        <v>1398</v>
      </c>
      <c r="C19" s="171">
        <v>0</v>
      </c>
      <c r="D19" s="235">
        <f>(C19/(C$16/100))%</f>
        <v>0</v>
      </c>
      <c r="E19" s="225"/>
      <c r="F19" s="38"/>
      <c r="G19" s="24"/>
      <c r="H19" s="24"/>
      <c r="I19" s="24"/>
      <c r="J19" s="24"/>
    </row>
    <row r="20" spans="2:10" ht="36.75" customHeight="1" thickBot="1" x14ac:dyDescent="0.3">
      <c r="B20" s="230" t="s">
        <v>1330</v>
      </c>
      <c r="C20" s="231">
        <f>SUM(C21:C23)</f>
        <v>7</v>
      </c>
      <c r="D20" s="232">
        <f>(C20/(C$28/100))%</f>
        <v>0.41176470588235292</v>
      </c>
      <c r="E20" s="233"/>
      <c r="F20" s="170"/>
      <c r="G20" s="24"/>
      <c r="H20" s="24"/>
      <c r="I20" s="24"/>
      <c r="J20" s="24"/>
    </row>
    <row r="21" spans="2:10" ht="24" thickBot="1" x14ac:dyDescent="0.3">
      <c r="B21" s="44" t="s">
        <v>1393</v>
      </c>
      <c r="C21" s="40">
        <v>6</v>
      </c>
      <c r="D21" s="229">
        <f>(C21/(C$20/100))%</f>
        <v>0.8571428571428571</v>
      </c>
      <c r="E21" s="226"/>
      <c r="F21" s="42"/>
      <c r="G21" s="24"/>
      <c r="H21" s="24"/>
      <c r="I21" s="24"/>
      <c r="J21" s="24"/>
    </row>
    <row r="22" spans="2:10" ht="24" thickBot="1" x14ac:dyDescent="0.3">
      <c r="B22" s="168" t="s">
        <v>1397</v>
      </c>
      <c r="C22" s="45">
        <v>0</v>
      </c>
      <c r="D22" s="224">
        <f>(C22/(C$20/100))%</f>
        <v>0</v>
      </c>
      <c r="E22" s="226"/>
      <c r="F22" s="42"/>
      <c r="G22" s="24"/>
      <c r="H22" s="24"/>
      <c r="I22" s="24"/>
      <c r="J22" s="24"/>
    </row>
    <row r="23" spans="2:10" ht="30" customHeight="1" thickBot="1" x14ac:dyDescent="0.3">
      <c r="B23" s="234" t="s">
        <v>1398</v>
      </c>
      <c r="C23" s="171">
        <v>1</v>
      </c>
      <c r="D23" s="235">
        <f>(C23/(C$20/100))%</f>
        <v>0.14285714285714285</v>
      </c>
      <c r="E23" s="226"/>
      <c r="F23" s="42"/>
      <c r="G23" s="24"/>
      <c r="H23" s="24"/>
      <c r="I23" s="24"/>
      <c r="J23" s="24"/>
    </row>
    <row r="24" spans="2:10" ht="24" thickBot="1" x14ac:dyDescent="0.3">
      <c r="B24" s="230" t="s">
        <v>1331</v>
      </c>
      <c r="C24" s="231">
        <f>SUM(C25:C27)</f>
        <v>4</v>
      </c>
      <c r="D24" s="232">
        <f>(C24/(C$28/100))%</f>
        <v>0.23529411764705879</v>
      </c>
      <c r="E24" s="226"/>
      <c r="F24" s="42"/>
      <c r="G24" s="24"/>
      <c r="H24" s="24"/>
      <c r="I24" s="24"/>
      <c r="J24" s="24"/>
    </row>
    <row r="25" spans="2:10" ht="24" thickBot="1" x14ac:dyDescent="0.3">
      <c r="B25" s="44" t="s">
        <v>1393</v>
      </c>
      <c r="C25" s="40">
        <v>1</v>
      </c>
      <c r="D25" s="229">
        <f>(C25/(C$24/100))%</f>
        <v>0.25</v>
      </c>
      <c r="E25" s="177"/>
      <c r="F25" s="49"/>
      <c r="G25" s="24"/>
      <c r="H25" s="24"/>
      <c r="I25" s="24"/>
      <c r="J25" s="24"/>
    </row>
    <row r="26" spans="2:10" ht="24" thickBot="1" x14ac:dyDescent="0.3">
      <c r="B26" s="168" t="s">
        <v>1397</v>
      </c>
      <c r="C26" s="45">
        <v>0</v>
      </c>
      <c r="D26" s="224">
        <f>(C26/(C$24/100))%</f>
        <v>0</v>
      </c>
      <c r="E26" s="177"/>
      <c r="F26" s="49"/>
      <c r="G26" s="24"/>
      <c r="H26" s="24"/>
      <c r="I26" s="24"/>
      <c r="J26" s="24"/>
    </row>
    <row r="27" spans="2:10" ht="23.25" x14ac:dyDescent="0.25">
      <c r="B27" s="168" t="s">
        <v>1398</v>
      </c>
      <c r="C27" s="45">
        <v>3</v>
      </c>
      <c r="D27" s="224">
        <f>(C27/(C$24/100))%</f>
        <v>0.75</v>
      </c>
      <c r="E27" s="177"/>
      <c r="F27" s="49"/>
      <c r="G27" s="24"/>
      <c r="H27" s="24"/>
      <c r="I27" s="24"/>
      <c r="J27" s="24"/>
    </row>
    <row r="28" spans="2:10" ht="24" thickBot="1" x14ac:dyDescent="0.3">
      <c r="B28" s="173" t="s">
        <v>16</v>
      </c>
      <c r="C28" s="174">
        <f>C16+C20+C24</f>
        <v>17</v>
      </c>
      <c r="D28" s="175">
        <f>D24+D20+D16</f>
        <v>0.99999999999999989</v>
      </c>
      <c r="E28" s="49"/>
      <c r="F28" s="49"/>
      <c r="G28" s="24"/>
      <c r="H28" s="24"/>
      <c r="I28" s="24"/>
      <c r="J28" s="24"/>
    </row>
    <row r="29" spans="2:10" ht="23.25" x14ac:dyDescent="0.25">
      <c r="B29" s="53"/>
      <c r="C29" s="53"/>
      <c r="D29" s="49"/>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1426</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1421</v>
      </c>
      <c r="D34" s="49"/>
      <c r="E34" s="177"/>
      <c r="F34" s="49"/>
      <c r="G34" s="24"/>
      <c r="H34" s="24"/>
      <c r="I34" s="24"/>
      <c r="J34" s="24"/>
    </row>
    <row r="35" spans="2:10" ht="88.5" customHeight="1" thickBot="1" x14ac:dyDescent="0.3">
      <c r="B35" s="35" t="s">
        <v>13</v>
      </c>
      <c r="C35" s="36" t="s">
        <v>1422</v>
      </c>
      <c r="D35" s="49"/>
      <c r="E35" s="49"/>
      <c r="F35" s="49"/>
      <c r="G35" s="24"/>
      <c r="H35" s="24"/>
      <c r="I35" s="24"/>
      <c r="J35" s="24"/>
    </row>
    <row r="36" spans="2:10" ht="23.25"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4" thickBot="1" x14ac:dyDescent="0.3">
      <c r="B38" s="53"/>
      <c r="C38" s="54"/>
      <c r="D38" s="178"/>
      <c r="E38" s="178"/>
      <c r="F38" s="178"/>
      <c r="G38" s="24"/>
      <c r="H38" s="24"/>
      <c r="I38" s="24"/>
      <c r="J38" s="24"/>
    </row>
    <row r="39" spans="2:10" ht="24" thickBot="1" x14ac:dyDescent="0.4">
      <c r="B39" s="179" t="s">
        <v>1423</v>
      </c>
      <c r="C39" s="309" t="s">
        <v>1338</v>
      </c>
      <c r="D39" s="316"/>
      <c r="E39" s="316"/>
      <c r="F39" s="316"/>
      <c r="G39" s="317"/>
      <c r="H39" s="24"/>
      <c r="I39" s="24"/>
      <c r="J39" s="24"/>
    </row>
    <row r="40" spans="2:10" ht="34.5" customHeight="1" thickBot="1" x14ac:dyDescent="0.3">
      <c r="C40" s="311" t="s">
        <v>1125</v>
      </c>
      <c r="D40" s="318"/>
      <c r="E40" s="318"/>
      <c r="F40" s="318"/>
      <c r="G40" s="317"/>
      <c r="H40" s="24"/>
      <c r="I40" s="24"/>
      <c r="J40" s="24"/>
    </row>
    <row r="41" spans="2:10" ht="24" thickBot="1" x14ac:dyDescent="0.3">
      <c r="C41" s="227" t="s">
        <v>1327</v>
      </c>
      <c r="D41" s="227" t="s">
        <v>1330</v>
      </c>
      <c r="E41" s="227" t="s">
        <v>1331</v>
      </c>
      <c r="F41" s="24"/>
      <c r="G41" s="24"/>
      <c r="H41" s="24"/>
    </row>
    <row r="42" spans="2:10" ht="21.75" thickBot="1" x14ac:dyDescent="0.3">
      <c r="B42" s="168" t="s">
        <v>1393</v>
      </c>
      <c r="C42" s="228">
        <f>(C17/(C$28/100))%</f>
        <v>0.3529411764705882</v>
      </c>
      <c r="D42" s="228">
        <f>(C21/(C$28/100))%</f>
        <v>0.3529411764705882</v>
      </c>
      <c r="E42" s="228">
        <f>(C25/(C$28/100))%</f>
        <v>5.8823529411764698E-2</v>
      </c>
      <c r="F42" s="24"/>
      <c r="G42" s="24"/>
      <c r="H42" s="24"/>
    </row>
    <row r="43" spans="2:10" ht="21.75" thickBot="1" x14ac:dyDescent="0.3">
      <c r="B43" s="168" t="s">
        <v>1397</v>
      </c>
      <c r="C43" s="183">
        <f>(C18/(C$28/100))%</f>
        <v>0</v>
      </c>
      <c r="D43" s="183">
        <f>(C22/(C$28/100))%</f>
        <v>0</v>
      </c>
      <c r="E43" s="183">
        <f>(C26/(C$28/100))%</f>
        <v>0</v>
      </c>
      <c r="F43" s="24"/>
      <c r="G43" s="24"/>
      <c r="H43" s="24"/>
    </row>
    <row r="44" spans="2:10" ht="21.75" thickBot="1" x14ac:dyDescent="0.3">
      <c r="B44" s="168" t="s">
        <v>1398</v>
      </c>
      <c r="C44" s="183">
        <f>(C19/(C$28/100))%</f>
        <v>0</v>
      </c>
      <c r="D44" s="183">
        <f>(C23/(C$28/100))%</f>
        <v>5.8823529411764698E-2</v>
      </c>
      <c r="E44" s="183">
        <f>(C27/(C$28/100))%</f>
        <v>0.1764705882352941</v>
      </c>
      <c r="F44" s="24"/>
      <c r="G44" s="24"/>
      <c r="H44" s="24"/>
    </row>
    <row r="45" spans="2:10" ht="75" customHeight="1" thickBot="1" x14ac:dyDescent="0.3">
      <c r="B45" s="165" t="s">
        <v>1126</v>
      </c>
      <c r="C45" s="188">
        <f>SUM(C42:C44)</f>
        <v>0.3529411764705882</v>
      </c>
      <c r="D45" s="188">
        <f>SUM(D42:D44)</f>
        <v>0.41176470588235292</v>
      </c>
      <c r="E45" s="188">
        <f>SUM(E42:E44)</f>
        <v>0.23529411764705879</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G40"/>
    <mergeCell ref="H4:H5"/>
    <mergeCell ref="I4:I5"/>
    <mergeCell ref="B9:D9"/>
    <mergeCell ref="B31:C31"/>
    <mergeCell ref="C39:G39"/>
  </mergeCells>
  <dataValidations count="4">
    <dataValidation type="list" allowBlank="1" showInputMessage="1" showErrorMessage="1" sqref="I6" xr:uid="{0C0718C2-2B2B-4C45-A972-A8D2B0400BAB}">
      <formula1>"vultures@jpcert.or.jp,cve@mitre.org/cve@cert.org.tw,talos-cna@cisco.com/psirt@cisco.com,psirt@bosch.com,OTRO"</formula1>
    </dataValidation>
    <dataValidation type="list" allowBlank="1" showInputMessage="1" showErrorMessage="1" promptTitle="VALORES POSIBLES ASIGNADOR IOT" sqref="H6" xr:uid="{AEE308A4-5833-4508-83E4-8E33ECC1B33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21F3E367-BF57-47E4-B6AA-818103FEDCFF}">
      <formula1>"ALTO,BAJO,NINGUNO"</formula1>
    </dataValidation>
    <dataValidation type="list" allowBlank="1" showInputMessage="1" showErrorMessage="1" promptTitle="VALORES POSIBLES ASIGNADOR IOT" sqref="F4" xr:uid="{8D6A1750-5D84-4826-9742-1C3EC5133D60}">
      <formula1>"CRÍTICA,ALTA,MEDIA"</formula1>
    </dataValidation>
  </dataValidations>
  <hyperlinks>
    <hyperlink ref="F5" r:id="rId1" display="cve@mitre.org/cve@cert.org.tw" xr:uid="{328AB1A8-4FC0-436D-A45F-E069198D19D4}"/>
    <hyperlink ref="F4" r:id="rId2" display="cve@mitre.org/cve@cert.org.tw" xr:uid="{26E3C346-5616-4610-90E5-C960F8D8D05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397D-C535-474D-B108-24098ED44D7A}">
  <dimension ref="B2:K98"/>
  <sheetViews>
    <sheetView topLeftCell="G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85.25" customHeight="1" thickTop="1" thickBot="1" x14ac:dyDescent="0.3">
      <c r="B4" s="159" t="s">
        <v>1314</v>
      </c>
      <c r="C4" s="77" t="s">
        <v>1315</v>
      </c>
      <c r="D4" s="74" t="s">
        <v>1316</v>
      </c>
      <c r="E4" s="9" t="s">
        <v>1191</v>
      </c>
      <c r="F4" s="14" t="s">
        <v>1317</v>
      </c>
      <c r="G4" s="222" t="s">
        <v>1318</v>
      </c>
      <c r="H4" s="312" t="s">
        <v>1439</v>
      </c>
      <c r="I4" s="304"/>
      <c r="J4" s="12"/>
    </row>
    <row r="5" spans="2:11" ht="188.25" customHeight="1" thickTop="1" thickBot="1" x14ac:dyDescent="0.3">
      <c r="B5" s="159" t="s">
        <v>1427</v>
      </c>
      <c r="C5" s="77" t="s">
        <v>1428</v>
      </c>
      <c r="D5" s="74" t="s">
        <v>1620</v>
      </c>
      <c r="E5" s="9" t="s">
        <v>1191</v>
      </c>
      <c r="F5" s="14" t="s">
        <v>1429</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132" customHeight="1" thickBot="1" x14ac:dyDescent="0.4">
      <c r="B12" s="84" t="s">
        <v>12</v>
      </c>
      <c r="C12" s="33" t="s">
        <v>1437</v>
      </c>
      <c r="D12" s="34"/>
      <c r="E12" s="34"/>
      <c r="F12" s="34"/>
      <c r="G12" s="24"/>
      <c r="H12" s="24"/>
      <c r="I12" s="24"/>
      <c r="J12" s="24"/>
    </row>
    <row r="13" spans="2:11" ht="150" customHeight="1" thickBot="1" x14ac:dyDescent="0.4">
      <c r="B13" s="84" t="s">
        <v>13</v>
      </c>
      <c r="C13" s="33" t="s">
        <v>1438</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1430</v>
      </c>
      <c r="C15" s="163" t="s">
        <v>14</v>
      </c>
      <c r="D15" s="164" t="s">
        <v>1326</v>
      </c>
      <c r="E15" s="38"/>
      <c r="F15" s="38"/>
      <c r="G15" s="24"/>
      <c r="H15" s="24"/>
      <c r="I15" s="24"/>
      <c r="J15" s="24"/>
    </row>
    <row r="16" spans="2:11" ht="31.5" customHeight="1" thickBot="1" x14ac:dyDescent="0.3">
      <c r="B16" s="230" t="s">
        <v>1327</v>
      </c>
      <c r="C16" s="231">
        <f>SUM(C17:C19)</f>
        <v>6</v>
      </c>
      <c r="D16" s="232">
        <f>(C16/(C$28/100))%</f>
        <v>0.3529411764705882</v>
      </c>
      <c r="E16" s="225"/>
      <c r="F16" s="38"/>
      <c r="G16" s="24"/>
      <c r="H16" s="24"/>
      <c r="I16" s="24"/>
      <c r="J16" s="24"/>
    </row>
    <row r="17" spans="2:10" ht="35.25" customHeight="1" thickBot="1" x14ac:dyDescent="0.3">
      <c r="B17" s="44" t="s">
        <v>1429</v>
      </c>
      <c r="C17" s="40">
        <v>0</v>
      </c>
      <c r="D17" s="229">
        <f>(C17/(C$16/100))%</f>
        <v>0</v>
      </c>
      <c r="E17" s="225"/>
      <c r="F17" s="38"/>
      <c r="G17" s="24"/>
      <c r="H17" s="24"/>
      <c r="I17" s="24"/>
      <c r="J17" s="24"/>
    </row>
    <row r="18" spans="2:10" ht="39" customHeight="1" thickBot="1" x14ac:dyDescent="0.3">
      <c r="B18" s="168" t="s">
        <v>1431</v>
      </c>
      <c r="C18" s="45">
        <v>1</v>
      </c>
      <c r="D18" s="224">
        <f>(C18/(C$16/100))%</f>
        <v>0.16666666666666669</v>
      </c>
      <c r="E18" s="225"/>
      <c r="F18" s="38"/>
      <c r="G18" s="24"/>
      <c r="H18" s="24"/>
      <c r="I18" s="24"/>
      <c r="J18" s="24"/>
    </row>
    <row r="19" spans="2:10" ht="30" customHeight="1" thickBot="1" x14ac:dyDescent="0.3">
      <c r="B19" s="234" t="s">
        <v>1432</v>
      </c>
      <c r="C19" s="171">
        <v>5</v>
      </c>
      <c r="D19" s="235">
        <f>(C19/(C$16/100))%</f>
        <v>0.83333333333333348</v>
      </c>
      <c r="E19" s="225"/>
      <c r="F19" s="38"/>
      <c r="G19" s="24"/>
      <c r="H19" s="24"/>
      <c r="I19" s="24"/>
      <c r="J19" s="24"/>
    </row>
    <row r="20" spans="2:10" ht="36.75" customHeight="1" thickBot="1" x14ac:dyDescent="0.3">
      <c r="B20" s="230" t="s">
        <v>1330</v>
      </c>
      <c r="C20" s="231">
        <f>SUM(C21:C23)</f>
        <v>7</v>
      </c>
      <c r="D20" s="232">
        <f>(C20/(C$28/100))%</f>
        <v>0.41176470588235292</v>
      </c>
      <c r="E20" s="233"/>
      <c r="F20" s="170"/>
      <c r="G20" s="24"/>
      <c r="H20" s="24"/>
      <c r="I20" s="24"/>
      <c r="J20" s="24"/>
    </row>
    <row r="21" spans="2:10" ht="24" thickBot="1" x14ac:dyDescent="0.3">
      <c r="B21" s="44" t="s">
        <v>1429</v>
      </c>
      <c r="C21" s="40">
        <v>1</v>
      </c>
      <c r="D21" s="229">
        <f>(C21/(C$20/100))%</f>
        <v>0.14285714285714285</v>
      </c>
      <c r="E21" s="226"/>
      <c r="F21" s="42"/>
      <c r="G21" s="24"/>
      <c r="H21" s="24"/>
      <c r="I21" s="24"/>
      <c r="J21" s="24"/>
    </row>
    <row r="22" spans="2:10" ht="24" thickBot="1" x14ac:dyDescent="0.3">
      <c r="B22" s="168" t="s">
        <v>1431</v>
      </c>
      <c r="C22" s="45">
        <v>3</v>
      </c>
      <c r="D22" s="224">
        <f>(C22/(C$20/100))%</f>
        <v>0.42857142857142855</v>
      </c>
      <c r="E22" s="226"/>
      <c r="F22" s="42"/>
      <c r="G22" s="24"/>
      <c r="H22" s="24"/>
      <c r="I22" s="24"/>
      <c r="J22" s="24"/>
    </row>
    <row r="23" spans="2:10" ht="30" customHeight="1" thickBot="1" x14ac:dyDescent="0.3">
      <c r="B23" s="234" t="s">
        <v>1432</v>
      </c>
      <c r="C23" s="171">
        <v>3</v>
      </c>
      <c r="D23" s="235">
        <f>(C23/(C$20/100))%</f>
        <v>0.42857142857142855</v>
      </c>
      <c r="E23" s="226"/>
      <c r="F23" s="42"/>
      <c r="G23" s="24"/>
      <c r="H23" s="24"/>
      <c r="I23" s="24"/>
      <c r="J23" s="24"/>
    </row>
    <row r="24" spans="2:10" ht="24" thickBot="1" x14ac:dyDescent="0.3">
      <c r="B24" s="230" t="s">
        <v>1331</v>
      </c>
      <c r="C24" s="231">
        <f>SUM(C25:C27)</f>
        <v>4</v>
      </c>
      <c r="D24" s="232">
        <f>(C24/(C$28/100))%</f>
        <v>0.23529411764705879</v>
      </c>
      <c r="E24" s="226"/>
      <c r="F24" s="42"/>
      <c r="G24" s="24"/>
      <c r="H24" s="24"/>
      <c r="I24" s="24"/>
      <c r="J24" s="24"/>
    </row>
    <row r="25" spans="2:10" ht="24" thickBot="1" x14ac:dyDescent="0.3">
      <c r="B25" s="44" t="s">
        <v>1429</v>
      </c>
      <c r="C25" s="40">
        <v>1</v>
      </c>
      <c r="D25" s="229">
        <f>(C25/(C$24/100))%</f>
        <v>0.25</v>
      </c>
      <c r="E25" s="177"/>
      <c r="F25" s="49"/>
      <c r="G25" s="24"/>
      <c r="H25" s="24"/>
      <c r="I25" s="24"/>
      <c r="J25" s="24"/>
    </row>
    <row r="26" spans="2:10" ht="24" thickBot="1" x14ac:dyDescent="0.3">
      <c r="B26" s="168" t="s">
        <v>1431</v>
      </c>
      <c r="C26" s="45">
        <v>2</v>
      </c>
      <c r="D26" s="224">
        <f>(C26/(C$24/100))%</f>
        <v>0.5</v>
      </c>
      <c r="E26" s="177"/>
      <c r="F26" s="49"/>
      <c r="G26" s="24"/>
      <c r="H26" s="24"/>
      <c r="I26" s="24"/>
      <c r="J26" s="24"/>
    </row>
    <row r="27" spans="2:10" ht="24" thickBot="1" x14ac:dyDescent="0.3">
      <c r="B27" s="234" t="s">
        <v>1432</v>
      </c>
      <c r="C27" s="171">
        <v>1</v>
      </c>
      <c r="D27" s="235">
        <f>(C27/(C$24/100))%</f>
        <v>0.25</v>
      </c>
      <c r="E27" s="177"/>
      <c r="F27" s="49"/>
      <c r="G27" s="24"/>
      <c r="H27" s="24"/>
      <c r="I27" s="24"/>
      <c r="J27" s="24"/>
    </row>
    <row r="28" spans="2:10" ht="24" thickBot="1" x14ac:dyDescent="0.3">
      <c r="B28" s="114" t="s">
        <v>16</v>
      </c>
      <c r="C28" s="115">
        <f>C16+C20+C24</f>
        <v>17</v>
      </c>
      <c r="D28" s="117">
        <f>D24+D20+D16</f>
        <v>0.99999999999999989</v>
      </c>
      <c r="E28" s="177"/>
      <c r="F28" s="49"/>
      <c r="G28" s="24"/>
      <c r="H28" s="24"/>
      <c r="I28" s="24"/>
      <c r="J28" s="24"/>
    </row>
    <row r="29" spans="2:10" ht="23.25" x14ac:dyDescent="0.25">
      <c r="B29" s="53"/>
      <c r="C29" s="53"/>
      <c r="D29" s="49"/>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1436</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1433</v>
      </c>
      <c r="D34" s="49"/>
      <c r="E34" s="177"/>
      <c r="F34" s="49"/>
      <c r="G34" s="24"/>
      <c r="H34" s="24"/>
      <c r="I34" s="24"/>
      <c r="J34" s="24"/>
    </row>
    <row r="35" spans="2:10" ht="88.5" customHeight="1" thickBot="1" x14ac:dyDescent="0.3">
      <c r="B35" s="35" t="s">
        <v>13</v>
      </c>
      <c r="C35" s="36" t="s">
        <v>1434</v>
      </c>
      <c r="D35" s="49"/>
      <c r="E35" s="49"/>
      <c r="F35" s="49"/>
      <c r="G35" s="24"/>
      <c r="H35" s="24"/>
      <c r="I35" s="24"/>
      <c r="J35" s="24"/>
    </row>
    <row r="36" spans="2:10" ht="23.25"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4" thickBot="1" x14ac:dyDescent="0.3">
      <c r="B38" s="53"/>
      <c r="C38" s="54"/>
      <c r="D38" s="178"/>
      <c r="E38" s="178"/>
      <c r="F38" s="178"/>
      <c r="G38" s="24"/>
      <c r="H38" s="24"/>
      <c r="I38" s="24"/>
      <c r="J38" s="24"/>
    </row>
    <row r="39" spans="2:10" ht="24" thickBot="1" x14ac:dyDescent="0.4">
      <c r="B39" s="179" t="s">
        <v>1435</v>
      </c>
      <c r="C39" s="309" t="s">
        <v>1338</v>
      </c>
      <c r="D39" s="316"/>
      <c r="E39" s="316"/>
      <c r="F39" s="316"/>
      <c r="G39" s="317"/>
      <c r="H39" s="24"/>
      <c r="I39" s="24"/>
      <c r="J39" s="24"/>
    </row>
    <row r="40" spans="2:10" ht="34.5" customHeight="1" thickBot="1" x14ac:dyDescent="0.3">
      <c r="C40" s="311" t="s">
        <v>1125</v>
      </c>
      <c r="D40" s="318"/>
      <c r="E40" s="318"/>
      <c r="F40" s="318"/>
      <c r="G40" s="317"/>
      <c r="H40" s="24"/>
      <c r="I40" s="24"/>
      <c r="J40" s="24"/>
    </row>
    <row r="41" spans="2:10" ht="24" thickBot="1" x14ac:dyDescent="0.3">
      <c r="C41" s="227" t="s">
        <v>1327</v>
      </c>
      <c r="D41" s="227" t="s">
        <v>1330</v>
      </c>
      <c r="E41" s="227" t="s">
        <v>1331</v>
      </c>
      <c r="F41" s="24"/>
      <c r="G41" s="24"/>
      <c r="H41" s="24"/>
    </row>
    <row r="42" spans="2:10" ht="21.75" thickBot="1" x14ac:dyDescent="0.3">
      <c r="B42" s="168" t="s">
        <v>1429</v>
      </c>
      <c r="C42" s="228">
        <f>(C17/(C$28/100))%</f>
        <v>0</v>
      </c>
      <c r="D42" s="228">
        <f>(C21/(C$28/100))%</f>
        <v>5.8823529411764698E-2</v>
      </c>
      <c r="E42" s="228">
        <f>(C25/(C$28/100))%</f>
        <v>5.8823529411764698E-2</v>
      </c>
      <c r="F42" s="24"/>
      <c r="G42" s="24"/>
      <c r="H42" s="24"/>
    </row>
    <row r="43" spans="2:10" ht="21.75" thickBot="1" x14ac:dyDescent="0.3">
      <c r="B43" s="168" t="s">
        <v>1431</v>
      </c>
      <c r="C43" s="183">
        <f>(C18/(C$28/100))%</f>
        <v>5.8823529411764698E-2</v>
      </c>
      <c r="D43" s="183">
        <f>(C22/(C$28/100))%</f>
        <v>0.1764705882352941</v>
      </c>
      <c r="E43" s="183">
        <f>(C26/(C$28/100))%</f>
        <v>0.1176470588235294</v>
      </c>
      <c r="F43" s="24"/>
      <c r="G43" s="24"/>
      <c r="H43" s="24"/>
    </row>
    <row r="44" spans="2:10" ht="21.75" thickBot="1" x14ac:dyDescent="0.3">
      <c r="B44" s="168" t="s">
        <v>1432</v>
      </c>
      <c r="C44" s="183">
        <f>(C19/(C$28/100))%</f>
        <v>0.29411764705882354</v>
      </c>
      <c r="D44" s="183">
        <f>(C23/(C$28/100))%</f>
        <v>0.1764705882352941</v>
      </c>
      <c r="E44" s="183">
        <f>(C27/(C$28/100))%</f>
        <v>5.8823529411764698E-2</v>
      </c>
      <c r="F44" s="24"/>
      <c r="G44" s="24"/>
      <c r="H44" s="24"/>
    </row>
    <row r="45" spans="2:10" ht="75" customHeight="1" thickBot="1" x14ac:dyDescent="0.3">
      <c r="B45" s="165" t="s">
        <v>1126</v>
      </c>
      <c r="C45" s="188">
        <f>SUM(C42:C44)</f>
        <v>0.35294117647058826</v>
      </c>
      <c r="D45" s="188">
        <f>SUM(D42:D44)</f>
        <v>0.41176470588235292</v>
      </c>
      <c r="E45" s="188">
        <f>SUM(E42:E44)</f>
        <v>0.23529411764705879</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G40"/>
    <mergeCell ref="H4:H5"/>
    <mergeCell ref="I4:I5"/>
    <mergeCell ref="B9:D9"/>
    <mergeCell ref="B31:C31"/>
    <mergeCell ref="C39:G39"/>
  </mergeCells>
  <dataValidations count="4">
    <dataValidation type="list" allowBlank="1" showInputMessage="1" showErrorMessage="1" promptTitle="VALORES POSIBLES ASIGNADOR IOT" sqref="F5" xr:uid="{C9D73CB9-EEB0-4F79-9F71-3DFF95D86277}">
      <formula1>"ALTOS,BAJOS,NO REQUERIDOS"</formula1>
    </dataValidation>
    <dataValidation type="list" allowBlank="1" showInputMessage="1" showErrorMessage="1" promptTitle="VALORES POSIBLES ASIGNADOR IOT" sqref="H6" xr:uid="{2FDEE3C7-D4FF-42C1-8A16-36E86BA8202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93A0210D-628D-417B-B54E-565448DDCDB6}">
      <formula1>"vultures@jpcert.or.jp,cve@mitre.org/cve@cert.org.tw,talos-cna@cisco.com/psirt@cisco.com,psirt@bosch.com,OTRO"</formula1>
    </dataValidation>
    <dataValidation type="list" allowBlank="1" showInputMessage="1" showErrorMessage="1" promptTitle="VALORES POSIBLES ASIGNADOR IOT" sqref="F4" xr:uid="{888F3E7D-006C-4549-8B4D-6383D9E8936B}">
      <formula1>"CRÍTICA,ALTA,MEDIA"</formula1>
    </dataValidation>
  </dataValidations>
  <hyperlinks>
    <hyperlink ref="F5" r:id="rId1" display="cve@mitre.org/cve@cert.org.tw" xr:uid="{B8242F3C-4734-44FF-9C23-D4DFC14CB8E6}"/>
    <hyperlink ref="F4" r:id="rId2" display="cve@mitre.org/cve@cert.org.tw" xr:uid="{DAE57278-DB0A-4D12-BF5A-085CF99BC25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DDB4E-0069-461B-8142-FAF41831FD5D}">
  <dimension ref="B2:K94"/>
  <sheetViews>
    <sheetView topLeftCell="F4" zoomScale="40" zoomScaleNormal="40" workbookViewId="0">
      <selection activeCell="H4" sqref="H4:H5"/>
    </sheetView>
  </sheetViews>
  <sheetFormatPr baseColWidth="10" defaultRowHeight="15" x14ac:dyDescent="0.25"/>
  <cols>
    <col min="2" max="2" width="136.5703125" customWidth="1"/>
    <col min="3" max="3" width="153"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82.5" customHeight="1" thickTop="1" thickBot="1" x14ac:dyDescent="0.3">
      <c r="B4" s="244" t="s">
        <v>1440</v>
      </c>
      <c r="C4" s="242" t="s">
        <v>1441</v>
      </c>
      <c r="D4" s="245" t="s">
        <v>1442</v>
      </c>
      <c r="E4" s="237" t="s">
        <v>1191</v>
      </c>
      <c r="F4" s="238" t="s">
        <v>1453</v>
      </c>
      <c r="G4" s="222" t="s">
        <v>1318</v>
      </c>
      <c r="H4" s="312" t="s">
        <v>1454</v>
      </c>
      <c r="I4" s="304"/>
      <c r="J4" s="12"/>
    </row>
    <row r="5" spans="2:11" ht="188.25" customHeight="1" thickTop="1" thickBot="1" x14ac:dyDescent="0.3">
      <c r="B5" s="244" t="s">
        <v>1390</v>
      </c>
      <c r="C5" s="242" t="s">
        <v>1391</v>
      </c>
      <c r="D5" s="245" t="s">
        <v>1392</v>
      </c>
      <c r="E5" s="237" t="s">
        <v>1191</v>
      </c>
      <c r="F5" s="238"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1450</v>
      </c>
      <c r="D12" s="34"/>
      <c r="E12" s="34"/>
      <c r="F12" s="34"/>
      <c r="G12" s="24"/>
      <c r="H12" s="24"/>
      <c r="I12" s="24"/>
      <c r="J12" s="24"/>
    </row>
    <row r="13" spans="2:11" ht="102.75" customHeight="1" thickBot="1" x14ac:dyDescent="0.4">
      <c r="B13" s="84" t="s">
        <v>13</v>
      </c>
      <c r="C13" s="33" t="s">
        <v>1451</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1443</v>
      </c>
      <c r="C15" s="163" t="s">
        <v>14</v>
      </c>
      <c r="D15" s="164" t="s">
        <v>1444</v>
      </c>
      <c r="E15" s="38"/>
      <c r="F15" s="38"/>
      <c r="G15" s="24"/>
      <c r="H15" s="24"/>
      <c r="I15" s="24"/>
      <c r="J15" s="24"/>
    </row>
    <row r="16" spans="2:11" ht="24" thickBot="1" x14ac:dyDescent="0.3">
      <c r="B16" s="230" t="s">
        <v>1445</v>
      </c>
      <c r="C16" s="231">
        <f>SUM(C17:C19)</f>
        <v>13</v>
      </c>
      <c r="D16" s="232">
        <f>(C16/(C$24/100))%</f>
        <v>0.76470588235294112</v>
      </c>
      <c r="E16" s="226"/>
      <c r="F16" s="42"/>
      <c r="G16" s="24"/>
      <c r="H16" s="24"/>
      <c r="I16" s="24"/>
      <c r="J16" s="24"/>
    </row>
    <row r="17" spans="2:10" ht="24" thickBot="1" x14ac:dyDescent="0.3">
      <c r="B17" s="44" t="s">
        <v>1393</v>
      </c>
      <c r="C17" s="40">
        <v>13</v>
      </c>
      <c r="D17" s="229">
        <f>(C17/(C$16/100))%</f>
        <v>1</v>
      </c>
      <c r="E17" s="177"/>
      <c r="F17" s="49"/>
      <c r="G17" s="24"/>
      <c r="H17" s="24"/>
      <c r="I17" s="24"/>
      <c r="J17" s="24"/>
    </row>
    <row r="18" spans="2:10" ht="24" thickBot="1" x14ac:dyDescent="0.3">
      <c r="B18" s="168" t="s">
        <v>1397</v>
      </c>
      <c r="C18" s="45">
        <v>0</v>
      </c>
      <c r="D18" s="224">
        <f>(C18/(C$16/100))%</f>
        <v>0</v>
      </c>
      <c r="E18" s="177"/>
      <c r="F18" s="49"/>
      <c r="G18" s="24"/>
      <c r="H18" s="24"/>
      <c r="I18" s="24"/>
      <c r="J18" s="24"/>
    </row>
    <row r="19" spans="2:10" ht="24" thickBot="1" x14ac:dyDescent="0.3">
      <c r="B19" s="234" t="s">
        <v>1398</v>
      </c>
      <c r="C19" s="171">
        <v>0</v>
      </c>
      <c r="D19" s="235">
        <f>(C19/(C$16/100))%</f>
        <v>0</v>
      </c>
      <c r="E19" s="177"/>
      <c r="F19" s="49"/>
      <c r="G19" s="24"/>
      <c r="H19" s="24"/>
      <c r="I19" s="24"/>
      <c r="J19" s="24"/>
    </row>
    <row r="20" spans="2:10" ht="24" thickBot="1" x14ac:dyDescent="0.3">
      <c r="B20" s="230" t="s">
        <v>1446</v>
      </c>
      <c r="C20" s="231">
        <f>SUM(C21:C23)</f>
        <v>4</v>
      </c>
      <c r="D20" s="232">
        <f>(C20/(C$24/100))%</f>
        <v>0.23529411764705879</v>
      </c>
      <c r="E20" s="177"/>
      <c r="F20" s="49"/>
      <c r="G20" s="24"/>
      <c r="H20" s="24"/>
      <c r="I20" s="24"/>
      <c r="J20" s="24"/>
    </row>
    <row r="21" spans="2:10" ht="24" thickBot="1" x14ac:dyDescent="0.3">
      <c r="B21" s="44" t="s">
        <v>1393</v>
      </c>
      <c r="C21" s="40">
        <v>0</v>
      </c>
      <c r="D21" s="229">
        <f>(C21/(C$20/100))%</f>
        <v>0</v>
      </c>
      <c r="E21" s="177"/>
      <c r="F21" s="49"/>
      <c r="G21" s="24"/>
      <c r="H21" s="24"/>
      <c r="I21" s="24"/>
      <c r="J21" s="24"/>
    </row>
    <row r="22" spans="2:10" ht="24" thickBot="1" x14ac:dyDescent="0.3">
      <c r="B22" s="168" t="s">
        <v>1397</v>
      </c>
      <c r="C22" s="45">
        <v>3</v>
      </c>
      <c r="D22" s="224">
        <f>(C22/(C$20/100))%</f>
        <v>0.75</v>
      </c>
      <c r="E22" s="177"/>
      <c r="F22" s="49"/>
      <c r="G22" s="24"/>
      <c r="H22" s="24"/>
      <c r="I22" s="24"/>
      <c r="J22" s="24"/>
    </row>
    <row r="23" spans="2:10" ht="24" thickBot="1" x14ac:dyDescent="0.3">
      <c r="B23" s="234" t="s">
        <v>1398</v>
      </c>
      <c r="C23" s="171">
        <v>1</v>
      </c>
      <c r="D23" s="235">
        <f>(C23/(C$20/100))%</f>
        <v>0.25</v>
      </c>
      <c r="E23" s="177"/>
      <c r="F23" s="49"/>
      <c r="G23" s="24"/>
      <c r="H23" s="24"/>
      <c r="I23" s="24"/>
      <c r="J23" s="24"/>
    </row>
    <row r="24" spans="2:10" ht="24" thickBot="1" x14ac:dyDescent="0.3">
      <c r="B24" s="114" t="s">
        <v>16</v>
      </c>
      <c r="C24" s="115">
        <f>C16+C20</f>
        <v>17</v>
      </c>
      <c r="D24" s="117">
        <f>D20+D16</f>
        <v>0.99999999999999989</v>
      </c>
      <c r="E24" s="177"/>
      <c r="F24" s="49"/>
      <c r="G24" s="24"/>
      <c r="H24" s="24"/>
      <c r="I24" s="24"/>
      <c r="J24" s="24"/>
    </row>
    <row r="25" spans="2:10" ht="23.25" x14ac:dyDescent="0.25">
      <c r="B25" s="53"/>
      <c r="C25" s="53"/>
      <c r="D25" s="49"/>
      <c r="E25" s="49"/>
      <c r="F25" s="49"/>
      <c r="G25" s="24"/>
      <c r="H25" s="24"/>
      <c r="I25" s="24"/>
      <c r="J25" s="24"/>
    </row>
    <row r="26" spans="2:10" ht="24" thickBot="1" x14ac:dyDescent="0.3">
      <c r="B26" s="53"/>
      <c r="C26" s="53"/>
      <c r="D26" s="49"/>
      <c r="E26" s="49"/>
      <c r="F26" s="49"/>
      <c r="G26" s="24"/>
      <c r="H26" s="24"/>
      <c r="I26" s="24"/>
      <c r="J26" s="24"/>
    </row>
    <row r="27" spans="2:10" ht="82.5" customHeight="1" thickBot="1" x14ac:dyDescent="0.4">
      <c r="B27" s="305" t="s">
        <v>1449</v>
      </c>
      <c r="C27" s="306"/>
      <c r="D27" s="49"/>
      <c r="E27" s="49"/>
      <c r="F27" s="49"/>
      <c r="G27" s="24"/>
      <c r="H27" s="24"/>
      <c r="I27" s="24"/>
      <c r="J27" s="24"/>
    </row>
    <row r="28" spans="2:10" ht="24" thickBot="1" x14ac:dyDescent="0.4">
      <c r="B28" s="176"/>
      <c r="C28" s="176"/>
      <c r="D28" s="49"/>
      <c r="E28" s="49"/>
      <c r="F28" s="49"/>
      <c r="G28" s="24"/>
      <c r="H28" s="24"/>
      <c r="I28" s="24"/>
      <c r="J28" s="24"/>
    </row>
    <row r="29" spans="2:10" ht="24" thickBot="1" x14ac:dyDescent="0.3">
      <c r="B29" s="28" t="s">
        <v>10</v>
      </c>
      <c r="C29" s="29" t="s">
        <v>11</v>
      </c>
      <c r="D29" s="49"/>
      <c r="E29" s="49"/>
      <c r="F29" s="49"/>
      <c r="G29" s="24"/>
      <c r="H29" s="24"/>
      <c r="I29" s="24"/>
      <c r="J29" s="24"/>
    </row>
    <row r="30" spans="2:10" ht="69" customHeight="1" thickBot="1" x14ac:dyDescent="0.3">
      <c r="B30" s="32" t="s">
        <v>12</v>
      </c>
      <c r="C30" s="33" t="s">
        <v>1447</v>
      </c>
      <c r="D30" s="49"/>
      <c r="E30" s="177"/>
      <c r="F30" s="49"/>
      <c r="G30" s="24"/>
      <c r="H30" s="24"/>
      <c r="I30" s="24"/>
      <c r="J30" s="24"/>
    </row>
    <row r="31" spans="2:10" ht="88.5" customHeight="1" thickBot="1" x14ac:dyDescent="0.3">
      <c r="B31" s="35" t="s">
        <v>13</v>
      </c>
      <c r="C31" s="36" t="s">
        <v>1448</v>
      </c>
      <c r="D31" s="49"/>
      <c r="E31" s="49"/>
      <c r="F31" s="49"/>
      <c r="G31" s="24"/>
      <c r="H31" s="24"/>
      <c r="I31" s="24"/>
      <c r="J31" s="24"/>
    </row>
    <row r="32" spans="2:10" ht="23.25" x14ac:dyDescent="0.25">
      <c r="B32" s="53"/>
      <c r="C32" s="53"/>
      <c r="D32" s="49"/>
      <c r="E32" s="49"/>
      <c r="F32" s="49"/>
      <c r="G32" s="24"/>
      <c r="H32" s="24"/>
      <c r="I32" s="24"/>
      <c r="J32" s="24"/>
    </row>
    <row r="33" spans="2:10" ht="23.25" x14ac:dyDescent="0.25">
      <c r="B33" s="53"/>
      <c r="C33" s="53"/>
      <c r="D33" s="49"/>
      <c r="E33" s="49"/>
      <c r="F33" s="49"/>
      <c r="G33" s="24"/>
      <c r="H33" s="24"/>
      <c r="I33" s="24"/>
      <c r="J33" s="24"/>
    </row>
    <row r="34" spans="2:10" ht="24" thickBot="1" x14ac:dyDescent="0.3">
      <c r="B34" s="53"/>
      <c r="C34" s="54"/>
      <c r="D34" s="178"/>
      <c r="E34" s="178"/>
      <c r="F34" s="178"/>
      <c r="G34" s="24"/>
      <c r="H34" s="24"/>
      <c r="I34" s="24"/>
      <c r="J34" s="24"/>
    </row>
    <row r="35" spans="2:10" ht="24" thickBot="1" x14ac:dyDescent="0.4">
      <c r="B35" s="179" t="s">
        <v>1401</v>
      </c>
      <c r="C35" s="309" t="s">
        <v>1452</v>
      </c>
      <c r="D35" s="319"/>
      <c r="E35" s="257"/>
      <c r="F35" s="254"/>
      <c r="G35" s="255"/>
      <c r="H35" s="24"/>
      <c r="I35" s="24"/>
      <c r="J35" s="24"/>
    </row>
    <row r="36" spans="2:10" ht="34.5" customHeight="1" thickBot="1" x14ac:dyDescent="0.3">
      <c r="C36" s="311" t="s">
        <v>1125</v>
      </c>
      <c r="D36" s="319"/>
      <c r="E36" s="258"/>
      <c r="F36" s="256"/>
      <c r="G36" s="255"/>
      <c r="H36" s="24"/>
      <c r="I36" s="24"/>
      <c r="J36" s="24"/>
    </row>
    <row r="37" spans="2:10" ht="24" thickBot="1" x14ac:dyDescent="0.3">
      <c r="C37" s="239" t="s">
        <v>1445</v>
      </c>
      <c r="D37" s="239" t="s">
        <v>1446</v>
      </c>
      <c r="E37" s="24"/>
      <c r="F37" s="24"/>
      <c r="G37" s="24"/>
    </row>
    <row r="38" spans="2:10" ht="21.75" thickBot="1" x14ac:dyDescent="0.3">
      <c r="B38" s="168" t="s">
        <v>1393</v>
      </c>
      <c r="C38" s="228">
        <f>(C17/(C$24/100))%</f>
        <v>0.76470588235294112</v>
      </c>
      <c r="D38" s="228">
        <f>(C21/(C$24/100))%</f>
        <v>0</v>
      </c>
      <c r="E38" s="24"/>
      <c r="F38" s="24"/>
      <c r="G38" s="24"/>
    </row>
    <row r="39" spans="2:10" ht="21.75" thickBot="1" x14ac:dyDescent="0.3">
      <c r="B39" s="168" t="s">
        <v>1397</v>
      </c>
      <c r="C39" s="183">
        <f>(C18/(C$24/100))%</f>
        <v>0</v>
      </c>
      <c r="D39" s="183">
        <f>(C22/(C$24/100))%</f>
        <v>0.1764705882352941</v>
      </c>
      <c r="E39" s="24"/>
      <c r="F39" s="24"/>
      <c r="G39" s="24"/>
    </row>
    <row r="40" spans="2:10" ht="21.75" thickBot="1" x14ac:dyDescent="0.3">
      <c r="B40" s="168" t="s">
        <v>1398</v>
      </c>
      <c r="C40" s="183">
        <f>(C19/(C$24/100))%</f>
        <v>0</v>
      </c>
      <c r="D40" s="183">
        <f>(C23/(C$24/100))%</f>
        <v>5.8823529411764698E-2</v>
      </c>
      <c r="E40" s="24"/>
      <c r="F40" s="24"/>
      <c r="G40" s="24"/>
    </row>
    <row r="41" spans="2:10" ht="75" customHeight="1" thickBot="1" x14ac:dyDescent="0.3">
      <c r="B41" s="165" t="s">
        <v>1126</v>
      </c>
      <c r="C41" s="188">
        <f>SUM(C38:C40)</f>
        <v>0.76470588235294112</v>
      </c>
      <c r="D41" s="188">
        <f>SUM(D38:D40)</f>
        <v>0.23529411764705879</v>
      </c>
      <c r="E41" s="24"/>
      <c r="F41" s="24"/>
      <c r="G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6:D36"/>
    <mergeCell ref="H4:H5"/>
    <mergeCell ref="I4:I5"/>
    <mergeCell ref="B9:D9"/>
    <mergeCell ref="B27:C27"/>
    <mergeCell ref="C35:D35"/>
  </mergeCells>
  <dataValidations count="4">
    <dataValidation type="list" allowBlank="1" showInputMessage="1" showErrorMessage="1" promptTitle="VALORES POSIBLES ASIGNADOR IOT" sqref="H6" xr:uid="{AC0747DD-3B20-40FD-9473-37C1FA0F450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CC87964C-9CB6-47DC-8F0F-F526D28566FF}">
      <formula1>"vultures@jpcert.or.jp,cve@mitre.org/cve@cert.org.tw,talos-cna@cisco.com/psirt@cisco.com,psirt@bosch.com,OTRO"</formula1>
    </dataValidation>
    <dataValidation type="list" allowBlank="1" showInputMessage="1" showErrorMessage="1" promptTitle="VALORES POSIBLES ASIGNADOR IOT" sqref="F4" xr:uid="{5AE16821-5C0B-4891-81D2-C7294AC5EEB0}">
      <formula1>"MEDIA,BAJA"</formula1>
    </dataValidation>
    <dataValidation type="list" allowBlank="1" showInputMessage="1" showErrorMessage="1" promptTitle="VALORES POSIBLES ASIGNADOR IOT" sqref="F5" xr:uid="{969640D2-1BAC-4090-8D45-2BE05CB8FE83}">
      <formula1>"ALTO,BAJO:NINGUNO"</formula1>
    </dataValidation>
  </dataValidations>
  <hyperlinks>
    <hyperlink ref="F4" r:id="rId1" display="cve@mitre.org/cve@cert.org.tw" xr:uid="{4C651B5B-3518-47D3-8809-8B0422C3BD50}"/>
    <hyperlink ref="F5" r:id="rId2" display="cve@mitre.org/cve@cert.org.tw" xr:uid="{D32D357B-291E-4EA0-98F2-723533E5908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3FD15-4279-4851-A591-BF503ED97AE2}">
  <dimension ref="B2:K94"/>
  <sheetViews>
    <sheetView topLeftCell="E2" zoomScale="40" zoomScaleNormal="40" workbookViewId="0">
      <selection activeCell="B5" sqref="B5:E5"/>
    </sheetView>
  </sheetViews>
  <sheetFormatPr baseColWidth="10" defaultRowHeight="15" x14ac:dyDescent="0.25"/>
  <cols>
    <col min="2" max="2" width="136.5703125" customWidth="1"/>
    <col min="3" max="3" width="153"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82.5" customHeight="1" thickTop="1" thickBot="1" x14ac:dyDescent="0.3">
      <c r="B4" s="244" t="s">
        <v>1440</v>
      </c>
      <c r="C4" s="242" t="s">
        <v>1441</v>
      </c>
      <c r="D4" s="245" t="s">
        <v>1455</v>
      </c>
      <c r="E4" s="237" t="s">
        <v>1191</v>
      </c>
      <c r="F4" s="238" t="s">
        <v>1453</v>
      </c>
      <c r="G4" s="222" t="s">
        <v>1318</v>
      </c>
      <c r="H4" s="312" t="s">
        <v>1456</v>
      </c>
      <c r="I4" s="304"/>
      <c r="J4" s="12"/>
    </row>
    <row r="5" spans="2:11" ht="188.25" customHeight="1" thickTop="1" thickBot="1" x14ac:dyDescent="0.3">
      <c r="B5" s="6" t="s">
        <v>1405</v>
      </c>
      <c r="C5" s="77" t="s">
        <v>1406</v>
      </c>
      <c r="D5" s="8" t="s">
        <v>1407</v>
      </c>
      <c r="E5" s="9" t="s">
        <v>1191</v>
      </c>
      <c r="F5" s="238"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1457</v>
      </c>
      <c r="D12" s="34"/>
      <c r="E12" s="34"/>
      <c r="F12" s="34"/>
      <c r="G12" s="24"/>
      <c r="H12" s="24"/>
      <c r="I12" s="24"/>
      <c r="J12" s="24"/>
    </row>
    <row r="13" spans="2:11" ht="102.75" customHeight="1" thickBot="1" x14ac:dyDescent="0.4">
      <c r="B13" s="84" t="s">
        <v>13</v>
      </c>
      <c r="C13" s="33" t="s">
        <v>1458</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1459</v>
      </c>
      <c r="C15" s="163" t="s">
        <v>14</v>
      </c>
      <c r="D15" s="164" t="s">
        <v>1444</v>
      </c>
      <c r="E15" s="38"/>
      <c r="F15" s="38"/>
      <c r="G15" s="24"/>
      <c r="H15" s="24"/>
      <c r="I15" s="24"/>
      <c r="J15" s="24"/>
    </row>
    <row r="16" spans="2:11" ht="24" thickBot="1" x14ac:dyDescent="0.3">
      <c r="B16" s="230" t="s">
        <v>1445</v>
      </c>
      <c r="C16" s="231">
        <f>SUM(C17:C19)</f>
        <v>13</v>
      </c>
      <c r="D16" s="232">
        <f>(C16/(C$24/100))%</f>
        <v>0.76470588235294112</v>
      </c>
      <c r="E16" s="226"/>
      <c r="F16" s="42"/>
      <c r="G16" s="24"/>
      <c r="H16" s="24"/>
      <c r="I16" s="24"/>
      <c r="J16" s="24"/>
    </row>
    <row r="17" spans="2:10" ht="24" thickBot="1" x14ac:dyDescent="0.3">
      <c r="B17" s="44" t="s">
        <v>1393</v>
      </c>
      <c r="C17" s="40">
        <v>13</v>
      </c>
      <c r="D17" s="229">
        <f>(C17/(C$16/100))%</f>
        <v>1</v>
      </c>
      <c r="E17" s="177"/>
      <c r="F17" s="49"/>
      <c r="G17" s="24"/>
      <c r="H17" s="24"/>
      <c r="I17" s="24"/>
      <c r="J17" s="24"/>
    </row>
    <row r="18" spans="2:10" ht="24" thickBot="1" x14ac:dyDescent="0.3">
      <c r="B18" s="168" t="s">
        <v>1397</v>
      </c>
      <c r="C18" s="45">
        <v>0</v>
      </c>
      <c r="D18" s="224">
        <f>(C18/(C$16/100))%</f>
        <v>0</v>
      </c>
      <c r="E18" s="177"/>
      <c r="F18" s="49"/>
      <c r="G18" s="24"/>
      <c r="H18" s="24"/>
      <c r="I18" s="24"/>
      <c r="J18" s="24"/>
    </row>
    <row r="19" spans="2:10" ht="24" thickBot="1" x14ac:dyDescent="0.3">
      <c r="B19" s="234" t="s">
        <v>1398</v>
      </c>
      <c r="C19" s="171">
        <v>0</v>
      </c>
      <c r="D19" s="235">
        <f>(C19/(C$16/100))%</f>
        <v>0</v>
      </c>
      <c r="E19" s="177"/>
      <c r="F19" s="49"/>
      <c r="G19" s="24"/>
      <c r="H19" s="24"/>
      <c r="I19" s="24"/>
      <c r="J19" s="24"/>
    </row>
    <row r="20" spans="2:10" ht="24" thickBot="1" x14ac:dyDescent="0.3">
      <c r="B20" s="230" t="s">
        <v>1446</v>
      </c>
      <c r="C20" s="231">
        <f>SUM(C21:C23)</f>
        <v>4</v>
      </c>
      <c r="D20" s="232">
        <f>(C20/(C$24/100))%</f>
        <v>0.23529411764705879</v>
      </c>
      <c r="E20" s="177"/>
      <c r="F20" s="49"/>
      <c r="G20" s="24"/>
      <c r="H20" s="24"/>
      <c r="I20" s="24"/>
      <c r="J20" s="24"/>
    </row>
    <row r="21" spans="2:10" ht="24" thickBot="1" x14ac:dyDescent="0.3">
      <c r="B21" s="44" t="s">
        <v>1393</v>
      </c>
      <c r="C21" s="40">
        <v>0</v>
      </c>
      <c r="D21" s="229">
        <f>(C21/(C$20/100))%</f>
        <v>0</v>
      </c>
      <c r="E21" s="177"/>
      <c r="F21" s="49"/>
      <c r="G21" s="24"/>
      <c r="H21" s="24"/>
      <c r="I21" s="24"/>
      <c r="J21" s="24"/>
    </row>
    <row r="22" spans="2:10" ht="24" thickBot="1" x14ac:dyDescent="0.3">
      <c r="B22" s="168" t="s">
        <v>1397</v>
      </c>
      <c r="C22" s="45">
        <v>3</v>
      </c>
      <c r="D22" s="224">
        <f>(C22/(C$20/100))%</f>
        <v>0.75</v>
      </c>
      <c r="E22" s="177"/>
      <c r="F22" s="49"/>
      <c r="G22" s="24"/>
      <c r="H22" s="24"/>
      <c r="I22" s="24"/>
      <c r="J22" s="24"/>
    </row>
    <row r="23" spans="2:10" ht="24" thickBot="1" x14ac:dyDescent="0.3">
      <c r="B23" s="234" t="s">
        <v>1398</v>
      </c>
      <c r="C23" s="171">
        <v>1</v>
      </c>
      <c r="D23" s="235">
        <f>(C23/(C$20/100))%</f>
        <v>0.25</v>
      </c>
      <c r="E23" s="177"/>
      <c r="F23" s="49"/>
      <c r="G23" s="24"/>
      <c r="H23" s="24"/>
      <c r="I23" s="24"/>
      <c r="J23" s="24"/>
    </row>
    <row r="24" spans="2:10" ht="24" thickBot="1" x14ac:dyDescent="0.3">
      <c r="B24" s="114" t="s">
        <v>16</v>
      </c>
      <c r="C24" s="115">
        <f>C16+C20</f>
        <v>17</v>
      </c>
      <c r="D24" s="117">
        <f>D20+D16</f>
        <v>0.99999999999999989</v>
      </c>
      <c r="E24" s="177"/>
      <c r="F24" s="49"/>
      <c r="G24" s="24"/>
      <c r="H24" s="24"/>
      <c r="I24" s="24"/>
      <c r="J24" s="24"/>
    </row>
    <row r="25" spans="2:10" ht="23.25" x14ac:dyDescent="0.25">
      <c r="B25" s="53"/>
      <c r="C25" s="53"/>
      <c r="D25" s="49"/>
      <c r="E25" s="49"/>
      <c r="F25" s="49"/>
      <c r="G25" s="24"/>
      <c r="H25" s="24"/>
      <c r="I25" s="24"/>
      <c r="J25" s="24"/>
    </row>
    <row r="26" spans="2:10" ht="24" thickBot="1" x14ac:dyDescent="0.3">
      <c r="B26" s="53"/>
      <c r="C26" s="53"/>
      <c r="D26" s="49"/>
      <c r="E26" s="49"/>
      <c r="F26" s="49"/>
      <c r="G26" s="24"/>
      <c r="H26" s="24"/>
      <c r="I26" s="24"/>
      <c r="J26" s="24"/>
    </row>
    <row r="27" spans="2:10" ht="82.5" customHeight="1" thickBot="1" x14ac:dyDescent="0.4">
      <c r="B27" s="305" t="s">
        <v>1460</v>
      </c>
      <c r="C27" s="306"/>
      <c r="D27" s="49"/>
      <c r="E27" s="49"/>
      <c r="F27" s="49"/>
      <c r="G27" s="24"/>
      <c r="H27" s="24"/>
      <c r="I27" s="24"/>
      <c r="J27" s="24"/>
    </row>
    <row r="28" spans="2:10" ht="24" thickBot="1" x14ac:dyDescent="0.4">
      <c r="B28" s="176"/>
      <c r="C28" s="176"/>
      <c r="D28" s="49"/>
      <c r="E28" s="49"/>
      <c r="F28" s="49"/>
      <c r="G28" s="24"/>
      <c r="H28" s="24"/>
      <c r="I28" s="24"/>
      <c r="J28" s="24"/>
    </row>
    <row r="29" spans="2:10" ht="24" thickBot="1" x14ac:dyDescent="0.3">
      <c r="B29" s="28" t="s">
        <v>10</v>
      </c>
      <c r="C29" s="29" t="s">
        <v>11</v>
      </c>
      <c r="D29" s="49"/>
      <c r="E29" s="49"/>
      <c r="F29" s="49"/>
      <c r="G29" s="24"/>
      <c r="H29" s="24"/>
      <c r="I29" s="24"/>
      <c r="J29" s="24"/>
    </row>
    <row r="30" spans="2:10" ht="69" customHeight="1" thickBot="1" x14ac:dyDescent="0.3">
      <c r="B30" s="32" t="s">
        <v>12</v>
      </c>
      <c r="C30" s="33" t="s">
        <v>1461</v>
      </c>
      <c r="D30" s="49"/>
      <c r="E30" s="177"/>
      <c r="F30" s="49"/>
      <c r="G30" s="24"/>
      <c r="H30" s="24"/>
      <c r="I30" s="24"/>
      <c r="J30" s="24"/>
    </row>
    <row r="31" spans="2:10" ht="88.5" customHeight="1" thickBot="1" x14ac:dyDescent="0.3">
      <c r="B31" s="35" t="s">
        <v>13</v>
      </c>
      <c r="C31" s="36" t="s">
        <v>1462</v>
      </c>
      <c r="D31" s="49"/>
      <c r="E31" s="49"/>
      <c r="F31" s="49"/>
      <c r="G31" s="24"/>
      <c r="H31" s="24"/>
      <c r="I31" s="24"/>
      <c r="J31" s="24"/>
    </row>
    <row r="32" spans="2:10" ht="23.25" x14ac:dyDescent="0.25">
      <c r="B32" s="53"/>
      <c r="C32" s="53"/>
      <c r="D32" s="49"/>
      <c r="E32" s="49"/>
      <c r="F32" s="49"/>
      <c r="G32" s="24"/>
      <c r="H32" s="24"/>
      <c r="I32" s="24"/>
      <c r="J32" s="24"/>
    </row>
    <row r="33" spans="2:10" ht="23.25" x14ac:dyDescent="0.25">
      <c r="B33" s="53"/>
      <c r="C33" s="53"/>
      <c r="D33" s="49"/>
      <c r="E33" s="49"/>
      <c r="F33" s="49"/>
      <c r="G33" s="24"/>
      <c r="H33" s="24"/>
      <c r="I33" s="24"/>
      <c r="J33" s="24"/>
    </row>
    <row r="34" spans="2:10" ht="24" thickBot="1" x14ac:dyDescent="0.3">
      <c r="B34" s="53"/>
      <c r="C34" s="54"/>
      <c r="D34" s="178"/>
      <c r="E34" s="178"/>
      <c r="F34" s="178"/>
      <c r="G34" s="24"/>
      <c r="H34" s="24"/>
      <c r="I34" s="24"/>
      <c r="J34" s="24"/>
    </row>
    <row r="35" spans="2:10" ht="24" thickBot="1" x14ac:dyDescent="0.4">
      <c r="B35" s="179" t="s">
        <v>1412</v>
      </c>
      <c r="C35" s="309" t="s">
        <v>1452</v>
      </c>
      <c r="D35" s="319"/>
      <c r="E35" s="257"/>
      <c r="F35" s="254"/>
      <c r="G35" s="255"/>
      <c r="H35" s="24"/>
      <c r="I35" s="24"/>
      <c r="J35" s="24"/>
    </row>
    <row r="36" spans="2:10" ht="34.5" customHeight="1" thickBot="1" x14ac:dyDescent="0.3">
      <c r="C36" s="311" t="s">
        <v>1125</v>
      </c>
      <c r="D36" s="319"/>
      <c r="E36" s="258"/>
      <c r="F36" s="256"/>
      <c r="G36" s="255"/>
      <c r="H36" s="24"/>
      <c r="I36" s="24"/>
      <c r="J36" s="24"/>
    </row>
    <row r="37" spans="2:10" ht="24" thickBot="1" x14ac:dyDescent="0.3">
      <c r="C37" s="239" t="s">
        <v>1445</v>
      </c>
      <c r="D37" s="239" t="s">
        <v>1446</v>
      </c>
      <c r="E37" s="24"/>
      <c r="F37" s="24"/>
      <c r="G37" s="24"/>
    </row>
    <row r="38" spans="2:10" ht="21.75" thickBot="1" x14ac:dyDescent="0.3">
      <c r="B38" s="168" t="s">
        <v>1393</v>
      </c>
      <c r="C38" s="228">
        <f>(C17/(C$24/100))%</f>
        <v>0.76470588235294112</v>
      </c>
      <c r="D38" s="228">
        <f>(C21/(C$24/100))%</f>
        <v>0</v>
      </c>
      <c r="E38" s="24"/>
      <c r="F38" s="24"/>
      <c r="G38" s="24"/>
    </row>
    <row r="39" spans="2:10" ht="21.75" thickBot="1" x14ac:dyDescent="0.3">
      <c r="B39" s="168" t="s">
        <v>1397</v>
      </c>
      <c r="C39" s="183">
        <f>(C18/(C$24/100))%</f>
        <v>0</v>
      </c>
      <c r="D39" s="183">
        <f>(C22/(C$24/100))%</f>
        <v>0.1764705882352941</v>
      </c>
      <c r="E39" s="24"/>
      <c r="F39" s="24"/>
      <c r="G39" s="24"/>
    </row>
    <row r="40" spans="2:10" ht="21.75" thickBot="1" x14ac:dyDescent="0.3">
      <c r="B40" s="168" t="s">
        <v>1398</v>
      </c>
      <c r="C40" s="183">
        <f>(C19/(C$24/100))%</f>
        <v>0</v>
      </c>
      <c r="D40" s="183">
        <f>(C23/(C$24/100))%</f>
        <v>5.8823529411764698E-2</v>
      </c>
      <c r="E40" s="24"/>
      <c r="F40" s="24"/>
      <c r="G40" s="24"/>
    </row>
    <row r="41" spans="2:10" ht="75" customHeight="1" thickBot="1" x14ac:dyDescent="0.3">
      <c r="B41" s="165" t="s">
        <v>1126</v>
      </c>
      <c r="C41" s="188">
        <f>SUM(C38:C40)</f>
        <v>0.76470588235294112</v>
      </c>
      <c r="D41" s="188">
        <f>SUM(D38:D40)</f>
        <v>0.23529411764705879</v>
      </c>
      <c r="E41" s="24"/>
      <c r="F41" s="24"/>
      <c r="G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6:D36"/>
    <mergeCell ref="H4:H5"/>
    <mergeCell ref="I4:I5"/>
    <mergeCell ref="B9:D9"/>
    <mergeCell ref="B27:C27"/>
    <mergeCell ref="C35:D35"/>
  </mergeCells>
  <dataValidations count="4">
    <dataValidation type="list" allowBlank="1" showInputMessage="1" showErrorMessage="1" promptTitle="VALORES POSIBLES ASIGNADOR IOT" sqref="F5" xr:uid="{A263D8F9-BF64-4B1A-BD21-E4ED8F733205}">
      <formula1>"ALTO,BAJO:NINGUNO"</formula1>
    </dataValidation>
    <dataValidation type="list" allowBlank="1" showInputMessage="1" showErrorMessage="1" promptTitle="VALORES POSIBLES ASIGNADOR IOT" sqref="F4" xr:uid="{9CB294DC-6B95-4683-9100-BE40A3358248}">
      <formula1>"MEDIA,BAJA"</formula1>
    </dataValidation>
    <dataValidation type="list" allowBlank="1" showInputMessage="1" showErrorMessage="1" sqref="I6" xr:uid="{C6B73541-ED93-4A3A-8BE0-CC69E2C43A27}">
      <formula1>"vultures@jpcert.or.jp,cve@mitre.org/cve@cert.org.tw,talos-cna@cisco.com/psirt@cisco.com,psirt@bosch.com,OTRO"</formula1>
    </dataValidation>
    <dataValidation type="list" allowBlank="1" showInputMessage="1" showErrorMessage="1" promptTitle="VALORES POSIBLES ASIGNADOR IOT" sqref="H6" xr:uid="{4BF39E27-AF19-4623-8021-5C16858B4849}">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39883E88-6481-4A75-AB3D-2B972D092F3B}"/>
    <hyperlink ref="F5" r:id="rId2" display="cve@mitre.org/cve@cert.org.tw" xr:uid="{65EF4541-546B-4583-AF5B-9400E79A939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B42E8-0B6B-4C24-A7CC-1701C1778F5B}">
  <dimension ref="B2:J1106"/>
  <sheetViews>
    <sheetView topLeftCell="A25" zoomScale="40" zoomScaleNormal="40" workbookViewId="0">
      <selection activeCell="B4" sqref="B4"/>
    </sheetView>
  </sheetViews>
  <sheetFormatPr baseColWidth="10" defaultRowHeight="15" x14ac:dyDescent="0.25"/>
  <cols>
    <col min="2" max="2" width="204.85546875" customWidth="1"/>
    <col min="3" max="3" width="129" customWidth="1"/>
    <col min="4" max="4" width="126.85546875" customWidth="1"/>
    <col min="5" max="5" width="69.42578125" customWidth="1"/>
    <col min="6" max="6" width="137.7109375" customWidth="1"/>
    <col min="7" max="7" width="113.5703125" customWidth="1"/>
    <col min="8" max="8" width="136.85546875" customWidth="1"/>
    <col min="9" max="9" width="93"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3</v>
      </c>
      <c r="F3" s="2" t="s">
        <v>4</v>
      </c>
      <c r="G3" s="3" t="s">
        <v>5</v>
      </c>
      <c r="H3" s="4"/>
      <c r="I3" s="5"/>
    </row>
    <row r="4" spans="2:10" ht="385.5" customHeight="1" thickTop="1" thickBot="1" x14ac:dyDescent="0.3">
      <c r="B4" s="6" t="s">
        <v>1005</v>
      </c>
      <c r="C4" s="6" t="s">
        <v>1008</v>
      </c>
      <c r="D4" s="8" t="s">
        <v>1009</v>
      </c>
      <c r="E4" s="13" t="s">
        <v>1011</v>
      </c>
      <c r="F4" s="11" t="s">
        <v>1010</v>
      </c>
      <c r="G4" s="283" t="s">
        <v>1013</v>
      </c>
      <c r="H4" s="285"/>
      <c r="I4" s="12"/>
    </row>
    <row r="5" spans="2:10" ht="240.75" customHeight="1" thickTop="1" thickBot="1" x14ac:dyDescent="0.3">
      <c r="B5" s="6" t="s">
        <v>1005</v>
      </c>
      <c r="C5" s="7" t="s">
        <v>1006</v>
      </c>
      <c r="D5" s="8" t="s">
        <v>1007</v>
      </c>
      <c r="E5" s="13" t="s">
        <v>1011</v>
      </c>
      <c r="F5" s="11" t="s">
        <v>1012</v>
      </c>
      <c r="G5" s="284"/>
      <c r="H5" s="285"/>
      <c r="I5" s="15"/>
    </row>
    <row r="6" spans="2:10" ht="15.75" thickTop="1" x14ac:dyDescent="0.25">
      <c r="B6" s="16"/>
      <c r="C6" s="16"/>
      <c r="D6" s="17"/>
      <c r="E6" s="17"/>
      <c r="F6" s="18"/>
      <c r="G6" s="19"/>
      <c r="H6" s="20"/>
      <c r="I6" s="21"/>
      <c r="J6" s="22"/>
    </row>
    <row r="7" spans="2:10" ht="72.75" customHeight="1" x14ac:dyDescent="0.25">
      <c r="B7" s="37"/>
      <c r="C7" s="17"/>
      <c r="F7" s="24"/>
      <c r="G7" s="24"/>
      <c r="H7" s="24"/>
      <c r="I7" s="24"/>
    </row>
    <row r="8" spans="2:10" ht="23.25" x14ac:dyDescent="0.25">
      <c r="B8" s="53"/>
      <c r="C8" s="53"/>
      <c r="D8" s="49"/>
      <c r="E8" s="49"/>
      <c r="I8" s="24"/>
    </row>
    <row r="9" spans="2:10" ht="24" thickBot="1" x14ac:dyDescent="0.3">
      <c r="B9" s="54"/>
      <c r="C9" s="54"/>
      <c r="D9" s="49"/>
      <c r="E9" s="49"/>
      <c r="I9" s="24"/>
    </row>
    <row r="10" spans="2:10" ht="113.25" customHeight="1" thickBot="1" x14ac:dyDescent="0.3">
      <c r="B10" s="67" t="s">
        <v>639</v>
      </c>
      <c r="C10" s="69"/>
      <c r="D10" s="68"/>
      <c r="E10" s="49"/>
      <c r="I10" s="24"/>
    </row>
    <row r="11" spans="2:10" ht="23.25" x14ac:dyDescent="0.25">
      <c r="B11" s="50"/>
      <c r="C11" s="53"/>
      <c r="D11" s="49"/>
      <c r="E11" s="49"/>
      <c r="I11" s="24"/>
    </row>
    <row r="12" spans="2:10" ht="23.25" x14ac:dyDescent="0.25">
      <c r="B12" s="53"/>
      <c r="C12" s="53"/>
      <c r="D12" s="49"/>
      <c r="E12" s="49"/>
      <c r="I12" s="24"/>
    </row>
    <row r="13" spans="2:10" ht="24" thickBot="1" x14ac:dyDescent="0.3">
      <c r="B13" s="54"/>
      <c r="C13" s="53"/>
      <c r="D13" s="49"/>
      <c r="E13" s="49"/>
      <c r="I13" s="24"/>
    </row>
    <row r="14" spans="2:10" ht="24" x14ac:dyDescent="0.25">
      <c r="B14" s="63" t="s">
        <v>640</v>
      </c>
      <c r="C14" s="61"/>
      <c r="D14" s="49"/>
      <c r="I14" s="24"/>
    </row>
    <row r="15" spans="2:10" ht="23.25" x14ac:dyDescent="0.25">
      <c r="B15" s="64"/>
      <c r="C15" s="61"/>
      <c r="D15" s="49"/>
      <c r="E15" s="24"/>
      <c r="I15" s="24"/>
    </row>
    <row r="16" spans="2:10" ht="23.25" x14ac:dyDescent="0.25">
      <c r="B16" s="64"/>
      <c r="E16" s="24"/>
      <c r="I16" s="24"/>
    </row>
    <row r="17" spans="2:9" ht="24" x14ac:dyDescent="0.25">
      <c r="B17" s="65" t="s">
        <v>641</v>
      </c>
      <c r="C17" s="24"/>
      <c r="D17" s="24"/>
      <c r="E17" s="24"/>
      <c r="I17" s="24"/>
    </row>
    <row r="18" spans="2:9" ht="23.25" x14ac:dyDescent="0.25">
      <c r="B18" s="64"/>
      <c r="C18" s="24"/>
      <c r="D18" s="24"/>
      <c r="E18" s="24"/>
      <c r="I18" s="24"/>
    </row>
    <row r="19" spans="2:9" ht="23.25" x14ac:dyDescent="0.25">
      <c r="B19" s="64"/>
      <c r="C19" s="70"/>
      <c r="D19" s="24"/>
      <c r="E19" s="24"/>
      <c r="I19" s="24"/>
    </row>
    <row r="20" spans="2:9" ht="24" x14ac:dyDescent="0.25">
      <c r="B20" s="65" t="s">
        <v>642</v>
      </c>
      <c r="C20" s="24"/>
      <c r="D20" s="24"/>
      <c r="E20" s="24"/>
      <c r="I20" s="24"/>
    </row>
    <row r="21" spans="2:9" ht="23.25" x14ac:dyDescent="0.25">
      <c r="B21" s="64"/>
      <c r="C21" s="24"/>
      <c r="D21" s="24"/>
      <c r="E21" s="24"/>
      <c r="I21" s="24"/>
    </row>
    <row r="22" spans="2:9" ht="23.25" x14ac:dyDescent="0.25">
      <c r="B22" s="64"/>
      <c r="C22" s="24"/>
      <c r="D22" s="24"/>
      <c r="E22" s="24"/>
      <c r="I22" s="24"/>
    </row>
    <row r="23" spans="2:9" ht="24" x14ac:dyDescent="0.25">
      <c r="B23" s="65" t="s">
        <v>643</v>
      </c>
      <c r="C23" s="24"/>
      <c r="D23" s="24"/>
      <c r="E23" s="24"/>
      <c r="I23" s="24"/>
    </row>
    <row r="24" spans="2:9" ht="23.25" x14ac:dyDescent="0.25">
      <c r="B24" s="64"/>
      <c r="C24" s="24"/>
      <c r="D24" s="24"/>
      <c r="E24" s="24"/>
      <c r="I24" s="24"/>
    </row>
    <row r="25" spans="2:9" ht="23.25" x14ac:dyDescent="0.25">
      <c r="B25" s="64"/>
      <c r="C25" s="24"/>
      <c r="D25" s="24"/>
      <c r="E25" s="24"/>
      <c r="I25" s="24"/>
    </row>
    <row r="26" spans="2:9" ht="24" x14ac:dyDescent="0.25">
      <c r="B26" s="65" t="s">
        <v>644</v>
      </c>
      <c r="C26" s="24"/>
      <c r="D26" s="24"/>
      <c r="E26" s="24"/>
      <c r="I26" s="24"/>
    </row>
    <row r="27" spans="2:9" ht="23.25" x14ac:dyDescent="0.25">
      <c r="B27" s="64"/>
      <c r="C27" s="24"/>
      <c r="D27" s="24"/>
      <c r="E27" s="24"/>
      <c r="I27" s="24"/>
    </row>
    <row r="28" spans="2:9" ht="23.25" x14ac:dyDescent="0.25">
      <c r="B28" s="64"/>
      <c r="C28" s="24"/>
      <c r="D28" s="24"/>
      <c r="E28" s="24"/>
      <c r="I28" s="24"/>
    </row>
    <row r="29" spans="2:9" ht="24" x14ac:dyDescent="0.25">
      <c r="B29" s="65" t="s">
        <v>645</v>
      </c>
      <c r="C29" s="24"/>
      <c r="D29" s="24"/>
    </row>
    <row r="30" spans="2:9" ht="23.25" x14ac:dyDescent="0.25">
      <c r="B30" s="64"/>
      <c r="C30" s="24"/>
      <c r="D30" s="24"/>
    </row>
    <row r="31" spans="2:9" ht="23.25" x14ac:dyDescent="0.35">
      <c r="B31" s="64"/>
      <c r="C31" s="62"/>
      <c r="D31" s="57"/>
    </row>
    <row r="32" spans="2:9" ht="24" x14ac:dyDescent="0.25">
      <c r="B32" s="65" t="s">
        <v>646</v>
      </c>
    </row>
    <row r="33" spans="2:2" ht="23.25" x14ac:dyDescent="0.25">
      <c r="B33" s="64"/>
    </row>
    <row r="34" spans="2:2" ht="23.25" x14ac:dyDescent="0.25">
      <c r="B34" s="64"/>
    </row>
    <row r="35" spans="2:2" ht="24" x14ac:dyDescent="0.25">
      <c r="B35" s="65" t="s">
        <v>647</v>
      </c>
    </row>
    <row r="36" spans="2:2" ht="23.25" x14ac:dyDescent="0.25">
      <c r="B36" s="64"/>
    </row>
    <row r="37" spans="2:2" ht="23.25" x14ac:dyDescent="0.25">
      <c r="B37" s="64"/>
    </row>
    <row r="38" spans="2:2" ht="24" x14ac:dyDescent="0.25">
      <c r="B38" s="65" t="s">
        <v>648</v>
      </c>
    </row>
    <row r="39" spans="2:2" ht="23.25" x14ac:dyDescent="0.25">
      <c r="B39" s="64"/>
    </row>
    <row r="40" spans="2:2" ht="23.25" x14ac:dyDescent="0.25">
      <c r="B40" s="64"/>
    </row>
    <row r="41" spans="2:2" ht="24" x14ac:dyDescent="0.25">
      <c r="B41" s="65" t="s">
        <v>649</v>
      </c>
    </row>
    <row r="42" spans="2:2" ht="23.25" x14ac:dyDescent="0.25">
      <c r="B42" s="64"/>
    </row>
    <row r="43" spans="2:2" ht="23.25" x14ac:dyDescent="0.25">
      <c r="B43" s="64"/>
    </row>
    <row r="44" spans="2:2" ht="24" x14ac:dyDescent="0.25">
      <c r="B44" s="65" t="s">
        <v>650</v>
      </c>
    </row>
    <row r="45" spans="2:2" ht="23.25" x14ac:dyDescent="0.25">
      <c r="B45" s="64"/>
    </row>
    <row r="46" spans="2:2" ht="23.25" x14ac:dyDescent="0.25">
      <c r="B46" s="64"/>
    </row>
    <row r="47" spans="2:2" ht="24" x14ac:dyDescent="0.25">
      <c r="B47" s="65" t="s">
        <v>651</v>
      </c>
    </row>
    <row r="48" spans="2:2" ht="23.25" x14ac:dyDescent="0.25">
      <c r="B48" s="64"/>
    </row>
    <row r="49" spans="2:2" ht="23.25" x14ac:dyDescent="0.25">
      <c r="B49" s="64"/>
    </row>
    <row r="50" spans="2:2" ht="24" x14ac:dyDescent="0.25">
      <c r="B50" s="65" t="s">
        <v>652</v>
      </c>
    </row>
    <row r="51" spans="2:2" ht="23.25" x14ac:dyDescent="0.25">
      <c r="B51" s="64"/>
    </row>
    <row r="52" spans="2:2" ht="23.25" x14ac:dyDescent="0.25">
      <c r="B52" s="64"/>
    </row>
    <row r="53" spans="2:2" ht="24" x14ac:dyDescent="0.25">
      <c r="B53" s="65" t="s">
        <v>653</v>
      </c>
    </row>
    <row r="54" spans="2:2" ht="23.25" x14ac:dyDescent="0.25">
      <c r="B54" s="64"/>
    </row>
    <row r="55" spans="2:2" ht="23.25" x14ac:dyDescent="0.25">
      <c r="B55" s="64"/>
    </row>
    <row r="56" spans="2:2" ht="24" x14ac:dyDescent="0.25">
      <c r="B56" s="65" t="s">
        <v>654</v>
      </c>
    </row>
    <row r="57" spans="2:2" ht="23.25" x14ac:dyDescent="0.25">
      <c r="B57" s="64"/>
    </row>
    <row r="58" spans="2:2" ht="23.25" x14ac:dyDescent="0.25">
      <c r="B58" s="64"/>
    </row>
    <row r="59" spans="2:2" ht="24" x14ac:dyDescent="0.25">
      <c r="B59" s="65" t="s">
        <v>655</v>
      </c>
    </row>
    <row r="60" spans="2:2" ht="23.25" x14ac:dyDescent="0.25">
      <c r="B60" s="64"/>
    </row>
    <row r="61" spans="2:2" ht="23.25" x14ac:dyDescent="0.25">
      <c r="B61" s="64"/>
    </row>
    <row r="62" spans="2:2" ht="24" x14ac:dyDescent="0.25">
      <c r="B62" s="65" t="s">
        <v>656</v>
      </c>
    </row>
    <row r="63" spans="2:2" ht="23.25" x14ac:dyDescent="0.25">
      <c r="B63" s="64"/>
    </row>
    <row r="64" spans="2:2" ht="23.25" x14ac:dyDescent="0.25">
      <c r="B64" s="64"/>
    </row>
    <row r="65" spans="2:2" ht="24" x14ac:dyDescent="0.25">
      <c r="B65" s="65" t="s">
        <v>657</v>
      </c>
    </row>
    <row r="66" spans="2:2" ht="23.25" x14ac:dyDescent="0.25">
      <c r="B66" s="64"/>
    </row>
    <row r="67" spans="2:2" ht="23.25" x14ac:dyDescent="0.25">
      <c r="B67" s="64"/>
    </row>
    <row r="68" spans="2:2" ht="24" x14ac:dyDescent="0.25">
      <c r="B68" s="65" t="s">
        <v>658</v>
      </c>
    </row>
    <row r="69" spans="2:2" ht="23.25" x14ac:dyDescent="0.25">
      <c r="B69" s="64"/>
    </row>
    <row r="70" spans="2:2" ht="23.25" x14ac:dyDescent="0.25">
      <c r="B70" s="64"/>
    </row>
    <row r="71" spans="2:2" ht="24" x14ac:dyDescent="0.25">
      <c r="B71" s="65" t="s">
        <v>659</v>
      </c>
    </row>
    <row r="72" spans="2:2" ht="23.25" x14ac:dyDescent="0.25">
      <c r="B72" s="64"/>
    </row>
    <row r="73" spans="2:2" ht="23.25" x14ac:dyDescent="0.25">
      <c r="B73" s="64"/>
    </row>
    <row r="74" spans="2:2" ht="24" x14ac:dyDescent="0.25">
      <c r="B74" s="65" t="s">
        <v>660</v>
      </c>
    </row>
    <row r="75" spans="2:2" ht="23.25" x14ac:dyDescent="0.25">
      <c r="B75" s="64"/>
    </row>
    <row r="76" spans="2:2" ht="23.25" x14ac:dyDescent="0.25">
      <c r="B76" s="64"/>
    </row>
    <row r="77" spans="2:2" ht="24" x14ac:dyDescent="0.25">
      <c r="B77" s="65" t="s">
        <v>661</v>
      </c>
    </row>
    <row r="78" spans="2:2" ht="23.25" x14ac:dyDescent="0.25">
      <c r="B78" s="64"/>
    </row>
    <row r="79" spans="2:2" ht="23.25" x14ac:dyDescent="0.25">
      <c r="B79" s="64"/>
    </row>
    <row r="80" spans="2:2" ht="24" x14ac:dyDescent="0.25">
      <c r="B80" s="65" t="s">
        <v>662</v>
      </c>
    </row>
    <row r="81" spans="2:2" ht="23.25" x14ac:dyDescent="0.25">
      <c r="B81" s="64"/>
    </row>
    <row r="82" spans="2:2" ht="23.25" x14ac:dyDescent="0.25">
      <c r="B82" s="64"/>
    </row>
    <row r="83" spans="2:2" ht="24" x14ac:dyDescent="0.25">
      <c r="B83" s="65" t="s">
        <v>663</v>
      </c>
    </row>
    <row r="84" spans="2:2" ht="23.25" x14ac:dyDescent="0.25">
      <c r="B84" s="64"/>
    </row>
    <row r="85" spans="2:2" ht="23.25" x14ac:dyDescent="0.25">
      <c r="B85" s="64"/>
    </row>
    <row r="86" spans="2:2" ht="24" x14ac:dyDescent="0.25">
      <c r="B86" s="65" t="s">
        <v>664</v>
      </c>
    </row>
    <row r="87" spans="2:2" ht="23.25" x14ac:dyDescent="0.25">
      <c r="B87" s="64"/>
    </row>
    <row r="88" spans="2:2" ht="23.25" x14ac:dyDescent="0.25">
      <c r="B88" s="64"/>
    </row>
    <row r="89" spans="2:2" ht="24" x14ac:dyDescent="0.25">
      <c r="B89" s="65" t="s">
        <v>665</v>
      </c>
    </row>
    <row r="90" spans="2:2" ht="23.25" x14ac:dyDescent="0.25">
      <c r="B90" s="64"/>
    </row>
    <row r="91" spans="2:2" ht="23.25" x14ac:dyDescent="0.25">
      <c r="B91" s="64"/>
    </row>
    <row r="92" spans="2:2" ht="24" x14ac:dyDescent="0.25">
      <c r="B92" s="65" t="s">
        <v>666</v>
      </c>
    </row>
    <row r="93" spans="2:2" ht="23.25" x14ac:dyDescent="0.25">
      <c r="B93" s="64"/>
    </row>
    <row r="94" spans="2:2" ht="23.25" x14ac:dyDescent="0.25">
      <c r="B94" s="64"/>
    </row>
    <row r="95" spans="2:2" ht="24" x14ac:dyDescent="0.25">
      <c r="B95" s="65" t="s">
        <v>667</v>
      </c>
    </row>
    <row r="96" spans="2:2" ht="23.25" x14ac:dyDescent="0.25">
      <c r="B96" s="64"/>
    </row>
    <row r="97" spans="2:2" ht="23.25" x14ac:dyDescent="0.25">
      <c r="B97" s="64"/>
    </row>
    <row r="98" spans="2:2" ht="24" x14ac:dyDescent="0.25">
      <c r="B98" s="65" t="s">
        <v>668</v>
      </c>
    </row>
    <row r="99" spans="2:2" ht="23.25" x14ac:dyDescent="0.25">
      <c r="B99" s="64"/>
    </row>
    <row r="100" spans="2:2" ht="23.25" x14ac:dyDescent="0.25">
      <c r="B100" s="64"/>
    </row>
    <row r="101" spans="2:2" ht="24" x14ac:dyDescent="0.25">
      <c r="B101" s="65" t="s">
        <v>669</v>
      </c>
    </row>
    <row r="102" spans="2:2" ht="23.25" x14ac:dyDescent="0.25">
      <c r="B102" s="64"/>
    </row>
    <row r="103" spans="2:2" ht="23.25" x14ac:dyDescent="0.25">
      <c r="B103" s="64"/>
    </row>
    <row r="104" spans="2:2" ht="24" x14ac:dyDescent="0.25">
      <c r="B104" s="65" t="s">
        <v>670</v>
      </c>
    </row>
    <row r="105" spans="2:2" ht="23.25" x14ac:dyDescent="0.25">
      <c r="B105" s="64"/>
    </row>
    <row r="106" spans="2:2" ht="23.25" x14ac:dyDescent="0.25">
      <c r="B106" s="64"/>
    </row>
    <row r="107" spans="2:2" ht="24" x14ac:dyDescent="0.25">
      <c r="B107" s="65" t="s">
        <v>671</v>
      </c>
    </row>
    <row r="108" spans="2:2" ht="23.25" x14ac:dyDescent="0.25">
      <c r="B108" s="64"/>
    </row>
    <row r="109" spans="2:2" ht="23.25" x14ac:dyDescent="0.25">
      <c r="B109" s="64"/>
    </row>
    <row r="110" spans="2:2" ht="24" x14ac:dyDescent="0.25">
      <c r="B110" s="65" t="s">
        <v>672</v>
      </c>
    </row>
    <row r="111" spans="2:2" ht="23.25" x14ac:dyDescent="0.25">
      <c r="B111" s="64"/>
    </row>
    <row r="112" spans="2:2" ht="23.25" x14ac:dyDescent="0.25">
      <c r="B112" s="64"/>
    </row>
    <row r="113" spans="2:2" ht="24" x14ac:dyDescent="0.25">
      <c r="B113" s="65" t="s">
        <v>673</v>
      </c>
    </row>
    <row r="114" spans="2:2" ht="23.25" x14ac:dyDescent="0.25">
      <c r="B114" s="64"/>
    </row>
    <row r="115" spans="2:2" ht="23.25" x14ac:dyDescent="0.25">
      <c r="B115" s="64"/>
    </row>
    <row r="116" spans="2:2" ht="24" x14ac:dyDescent="0.25">
      <c r="B116" s="65" t="s">
        <v>674</v>
      </c>
    </row>
    <row r="117" spans="2:2" ht="23.25" x14ac:dyDescent="0.25">
      <c r="B117" s="64"/>
    </row>
    <row r="118" spans="2:2" ht="23.25" x14ac:dyDescent="0.25">
      <c r="B118" s="64"/>
    </row>
    <row r="119" spans="2:2" ht="24" x14ac:dyDescent="0.25">
      <c r="B119" s="65" t="s">
        <v>675</v>
      </c>
    </row>
    <row r="120" spans="2:2" ht="23.25" x14ac:dyDescent="0.25">
      <c r="B120" s="64"/>
    </row>
    <row r="121" spans="2:2" ht="23.25" x14ac:dyDescent="0.25">
      <c r="B121" s="64"/>
    </row>
    <row r="122" spans="2:2" ht="24" x14ac:dyDescent="0.25">
      <c r="B122" s="65" t="s">
        <v>676</v>
      </c>
    </row>
    <row r="123" spans="2:2" ht="23.25" x14ac:dyDescent="0.25">
      <c r="B123" s="64"/>
    </row>
    <row r="124" spans="2:2" ht="23.25" x14ac:dyDescent="0.25">
      <c r="B124" s="64"/>
    </row>
    <row r="125" spans="2:2" ht="24" x14ac:dyDescent="0.25">
      <c r="B125" s="65" t="s">
        <v>677</v>
      </c>
    </row>
    <row r="126" spans="2:2" ht="23.25" x14ac:dyDescent="0.25">
      <c r="B126" s="64"/>
    </row>
    <row r="127" spans="2:2" ht="23.25" x14ac:dyDescent="0.25">
      <c r="B127" s="64"/>
    </row>
    <row r="128" spans="2:2" ht="24" x14ac:dyDescent="0.25">
      <c r="B128" s="65" t="s">
        <v>678</v>
      </c>
    </row>
    <row r="129" spans="2:2" ht="23.25" x14ac:dyDescent="0.25">
      <c r="B129" s="64"/>
    </row>
    <row r="130" spans="2:2" ht="23.25" x14ac:dyDescent="0.25">
      <c r="B130" s="64"/>
    </row>
    <row r="131" spans="2:2" ht="24" x14ac:dyDescent="0.25">
      <c r="B131" s="65" t="s">
        <v>679</v>
      </c>
    </row>
    <row r="132" spans="2:2" ht="23.25" x14ac:dyDescent="0.25">
      <c r="B132" s="64"/>
    </row>
    <row r="133" spans="2:2" ht="23.25" x14ac:dyDescent="0.25">
      <c r="B133" s="64"/>
    </row>
    <row r="134" spans="2:2" ht="24" x14ac:dyDescent="0.25">
      <c r="B134" s="65" t="s">
        <v>680</v>
      </c>
    </row>
    <row r="135" spans="2:2" ht="23.25" x14ac:dyDescent="0.25">
      <c r="B135" s="64"/>
    </row>
    <row r="136" spans="2:2" ht="23.25" x14ac:dyDescent="0.25">
      <c r="B136" s="64"/>
    </row>
    <row r="137" spans="2:2" ht="24" x14ac:dyDescent="0.25">
      <c r="B137" s="65" t="s">
        <v>681</v>
      </c>
    </row>
    <row r="138" spans="2:2" ht="23.25" x14ac:dyDescent="0.25">
      <c r="B138" s="64"/>
    </row>
    <row r="139" spans="2:2" ht="23.25" x14ac:dyDescent="0.25">
      <c r="B139" s="64"/>
    </row>
    <row r="140" spans="2:2" ht="24" x14ac:dyDescent="0.25">
      <c r="B140" s="65" t="s">
        <v>682</v>
      </c>
    </row>
    <row r="141" spans="2:2" ht="23.25" x14ac:dyDescent="0.25">
      <c r="B141" s="64"/>
    </row>
    <row r="142" spans="2:2" ht="23.25" x14ac:dyDescent="0.25">
      <c r="B142" s="64"/>
    </row>
    <row r="143" spans="2:2" ht="24" x14ac:dyDescent="0.25">
      <c r="B143" s="65" t="s">
        <v>683</v>
      </c>
    </row>
    <row r="144" spans="2:2" ht="23.25" x14ac:dyDescent="0.25">
      <c r="B144" s="64"/>
    </row>
    <row r="145" spans="2:2" ht="23.25" x14ac:dyDescent="0.25">
      <c r="B145" s="64"/>
    </row>
    <row r="146" spans="2:2" ht="24" x14ac:dyDescent="0.25">
      <c r="B146" s="65" t="s">
        <v>684</v>
      </c>
    </row>
    <row r="147" spans="2:2" ht="23.25" x14ac:dyDescent="0.25">
      <c r="B147" s="64"/>
    </row>
    <row r="148" spans="2:2" ht="23.25" x14ac:dyDescent="0.25">
      <c r="B148" s="64"/>
    </row>
    <row r="149" spans="2:2" ht="24" x14ac:dyDescent="0.25">
      <c r="B149" s="65" t="s">
        <v>685</v>
      </c>
    </row>
    <row r="150" spans="2:2" ht="23.25" x14ac:dyDescent="0.25">
      <c r="B150" s="64"/>
    </row>
    <row r="151" spans="2:2" ht="23.25" x14ac:dyDescent="0.25">
      <c r="B151" s="64"/>
    </row>
    <row r="152" spans="2:2" ht="24" x14ac:dyDescent="0.25">
      <c r="B152" s="65" t="s">
        <v>686</v>
      </c>
    </row>
    <row r="153" spans="2:2" ht="23.25" x14ac:dyDescent="0.25">
      <c r="B153" s="64"/>
    </row>
    <row r="154" spans="2:2" ht="23.25" x14ac:dyDescent="0.25">
      <c r="B154" s="64"/>
    </row>
    <row r="155" spans="2:2" ht="24" x14ac:dyDescent="0.25">
      <c r="B155" s="65" t="s">
        <v>687</v>
      </c>
    </row>
    <row r="156" spans="2:2" ht="23.25" x14ac:dyDescent="0.25">
      <c r="B156" s="64"/>
    </row>
    <row r="157" spans="2:2" ht="23.25" x14ac:dyDescent="0.25">
      <c r="B157" s="64"/>
    </row>
    <row r="158" spans="2:2" ht="24" x14ac:dyDescent="0.25">
      <c r="B158" s="65" t="s">
        <v>688</v>
      </c>
    </row>
    <row r="159" spans="2:2" ht="23.25" x14ac:dyDescent="0.25">
      <c r="B159" s="64"/>
    </row>
    <row r="160" spans="2:2" ht="23.25" x14ac:dyDescent="0.25">
      <c r="B160" s="64"/>
    </row>
    <row r="161" spans="2:2" ht="24" x14ac:dyDescent="0.25">
      <c r="B161" s="65" t="s">
        <v>689</v>
      </c>
    </row>
    <row r="162" spans="2:2" ht="23.25" x14ac:dyDescent="0.25">
      <c r="B162" s="64"/>
    </row>
    <row r="163" spans="2:2" ht="23.25" x14ac:dyDescent="0.25">
      <c r="B163" s="64"/>
    </row>
    <row r="164" spans="2:2" ht="24" x14ac:dyDescent="0.25">
      <c r="B164" s="65" t="s">
        <v>690</v>
      </c>
    </row>
    <row r="165" spans="2:2" ht="23.25" x14ac:dyDescent="0.25">
      <c r="B165" s="64"/>
    </row>
    <row r="166" spans="2:2" ht="23.25" x14ac:dyDescent="0.25">
      <c r="B166" s="64"/>
    </row>
    <row r="167" spans="2:2" ht="24" x14ac:dyDescent="0.25">
      <c r="B167" s="65" t="s">
        <v>691</v>
      </c>
    </row>
    <row r="168" spans="2:2" ht="23.25" x14ac:dyDescent="0.25">
      <c r="B168" s="64"/>
    </row>
    <row r="169" spans="2:2" ht="23.25" x14ac:dyDescent="0.25">
      <c r="B169" s="64"/>
    </row>
    <row r="170" spans="2:2" ht="24" x14ac:dyDescent="0.25">
      <c r="B170" s="65" t="s">
        <v>692</v>
      </c>
    </row>
    <row r="171" spans="2:2" ht="23.25" x14ac:dyDescent="0.25">
      <c r="B171" s="64"/>
    </row>
    <row r="172" spans="2:2" ht="23.25" x14ac:dyDescent="0.25">
      <c r="B172" s="64"/>
    </row>
    <row r="173" spans="2:2" ht="24" x14ac:dyDescent="0.25">
      <c r="B173" s="65" t="s">
        <v>693</v>
      </c>
    </row>
    <row r="174" spans="2:2" ht="23.25" x14ac:dyDescent="0.25">
      <c r="B174" s="64"/>
    </row>
    <row r="175" spans="2:2" ht="23.25" x14ac:dyDescent="0.25">
      <c r="B175" s="64"/>
    </row>
    <row r="176" spans="2:2" ht="24" x14ac:dyDescent="0.25">
      <c r="B176" s="65" t="s">
        <v>694</v>
      </c>
    </row>
    <row r="177" spans="2:2" ht="23.25" x14ac:dyDescent="0.25">
      <c r="B177" s="64"/>
    </row>
    <row r="178" spans="2:2" ht="23.25" x14ac:dyDescent="0.25">
      <c r="B178" s="64"/>
    </row>
    <row r="179" spans="2:2" ht="24" x14ac:dyDescent="0.25">
      <c r="B179" s="65" t="s">
        <v>695</v>
      </c>
    </row>
    <row r="180" spans="2:2" ht="23.25" x14ac:dyDescent="0.25">
      <c r="B180" s="64"/>
    </row>
    <row r="181" spans="2:2" ht="23.25" x14ac:dyDescent="0.25">
      <c r="B181" s="64"/>
    </row>
    <row r="182" spans="2:2" ht="24" x14ac:dyDescent="0.25">
      <c r="B182" s="65" t="s">
        <v>696</v>
      </c>
    </row>
    <row r="183" spans="2:2" ht="23.25" x14ac:dyDescent="0.25">
      <c r="B183" s="64"/>
    </row>
    <row r="184" spans="2:2" ht="23.25" x14ac:dyDescent="0.25">
      <c r="B184" s="64"/>
    </row>
    <row r="185" spans="2:2" ht="24" x14ac:dyDescent="0.25">
      <c r="B185" s="65" t="s">
        <v>697</v>
      </c>
    </row>
    <row r="186" spans="2:2" ht="23.25" x14ac:dyDescent="0.25">
      <c r="B186" s="64"/>
    </row>
    <row r="187" spans="2:2" ht="23.25" x14ac:dyDescent="0.25">
      <c r="B187" s="64"/>
    </row>
    <row r="188" spans="2:2" ht="24" x14ac:dyDescent="0.25">
      <c r="B188" s="65" t="s">
        <v>698</v>
      </c>
    </row>
    <row r="189" spans="2:2" ht="23.25" x14ac:dyDescent="0.25">
      <c r="B189" s="64"/>
    </row>
    <row r="190" spans="2:2" ht="23.25" x14ac:dyDescent="0.25">
      <c r="B190" s="64"/>
    </row>
    <row r="191" spans="2:2" ht="24" x14ac:dyDescent="0.25">
      <c r="B191" s="65" t="s">
        <v>699</v>
      </c>
    </row>
    <row r="192" spans="2:2" ht="23.25" x14ac:dyDescent="0.25">
      <c r="B192" s="64"/>
    </row>
    <row r="193" spans="2:2" ht="23.25" x14ac:dyDescent="0.25">
      <c r="B193" s="64"/>
    </row>
    <row r="194" spans="2:2" ht="24" x14ac:dyDescent="0.25">
      <c r="B194" s="65" t="s">
        <v>700</v>
      </c>
    </row>
    <row r="195" spans="2:2" ht="23.25" x14ac:dyDescent="0.25">
      <c r="B195" s="64"/>
    </row>
    <row r="196" spans="2:2" ht="23.25" x14ac:dyDescent="0.25">
      <c r="B196" s="64"/>
    </row>
    <row r="197" spans="2:2" ht="24" x14ac:dyDescent="0.25">
      <c r="B197" s="65" t="s">
        <v>701</v>
      </c>
    </row>
    <row r="198" spans="2:2" ht="23.25" x14ac:dyDescent="0.25">
      <c r="B198" s="64"/>
    </row>
    <row r="199" spans="2:2" ht="23.25" x14ac:dyDescent="0.25">
      <c r="B199" s="64"/>
    </row>
    <row r="200" spans="2:2" ht="24" x14ac:dyDescent="0.25">
      <c r="B200" s="65" t="s">
        <v>702</v>
      </c>
    </row>
    <row r="201" spans="2:2" ht="23.25" x14ac:dyDescent="0.25">
      <c r="B201" s="64"/>
    </row>
    <row r="202" spans="2:2" ht="23.25" x14ac:dyDescent="0.25">
      <c r="B202" s="64"/>
    </row>
    <row r="203" spans="2:2" ht="24" x14ac:dyDescent="0.25">
      <c r="B203" s="65" t="s">
        <v>703</v>
      </c>
    </row>
    <row r="204" spans="2:2" ht="23.25" x14ac:dyDescent="0.25">
      <c r="B204" s="64"/>
    </row>
    <row r="205" spans="2:2" ht="23.25" x14ac:dyDescent="0.25">
      <c r="B205" s="64"/>
    </row>
    <row r="206" spans="2:2" ht="24" x14ac:dyDescent="0.25">
      <c r="B206" s="65" t="s">
        <v>704</v>
      </c>
    </row>
    <row r="207" spans="2:2" ht="23.25" x14ac:dyDescent="0.25">
      <c r="B207" s="64"/>
    </row>
    <row r="208" spans="2:2" ht="23.25" x14ac:dyDescent="0.25">
      <c r="B208" s="64"/>
    </row>
    <row r="209" spans="2:2" ht="24" x14ac:dyDescent="0.25">
      <c r="B209" s="65" t="s">
        <v>705</v>
      </c>
    </row>
    <row r="210" spans="2:2" ht="23.25" x14ac:dyDescent="0.25">
      <c r="B210" s="64"/>
    </row>
    <row r="211" spans="2:2" ht="23.25" x14ac:dyDescent="0.25">
      <c r="B211" s="64"/>
    </row>
    <row r="212" spans="2:2" ht="24" x14ac:dyDescent="0.25">
      <c r="B212" s="65" t="s">
        <v>706</v>
      </c>
    </row>
    <row r="213" spans="2:2" ht="23.25" x14ac:dyDescent="0.25">
      <c r="B213" s="64"/>
    </row>
    <row r="214" spans="2:2" ht="23.25" x14ac:dyDescent="0.25">
      <c r="B214" s="64"/>
    </row>
    <row r="215" spans="2:2" ht="24" x14ac:dyDescent="0.25">
      <c r="B215" s="65" t="s">
        <v>707</v>
      </c>
    </row>
    <row r="216" spans="2:2" ht="23.25" x14ac:dyDescent="0.25">
      <c r="B216" s="64"/>
    </row>
    <row r="217" spans="2:2" ht="23.25" x14ac:dyDescent="0.25">
      <c r="B217" s="64"/>
    </row>
    <row r="218" spans="2:2" ht="24" x14ac:dyDescent="0.25">
      <c r="B218" s="65" t="s">
        <v>708</v>
      </c>
    </row>
    <row r="219" spans="2:2" ht="23.25" x14ac:dyDescent="0.25">
      <c r="B219" s="64"/>
    </row>
    <row r="220" spans="2:2" ht="23.25" x14ac:dyDescent="0.25">
      <c r="B220" s="64"/>
    </row>
    <row r="221" spans="2:2" ht="24" x14ac:dyDescent="0.25">
      <c r="B221" s="65" t="s">
        <v>709</v>
      </c>
    </row>
    <row r="222" spans="2:2" ht="23.25" x14ac:dyDescent="0.25">
      <c r="B222" s="64"/>
    </row>
    <row r="223" spans="2:2" ht="23.25" x14ac:dyDescent="0.25">
      <c r="B223" s="64"/>
    </row>
    <row r="224" spans="2:2" ht="24" x14ac:dyDescent="0.25">
      <c r="B224" s="65" t="s">
        <v>710</v>
      </c>
    </row>
    <row r="225" spans="2:2" ht="23.25" x14ac:dyDescent="0.25">
      <c r="B225" s="64"/>
    </row>
    <row r="226" spans="2:2" ht="23.25" x14ac:dyDescent="0.25">
      <c r="B226" s="64"/>
    </row>
    <row r="227" spans="2:2" ht="24" x14ac:dyDescent="0.25">
      <c r="B227" s="65" t="s">
        <v>711</v>
      </c>
    </row>
    <row r="228" spans="2:2" ht="23.25" x14ac:dyDescent="0.25">
      <c r="B228" s="64"/>
    </row>
    <row r="229" spans="2:2" ht="23.25" x14ac:dyDescent="0.25">
      <c r="B229" s="64"/>
    </row>
    <row r="230" spans="2:2" ht="24" x14ac:dyDescent="0.25">
      <c r="B230" s="65" t="s">
        <v>712</v>
      </c>
    </row>
    <row r="231" spans="2:2" ht="23.25" x14ac:dyDescent="0.25">
      <c r="B231" s="64"/>
    </row>
    <row r="232" spans="2:2" ht="23.25" x14ac:dyDescent="0.25">
      <c r="B232" s="64"/>
    </row>
    <row r="233" spans="2:2" ht="24" x14ac:dyDescent="0.25">
      <c r="B233" s="65" t="s">
        <v>713</v>
      </c>
    </row>
    <row r="234" spans="2:2" ht="23.25" x14ac:dyDescent="0.25">
      <c r="B234" s="64"/>
    </row>
    <row r="235" spans="2:2" ht="23.25" x14ac:dyDescent="0.25">
      <c r="B235" s="64"/>
    </row>
    <row r="236" spans="2:2" ht="24" x14ac:dyDescent="0.25">
      <c r="B236" s="65" t="s">
        <v>714</v>
      </c>
    </row>
    <row r="237" spans="2:2" ht="23.25" x14ac:dyDescent="0.25">
      <c r="B237" s="64"/>
    </row>
    <row r="238" spans="2:2" ht="23.25" x14ac:dyDescent="0.25">
      <c r="B238" s="64"/>
    </row>
    <row r="239" spans="2:2" ht="24" x14ac:dyDescent="0.25">
      <c r="B239" s="65" t="s">
        <v>715</v>
      </c>
    </row>
    <row r="240" spans="2:2" ht="23.25" x14ac:dyDescent="0.25">
      <c r="B240" s="64"/>
    </row>
    <row r="241" spans="2:2" ht="23.25" x14ac:dyDescent="0.25">
      <c r="B241" s="64"/>
    </row>
    <row r="242" spans="2:2" ht="24" x14ac:dyDescent="0.25">
      <c r="B242" s="65" t="s">
        <v>716</v>
      </c>
    </row>
    <row r="243" spans="2:2" ht="23.25" x14ac:dyDescent="0.25">
      <c r="B243" s="64"/>
    </row>
    <row r="244" spans="2:2" ht="23.25" x14ac:dyDescent="0.25">
      <c r="B244" s="64"/>
    </row>
    <row r="245" spans="2:2" ht="24" x14ac:dyDescent="0.25">
      <c r="B245" s="65" t="s">
        <v>717</v>
      </c>
    </row>
    <row r="246" spans="2:2" ht="23.25" x14ac:dyDescent="0.25">
      <c r="B246" s="64"/>
    </row>
    <row r="247" spans="2:2" ht="23.25" x14ac:dyDescent="0.25">
      <c r="B247" s="64"/>
    </row>
    <row r="248" spans="2:2" ht="24" x14ac:dyDescent="0.25">
      <c r="B248" s="65" t="s">
        <v>718</v>
      </c>
    </row>
    <row r="249" spans="2:2" ht="23.25" x14ac:dyDescent="0.25">
      <c r="B249" s="64"/>
    </row>
    <row r="250" spans="2:2" ht="23.25" x14ac:dyDescent="0.25">
      <c r="B250" s="64"/>
    </row>
    <row r="251" spans="2:2" ht="24" x14ac:dyDescent="0.25">
      <c r="B251" s="65" t="s">
        <v>719</v>
      </c>
    </row>
    <row r="252" spans="2:2" ht="23.25" x14ac:dyDescent="0.25">
      <c r="B252" s="64"/>
    </row>
    <row r="253" spans="2:2" ht="23.25" x14ac:dyDescent="0.25">
      <c r="B253" s="64"/>
    </row>
    <row r="254" spans="2:2" ht="24" x14ac:dyDescent="0.25">
      <c r="B254" s="65" t="s">
        <v>720</v>
      </c>
    </row>
    <row r="255" spans="2:2" ht="23.25" x14ac:dyDescent="0.25">
      <c r="B255" s="64"/>
    </row>
    <row r="256" spans="2:2" ht="23.25" x14ac:dyDescent="0.25">
      <c r="B256" s="64"/>
    </row>
    <row r="257" spans="2:2" ht="24" x14ac:dyDescent="0.25">
      <c r="B257" s="65" t="s">
        <v>721</v>
      </c>
    </row>
    <row r="258" spans="2:2" ht="23.25" x14ac:dyDescent="0.25">
      <c r="B258" s="64"/>
    </row>
    <row r="259" spans="2:2" ht="23.25" x14ac:dyDescent="0.25">
      <c r="B259" s="64"/>
    </row>
    <row r="260" spans="2:2" ht="24" x14ac:dyDescent="0.25">
      <c r="B260" s="65" t="s">
        <v>722</v>
      </c>
    </row>
    <row r="261" spans="2:2" ht="23.25" x14ac:dyDescent="0.25">
      <c r="B261" s="64"/>
    </row>
    <row r="262" spans="2:2" ht="23.25" x14ac:dyDescent="0.25">
      <c r="B262" s="64"/>
    </row>
    <row r="263" spans="2:2" ht="24" x14ac:dyDescent="0.25">
      <c r="B263" s="65" t="s">
        <v>723</v>
      </c>
    </row>
    <row r="264" spans="2:2" ht="23.25" x14ac:dyDescent="0.25">
      <c r="B264" s="64"/>
    </row>
    <row r="265" spans="2:2" ht="23.25" x14ac:dyDescent="0.25">
      <c r="B265" s="64"/>
    </row>
    <row r="266" spans="2:2" ht="24" x14ac:dyDescent="0.25">
      <c r="B266" s="65" t="s">
        <v>724</v>
      </c>
    </row>
    <row r="267" spans="2:2" ht="23.25" x14ac:dyDescent="0.25">
      <c r="B267" s="64"/>
    </row>
    <row r="268" spans="2:2" ht="23.25" x14ac:dyDescent="0.25">
      <c r="B268" s="64"/>
    </row>
    <row r="269" spans="2:2" ht="24" x14ac:dyDescent="0.25">
      <c r="B269" s="65" t="s">
        <v>725</v>
      </c>
    </row>
    <row r="270" spans="2:2" ht="23.25" x14ac:dyDescent="0.25">
      <c r="B270" s="64"/>
    </row>
    <row r="271" spans="2:2" ht="23.25" x14ac:dyDescent="0.25">
      <c r="B271" s="64"/>
    </row>
    <row r="272" spans="2:2" ht="24" x14ac:dyDescent="0.25">
      <c r="B272" s="65" t="s">
        <v>726</v>
      </c>
    </row>
    <row r="273" spans="2:2" ht="23.25" x14ac:dyDescent="0.25">
      <c r="B273" s="64"/>
    </row>
    <row r="274" spans="2:2" ht="23.25" x14ac:dyDescent="0.25">
      <c r="B274" s="64"/>
    </row>
    <row r="275" spans="2:2" ht="24" x14ac:dyDescent="0.25">
      <c r="B275" s="65" t="s">
        <v>727</v>
      </c>
    </row>
    <row r="276" spans="2:2" ht="23.25" x14ac:dyDescent="0.25">
      <c r="B276" s="64"/>
    </row>
    <row r="277" spans="2:2" ht="23.25" x14ac:dyDescent="0.25">
      <c r="B277" s="64"/>
    </row>
    <row r="278" spans="2:2" ht="24" x14ac:dyDescent="0.25">
      <c r="B278" s="65" t="s">
        <v>728</v>
      </c>
    </row>
    <row r="279" spans="2:2" ht="23.25" x14ac:dyDescent="0.25">
      <c r="B279" s="64"/>
    </row>
    <row r="280" spans="2:2" ht="23.25" x14ac:dyDescent="0.25">
      <c r="B280" s="64"/>
    </row>
    <row r="281" spans="2:2" ht="24" x14ac:dyDescent="0.25">
      <c r="B281" s="65" t="s">
        <v>729</v>
      </c>
    </row>
    <row r="282" spans="2:2" ht="23.25" x14ac:dyDescent="0.25">
      <c r="B282" s="64"/>
    </row>
    <row r="283" spans="2:2" ht="23.25" x14ac:dyDescent="0.25">
      <c r="B283" s="64"/>
    </row>
    <row r="284" spans="2:2" ht="24" x14ac:dyDescent="0.25">
      <c r="B284" s="65" t="s">
        <v>730</v>
      </c>
    </row>
    <row r="285" spans="2:2" ht="23.25" x14ac:dyDescent="0.25">
      <c r="B285" s="64"/>
    </row>
    <row r="286" spans="2:2" ht="23.25" x14ac:dyDescent="0.25">
      <c r="B286" s="64"/>
    </row>
    <row r="287" spans="2:2" ht="24" x14ac:dyDescent="0.25">
      <c r="B287" s="65" t="s">
        <v>731</v>
      </c>
    </row>
    <row r="288" spans="2:2" ht="23.25" x14ac:dyDescent="0.25">
      <c r="B288" s="64"/>
    </row>
    <row r="289" spans="2:2" ht="23.25" x14ac:dyDescent="0.25">
      <c r="B289" s="64"/>
    </row>
    <row r="290" spans="2:2" ht="24" x14ac:dyDescent="0.25">
      <c r="B290" s="65" t="s">
        <v>732</v>
      </c>
    </row>
    <row r="291" spans="2:2" ht="23.25" x14ac:dyDescent="0.25">
      <c r="B291" s="64"/>
    </row>
    <row r="292" spans="2:2" ht="23.25" x14ac:dyDescent="0.25">
      <c r="B292" s="64"/>
    </row>
    <row r="293" spans="2:2" ht="24" x14ac:dyDescent="0.25">
      <c r="B293" s="65" t="s">
        <v>733</v>
      </c>
    </row>
    <row r="294" spans="2:2" ht="23.25" x14ac:dyDescent="0.25">
      <c r="B294" s="64"/>
    </row>
    <row r="295" spans="2:2" ht="23.25" x14ac:dyDescent="0.25">
      <c r="B295" s="64"/>
    </row>
    <row r="296" spans="2:2" ht="24" x14ac:dyDescent="0.25">
      <c r="B296" s="65" t="s">
        <v>734</v>
      </c>
    </row>
    <row r="297" spans="2:2" ht="23.25" x14ac:dyDescent="0.25">
      <c r="B297" s="64"/>
    </row>
    <row r="298" spans="2:2" ht="23.25" x14ac:dyDescent="0.25">
      <c r="B298" s="64"/>
    </row>
    <row r="299" spans="2:2" ht="24" x14ac:dyDescent="0.25">
      <c r="B299" s="65" t="s">
        <v>735</v>
      </c>
    </row>
    <row r="300" spans="2:2" ht="23.25" x14ac:dyDescent="0.25">
      <c r="B300" s="64"/>
    </row>
    <row r="301" spans="2:2" ht="23.25" x14ac:dyDescent="0.25">
      <c r="B301" s="64"/>
    </row>
    <row r="302" spans="2:2" ht="24" x14ac:dyDescent="0.25">
      <c r="B302" s="65" t="s">
        <v>736</v>
      </c>
    </row>
    <row r="303" spans="2:2" ht="23.25" x14ac:dyDescent="0.25">
      <c r="B303" s="64"/>
    </row>
    <row r="304" spans="2:2" ht="23.25" x14ac:dyDescent="0.25">
      <c r="B304" s="64"/>
    </row>
    <row r="305" spans="2:2" ht="24" x14ac:dyDescent="0.25">
      <c r="B305" s="65" t="s">
        <v>737</v>
      </c>
    </row>
    <row r="306" spans="2:2" ht="23.25" x14ac:dyDescent="0.25">
      <c r="B306" s="64"/>
    </row>
    <row r="307" spans="2:2" ht="23.25" x14ac:dyDescent="0.25">
      <c r="B307" s="64"/>
    </row>
    <row r="308" spans="2:2" ht="24" x14ac:dyDescent="0.25">
      <c r="B308" s="65" t="s">
        <v>738</v>
      </c>
    </row>
    <row r="309" spans="2:2" ht="23.25" x14ac:dyDescent="0.25">
      <c r="B309" s="64"/>
    </row>
    <row r="310" spans="2:2" ht="23.25" x14ac:dyDescent="0.25">
      <c r="B310" s="64"/>
    </row>
    <row r="311" spans="2:2" ht="24" x14ac:dyDescent="0.25">
      <c r="B311" s="65" t="s">
        <v>739</v>
      </c>
    </row>
    <row r="312" spans="2:2" ht="23.25" x14ac:dyDescent="0.25">
      <c r="B312" s="64"/>
    </row>
    <row r="313" spans="2:2" ht="23.25" x14ac:dyDescent="0.25">
      <c r="B313" s="64"/>
    </row>
    <row r="314" spans="2:2" ht="24" x14ac:dyDescent="0.25">
      <c r="B314" s="65" t="s">
        <v>740</v>
      </c>
    </row>
    <row r="315" spans="2:2" ht="23.25" x14ac:dyDescent="0.25">
      <c r="B315" s="64"/>
    </row>
    <row r="316" spans="2:2" ht="23.25" x14ac:dyDescent="0.25">
      <c r="B316" s="64"/>
    </row>
    <row r="317" spans="2:2" ht="24" x14ac:dyDescent="0.25">
      <c r="B317" s="65" t="s">
        <v>741</v>
      </c>
    </row>
    <row r="318" spans="2:2" ht="23.25" x14ac:dyDescent="0.25">
      <c r="B318" s="64"/>
    </row>
    <row r="319" spans="2:2" ht="23.25" x14ac:dyDescent="0.25">
      <c r="B319" s="64"/>
    </row>
    <row r="320" spans="2:2" ht="24" x14ac:dyDescent="0.25">
      <c r="B320" s="65" t="s">
        <v>742</v>
      </c>
    </row>
    <row r="321" spans="2:2" ht="23.25" x14ac:dyDescent="0.25">
      <c r="B321" s="64"/>
    </row>
    <row r="322" spans="2:2" ht="23.25" x14ac:dyDescent="0.25">
      <c r="B322" s="64"/>
    </row>
    <row r="323" spans="2:2" ht="24" x14ac:dyDescent="0.25">
      <c r="B323" s="65" t="s">
        <v>743</v>
      </c>
    </row>
    <row r="324" spans="2:2" ht="23.25" x14ac:dyDescent="0.25">
      <c r="B324" s="64"/>
    </row>
    <row r="325" spans="2:2" ht="23.25" x14ac:dyDescent="0.25">
      <c r="B325" s="64"/>
    </row>
    <row r="326" spans="2:2" ht="24" x14ac:dyDescent="0.25">
      <c r="B326" s="65" t="s">
        <v>744</v>
      </c>
    </row>
    <row r="327" spans="2:2" ht="23.25" x14ac:dyDescent="0.25">
      <c r="B327" s="64"/>
    </row>
    <row r="328" spans="2:2" ht="23.25" x14ac:dyDescent="0.25">
      <c r="B328" s="64"/>
    </row>
    <row r="329" spans="2:2" ht="24" x14ac:dyDescent="0.25">
      <c r="B329" s="65" t="s">
        <v>745</v>
      </c>
    </row>
    <row r="330" spans="2:2" ht="23.25" x14ac:dyDescent="0.25">
      <c r="B330" s="64"/>
    </row>
    <row r="331" spans="2:2" ht="23.25" x14ac:dyDescent="0.25">
      <c r="B331" s="64"/>
    </row>
    <row r="332" spans="2:2" ht="24" x14ac:dyDescent="0.25">
      <c r="B332" s="65" t="s">
        <v>746</v>
      </c>
    </row>
    <row r="333" spans="2:2" ht="23.25" x14ac:dyDescent="0.25">
      <c r="B333" s="64"/>
    </row>
    <row r="334" spans="2:2" ht="23.25" x14ac:dyDescent="0.25">
      <c r="B334" s="64"/>
    </row>
    <row r="335" spans="2:2" ht="24" x14ac:dyDescent="0.25">
      <c r="B335" s="65" t="s">
        <v>747</v>
      </c>
    </row>
    <row r="336" spans="2:2" ht="23.25" x14ac:dyDescent="0.25">
      <c r="B336" s="64"/>
    </row>
    <row r="337" spans="2:2" ht="23.25" x14ac:dyDescent="0.25">
      <c r="B337" s="64"/>
    </row>
    <row r="338" spans="2:2" ht="24" x14ac:dyDescent="0.25">
      <c r="B338" s="65" t="s">
        <v>748</v>
      </c>
    </row>
    <row r="339" spans="2:2" ht="23.25" x14ac:dyDescent="0.25">
      <c r="B339" s="64"/>
    </row>
    <row r="340" spans="2:2" ht="23.25" x14ac:dyDescent="0.25">
      <c r="B340" s="64"/>
    </row>
    <row r="341" spans="2:2" ht="24" x14ac:dyDescent="0.25">
      <c r="B341" s="65" t="s">
        <v>749</v>
      </c>
    </row>
    <row r="342" spans="2:2" ht="23.25" x14ac:dyDescent="0.25">
      <c r="B342" s="64"/>
    </row>
    <row r="343" spans="2:2" ht="23.25" x14ac:dyDescent="0.25">
      <c r="B343" s="64"/>
    </row>
    <row r="344" spans="2:2" ht="24" x14ac:dyDescent="0.25">
      <c r="B344" s="65" t="s">
        <v>750</v>
      </c>
    </row>
    <row r="345" spans="2:2" ht="23.25" x14ac:dyDescent="0.25">
      <c r="B345" s="64"/>
    </row>
    <row r="346" spans="2:2" ht="23.25" x14ac:dyDescent="0.25">
      <c r="B346" s="64"/>
    </row>
    <row r="347" spans="2:2" ht="24" x14ac:dyDescent="0.25">
      <c r="B347" s="65" t="s">
        <v>751</v>
      </c>
    </row>
    <row r="348" spans="2:2" ht="23.25" x14ac:dyDescent="0.25">
      <c r="B348" s="64"/>
    </row>
    <row r="349" spans="2:2" ht="23.25" x14ac:dyDescent="0.25">
      <c r="B349" s="64"/>
    </row>
    <row r="350" spans="2:2" ht="24" x14ac:dyDescent="0.25">
      <c r="B350" s="65" t="s">
        <v>752</v>
      </c>
    </row>
    <row r="351" spans="2:2" ht="23.25" x14ac:dyDescent="0.25">
      <c r="B351" s="64"/>
    </row>
    <row r="352" spans="2:2" ht="23.25" x14ac:dyDescent="0.25">
      <c r="B352" s="64"/>
    </row>
    <row r="353" spans="2:2" ht="24" x14ac:dyDescent="0.25">
      <c r="B353" s="65" t="s">
        <v>753</v>
      </c>
    </row>
    <row r="354" spans="2:2" ht="23.25" x14ac:dyDescent="0.25">
      <c r="B354" s="64"/>
    </row>
    <row r="355" spans="2:2" ht="23.25" x14ac:dyDescent="0.25">
      <c r="B355" s="64"/>
    </row>
    <row r="356" spans="2:2" ht="24" x14ac:dyDescent="0.25">
      <c r="B356" s="65" t="s">
        <v>754</v>
      </c>
    </row>
    <row r="357" spans="2:2" ht="23.25" x14ac:dyDescent="0.25">
      <c r="B357" s="64"/>
    </row>
    <row r="358" spans="2:2" ht="23.25" x14ac:dyDescent="0.25">
      <c r="B358" s="64"/>
    </row>
    <row r="359" spans="2:2" ht="24" x14ac:dyDescent="0.25">
      <c r="B359" s="65" t="s">
        <v>755</v>
      </c>
    </row>
    <row r="360" spans="2:2" ht="23.25" x14ac:dyDescent="0.25">
      <c r="B360" s="64"/>
    </row>
    <row r="361" spans="2:2" ht="23.25" x14ac:dyDescent="0.25">
      <c r="B361" s="64"/>
    </row>
    <row r="362" spans="2:2" ht="24" x14ac:dyDescent="0.25">
      <c r="B362" s="65" t="s">
        <v>756</v>
      </c>
    </row>
    <row r="363" spans="2:2" ht="23.25" x14ac:dyDescent="0.25">
      <c r="B363" s="64"/>
    </row>
    <row r="364" spans="2:2" ht="23.25" x14ac:dyDescent="0.25">
      <c r="B364" s="64"/>
    </row>
    <row r="365" spans="2:2" ht="24" x14ac:dyDescent="0.25">
      <c r="B365" s="65" t="s">
        <v>757</v>
      </c>
    </row>
    <row r="366" spans="2:2" ht="23.25" x14ac:dyDescent="0.25">
      <c r="B366" s="64"/>
    </row>
    <row r="367" spans="2:2" ht="23.25" x14ac:dyDescent="0.25">
      <c r="B367" s="64"/>
    </row>
    <row r="368" spans="2:2" ht="24" x14ac:dyDescent="0.25">
      <c r="B368" s="65" t="s">
        <v>758</v>
      </c>
    </row>
    <row r="369" spans="2:2" ht="23.25" x14ac:dyDescent="0.25">
      <c r="B369" s="64"/>
    </row>
    <row r="370" spans="2:2" ht="23.25" x14ac:dyDescent="0.25">
      <c r="B370" s="64"/>
    </row>
    <row r="371" spans="2:2" ht="24" x14ac:dyDescent="0.25">
      <c r="B371" s="65" t="s">
        <v>759</v>
      </c>
    </row>
    <row r="372" spans="2:2" ht="23.25" x14ac:dyDescent="0.25">
      <c r="B372" s="64"/>
    </row>
    <row r="373" spans="2:2" ht="23.25" x14ac:dyDescent="0.25">
      <c r="B373" s="64"/>
    </row>
    <row r="374" spans="2:2" ht="24" x14ac:dyDescent="0.25">
      <c r="B374" s="65" t="s">
        <v>760</v>
      </c>
    </row>
    <row r="375" spans="2:2" ht="23.25" x14ac:dyDescent="0.25">
      <c r="B375" s="64"/>
    </row>
    <row r="376" spans="2:2" ht="23.25" x14ac:dyDescent="0.25">
      <c r="B376" s="64"/>
    </row>
    <row r="377" spans="2:2" ht="24" x14ac:dyDescent="0.25">
      <c r="B377" s="65" t="s">
        <v>761</v>
      </c>
    </row>
    <row r="378" spans="2:2" ht="23.25" x14ac:dyDescent="0.25">
      <c r="B378" s="64"/>
    </row>
    <row r="379" spans="2:2" ht="23.25" x14ac:dyDescent="0.25">
      <c r="B379" s="64"/>
    </row>
    <row r="380" spans="2:2" ht="24" x14ac:dyDescent="0.25">
      <c r="B380" s="65" t="s">
        <v>762</v>
      </c>
    </row>
    <row r="381" spans="2:2" ht="23.25" x14ac:dyDescent="0.25">
      <c r="B381" s="64"/>
    </row>
    <row r="382" spans="2:2" ht="23.25" x14ac:dyDescent="0.25">
      <c r="B382" s="64"/>
    </row>
    <row r="383" spans="2:2" ht="24" x14ac:dyDescent="0.25">
      <c r="B383" s="65" t="s">
        <v>763</v>
      </c>
    </row>
    <row r="384" spans="2:2" ht="23.25" x14ac:dyDescent="0.25">
      <c r="B384" s="64"/>
    </row>
    <row r="385" spans="2:2" ht="23.25" x14ac:dyDescent="0.25">
      <c r="B385" s="64"/>
    </row>
    <row r="386" spans="2:2" ht="24" x14ac:dyDescent="0.25">
      <c r="B386" s="65" t="s">
        <v>764</v>
      </c>
    </row>
    <row r="387" spans="2:2" ht="23.25" x14ac:dyDescent="0.25">
      <c r="B387" s="64"/>
    </row>
    <row r="388" spans="2:2" ht="23.25" x14ac:dyDescent="0.25">
      <c r="B388" s="64"/>
    </row>
    <row r="389" spans="2:2" ht="24" x14ac:dyDescent="0.25">
      <c r="B389" s="65" t="s">
        <v>765</v>
      </c>
    </row>
    <row r="390" spans="2:2" ht="23.25" x14ac:dyDescent="0.25">
      <c r="B390" s="64"/>
    </row>
    <row r="391" spans="2:2" ht="23.25" x14ac:dyDescent="0.25">
      <c r="B391" s="64"/>
    </row>
    <row r="392" spans="2:2" ht="24" x14ac:dyDescent="0.25">
      <c r="B392" s="65" t="s">
        <v>766</v>
      </c>
    </row>
    <row r="393" spans="2:2" ht="23.25" x14ac:dyDescent="0.25">
      <c r="B393" s="64"/>
    </row>
    <row r="394" spans="2:2" ht="23.25" x14ac:dyDescent="0.25">
      <c r="B394" s="64"/>
    </row>
    <row r="395" spans="2:2" ht="24" x14ac:dyDescent="0.25">
      <c r="B395" s="65" t="s">
        <v>767</v>
      </c>
    </row>
    <row r="396" spans="2:2" ht="23.25" x14ac:dyDescent="0.25">
      <c r="B396" s="64"/>
    </row>
    <row r="397" spans="2:2" ht="23.25" x14ac:dyDescent="0.25">
      <c r="B397" s="64"/>
    </row>
    <row r="398" spans="2:2" ht="24" x14ac:dyDescent="0.25">
      <c r="B398" s="65" t="s">
        <v>768</v>
      </c>
    </row>
    <row r="399" spans="2:2" ht="23.25" x14ac:dyDescent="0.25">
      <c r="B399" s="64"/>
    </row>
    <row r="400" spans="2:2" ht="23.25" x14ac:dyDescent="0.25">
      <c r="B400" s="64"/>
    </row>
    <row r="401" spans="2:2" ht="24" x14ac:dyDescent="0.25">
      <c r="B401" s="65" t="s">
        <v>769</v>
      </c>
    </row>
    <row r="402" spans="2:2" ht="23.25" x14ac:dyDescent="0.25">
      <c r="B402" s="64"/>
    </row>
    <row r="403" spans="2:2" ht="23.25" x14ac:dyDescent="0.25">
      <c r="B403" s="64"/>
    </row>
    <row r="404" spans="2:2" ht="24" x14ac:dyDescent="0.25">
      <c r="B404" s="65" t="s">
        <v>770</v>
      </c>
    </row>
    <row r="405" spans="2:2" ht="23.25" x14ac:dyDescent="0.25">
      <c r="B405" s="64"/>
    </row>
    <row r="406" spans="2:2" ht="23.25" x14ac:dyDescent="0.25">
      <c r="B406" s="64"/>
    </row>
    <row r="407" spans="2:2" ht="24" x14ac:dyDescent="0.25">
      <c r="B407" s="65" t="s">
        <v>771</v>
      </c>
    </row>
    <row r="408" spans="2:2" ht="23.25" x14ac:dyDescent="0.25">
      <c r="B408" s="64"/>
    </row>
    <row r="409" spans="2:2" ht="23.25" x14ac:dyDescent="0.25">
      <c r="B409" s="64"/>
    </row>
    <row r="410" spans="2:2" ht="24" x14ac:dyDescent="0.25">
      <c r="B410" s="65" t="s">
        <v>772</v>
      </c>
    </row>
    <row r="411" spans="2:2" ht="23.25" x14ac:dyDescent="0.25">
      <c r="B411" s="64"/>
    </row>
    <row r="412" spans="2:2" ht="23.25" x14ac:dyDescent="0.25">
      <c r="B412" s="64"/>
    </row>
    <row r="413" spans="2:2" ht="24" x14ac:dyDescent="0.25">
      <c r="B413" s="65" t="s">
        <v>773</v>
      </c>
    </row>
    <row r="414" spans="2:2" ht="23.25" x14ac:dyDescent="0.25">
      <c r="B414" s="64"/>
    </row>
    <row r="415" spans="2:2" ht="23.25" x14ac:dyDescent="0.25">
      <c r="B415" s="64"/>
    </row>
    <row r="416" spans="2:2" ht="24" x14ac:dyDescent="0.25">
      <c r="B416" s="65" t="s">
        <v>774</v>
      </c>
    </row>
    <row r="417" spans="2:2" ht="23.25" x14ac:dyDescent="0.25">
      <c r="B417" s="64"/>
    </row>
    <row r="418" spans="2:2" ht="23.25" x14ac:dyDescent="0.25">
      <c r="B418" s="64"/>
    </row>
    <row r="419" spans="2:2" ht="24" x14ac:dyDescent="0.25">
      <c r="B419" s="65" t="s">
        <v>775</v>
      </c>
    </row>
    <row r="420" spans="2:2" ht="23.25" x14ac:dyDescent="0.25">
      <c r="B420" s="64"/>
    </row>
    <row r="421" spans="2:2" ht="23.25" x14ac:dyDescent="0.25">
      <c r="B421" s="64"/>
    </row>
    <row r="422" spans="2:2" ht="24" x14ac:dyDescent="0.25">
      <c r="B422" s="65" t="s">
        <v>776</v>
      </c>
    </row>
    <row r="423" spans="2:2" ht="23.25" x14ac:dyDescent="0.25">
      <c r="B423" s="64"/>
    </row>
    <row r="424" spans="2:2" ht="23.25" x14ac:dyDescent="0.25">
      <c r="B424" s="64"/>
    </row>
    <row r="425" spans="2:2" ht="24" x14ac:dyDescent="0.25">
      <c r="B425" s="65" t="s">
        <v>777</v>
      </c>
    </row>
    <row r="426" spans="2:2" ht="23.25" x14ac:dyDescent="0.25">
      <c r="B426" s="64"/>
    </row>
    <row r="427" spans="2:2" ht="23.25" x14ac:dyDescent="0.25">
      <c r="B427" s="64"/>
    </row>
    <row r="428" spans="2:2" ht="24" x14ac:dyDescent="0.25">
      <c r="B428" s="65" t="s">
        <v>778</v>
      </c>
    </row>
    <row r="429" spans="2:2" ht="23.25" x14ac:dyDescent="0.25">
      <c r="B429" s="64"/>
    </row>
    <row r="430" spans="2:2" ht="23.25" x14ac:dyDescent="0.25">
      <c r="B430" s="64"/>
    </row>
    <row r="431" spans="2:2" ht="24" x14ac:dyDescent="0.25">
      <c r="B431" s="65" t="s">
        <v>779</v>
      </c>
    </row>
    <row r="432" spans="2:2" ht="23.25" x14ac:dyDescent="0.25">
      <c r="B432" s="64"/>
    </row>
    <row r="433" spans="2:2" ht="23.25" x14ac:dyDescent="0.25">
      <c r="B433" s="64"/>
    </row>
    <row r="434" spans="2:2" ht="24" x14ac:dyDescent="0.25">
      <c r="B434" s="65" t="s">
        <v>780</v>
      </c>
    </row>
    <row r="435" spans="2:2" ht="23.25" x14ac:dyDescent="0.25">
      <c r="B435" s="64"/>
    </row>
    <row r="436" spans="2:2" ht="23.25" x14ac:dyDescent="0.25">
      <c r="B436" s="64"/>
    </row>
    <row r="437" spans="2:2" ht="24" x14ac:dyDescent="0.25">
      <c r="B437" s="65" t="s">
        <v>781</v>
      </c>
    </row>
    <row r="438" spans="2:2" ht="23.25" x14ac:dyDescent="0.25">
      <c r="B438" s="64"/>
    </row>
    <row r="439" spans="2:2" ht="23.25" x14ac:dyDescent="0.25">
      <c r="B439" s="64"/>
    </row>
    <row r="440" spans="2:2" ht="24" x14ac:dyDescent="0.25">
      <c r="B440" s="65" t="s">
        <v>782</v>
      </c>
    </row>
    <row r="441" spans="2:2" ht="23.25" x14ac:dyDescent="0.25">
      <c r="B441" s="64"/>
    </row>
    <row r="442" spans="2:2" ht="23.25" x14ac:dyDescent="0.25">
      <c r="B442" s="64"/>
    </row>
    <row r="443" spans="2:2" ht="24" x14ac:dyDescent="0.25">
      <c r="B443" s="65" t="s">
        <v>783</v>
      </c>
    </row>
    <row r="444" spans="2:2" ht="23.25" x14ac:dyDescent="0.25">
      <c r="B444" s="64"/>
    </row>
    <row r="445" spans="2:2" ht="23.25" x14ac:dyDescent="0.25">
      <c r="B445" s="64"/>
    </row>
    <row r="446" spans="2:2" ht="24" x14ac:dyDescent="0.25">
      <c r="B446" s="65" t="s">
        <v>784</v>
      </c>
    </row>
    <row r="447" spans="2:2" ht="23.25" x14ac:dyDescent="0.25">
      <c r="B447" s="64"/>
    </row>
    <row r="448" spans="2:2" ht="23.25" x14ac:dyDescent="0.25">
      <c r="B448" s="64"/>
    </row>
    <row r="449" spans="2:2" ht="24" x14ac:dyDescent="0.25">
      <c r="B449" s="65" t="s">
        <v>785</v>
      </c>
    </row>
    <row r="450" spans="2:2" ht="23.25" x14ac:dyDescent="0.25">
      <c r="B450" s="64"/>
    </row>
    <row r="451" spans="2:2" ht="23.25" x14ac:dyDescent="0.25">
      <c r="B451" s="64"/>
    </row>
    <row r="452" spans="2:2" ht="24" x14ac:dyDescent="0.25">
      <c r="B452" s="65" t="s">
        <v>786</v>
      </c>
    </row>
    <row r="453" spans="2:2" ht="23.25" x14ac:dyDescent="0.25">
      <c r="B453" s="64"/>
    </row>
    <row r="454" spans="2:2" ht="23.25" x14ac:dyDescent="0.25">
      <c r="B454" s="64"/>
    </row>
    <row r="455" spans="2:2" ht="24" x14ac:dyDescent="0.25">
      <c r="B455" s="65" t="s">
        <v>787</v>
      </c>
    </row>
    <row r="456" spans="2:2" ht="23.25" x14ac:dyDescent="0.25">
      <c r="B456" s="64"/>
    </row>
    <row r="457" spans="2:2" ht="23.25" x14ac:dyDescent="0.25">
      <c r="B457" s="64"/>
    </row>
    <row r="458" spans="2:2" ht="24" x14ac:dyDescent="0.25">
      <c r="B458" s="65" t="s">
        <v>788</v>
      </c>
    </row>
    <row r="459" spans="2:2" ht="23.25" x14ac:dyDescent="0.25">
      <c r="B459" s="64"/>
    </row>
    <row r="460" spans="2:2" ht="23.25" x14ac:dyDescent="0.25">
      <c r="B460" s="64"/>
    </row>
    <row r="461" spans="2:2" ht="24" x14ac:dyDescent="0.25">
      <c r="B461" s="65" t="s">
        <v>789</v>
      </c>
    </row>
    <row r="462" spans="2:2" ht="23.25" x14ac:dyDescent="0.25">
      <c r="B462" s="64"/>
    </row>
    <row r="463" spans="2:2" ht="23.25" x14ac:dyDescent="0.25">
      <c r="B463" s="64"/>
    </row>
    <row r="464" spans="2:2" ht="24" x14ac:dyDescent="0.25">
      <c r="B464" s="65" t="s">
        <v>790</v>
      </c>
    </row>
    <row r="465" spans="2:2" ht="23.25" x14ac:dyDescent="0.25">
      <c r="B465" s="64"/>
    </row>
    <row r="466" spans="2:2" ht="23.25" x14ac:dyDescent="0.25">
      <c r="B466" s="64"/>
    </row>
    <row r="467" spans="2:2" ht="24" x14ac:dyDescent="0.25">
      <c r="B467" s="65" t="s">
        <v>791</v>
      </c>
    </row>
    <row r="468" spans="2:2" ht="23.25" x14ac:dyDescent="0.25">
      <c r="B468" s="64"/>
    </row>
    <row r="469" spans="2:2" ht="23.25" x14ac:dyDescent="0.25">
      <c r="B469" s="64"/>
    </row>
    <row r="470" spans="2:2" ht="24" x14ac:dyDescent="0.25">
      <c r="B470" s="65" t="s">
        <v>792</v>
      </c>
    </row>
    <row r="471" spans="2:2" ht="23.25" x14ac:dyDescent="0.25">
      <c r="B471" s="64"/>
    </row>
    <row r="472" spans="2:2" ht="23.25" x14ac:dyDescent="0.25">
      <c r="B472" s="64"/>
    </row>
    <row r="473" spans="2:2" ht="24" x14ac:dyDescent="0.25">
      <c r="B473" s="65" t="s">
        <v>793</v>
      </c>
    </row>
    <row r="474" spans="2:2" ht="23.25" x14ac:dyDescent="0.25">
      <c r="B474" s="64"/>
    </row>
    <row r="475" spans="2:2" ht="23.25" x14ac:dyDescent="0.25">
      <c r="B475" s="64"/>
    </row>
    <row r="476" spans="2:2" ht="24" x14ac:dyDescent="0.25">
      <c r="B476" s="65" t="s">
        <v>794</v>
      </c>
    </row>
    <row r="477" spans="2:2" ht="23.25" x14ac:dyDescent="0.25">
      <c r="B477" s="64"/>
    </row>
    <row r="478" spans="2:2" ht="23.25" x14ac:dyDescent="0.25">
      <c r="B478" s="64"/>
    </row>
    <row r="479" spans="2:2" ht="24" x14ac:dyDescent="0.25">
      <c r="B479" s="65" t="s">
        <v>795</v>
      </c>
    </row>
    <row r="480" spans="2:2" ht="23.25" x14ac:dyDescent="0.25">
      <c r="B480" s="64"/>
    </row>
    <row r="481" spans="2:2" ht="23.25" x14ac:dyDescent="0.25">
      <c r="B481" s="64"/>
    </row>
    <row r="482" spans="2:2" ht="24" x14ac:dyDescent="0.25">
      <c r="B482" s="65" t="s">
        <v>796</v>
      </c>
    </row>
    <row r="483" spans="2:2" ht="23.25" x14ac:dyDescent="0.25">
      <c r="B483" s="64"/>
    </row>
    <row r="484" spans="2:2" ht="23.25" x14ac:dyDescent="0.25">
      <c r="B484" s="64"/>
    </row>
    <row r="485" spans="2:2" ht="24" x14ac:dyDescent="0.25">
      <c r="B485" s="65" t="s">
        <v>797</v>
      </c>
    </row>
    <row r="486" spans="2:2" ht="23.25" x14ac:dyDescent="0.25">
      <c r="B486" s="64"/>
    </row>
    <row r="487" spans="2:2" ht="23.25" x14ac:dyDescent="0.25">
      <c r="B487" s="64"/>
    </row>
    <row r="488" spans="2:2" ht="24" x14ac:dyDescent="0.25">
      <c r="B488" s="65" t="s">
        <v>798</v>
      </c>
    </row>
    <row r="489" spans="2:2" ht="23.25" x14ac:dyDescent="0.25">
      <c r="B489" s="64"/>
    </row>
    <row r="490" spans="2:2" ht="23.25" x14ac:dyDescent="0.25">
      <c r="B490" s="64"/>
    </row>
    <row r="491" spans="2:2" ht="24" x14ac:dyDescent="0.25">
      <c r="B491" s="65" t="s">
        <v>799</v>
      </c>
    </row>
    <row r="492" spans="2:2" ht="23.25" x14ac:dyDescent="0.25">
      <c r="B492" s="64"/>
    </row>
    <row r="493" spans="2:2" ht="23.25" x14ac:dyDescent="0.25">
      <c r="B493" s="64"/>
    </row>
    <row r="494" spans="2:2" ht="24" x14ac:dyDescent="0.25">
      <c r="B494" s="65" t="s">
        <v>800</v>
      </c>
    </row>
    <row r="495" spans="2:2" ht="23.25" x14ac:dyDescent="0.25">
      <c r="B495" s="64"/>
    </row>
    <row r="496" spans="2:2" ht="23.25" x14ac:dyDescent="0.25">
      <c r="B496" s="64"/>
    </row>
    <row r="497" spans="2:2" ht="24" x14ac:dyDescent="0.25">
      <c r="B497" s="65" t="s">
        <v>801</v>
      </c>
    </row>
    <row r="498" spans="2:2" ht="23.25" x14ac:dyDescent="0.25">
      <c r="B498" s="64"/>
    </row>
    <row r="499" spans="2:2" ht="23.25" x14ac:dyDescent="0.25">
      <c r="B499" s="64"/>
    </row>
    <row r="500" spans="2:2" ht="24" x14ac:dyDescent="0.25">
      <c r="B500" s="65" t="s">
        <v>802</v>
      </c>
    </row>
    <row r="501" spans="2:2" ht="23.25" x14ac:dyDescent="0.25">
      <c r="B501" s="64"/>
    </row>
    <row r="502" spans="2:2" ht="23.25" x14ac:dyDescent="0.25">
      <c r="B502" s="64"/>
    </row>
    <row r="503" spans="2:2" ht="24" x14ac:dyDescent="0.25">
      <c r="B503" s="65" t="s">
        <v>803</v>
      </c>
    </row>
    <row r="504" spans="2:2" ht="23.25" x14ac:dyDescent="0.25">
      <c r="B504" s="64"/>
    </row>
    <row r="505" spans="2:2" ht="23.25" x14ac:dyDescent="0.25">
      <c r="B505" s="64"/>
    </row>
    <row r="506" spans="2:2" ht="24" x14ac:dyDescent="0.25">
      <c r="B506" s="65" t="s">
        <v>804</v>
      </c>
    </row>
    <row r="507" spans="2:2" ht="23.25" x14ac:dyDescent="0.25">
      <c r="B507" s="64"/>
    </row>
    <row r="508" spans="2:2" ht="23.25" x14ac:dyDescent="0.25">
      <c r="B508" s="64"/>
    </row>
    <row r="509" spans="2:2" ht="24" x14ac:dyDescent="0.25">
      <c r="B509" s="65" t="s">
        <v>805</v>
      </c>
    </row>
    <row r="510" spans="2:2" ht="23.25" x14ac:dyDescent="0.25">
      <c r="B510" s="64"/>
    </row>
    <row r="511" spans="2:2" ht="23.25" x14ac:dyDescent="0.25">
      <c r="B511" s="64"/>
    </row>
    <row r="512" spans="2:2" ht="24" x14ac:dyDescent="0.25">
      <c r="B512" s="65" t="s">
        <v>806</v>
      </c>
    </row>
    <row r="513" spans="2:2" ht="23.25" x14ac:dyDescent="0.25">
      <c r="B513" s="64"/>
    </row>
    <row r="514" spans="2:2" ht="23.25" x14ac:dyDescent="0.25">
      <c r="B514" s="64"/>
    </row>
    <row r="515" spans="2:2" ht="24" x14ac:dyDescent="0.25">
      <c r="B515" s="65" t="s">
        <v>807</v>
      </c>
    </row>
    <row r="516" spans="2:2" ht="23.25" x14ac:dyDescent="0.25">
      <c r="B516" s="64"/>
    </row>
    <row r="517" spans="2:2" ht="23.25" x14ac:dyDescent="0.25">
      <c r="B517" s="64"/>
    </row>
    <row r="518" spans="2:2" ht="24" x14ac:dyDescent="0.25">
      <c r="B518" s="65" t="s">
        <v>808</v>
      </c>
    </row>
    <row r="519" spans="2:2" ht="23.25" x14ac:dyDescent="0.25">
      <c r="B519" s="64"/>
    </row>
    <row r="520" spans="2:2" ht="23.25" x14ac:dyDescent="0.25">
      <c r="B520" s="64"/>
    </row>
    <row r="521" spans="2:2" ht="24" x14ac:dyDescent="0.25">
      <c r="B521" s="65" t="s">
        <v>809</v>
      </c>
    </row>
    <row r="522" spans="2:2" ht="23.25" x14ac:dyDescent="0.25">
      <c r="B522" s="64"/>
    </row>
    <row r="523" spans="2:2" ht="23.25" x14ac:dyDescent="0.25">
      <c r="B523" s="64"/>
    </row>
    <row r="524" spans="2:2" ht="24" x14ac:dyDescent="0.25">
      <c r="B524" s="65" t="s">
        <v>810</v>
      </c>
    </row>
    <row r="525" spans="2:2" ht="23.25" x14ac:dyDescent="0.25">
      <c r="B525" s="64"/>
    </row>
    <row r="526" spans="2:2" ht="23.25" x14ac:dyDescent="0.25">
      <c r="B526" s="64"/>
    </row>
    <row r="527" spans="2:2" ht="24" x14ac:dyDescent="0.25">
      <c r="B527" s="65" t="s">
        <v>811</v>
      </c>
    </row>
    <row r="528" spans="2:2" ht="23.25" x14ac:dyDescent="0.25">
      <c r="B528" s="64"/>
    </row>
    <row r="529" spans="2:2" ht="23.25" x14ac:dyDescent="0.25">
      <c r="B529" s="64"/>
    </row>
    <row r="530" spans="2:2" ht="24" x14ac:dyDescent="0.25">
      <c r="B530" s="65" t="s">
        <v>812</v>
      </c>
    </row>
    <row r="531" spans="2:2" ht="23.25" x14ac:dyDescent="0.25">
      <c r="B531" s="64"/>
    </row>
    <row r="532" spans="2:2" ht="23.25" x14ac:dyDescent="0.25">
      <c r="B532" s="64"/>
    </row>
    <row r="533" spans="2:2" ht="24" x14ac:dyDescent="0.25">
      <c r="B533" s="65" t="s">
        <v>813</v>
      </c>
    </row>
    <row r="534" spans="2:2" ht="23.25" x14ac:dyDescent="0.25">
      <c r="B534" s="64"/>
    </row>
    <row r="535" spans="2:2" ht="23.25" x14ac:dyDescent="0.25">
      <c r="B535" s="64"/>
    </row>
    <row r="536" spans="2:2" ht="24" x14ac:dyDescent="0.25">
      <c r="B536" s="65" t="s">
        <v>814</v>
      </c>
    </row>
    <row r="537" spans="2:2" ht="23.25" x14ac:dyDescent="0.25">
      <c r="B537" s="64"/>
    </row>
    <row r="538" spans="2:2" ht="23.25" x14ac:dyDescent="0.25">
      <c r="B538" s="64"/>
    </row>
    <row r="539" spans="2:2" ht="24" x14ac:dyDescent="0.25">
      <c r="B539" s="65" t="s">
        <v>815</v>
      </c>
    </row>
    <row r="540" spans="2:2" ht="23.25" x14ac:dyDescent="0.25">
      <c r="B540" s="64"/>
    </row>
    <row r="541" spans="2:2" ht="23.25" x14ac:dyDescent="0.25">
      <c r="B541" s="64"/>
    </row>
    <row r="542" spans="2:2" ht="24" x14ac:dyDescent="0.25">
      <c r="B542" s="65" t="s">
        <v>816</v>
      </c>
    </row>
    <row r="543" spans="2:2" ht="23.25" x14ac:dyDescent="0.25">
      <c r="B543" s="64"/>
    </row>
    <row r="544" spans="2:2" ht="23.25" x14ac:dyDescent="0.25">
      <c r="B544" s="64"/>
    </row>
    <row r="545" spans="2:2" ht="24" x14ac:dyDescent="0.25">
      <c r="B545" s="65" t="s">
        <v>817</v>
      </c>
    </row>
    <row r="546" spans="2:2" ht="23.25" x14ac:dyDescent="0.25">
      <c r="B546" s="64"/>
    </row>
    <row r="547" spans="2:2" ht="23.25" x14ac:dyDescent="0.25">
      <c r="B547" s="64"/>
    </row>
    <row r="548" spans="2:2" ht="24" x14ac:dyDescent="0.25">
      <c r="B548" s="65" t="s">
        <v>818</v>
      </c>
    </row>
    <row r="549" spans="2:2" ht="23.25" x14ac:dyDescent="0.25">
      <c r="B549" s="64"/>
    </row>
    <row r="550" spans="2:2" ht="23.25" x14ac:dyDescent="0.25">
      <c r="B550" s="64"/>
    </row>
    <row r="551" spans="2:2" ht="24" x14ac:dyDescent="0.25">
      <c r="B551" s="65" t="s">
        <v>819</v>
      </c>
    </row>
    <row r="552" spans="2:2" ht="23.25" x14ac:dyDescent="0.25">
      <c r="B552" s="64"/>
    </row>
    <row r="553" spans="2:2" ht="23.25" x14ac:dyDescent="0.25">
      <c r="B553" s="64"/>
    </row>
    <row r="554" spans="2:2" ht="24" x14ac:dyDescent="0.25">
      <c r="B554" s="65" t="s">
        <v>820</v>
      </c>
    </row>
    <row r="555" spans="2:2" ht="23.25" x14ac:dyDescent="0.25">
      <c r="B555" s="64"/>
    </row>
    <row r="556" spans="2:2" ht="23.25" x14ac:dyDescent="0.25">
      <c r="B556" s="64"/>
    </row>
    <row r="557" spans="2:2" ht="24" x14ac:dyDescent="0.25">
      <c r="B557" s="65" t="s">
        <v>821</v>
      </c>
    </row>
    <row r="558" spans="2:2" ht="23.25" x14ac:dyDescent="0.25">
      <c r="B558" s="64"/>
    </row>
    <row r="559" spans="2:2" ht="23.25" x14ac:dyDescent="0.25">
      <c r="B559" s="64"/>
    </row>
    <row r="560" spans="2:2" ht="24" x14ac:dyDescent="0.25">
      <c r="B560" s="65" t="s">
        <v>822</v>
      </c>
    </row>
    <row r="561" spans="2:2" ht="23.25" x14ac:dyDescent="0.25">
      <c r="B561" s="64"/>
    </row>
    <row r="562" spans="2:2" ht="23.25" x14ac:dyDescent="0.25">
      <c r="B562" s="64"/>
    </row>
    <row r="563" spans="2:2" ht="24" x14ac:dyDescent="0.25">
      <c r="B563" s="65" t="s">
        <v>823</v>
      </c>
    </row>
    <row r="564" spans="2:2" ht="23.25" x14ac:dyDescent="0.25">
      <c r="B564" s="64"/>
    </row>
    <row r="565" spans="2:2" ht="23.25" x14ac:dyDescent="0.25">
      <c r="B565" s="64"/>
    </row>
    <row r="566" spans="2:2" ht="24" x14ac:dyDescent="0.25">
      <c r="B566" s="65" t="s">
        <v>824</v>
      </c>
    </row>
    <row r="567" spans="2:2" ht="23.25" x14ac:dyDescent="0.25">
      <c r="B567" s="64"/>
    </row>
    <row r="568" spans="2:2" ht="23.25" x14ac:dyDescent="0.25">
      <c r="B568" s="64"/>
    </row>
    <row r="569" spans="2:2" ht="24" x14ac:dyDescent="0.25">
      <c r="B569" s="65" t="s">
        <v>825</v>
      </c>
    </row>
    <row r="570" spans="2:2" ht="23.25" x14ac:dyDescent="0.25">
      <c r="B570" s="64"/>
    </row>
    <row r="571" spans="2:2" ht="23.25" x14ac:dyDescent="0.25">
      <c r="B571" s="64"/>
    </row>
    <row r="572" spans="2:2" ht="24" x14ac:dyDescent="0.25">
      <c r="B572" s="65" t="s">
        <v>826</v>
      </c>
    </row>
    <row r="573" spans="2:2" ht="23.25" x14ac:dyDescent="0.25">
      <c r="B573" s="64"/>
    </row>
    <row r="574" spans="2:2" ht="23.25" x14ac:dyDescent="0.25">
      <c r="B574" s="64"/>
    </row>
    <row r="575" spans="2:2" ht="24" x14ac:dyDescent="0.25">
      <c r="B575" s="65" t="s">
        <v>827</v>
      </c>
    </row>
    <row r="576" spans="2:2" ht="23.25" x14ac:dyDescent="0.25">
      <c r="B576" s="64"/>
    </row>
    <row r="577" spans="2:2" ht="23.25" x14ac:dyDescent="0.25">
      <c r="B577" s="64"/>
    </row>
    <row r="578" spans="2:2" ht="24" x14ac:dyDescent="0.25">
      <c r="B578" s="65" t="s">
        <v>828</v>
      </c>
    </row>
    <row r="579" spans="2:2" ht="23.25" x14ac:dyDescent="0.25">
      <c r="B579" s="64"/>
    </row>
    <row r="580" spans="2:2" ht="23.25" x14ac:dyDescent="0.25">
      <c r="B580" s="64"/>
    </row>
    <row r="581" spans="2:2" ht="24" x14ac:dyDescent="0.25">
      <c r="B581" s="65" t="s">
        <v>829</v>
      </c>
    </row>
    <row r="582" spans="2:2" ht="23.25" x14ac:dyDescent="0.25">
      <c r="B582" s="64"/>
    </row>
    <row r="583" spans="2:2" ht="23.25" x14ac:dyDescent="0.25">
      <c r="B583" s="64"/>
    </row>
    <row r="584" spans="2:2" ht="24" x14ac:dyDescent="0.25">
      <c r="B584" s="65" t="s">
        <v>830</v>
      </c>
    </row>
    <row r="585" spans="2:2" ht="23.25" x14ac:dyDescent="0.25">
      <c r="B585" s="64"/>
    </row>
    <row r="586" spans="2:2" ht="23.25" x14ac:dyDescent="0.25">
      <c r="B586" s="64"/>
    </row>
    <row r="587" spans="2:2" ht="24" x14ac:dyDescent="0.25">
      <c r="B587" s="65" t="s">
        <v>831</v>
      </c>
    </row>
    <row r="588" spans="2:2" ht="23.25" x14ac:dyDescent="0.25">
      <c r="B588" s="64"/>
    </row>
    <row r="589" spans="2:2" ht="23.25" x14ac:dyDescent="0.25">
      <c r="B589" s="64"/>
    </row>
    <row r="590" spans="2:2" ht="24" x14ac:dyDescent="0.25">
      <c r="B590" s="65" t="s">
        <v>832</v>
      </c>
    </row>
    <row r="591" spans="2:2" ht="23.25" x14ac:dyDescent="0.25">
      <c r="B591" s="64"/>
    </row>
    <row r="592" spans="2:2" ht="23.25" x14ac:dyDescent="0.25">
      <c r="B592" s="64"/>
    </row>
    <row r="593" spans="2:2" ht="24" x14ac:dyDescent="0.25">
      <c r="B593" s="65" t="s">
        <v>833</v>
      </c>
    </row>
    <row r="594" spans="2:2" ht="23.25" x14ac:dyDescent="0.25">
      <c r="B594" s="64"/>
    </row>
    <row r="595" spans="2:2" ht="23.25" x14ac:dyDescent="0.25">
      <c r="B595" s="64"/>
    </row>
    <row r="596" spans="2:2" ht="24" x14ac:dyDescent="0.25">
      <c r="B596" s="65" t="s">
        <v>834</v>
      </c>
    </row>
    <row r="597" spans="2:2" ht="23.25" x14ac:dyDescent="0.25">
      <c r="B597" s="64"/>
    </row>
    <row r="598" spans="2:2" ht="23.25" x14ac:dyDescent="0.25">
      <c r="B598" s="64"/>
    </row>
    <row r="599" spans="2:2" ht="24" x14ac:dyDescent="0.25">
      <c r="B599" s="65" t="s">
        <v>835</v>
      </c>
    </row>
    <row r="600" spans="2:2" ht="23.25" x14ac:dyDescent="0.25">
      <c r="B600" s="64"/>
    </row>
    <row r="601" spans="2:2" ht="23.25" x14ac:dyDescent="0.25">
      <c r="B601" s="64"/>
    </row>
    <row r="602" spans="2:2" ht="24" x14ac:dyDescent="0.25">
      <c r="B602" s="65" t="s">
        <v>836</v>
      </c>
    </row>
    <row r="603" spans="2:2" ht="23.25" x14ac:dyDescent="0.25">
      <c r="B603" s="64"/>
    </row>
    <row r="604" spans="2:2" ht="23.25" x14ac:dyDescent="0.25">
      <c r="B604" s="64"/>
    </row>
    <row r="605" spans="2:2" ht="24" x14ac:dyDescent="0.25">
      <c r="B605" s="65" t="s">
        <v>837</v>
      </c>
    </row>
    <row r="606" spans="2:2" ht="23.25" x14ac:dyDescent="0.25">
      <c r="B606" s="64"/>
    </row>
    <row r="607" spans="2:2" ht="23.25" x14ac:dyDescent="0.25">
      <c r="B607" s="64"/>
    </row>
    <row r="608" spans="2:2" ht="24" x14ac:dyDescent="0.25">
      <c r="B608" s="65" t="s">
        <v>838</v>
      </c>
    </row>
    <row r="609" spans="2:2" ht="23.25" x14ac:dyDescent="0.25">
      <c r="B609" s="64"/>
    </row>
    <row r="610" spans="2:2" ht="23.25" x14ac:dyDescent="0.25">
      <c r="B610" s="64"/>
    </row>
    <row r="611" spans="2:2" ht="24" x14ac:dyDescent="0.25">
      <c r="B611" s="65" t="s">
        <v>839</v>
      </c>
    </row>
    <row r="612" spans="2:2" ht="23.25" x14ac:dyDescent="0.25">
      <c r="B612" s="64"/>
    </row>
    <row r="613" spans="2:2" ht="23.25" x14ac:dyDescent="0.25">
      <c r="B613" s="64"/>
    </row>
    <row r="614" spans="2:2" ht="24" x14ac:dyDescent="0.25">
      <c r="B614" s="65" t="s">
        <v>840</v>
      </c>
    </row>
    <row r="615" spans="2:2" ht="23.25" x14ac:dyDescent="0.25">
      <c r="B615" s="64"/>
    </row>
    <row r="616" spans="2:2" ht="23.25" x14ac:dyDescent="0.25">
      <c r="B616" s="64"/>
    </row>
    <row r="617" spans="2:2" ht="24" x14ac:dyDescent="0.25">
      <c r="B617" s="65" t="s">
        <v>841</v>
      </c>
    </row>
    <row r="618" spans="2:2" ht="23.25" x14ac:dyDescent="0.25">
      <c r="B618" s="64"/>
    </row>
    <row r="619" spans="2:2" ht="23.25" x14ac:dyDescent="0.25">
      <c r="B619" s="64"/>
    </row>
    <row r="620" spans="2:2" ht="24" x14ac:dyDescent="0.25">
      <c r="B620" s="65" t="s">
        <v>842</v>
      </c>
    </row>
    <row r="621" spans="2:2" ht="23.25" x14ac:dyDescent="0.25">
      <c r="B621" s="64"/>
    </row>
    <row r="622" spans="2:2" ht="23.25" x14ac:dyDescent="0.25">
      <c r="B622" s="64"/>
    </row>
    <row r="623" spans="2:2" ht="24" x14ac:dyDescent="0.25">
      <c r="B623" s="65" t="s">
        <v>843</v>
      </c>
    </row>
    <row r="624" spans="2:2" ht="23.25" x14ac:dyDescent="0.25">
      <c r="B624" s="64"/>
    </row>
    <row r="625" spans="2:2" ht="23.25" x14ac:dyDescent="0.25">
      <c r="B625" s="64"/>
    </row>
    <row r="626" spans="2:2" ht="24" x14ac:dyDescent="0.25">
      <c r="B626" s="65" t="s">
        <v>844</v>
      </c>
    </row>
    <row r="627" spans="2:2" ht="23.25" x14ac:dyDescent="0.25">
      <c r="B627" s="64"/>
    </row>
    <row r="628" spans="2:2" ht="23.25" x14ac:dyDescent="0.25">
      <c r="B628" s="64"/>
    </row>
    <row r="629" spans="2:2" ht="24" x14ac:dyDescent="0.25">
      <c r="B629" s="65" t="s">
        <v>845</v>
      </c>
    </row>
    <row r="630" spans="2:2" ht="23.25" x14ac:dyDescent="0.25">
      <c r="B630" s="64"/>
    </row>
    <row r="631" spans="2:2" ht="23.25" x14ac:dyDescent="0.25">
      <c r="B631" s="64"/>
    </row>
    <row r="632" spans="2:2" ht="24" x14ac:dyDescent="0.25">
      <c r="B632" s="65" t="s">
        <v>846</v>
      </c>
    </row>
    <row r="633" spans="2:2" ht="23.25" x14ac:dyDescent="0.25">
      <c r="B633" s="64"/>
    </row>
    <row r="634" spans="2:2" ht="23.25" x14ac:dyDescent="0.25">
      <c r="B634" s="64"/>
    </row>
    <row r="635" spans="2:2" ht="24" x14ac:dyDescent="0.25">
      <c r="B635" s="65" t="s">
        <v>847</v>
      </c>
    </row>
    <row r="636" spans="2:2" ht="23.25" x14ac:dyDescent="0.25">
      <c r="B636" s="64"/>
    </row>
    <row r="637" spans="2:2" ht="23.25" x14ac:dyDescent="0.25">
      <c r="B637" s="64"/>
    </row>
    <row r="638" spans="2:2" ht="24" x14ac:dyDescent="0.25">
      <c r="B638" s="65" t="s">
        <v>848</v>
      </c>
    </row>
    <row r="639" spans="2:2" ht="23.25" x14ac:dyDescent="0.25">
      <c r="B639" s="64"/>
    </row>
    <row r="640" spans="2:2" ht="23.25" x14ac:dyDescent="0.25">
      <c r="B640" s="64"/>
    </row>
    <row r="641" spans="2:2" ht="24" x14ac:dyDescent="0.25">
      <c r="B641" s="65" t="s">
        <v>849</v>
      </c>
    </row>
    <row r="642" spans="2:2" ht="23.25" x14ac:dyDescent="0.25">
      <c r="B642" s="64"/>
    </row>
    <row r="643" spans="2:2" ht="23.25" x14ac:dyDescent="0.25">
      <c r="B643" s="64"/>
    </row>
    <row r="644" spans="2:2" ht="24" x14ac:dyDescent="0.25">
      <c r="B644" s="65" t="s">
        <v>850</v>
      </c>
    </row>
    <row r="645" spans="2:2" ht="23.25" x14ac:dyDescent="0.25">
      <c r="B645" s="64"/>
    </row>
    <row r="646" spans="2:2" ht="23.25" x14ac:dyDescent="0.25">
      <c r="B646" s="64"/>
    </row>
    <row r="647" spans="2:2" ht="24" x14ac:dyDescent="0.25">
      <c r="B647" s="65" t="s">
        <v>851</v>
      </c>
    </row>
    <row r="648" spans="2:2" ht="23.25" x14ac:dyDescent="0.25">
      <c r="B648" s="64"/>
    </row>
    <row r="649" spans="2:2" ht="23.25" x14ac:dyDescent="0.25">
      <c r="B649" s="64"/>
    </row>
    <row r="650" spans="2:2" ht="24" x14ac:dyDescent="0.25">
      <c r="B650" s="65" t="s">
        <v>852</v>
      </c>
    </row>
    <row r="651" spans="2:2" ht="23.25" x14ac:dyDescent="0.25">
      <c r="B651" s="64"/>
    </row>
    <row r="652" spans="2:2" ht="23.25" x14ac:dyDescent="0.25">
      <c r="B652" s="64"/>
    </row>
    <row r="653" spans="2:2" ht="24" x14ac:dyDescent="0.25">
      <c r="B653" s="65" t="s">
        <v>853</v>
      </c>
    </row>
    <row r="654" spans="2:2" ht="23.25" x14ac:dyDescent="0.25">
      <c r="B654" s="64"/>
    </row>
    <row r="655" spans="2:2" ht="23.25" x14ac:dyDescent="0.25">
      <c r="B655" s="64"/>
    </row>
    <row r="656" spans="2:2" ht="24" x14ac:dyDescent="0.25">
      <c r="B656" s="65" t="s">
        <v>854</v>
      </c>
    </row>
    <row r="657" spans="2:2" ht="23.25" x14ac:dyDescent="0.25">
      <c r="B657" s="64"/>
    </row>
    <row r="658" spans="2:2" ht="23.25" x14ac:dyDescent="0.25">
      <c r="B658" s="64"/>
    </row>
    <row r="659" spans="2:2" ht="24" x14ac:dyDescent="0.25">
      <c r="B659" s="65" t="s">
        <v>855</v>
      </c>
    </row>
    <row r="660" spans="2:2" ht="23.25" x14ac:dyDescent="0.25">
      <c r="B660" s="64"/>
    </row>
    <row r="661" spans="2:2" ht="23.25" x14ac:dyDescent="0.25">
      <c r="B661" s="64"/>
    </row>
    <row r="662" spans="2:2" ht="24" x14ac:dyDescent="0.25">
      <c r="B662" s="65" t="s">
        <v>856</v>
      </c>
    </row>
    <row r="663" spans="2:2" ht="23.25" x14ac:dyDescent="0.25">
      <c r="B663" s="64"/>
    </row>
    <row r="664" spans="2:2" ht="23.25" x14ac:dyDescent="0.25">
      <c r="B664" s="64"/>
    </row>
    <row r="665" spans="2:2" ht="24" x14ac:dyDescent="0.25">
      <c r="B665" s="65" t="s">
        <v>857</v>
      </c>
    </row>
    <row r="666" spans="2:2" ht="23.25" x14ac:dyDescent="0.25">
      <c r="B666" s="64"/>
    </row>
    <row r="667" spans="2:2" ht="23.25" x14ac:dyDescent="0.25">
      <c r="B667" s="64"/>
    </row>
    <row r="668" spans="2:2" ht="24" x14ac:dyDescent="0.25">
      <c r="B668" s="65" t="s">
        <v>858</v>
      </c>
    </row>
    <row r="669" spans="2:2" ht="23.25" x14ac:dyDescent="0.25">
      <c r="B669" s="64"/>
    </row>
    <row r="670" spans="2:2" ht="23.25" x14ac:dyDescent="0.25">
      <c r="B670" s="64"/>
    </row>
    <row r="671" spans="2:2" ht="24" x14ac:dyDescent="0.25">
      <c r="B671" s="65" t="s">
        <v>859</v>
      </c>
    </row>
    <row r="672" spans="2:2" ht="23.25" x14ac:dyDescent="0.25">
      <c r="B672" s="64"/>
    </row>
    <row r="673" spans="2:2" ht="23.25" x14ac:dyDescent="0.25">
      <c r="B673" s="64"/>
    </row>
    <row r="674" spans="2:2" ht="24" x14ac:dyDescent="0.25">
      <c r="B674" s="65" t="s">
        <v>860</v>
      </c>
    </row>
    <row r="675" spans="2:2" ht="23.25" x14ac:dyDescent="0.25">
      <c r="B675" s="64"/>
    </row>
    <row r="676" spans="2:2" ht="23.25" x14ac:dyDescent="0.25">
      <c r="B676" s="64"/>
    </row>
    <row r="677" spans="2:2" ht="24" x14ac:dyDescent="0.25">
      <c r="B677" s="65" t="s">
        <v>861</v>
      </c>
    </row>
    <row r="678" spans="2:2" ht="23.25" x14ac:dyDescent="0.25">
      <c r="B678" s="64"/>
    </row>
    <row r="679" spans="2:2" ht="23.25" x14ac:dyDescent="0.25">
      <c r="B679" s="64"/>
    </row>
    <row r="680" spans="2:2" ht="24" x14ac:dyDescent="0.25">
      <c r="B680" s="65" t="s">
        <v>862</v>
      </c>
    </row>
    <row r="681" spans="2:2" ht="23.25" x14ac:dyDescent="0.25">
      <c r="B681" s="64"/>
    </row>
    <row r="682" spans="2:2" ht="23.25" x14ac:dyDescent="0.25">
      <c r="B682" s="64"/>
    </row>
    <row r="683" spans="2:2" ht="24" x14ac:dyDescent="0.25">
      <c r="B683" s="65" t="s">
        <v>863</v>
      </c>
    </row>
    <row r="684" spans="2:2" ht="23.25" x14ac:dyDescent="0.25">
      <c r="B684" s="64"/>
    </row>
    <row r="685" spans="2:2" ht="23.25" x14ac:dyDescent="0.25">
      <c r="B685" s="64"/>
    </row>
    <row r="686" spans="2:2" ht="24" x14ac:dyDescent="0.25">
      <c r="B686" s="65" t="s">
        <v>864</v>
      </c>
    </row>
    <row r="687" spans="2:2" ht="23.25" x14ac:dyDescent="0.25">
      <c r="B687" s="64"/>
    </row>
    <row r="688" spans="2:2" ht="23.25" x14ac:dyDescent="0.25">
      <c r="B688" s="64"/>
    </row>
    <row r="689" spans="2:2" ht="24" x14ac:dyDescent="0.25">
      <c r="B689" s="65" t="s">
        <v>865</v>
      </c>
    </row>
    <row r="690" spans="2:2" ht="23.25" x14ac:dyDescent="0.25">
      <c r="B690" s="64"/>
    </row>
    <row r="691" spans="2:2" ht="23.25" x14ac:dyDescent="0.25">
      <c r="B691" s="64"/>
    </row>
    <row r="692" spans="2:2" ht="24" x14ac:dyDescent="0.25">
      <c r="B692" s="65" t="s">
        <v>866</v>
      </c>
    </row>
    <row r="693" spans="2:2" ht="23.25" x14ac:dyDescent="0.25">
      <c r="B693" s="64"/>
    </row>
    <row r="694" spans="2:2" ht="23.25" x14ac:dyDescent="0.25">
      <c r="B694" s="64"/>
    </row>
    <row r="695" spans="2:2" ht="24" x14ac:dyDescent="0.25">
      <c r="B695" s="65" t="s">
        <v>867</v>
      </c>
    </row>
    <row r="696" spans="2:2" ht="23.25" x14ac:dyDescent="0.25">
      <c r="B696" s="64"/>
    </row>
    <row r="697" spans="2:2" ht="23.25" x14ac:dyDescent="0.25">
      <c r="B697" s="64"/>
    </row>
    <row r="698" spans="2:2" ht="24" x14ac:dyDescent="0.25">
      <c r="B698" s="65" t="s">
        <v>868</v>
      </c>
    </row>
    <row r="699" spans="2:2" ht="23.25" x14ac:dyDescent="0.25">
      <c r="B699" s="64"/>
    </row>
    <row r="700" spans="2:2" ht="23.25" x14ac:dyDescent="0.25">
      <c r="B700" s="64"/>
    </row>
    <row r="701" spans="2:2" ht="24" x14ac:dyDescent="0.25">
      <c r="B701" s="65" t="s">
        <v>869</v>
      </c>
    </row>
    <row r="702" spans="2:2" ht="23.25" x14ac:dyDescent="0.25">
      <c r="B702" s="64"/>
    </row>
    <row r="703" spans="2:2" ht="23.25" x14ac:dyDescent="0.25">
      <c r="B703" s="64"/>
    </row>
    <row r="704" spans="2:2" ht="24" x14ac:dyDescent="0.25">
      <c r="B704" s="65" t="s">
        <v>870</v>
      </c>
    </row>
    <row r="705" spans="2:2" ht="23.25" x14ac:dyDescent="0.25">
      <c r="B705" s="64"/>
    </row>
    <row r="706" spans="2:2" ht="23.25" x14ac:dyDescent="0.25">
      <c r="B706" s="64"/>
    </row>
    <row r="707" spans="2:2" ht="24" x14ac:dyDescent="0.25">
      <c r="B707" s="65" t="s">
        <v>871</v>
      </c>
    </row>
    <row r="708" spans="2:2" ht="23.25" x14ac:dyDescent="0.25">
      <c r="B708" s="64"/>
    </row>
    <row r="709" spans="2:2" ht="23.25" x14ac:dyDescent="0.25">
      <c r="B709" s="64"/>
    </row>
    <row r="710" spans="2:2" ht="24" x14ac:dyDescent="0.25">
      <c r="B710" s="65" t="s">
        <v>872</v>
      </c>
    </row>
    <row r="711" spans="2:2" ht="23.25" x14ac:dyDescent="0.25">
      <c r="B711" s="64"/>
    </row>
    <row r="712" spans="2:2" ht="23.25" x14ac:dyDescent="0.25">
      <c r="B712" s="64"/>
    </row>
    <row r="713" spans="2:2" ht="24" x14ac:dyDescent="0.25">
      <c r="B713" s="65" t="s">
        <v>873</v>
      </c>
    </row>
    <row r="714" spans="2:2" ht="23.25" x14ac:dyDescent="0.25">
      <c r="B714" s="64"/>
    </row>
    <row r="715" spans="2:2" ht="23.25" x14ac:dyDescent="0.25">
      <c r="B715" s="64"/>
    </row>
    <row r="716" spans="2:2" ht="24" x14ac:dyDescent="0.25">
      <c r="B716" s="65" t="s">
        <v>874</v>
      </c>
    </row>
    <row r="717" spans="2:2" ht="23.25" x14ac:dyDescent="0.25">
      <c r="B717" s="64"/>
    </row>
    <row r="718" spans="2:2" ht="23.25" x14ac:dyDescent="0.25">
      <c r="B718" s="64"/>
    </row>
    <row r="719" spans="2:2" ht="24" x14ac:dyDescent="0.25">
      <c r="B719" s="65" t="s">
        <v>875</v>
      </c>
    </row>
    <row r="720" spans="2:2" ht="23.25" x14ac:dyDescent="0.25">
      <c r="B720" s="64"/>
    </row>
    <row r="721" spans="2:2" ht="23.25" x14ac:dyDescent="0.25">
      <c r="B721" s="64"/>
    </row>
    <row r="722" spans="2:2" ht="24" x14ac:dyDescent="0.25">
      <c r="B722" s="65" t="s">
        <v>876</v>
      </c>
    </row>
    <row r="723" spans="2:2" ht="23.25" x14ac:dyDescent="0.25">
      <c r="B723" s="64"/>
    </row>
    <row r="724" spans="2:2" ht="23.25" x14ac:dyDescent="0.25">
      <c r="B724" s="64"/>
    </row>
    <row r="725" spans="2:2" ht="24" x14ac:dyDescent="0.25">
      <c r="B725" s="65" t="s">
        <v>877</v>
      </c>
    </row>
    <row r="726" spans="2:2" ht="23.25" x14ac:dyDescent="0.25">
      <c r="B726" s="64"/>
    </row>
    <row r="727" spans="2:2" ht="23.25" x14ac:dyDescent="0.25">
      <c r="B727" s="64"/>
    </row>
    <row r="728" spans="2:2" ht="24" x14ac:dyDescent="0.25">
      <c r="B728" s="65" t="s">
        <v>878</v>
      </c>
    </row>
    <row r="729" spans="2:2" ht="23.25" x14ac:dyDescent="0.25">
      <c r="B729" s="64"/>
    </row>
    <row r="730" spans="2:2" ht="23.25" x14ac:dyDescent="0.25">
      <c r="B730" s="64"/>
    </row>
    <row r="731" spans="2:2" ht="24" x14ac:dyDescent="0.25">
      <c r="B731" s="65" t="s">
        <v>879</v>
      </c>
    </row>
    <row r="732" spans="2:2" ht="23.25" x14ac:dyDescent="0.25">
      <c r="B732" s="64"/>
    </row>
    <row r="733" spans="2:2" ht="23.25" x14ac:dyDescent="0.25">
      <c r="B733" s="64"/>
    </row>
    <row r="734" spans="2:2" ht="24" x14ac:dyDescent="0.25">
      <c r="B734" s="65" t="s">
        <v>880</v>
      </c>
    </row>
    <row r="735" spans="2:2" ht="23.25" x14ac:dyDescent="0.25">
      <c r="B735" s="64"/>
    </row>
    <row r="736" spans="2:2" ht="23.25" x14ac:dyDescent="0.25">
      <c r="B736" s="64"/>
    </row>
    <row r="737" spans="2:2" ht="24" x14ac:dyDescent="0.25">
      <c r="B737" s="65" t="s">
        <v>881</v>
      </c>
    </row>
    <row r="738" spans="2:2" ht="23.25" x14ac:dyDescent="0.25">
      <c r="B738" s="64"/>
    </row>
    <row r="739" spans="2:2" ht="23.25" x14ac:dyDescent="0.25">
      <c r="B739" s="64"/>
    </row>
    <row r="740" spans="2:2" ht="24" x14ac:dyDescent="0.25">
      <c r="B740" s="65" t="s">
        <v>882</v>
      </c>
    </row>
    <row r="741" spans="2:2" ht="23.25" x14ac:dyDescent="0.25">
      <c r="B741" s="64"/>
    </row>
    <row r="742" spans="2:2" ht="23.25" x14ac:dyDescent="0.25">
      <c r="B742" s="64"/>
    </row>
    <row r="743" spans="2:2" ht="24" x14ac:dyDescent="0.25">
      <c r="B743" s="65" t="s">
        <v>883</v>
      </c>
    </row>
    <row r="744" spans="2:2" ht="23.25" x14ac:dyDescent="0.25">
      <c r="B744" s="64"/>
    </row>
    <row r="745" spans="2:2" ht="23.25" x14ac:dyDescent="0.25">
      <c r="B745" s="64"/>
    </row>
    <row r="746" spans="2:2" ht="24" x14ac:dyDescent="0.25">
      <c r="B746" s="65" t="s">
        <v>884</v>
      </c>
    </row>
    <row r="747" spans="2:2" ht="23.25" x14ac:dyDescent="0.25">
      <c r="B747" s="64"/>
    </row>
    <row r="748" spans="2:2" ht="23.25" x14ac:dyDescent="0.25">
      <c r="B748" s="64"/>
    </row>
    <row r="749" spans="2:2" ht="24" x14ac:dyDescent="0.25">
      <c r="B749" s="65" t="s">
        <v>885</v>
      </c>
    </row>
    <row r="750" spans="2:2" ht="23.25" x14ac:dyDescent="0.25">
      <c r="B750" s="64"/>
    </row>
    <row r="751" spans="2:2" ht="23.25" x14ac:dyDescent="0.25">
      <c r="B751" s="64"/>
    </row>
    <row r="752" spans="2:2" ht="24" x14ac:dyDescent="0.25">
      <c r="B752" s="65" t="s">
        <v>886</v>
      </c>
    </row>
    <row r="753" spans="2:2" ht="23.25" x14ac:dyDescent="0.25">
      <c r="B753" s="64"/>
    </row>
    <row r="754" spans="2:2" ht="23.25" x14ac:dyDescent="0.25">
      <c r="B754" s="64"/>
    </row>
    <row r="755" spans="2:2" ht="24" x14ac:dyDescent="0.25">
      <c r="B755" s="65" t="s">
        <v>887</v>
      </c>
    </row>
    <row r="756" spans="2:2" ht="23.25" x14ac:dyDescent="0.25">
      <c r="B756" s="64"/>
    </row>
    <row r="757" spans="2:2" ht="23.25" x14ac:dyDescent="0.25">
      <c r="B757" s="64"/>
    </row>
    <row r="758" spans="2:2" ht="24" x14ac:dyDescent="0.25">
      <c r="B758" s="65" t="s">
        <v>888</v>
      </c>
    </row>
    <row r="759" spans="2:2" ht="23.25" x14ac:dyDescent="0.25">
      <c r="B759" s="64"/>
    </row>
    <row r="760" spans="2:2" ht="23.25" x14ac:dyDescent="0.25">
      <c r="B760" s="64"/>
    </row>
    <row r="761" spans="2:2" ht="24" x14ac:dyDescent="0.25">
      <c r="B761" s="65" t="s">
        <v>889</v>
      </c>
    </row>
    <row r="762" spans="2:2" ht="23.25" x14ac:dyDescent="0.25">
      <c r="B762" s="64"/>
    </row>
    <row r="763" spans="2:2" ht="23.25" x14ac:dyDescent="0.25">
      <c r="B763" s="64"/>
    </row>
    <row r="764" spans="2:2" ht="24" x14ac:dyDescent="0.25">
      <c r="B764" s="65" t="s">
        <v>890</v>
      </c>
    </row>
    <row r="765" spans="2:2" ht="23.25" x14ac:dyDescent="0.25">
      <c r="B765" s="64"/>
    </row>
    <row r="766" spans="2:2" ht="23.25" x14ac:dyDescent="0.25">
      <c r="B766" s="64"/>
    </row>
    <row r="767" spans="2:2" ht="24" x14ac:dyDescent="0.25">
      <c r="B767" s="65" t="s">
        <v>891</v>
      </c>
    </row>
    <row r="768" spans="2:2" ht="23.25" x14ac:dyDescent="0.25">
      <c r="B768" s="64"/>
    </row>
    <row r="769" spans="2:2" ht="23.25" x14ac:dyDescent="0.25">
      <c r="B769" s="64"/>
    </row>
    <row r="770" spans="2:2" ht="24" x14ac:dyDescent="0.25">
      <c r="B770" s="65" t="s">
        <v>892</v>
      </c>
    </row>
    <row r="771" spans="2:2" ht="23.25" x14ac:dyDescent="0.25">
      <c r="B771" s="64"/>
    </row>
    <row r="772" spans="2:2" ht="23.25" x14ac:dyDescent="0.25">
      <c r="B772" s="64"/>
    </row>
    <row r="773" spans="2:2" ht="24" x14ac:dyDescent="0.25">
      <c r="B773" s="65" t="s">
        <v>893</v>
      </c>
    </row>
    <row r="774" spans="2:2" ht="23.25" x14ac:dyDescent="0.25">
      <c r="B774" s="64"/>
    </row>
    <row r="775" spans="2:2" ht="23.25" x14ac:dyDescent="0.25">
      <c r="B775" s="64"/>
    </row>
    <row r="776" spans="2:2" ht="24" x14ac:dyDescent="0.25">
      <c r="B776" s="65" t="s">
        <v>894</v>
      </c>
    </row>
    <row r="777" spans="2:2" ht="23.25" x14ac:dyDescent="0.25">
      <c r="B777" s="64"/>
    </row>
    <row r="778" spans="2:2" ht="23.25" x14ac:dyDescent="0.25">
      <c r="B778" s="64"/>
    </row>
    <row r="779" spans="2:2" ht="24" x14ac:dyDescent="0.25">
      <c r="B779" s="65" t="s">
        <v>895</v>
      </c>
    </row>
    <row r="780" spans="2:2" ht="23.25" x14ac:dyDescent="0.25">
      <c r="B780" s="64"/>
    </row>
    <row r="781" spans="2:2" ht="23.25" x14ac:dyDescent="0.25">
      <c r="B781" s="64"/>
    </row>
    <row r="782" spans="2:2" ht="24" x14ac:dyDescent="0.25">
      <c r="B782" s="65" t="s">
        <v>896</v>
      </c>
    </row>
    <row r="783" spans="2:2" ht="23.25" x14ac:dyDescent="0.25">
      <c r="B783" s="64"/>
    </row>
    <row r="784" spans="2:2" ht="23.25" x14ac:dyDescent="0.25">
      <c r="B784" s="64"/>
    </row>
    <row r="785" spans="2:2" ht="24" x14ac:dyDescent="0.25">
      <c r="B785" s="65" t="s">
        <v>897</v>
      </c>
    </row>
    <row r="786" spans="2:2" ht="23.25" x14ac:dyDescent="0.25">
      <c r="B786" s="64"/>
    </row>
    <row r="787" spans="2:2" ht="23.25" x14ac:dyDescent="0.25">
      <c r="B787" s="64"/>
    </row>
    <row r="788" spans="2:2" ht="24" x14ac:dyDescent="0.25">
      <c r="B788" s="65" t="s">
        <v>898</v>
      </c>
    </row>
    <row r="789" spans="2:2" ht="23.25" x14ac:dyDescent="0.25">
      <c r="B789" s="64"/>
    </row>
    <row r="790" spans="2:2" ht="23.25" x14ac:dyDescent="0.25">
      <c r="B790" s="64"/>
    </row>
    <row r="791" spans="2:2" ht="24" x14ac:dyDescent="0.25">
      <c r="B791" s="65" t="s">
        <v>899</v>
      </c>
    </row>
    <row r="792" spans="2:2" ht="23.25" x14ac:dyDescent="0.25">
      <c r="B792" s="64"/>
    </row>
    <row r="793" spans="2:2" ht="23.25" x14ac:dyDescent="0.25">
      <c r="B793" s="64"/>
    </row>
    <row r="794" spans="2:2" ht="24" x14ac:dyDescent="0.25">
      <c r="B794" s="65" t="s">
        <v>900</v>
      </c>
    </row>
    <row r="795" spans="2:2" ht="23.25" x14ac:dyDescent="0.25">
      <c r="B795" s="64"/>
    </row>
    <row r="796" spans="2:2" ht="23.25" x14ac:dyDescent="0.25">
      <c r="B796" s="64"/>
    </row>
    <row r="797" spans="2:2" ht="24" x14ac:dyDescent="0.25">
      <c r="B797" s="65" t="s">
        <v>901</v>
      </c>
    </row>
    <row r="798" spans="2:2" ht="23.25" x14ac:dyDescent="0.25">
      <c r="B798" s="64"/>
    </row>
    <row r="799" spans="2:2" ht="23.25" x14ac:dyDescent="0.25">
      <c r="B799" s="64"/>
    </row>
    <row r="800" spans="2:2" ht="24" x14ac:dyDescent="0.25">
      <c r="B800" s="65" t="s">
        <v>902</v>
      </c>
    </row>
    <row r="801" spans="2:2" ht="23.25" x14ac:dyDescent="0.25">
      <c r="B801" s="64"/>
    </row>
    <row r="802" spans="2:2" ht="23.25" x14ac:dyDescent="0.25">
      <c r="B802" s="64"/>
    </row>
    <row r="803" spans="2:2" ht="24" x14ac:dyDescent="0.25">
      <c r="B803" s="65" t="s">
        <v>903</v>
      </c>
    </row>
    <row r="804" spans="2:2" ht="23.25" x14ac:dyDescent="0.25">
      <c r="B804" s="64"/>
    </row>
    <row r="805" spans="2:2" ht="23.25" x14ac:dyDescent="0.25">
      <c r="B805" s="64"/>
    </row>
    <row r="806" spans="2:2" ht="24" x14ac:dyDescent="0.25">
      <c r="B806" s="65" t="s">
        <v>904</v>
      </c>
    </row>
    <row r="807" spans="2:2" ht="23.25" x14ac:dyDescent="0.25">
      <c r="B807" s="64"/>
    </row>
    <row r="808" spans="2:2" ht="23.25" x14ac:dyDescent="0.25">
      <c r="B808" s="64"/>
    </row>
    <row r="809" spans="2:2" ht="24" x14ac:dyDescent="0.25">
      <c r="B809" s="65" t="s">
        <v>905</v>
      </c>
    </row>
    <row r="810" spans="2:2" ht="23.25" x14ac:dyDescent="0.25">
      <c r="B810" s="64"/>
    </row>
    <row r="811" spans="2:2" ht="23.25" x14ac:dyDescent="0.25">
      <c r="B811" s="64"/>
    </row>
    <row r="812" spans="2:2" ht="24" x14ac:dyDescent="0.25">
      <c r="B812" s="65" t="s">
        <v>906</v>
      </c>
    </row>
    <row r="813" spans="2:2" ht="23.25" x14ac:dyDescent="0.25">
      <c r="B813" s="64"/>
    </row>
    <row r="814" spans="2:2" ht="23.25" x14ac:dyDescent="0.25">
      <c r="B814" s="64"/>
    </row>
    <row r="815" spans="2:2" ht="24" x14ac:dyDescent="0.25">
      <c r="B815" s="65" t="s">
        <v>907</v>
      </c>
    </row>
    <row r="816" spans="2:2" ht="23.25" x14ac:dyDescent="0.25">
      <c r="B816" s="64"/>
    </row>
    <row r="817" spans="2:2" ht="23.25" x14ac:dyDescent="0.25">
      <c r="B817" s="64"/>
    </row>
    <row r="818" spans="2:2" ht="24" x14ac:dyDescent="0.25">
      <c r="B818" s="65" t="s">
        <v>908</v>
      </c>
    </row>
    <row r="819" spans="2:2" ht="23.25" x14ac:dyDescent="0.25">
      <c r="B819" s="64"/>
    </row>
    <row r="820" spans="2:2" ht="23.25" x14ac:dyDescent="0.25">
      <c r="B820" s="64"/>
    </row>
    <row r="821" spans="2:2" ht="24" x14ac:dyDescent="0.25">
      <c r="B821" s="65" t="s">
        <v>909</v>
      </c>
    </row>
    <row r="822" spans="2:2" ht="23.25" x14ac:dyDescent="0.25">
      <c r="B822" s="64"/>
    </row>
    <row r="823" spans="2:2" ht="23.25" x14ac:dyDescent="0.25">
      <c r="B823" s="64"/>
    </row>
    <row r="824" spans="2:2" ht="24" x14ac:dyDescent="0.25">
      <c r="B824" s="65" t="s">
        <v>910</v>
      </c>
    </row>
    <row r="825" spans="2:2" ht="23.25" x14ac:dyDescent="0.25">
      <c r="B825" s="64"/>
    </row>
    <row r="826" spans="2:2" ht="23.25" x14ac:dyDescent="0.25">
      <c r="B826" s="64"/>
    </row>
    <row r="827" spans="2:2" ht="24" x14ac:dyDescent="0.25">
      <c r="B827" s="65" t="s">
        <v>911</v>
      </c>
    </row>
    <row r="828" spans="2:2" ht="23.25" x14ac:dyDescent="0.25">
      <c r="B828" s="64"/>
    </row>
    <row r="829" spans="2:2" ht="23.25" x14ac:dyDescent="0.25">
      <c r="B829" s="64"/>
    </row>
    <row r="830" spans="2:2" ht="24" x14ac:dyDescent="0.25">
      <c r="B830" s="65" t="s">
        <v>912</v>
      </c>
    </row>
    <row r="831" spans="2:2" ht="23.25" x14ac:dyDescent="0.25">
      <c r="B831" s="64"/>
    </row>
    <row r="832" spans="2:2" ht="23.25" x14ac:dyDescent="0.25">
      <c r="B832" s="64"/>
    </row>
    <row r="833" spans="2:2" ht="24" x14ac:dyDescent="0.25">
      <c r="B833" s="65" t="s">
        <v>913</v>
      </c>
    </row>
    <row r="834" spans="2:2" ht="23.25" x14ac:dyDescent="0.25">
      <c r="B834" s="64"/>
    </row>
    <row r="835" spans="2:2" ht="23.25" x14ac:dyDescent="0.25">
      <c r="B835" s="64"/>
    </row>
    <row r="836" spans="2:2" ht="24" x14ac:dyDescent="0.25">
      <c r="B836" s="65" t="s">
        <v>914</v>
      </c>
    </row>
    <row r="837" spans="2:2" ht="23.25" x14ac:dyDescent="0.25">
      <c r="B837" s="64"/>
    </row>
    <row r="838" spans="2:2" ht="23.25" x14ac:dyDescent="0.25">
      <c r="B838" s="64"/>
    </row>
    <row r="839" spans="2:2" ht="24" x14ac:dyDescent="0.25">
      <c r="B839" s="65" t="s">
        <v>915</v>
      </c>
    </row>
    <row r="840" spans="2:2" ht="23.25" x14ac:dyDescent="0.25">
      <c r="B840" s="64"/>
    </row>
    <row r="841" spans="2:2" ht="23.25" x14ac:dyDescent="0.25">
      <c r="B841" s="64"/>
    </row>
    <row r="842" spans="2:2" ht="24" x14ac:dyDescent="0.25">
      <c r="B842" s="65" t="s">
        <v>916</v>
      </c>
    </row>
    <row r="843" spans="2:2" ht="23.25" x14ac:dyDescent="0.25">
      <c r="B843" s="64"/>
    </row>
    <row r="844" spans="2:2" ht="23.25" x14ac:dyDescent="0.25">
      <c r="B844" s="64"/>
    </row>
    <row r="845" spans="2:2" ht="24" x14ac:dyDescent="0.25">
      <c r="B845" s="65" t="s">
        <v>917</v>
      </c>
    </row>
    <row r="846" spans="2:2" ht="23.25" x14ac:dyDescent="0.25">
      <c r="B846" s="64"/>
    </row>
    <row r="847" spans="2:2" ht="23.25" x14ac:dyDescent="0.25">
      <c r="B847" s="64"/>
    </row>
    <row r="848" spans="2:2" ht="24" x14ac:dyDescent="0.25">
      <c r="B848" s="65" t="s">
        <v>918</v>
      </c>
    </row>
    <row r="849" spans="2:2" ht="23.25" x14ac:dyDescent="0.25">
      <c r="B849" s="64"/>
    </row>
    <row r="850" spans="2:2" ht="23.25" x14ac:dyDescent="0.25">
      <c r="B850" s="64"/>
    </row>
    <row r="851" spans="2:2" ht="24" x14ac:dyDescent="0.25">
      <c r="B851" s="65" t="s">
        <v>919</v>
      </c>
    </row>
    <row r="852" spans="2:2" ht="23.25" x14ac:dyDescent="0.25">
      <c r="B852" s="64"/>
    </row>
    <row r="853" spans="2:2" ht="23.25" x14ac:dyDescent="0.25">
      <c r="B853" s="64"/>
    </row>
    <row r="854" spans="2:2" ht="24" x14ac:dyDescent="0.25">
      <c r="B854" s="65" t="s">
        <v>920</v>
      </c>
    </row>
    <row r="855" spans="2:2" ht="23.25" x14ac:dyDescent="0.25">
      <c r="B855" s="64"/>
    </row>
    <row r="856" spans="2:2" ht="23.25" x14ac:dyDescent="0.25">
      <c r="B856" s="64"/>
    </row>
    <row r="857" spans="2:2" ht="24" x14ac:dyDescent="0.25">
      <c r="B857" s="65" t="s">
        <v>921</v>
      </c>
    </row>
    <row r="858" spans="2:2" ht="23.25" x14ac:dyDescent="0.25">
      <c r="B858" s="64"/>
    </row>
    <row r="859" spans="2:2" ht="23.25" x14ac:dyDescent="0.25">
      <c r="B859" s="64"/>
    </row>
    <row r="860" spans="2:2" ht="24" x14ac:dyDescent="0.25">
      <c r="B860" s="65" t="s">
        <v>922</v>
      </c>
    </row>
    <row r="861" spans="2:2" ht="23.25" x14ac:dyDescent="0.25">
      <c r="B861" s="64"/>
    </row>
    <row r="862" spans="2:2" ht="23.25" x14ac:dyDescent="0.25">
      <c r="B862" s="64"/>
    </row>
    <row r="863" spans="2:2" ht="24" x14ac:dyDescent="0.25">
      <c r="B863" s="65" t="s">
        <v>923</v>
      </c>
    </row>
    <row r="864" spans="2:2" ht="23.25" x14ac:dyDescent="0.25">
      <c r="B864" s="64"/>
    </row>
    <row r="865" spans="2:2" ht="23.25" x14ac:dyDescent="0.25">
      <c r="B865" s="64"/>
    </row>
    <row r="866" spans="2:2" ht="24" x14ac:dyDescent="0.25">
      <c r="B866" s="65" t="s">
        <v>924</v>
      </c>
    </row>
    <row r="867" spans="2:2" ht="23.25" x14ac:dyDescent="0.25">
      <c r="B867" s="64"/>
    </row>
    <row r="868" spans="2:2" ht="23.25" x14ac:dyDescent="0.25">
      <c r="B868" s="64"/>
    </row>
    <row r="869" spans="2:2" ht="24" x14ac:dyDescent="0.25">
      <c r="B869" s="65" t="s">
        <v>925</v>
      </c>
    </row>
    <row r="870" spans="2:2" ht="23.25" x14ac:dyDescent="0.25">
      <c r="B870" s="64"/>
    </row>
    <row r="871" spans="2:2" ht="23.25" x14ac:dyDescent="0.25">
      <c r="B871" s="64"/>
    </row>
    <row r="872" spans="2:2" ht="24" x14ac:dyDescent="0.25">
      <c r="B872" s="65" t="s">
        <v>926</v>
      </c>
    </row>
    <row r="873" spans="2:2" ht="23.25" x14ac:dyDescent="0.25">
      <c r="B873" s="64"/>
    </row>
    <row r="874" spans="2:2" ht="23.25" x14ac:dyDescent="0.25">
      <c r="B874" s="64"/>
    </row>
    <row r="875" spans="2:2" ht="24" x14ac:dyDescent="0.25">
      <c r="B875" s="65" t="s">
        <v>927</v>
      </c>
    </row>
    <row r="876" spans="2:2" ht="23.25" x14ac:dyDescent="0.25">
      <c r="B876" s="64"/>
    </row>
    <row r="877" spans="2:2" ht="23.25" x14ac:dyDescent="0.25">
      <c r="B877" s="64"/>
    </row>
    <row r="878" spans="2:2" ht="24" x14ac:dyDescent="0.25">
      <c r="B878" s="65" t="s">
        <v>928</v>
      </c>
    </row>
    <row r="879" spans="2:2" ht="23.25" x14ac:dyDescent="0.25">
      <c r="B879" s="64"/>
    </row>
    <row r="880" spans="2:2" ht="23.25" x14ac:dyDescent="0.25">
      <c r="B880" s="64"/>
    </row>
    <row r="881" spans="2:2" ht="24" x14ac:dyDescent="0.25">
      <c r="B881" s="65" t="s">
        <v>929</v>
      </c>
    </row>
    <row r="882" spans="2:2" ht="23.25" x14ac:dyDescent="0.25">
      <c r="B882" s="64"/>
    </row>
    <row r="883" spans="2:2" ht="23.25" x14ac:dyDescent="0.25">
      <c r="B883" s="64"/>
    </row>
    <row r="884" spans="2:2" ht="24" x14ac:dyDescent="0.25">
      <c r="B884" s="65" t="s">
        <v>930</v>
      </c>
    </row>
    <row r="885" spans="2:2" ht="23.25" x14ac:dyDescent="0.25">
      <c r="B885" s="64"/>
    </row>
    <row r="886" spans="2:2" ht="23.25" x14ac:dyDescent="0.25">
      <c r="B886" s="64"/>
    </row>
    <row r="887" spans="2:2" ht="24" x14ac:dyDescent="0.25">
      <c r="B887" s="65" t="s">
        <v>931</v>
      </c>
    </row>
    <row r="888" spans="2:2" ht="23.25" x14ac:dyDescent="0.25">
      <c r="B888" s="64"/>
    </row>
    <row r="889" spans="2:2" ht="23.25" x14ac:dyDescent="0.25">
      <c r="B889" s="64"/>
    </row>
    <row r="890" spans="2:2" ht="24" x14ac:dyDescent="0.25">
      <c r="B890" s="65" t="s">
        <v>932</v>
      </c>
    </row>
    <row r="891" spans="2:2" ht="23.25" x14ac:dyDescent="0.25">
      <c r="B891" s="64"/>
    </row>
    <row r="892" spans="2:2" ht="23.25" x14ac:dyDescent="0.25">
      <c r="B892" s="64"/>
    </row>
    <row r="893" spans="2:2" ht="24" x14ac:dyDescent="0.25">
      <c r="B893" s="65" t="s">
        <v>933</v>
      </c>
    </row>
    <row r="894" spans="2:2" ht="23.25" x14ac:dyDescent="0.25">
      <c r="B894" s="64"/>
    </row>
    <row r="895" spans="2:2" ht="23.25" x14ac:dyDescent="0.25">
      <c r="B895" s="64"/>
    </row>
    <row r="896" spans="2:2" ht="24" x14ac:dyDescent="0.25">
      <c r="B896" s="65" t="s">
        <v>934</v>
      </c>
    </row>
    <row r="897" spans="2:2" ht="23.25" x14ac:dyDescent="0.25">
      <c r="B897" s="64"/>
    </row>
    <row r="898" spans="2:2" ht="23.25" x14ac:dyDescent="0.25">
      <c r="B898" s="64"/>
    </row>
    <row r="899" spans="2:2" ht="24" x14ac:dyDescent="0.25">
      <c r="B899" s="65" t="s">
        <v>935</v>
      </c>
    </row>
    <row r="900" spans="2:2" ht="23.25" x14ac:dyDescent="0.25">
      <c r="B900" s="64"/>
    </row>
    <row r="901" spans="2:2" ht="23.25" x14ac:dyDescent="0.25">
      <c r="B901" s="64"/>
    </row>
    <row r="902" spans="2:2" ht="24" x14ac:dyDescent="0.25">
      <c r="B902" s="65" t="s">
        <v>936</v>
      </c>
    </row>
    <row r="903" spans="2:2" ht="23.25" x14ac:dyDescent="0.25">
      <c r="B903" s="64"/>
    </row>
    <row r="904" spans="2:2" ht="23.25" x14ac:dyDescent="0.25">
      <c r="B904" s="64"/>
    </row>
    <row r="905" spans="2:2" ht="24" x14ac:dyDescent="0.25">
      <c r="B905" s="65" t="s">
        <v>937</v>
      </c>
    </row>
    <row r="906" spans="2:2" ht="23.25" x14ac:dyDescent="0.25">
      <c r="B906" s="64"/>
    </row>
    <row r="907" spans="2:2" ht="23.25" x14ac:dyDescent="0.25">
      <c r="B907" s="64"/>
    </row>
    <row r="908" spans="2:2" ht="24" x14ac:dyDescent="0.25">
      <c r="B908" s="65" t="s">
        <v>938</v>
      </c>
    </row>
    <row r="909" spans="2:2" ht="23.25" x14ac:dyDescent="0.25">
      <c r="B909" s="64"/>
    </row>
    <row r="910" spans="2:2" ht="23.25" x14ac:dyDescent="0.25">
      <c r="B910" s="64"/>
    </row>
    <row r="911" spans="2:2" ht="24" x14ac:dyDescent="0.25">
      <c r="B911" s="65" t="s">
        <v>939</v>
      </c>
    </row>
    <row r="912" spans="2:2" ht="23.25" x14ac:dyDescent="0.25">
      <c r="B912" s="64"/>
    </row>
    <row r="913" spans="2:2" ht="23.25" x14ac:dyDescent="0.25">
      <c r="B913" s="64"/>
    </row>
    <row r="914" spans="2:2" ht="24" x14ac:dyDescent="0.25">
      <c r="B914" s="65" t="s">
        <v>940</v>
      </c>
    </row>
    <row r="915" spans="2:2" ht="23.25" x14ac:dyDescent="0.25">
      <c r="B915" s="64"/>
    </row>
    <row r="916" spans="2:2" ht="23.25" x14ac:dyDescent="0.25">
      <c r="B916" s="64"/>
    </row>
    <row r="917" spans="2:2" ht="24" x14ac:dyDescent="0.25">
      <c r="B917" s="65" t="s">
        <v>941</v>
      </c>
    </row>
    <row r="918" spans="2:2" ht="23.25" x14ac:dyDescent="0.25">
      <c r="B918" s="64"/>
    </row>
    <row r="919" spans="2:2" ht="23.25" x14ac:dyDescent="0.25">
      <c r="B919" s="64"/>
    </row>
    <row r="920" spans="2:2" ht="24" x14ac:dyDescent="0.25">
      <c r="B920" s="65" t="s">
        <v>942</v>
      </c>
    </row>
    <row r="921" spans="2:2" ht="23.25" x14ac:dyDescent="0.25">
      <c r="B921" s="64"/>
    </row>
    <row r="922" spans="2:2" ht="23.25" x14ac:dyDescent="0.25">
      <c r="B922" s="64"/>
    </row>
    <row r="923" spans="2:2" ht="24" x14ac:dyDescent="0.25">
      <c r="B923" s="65" t="s">
        <v>943</v>
      </c>
    </row>
    <row r="924" spans="2:2" ht="23.25" x14ac:dyDescent="0.25">
      <c r="B924" s="64"/>
    </row>
    <row r="925" spans="2:2" ht="23.25" x14ac:dyDescent="0.25">
      <c r="B925" s="64"/>
    </row>
    <row r="926" spans="2:2" ht="24" x14ac:dyDescent="0.25">
      <c r="B926" s="65" t="s">
        <v>944</v>
      </c>
    </row>
    <row r="927" spans="2:2" ht="23.25" x14ac:dyDescent="0.25">
      <c r="B927" s="64"/>
    </row>
    <row r="928" spans="2:2" ht="23.25" x14ac:dyDescent="0.25">
      <c r="B928" s="64"/>
    </row>
    <row r="929" spans="2:2" ht="24" x14ac:dyDescent="0.25">
      <c r="B929" s="65" t="s">
        <v>945</v>
      </c>
    </row>
    <row r="930" spans="2:2" ht="23.25" x14ac:dyDescent="0.25">
      <c r="B930" s="64"/>
    </row>
    <row r="931" spans="2:2" ht="23.25" x14ac:dyDescent="0.25">
      <c r="B931" s="64"/>
    </row>
    <row r="932" spans="2:2" ht="24" x14ac:dyDescent="0.25">
      <c r="B932" s="65" t="s">
        <v>946</v>
      </c>
    </row>
    <row r="933" spans="2:2" ht="23.25" x14ac:dyDescent="0.25">
      <c r="B933" s="64"/>
    </row>
    <row r="934" spans="2:2" ht="23.25" x14ac:dyDescent="0.25">
      <c r="B934" s="64"/>
    </row>
    <row r="935" spans="2:2" ht="24" x14ac:dyDescent="0.25">
      <c r="B935" s="65" t="s">
        <v>947</v>
      </c>
    </row>
    <row r="936" spans="2:2" ht="23.25" x14ac:dyDescent="0.25">
      <c r="B936" s="64"/>
    </row>
    <row r="937" spans="2:2" ht="23.25" x14ac:dyDescent="0.25">
      <c r="B937" s="64"/>
    </row>
    <row r="938" spans="2:2" ht="24" x14ac:dyDescent="0.25">
      <c r="B938" s="65" t="s">
        <v>948</v>
      </c>
    </row>
    <row r="939" spans="2:2" ht="23.25" x14ac:dyDescent="0.25">
      <c r="B939" s="64"/>
    </row>
    <row r="940" spans="2:2" ht="23.25" x14ac:dyDescent="0.25">
      <c r="B940" s="64"/>
    </row>
    <row r="941" spans="2:2" ht="24" x14ac:dyDescent="0.25">
      <c r="B941" s="65" t="s">
        <v>949</v>
      </c>
    </row>
    <row r="942" spans="2:2" ht="23.25" x14ac:dyDescent="0.25">
      <c r="B942" s="64"/>
    </row>
    <row r="943" spans="2:2" ht="23.25" x14ac:dyDescent="0.25">
      <c r="B943" s="64"/>
    </row>
    <row r="944" spans="2:2" ht="24" x14ac:dyDescent="0.25">
      <c r="B944" s="65" t="s">
        <v>950</v>
      </c>
    </row>
    <row r="945" spans="2:2" ht="23.25" x14ac:dyDescent="0.25">
      <c r="B945" s="64"/>
    </row>
    <row r="946" spans="2:2" ht="23.25" x14ac:dyDescent="0.25">
      <c r="B946" s="64"/>
    </row>
    <row r="947" spans="2:2" ht="24" x14ac:dyDescent="0.25">
      <c r="B947" s="65" t="s">
        <v>951</v>
      </c>
    </row>
    <row r="948" spans="2:2" ht="23.25" x14ac:dyDescent="0.25">
      <c r="B948" s="64"/>
    </row>
    <row r="949" spans="2:2" ht="23.25" x14ac:dyDescent="0.25">
      <c r="B949" s="64"/>
    </row>
    <row r="950" spans="2:2" ht="24" x14ac:dyDescent="0.25">
      <c r="B950" s="65" t="s">
        <v>952</v>
      </c>
    </row>
    <row r="951" spans="2:2" ht="23.25" x14ac:dyDescent="0.25">
      <c r="B951" s="64"/>
    </row>
    <row r="952" spans="2:2" ht="23.25" x14ac:dyDescent="0.25">
      <c r="B952" s="64"/>
    </row>
    <row r="953" spans="2:2" ht="24" x14ac:dyDescent="0.25">
      <c r="B953" s="65" t="s">
        <v>953</v>
      </c>
    </row>
    <row r="954" spans="2:2" ht="23.25" x14ac:dyDescent="0.25">
      <c r="B954" s="64"/>
    </row>
    <row r="955" spans="2:2" ht="23.25" x14ac:dyDescent="0.25">
      <c r="B955" s="64"/>
    </row>
    <row r="956" spans="2:2" ht="24" x14ac:dyDescent="0.25">
      <c r="B956" s="65" t="s">
        <v>954</v>
      </c>
    </row>
    <row r="957" spans="2:2" ht="23.25" x14ac:dyDescent="0.25">
      <c r="B957" s="64"/>
    </row>
    <row r="958" spans="2:2" ht="23.25" x14ac:dyDescent="0.25">
      <c r="B958" s="64"/>
    </row>
    <row r="959" spans="2:2" ht="24" x14ac:dyDescent="0.25">
      <c r="B959" s="65" t="s">
        <v>955</v>
      </c>
    </row>
    <row r="960" spans="2:2" ht="23.25" x14ac:dyDescent="0.25">
      <c r="B960" s="64"/>
    </row>
    <row r="961" spans="2:2" ht="23.25" x14ac:dyDescent="0.25">
      <c r="B961" s="64"/>
    </row>
    <row r="962" spans="2:2" ht="24" x14ac:dyDescent="0.25">
      <c r="B962" s="65" t="s">
        <v>956</v>
      </c>
    </row>
    <row r="963" spans="2:2" ht="23.25" x14ac:dyDescent="0.25">
      <c r="B963" s="64"/>
    </row>
    <row r="964" spans="2:2" ht="23.25" x14ac:dyDescent="0.25">
      <c r="B964" s="64"/>
    </row>
    <row r="965" spans="2:2" ht="24" x14ac:dyDescent="0.25">
      <c r="B965" s="65" t="s">
        <v>957</v>
      </c>
    </row>
    <row r="966" spans="2:2" ht="23.25" x14ac:dyDescent="0.25">
      <c r="B966" s="64"/>
    </row>
    <row r="967" spans="2:2" ht="23.25" x14ac:dyDescent="0.25">
      <c r="B967" s="64"/>
    </row>
    <row r="968" spans="2:2" ht="24" x14ac:dyDescent="0.25">
      <c r="B968" s="65" t="s">
        <v>958</v>
      </c>
    </row>
    <row r="969" spans="2:2" ht="23.25" x14ac:dyDescent="0.25">
      <c r="B969" s="64"/>
    </row>
    <row r="970" spans="2:2" ht="23.25" x14ac:dyDescent="0.25">
      <c r="B970" s="64"/>
    </row>
    <row r="971" spans="2:2" ht="24" x14ac:dyDescent="0.25">
      <c r="B971" s="65" t="s">
        <v>959</v>
      </c>
    </row>
    <row r="972" spans="2:2" ht="23.25" x14ac:dyDescent="0.25">
      <c r="B972" s="64"/>
    </row>
    <row r="973" spans="2:2" ht="23.25" x14ac:dyDescent="0.25">
      <c r="B973" s="64"/>
    </row>
    <row r="974" spans="2:2" ht="24" x14ac:dyDescent="0.25">
      <c r="B974" s="65" t="s">
        <v>960</v>
      </c>
    </row>
    <row r="975" spans="2:2" ht="23.25" x14ac:dyDescent="0.25">
      <c r="B975" s="64"/>
    </row>
    <row r="976" spans="2:2" ht="23.25" x14ac:dyDescent="0.25">
      <c r="B976" s="64"/>
    </row>
    <row r="977" spans="2:2" ht="24" x14ac:dyDescent="0.25">
      <c r="B977" s="65" t="s">
        <v>961</v>
      </c>
    </row>
    <row r="978" spans="2:2" ht="23.25" x14ac:dyDescent="0.25">
      <c r="B978" s="64"/>
    </row>
    <row r="979" spans="2:2" ht="23.25" x14ac:dyDescent="0.25">
      <c r="B979" s="64"/>
    </row>
    <row r="980" spans="2:2" ht="24" x14ac:dyDescent="0.25">
      <c r="B980" s="65" t="s">
        <v>962</v>
      </c>
    </row>
    <row r="981" spans="2:2" ht="23.25" x14ac:dyDescent="0.25">
      <c r="B981" s="64"/>
    </row>
    <row r="982" spans="2:2" ht="23.25" x14ac:dyDescent="0.25">
      <c r="B982" s="64"/>
    </row>
    <row r="983" spans="2:2" ht="24" x14ac:dyDescent="0.25">
      <c r="B983" s="65" t="s">
        <v>963</v>
      </c>
    </row>
    <row r="984" spans="2:2" ht="23.25" x14ac:dyDescent="0.25">
      <c r="B984" s="64"/>
    </row>
    <row r="985" spans="2:2" ht="23.25" x14ac:dyDescent="0.25">
      <c r="B985" s="64"/>
    </row>
    <row r="986" spans="2:2" ht="24" x14ac:dyDescent="0.25">
      <c r="B986" s="65" t="s">
        <v>964</v>
      </c>
    </row>
    <row r="987" spans="2:2" ht="23.25" x14ac:dyDescent="0.25">
      <c r="B987" s="64"/>
    </row>
    <row r="988" spans="2:2" ht="23.25" x14ac:dyDescent="0.25">
      <c r="B988" s="64"/>
    </row>
    <row r="989" spans="2:2" ht="24" x14ac:dyDescent="0.25">
      <c r="B989" s="65" t="s">
        <v>965</v>
      </c>
    </row>
    <row r="990" spans="2:2" ht="23.25" x14ac:dyDescent="0.25">
      <c r="B990" s="64"/>
    </row>
    <row r="991" spans="2:2" ht="23.25" x14ac:dyDescent="0.25">
      <c r="B991" s="64"/>
    </row>
    <row r="992" spans="2:2" ht="24" x14ac:dyDescent="0.25">
      <c r="B992" s="65" t="s">
        <v>966</v>
      </c>
    </row>
    <row r="993" spans="2:2" ht="23.25" x14ac:dyDescent="0.25">
      <c r="B993" s="64"/>
    </row>
    <row r="994" spans="2:2" ht="23.25" x14ac:dyDescent="0.25">
      <c r="B994" s="64"/>
    </row>
    <row r="995" spans="2:2" ht="24" x14ac:dyDescent="0.25">
      <c r="B995" s="65" t="s">
        <v>967</v>
      </c>
    </row>
    <row r="996" spans="2:2" ht="23.25" x14ac:dyDescent="0.25">
      <c r="B996" s="64"/>
    </row>
    <row r="997" spans="2:2" ht="23.25" x14ac:dyDescent="0.25">
      <c r="B997" s="64"/>
    </row>
    <row r="998" spans="2:2" ht="24" x14ac:dyDescent="0.25">
      <c r="B998" s="65" t="s">
        <v>968</v>
      </c>
    </row>
    <row r="999" spans="2:2" ht="23.25" x14ac:dyDescent="0.25">
      <c r="B999" s="64"/>
    </row>
    <row r="1000" spans="2:2" ht="23.25" x14ac:dyDescent="0.25">
      <c r="B1000" s="64"/>
    </row>
    <row r="1001" spans="2:2" ht="24" x14ac:dyDescent="0.25">
      <c r="B1001" s="65" t="s">
        <v>969</v>
      </c>
    </row>
    <row r="1002" spans="2:2" ht="23.25" x14ac:dyDescent="0.25">
      <c r="B1002" s="64"/>
    </row>
    <row r="1003" spans="2:2" ht="23.25" x14ac:dyDescent="0.25">
      <c r="B1003" s="64"/>
    </row>
    <row r="1004" spans="2:2" ht="24" x14ac:dyDescent="0.25">
      <c r="B1004" s="65" t="s">
        <v>970</v>
      </c>
    </row>
    <row r="1005" spans="2:2" ht="23.25" x14ac:dyDescent="0.25">
      <c r="B1005" s="64"/>
    </row>
    <row r="1006" spans="2:2" ht="23.25" x14ac:dyDescent="0.25">
      <c r="B1006" s="64"/>
    </row>
    <row r="1007" spans="2:2" ht="24" x14ac:dyDescent="0.25">
      <c r="B1007" s="65" t="s">
        <v>971</v>
      </c>
    </row>
    <row r="1008" spans="2:2" ht="23.25" x14ac:dyDescent="0.25">
      <c r="B1008" s="64"/>
    </row>
    <row r="1009" spans="2:2" ht="23.25" x14ac:dyDescent="0.25">
      <c r="B1009" s="64"/>
    </row>
    <row r="1010" spans="2:2" ht="24" x14ac:dyDescent="0.25">
      <c r="B1010" s="65" t="s">
        <v>972</v>
      </c>
    </row>
    <row r="1011" spans="2:2" ht="23.25" x14ac:dyDescent="0.25">
      <c r="B1011" s="64"/>
    </row>
    <row r="1012" spans="2:2" ht="23.25" x14ac:dyDescent="0.25">
      <c r="B1012" s="64"/>
    </row>
    <row r="1013" spans="2:2" ht="24" x14ac:dyDescent="0.25">
      <c r="B1013" s="65" t="s">
        <v>973</v>
      </c>
    </row>
    <row r="1014" spans="2:2" ht="23.25" x14ac:dyDescent="0.25">
      <c r="B1014" s="64"/>
    </row>
    <row r="1015" spans="2:2" ht="23.25" x14ac:dyDescent="0.25">
      <c r="B1015" s="64"/>
    </row>
    <row r="1016" spans="2:2" ht="24" x14ac:dyDescent="0.25">
      <c r="B1016" s="65" t="s">
        <v>974</v>
      </c>
    </row>
    <row r="1017" spans="2:2" ht="23.25" x14ac:dyDescent="0.25">
      <c r="B1017" s="64"/>
    </row>
    <row r="1018" spans="2:2" ht="23.25" x14ac:dyDescent="0.25">
      <c r="B1018" s="64"/>
    </row>
    <row r="1019" spans="2:2" ht="24" x14ac:dyDescent="0.25">
      <c r="B1019" s="65" t="s">
        <v>975</v>
      </c>
    </row>
    <row r="1020" spans="2:2" ht="23.25" x14ac:dyDescent="0.25">
      <c r="B1020" s="64"/>
    </row>
    <row r="1021" spans="2:2" ht="23.25" x14ac:dyDescent="0.25">
      <c r="B1021" s="64"/>
    </row>
    <row r="1022" spans="2:2" ht="24" x14ac:dyDescent="0.25">
      <c r="B1022" s="65" t="s">
        <v>976</v>
      </c>
    </row>
    <row r="1023" spans="2:2" ht="23.25" x14ac:dyDescent="0.25">
      <c r="B1023" s="64"/>
    </row>
    <row r="1024" spans="2:2" ht="23.25" x14ac:dyDescent="0.25">
      <c r="B1024" s="64"/>
    </row>
    <row r="1025" spans="2:2" ht="24" x14ac:dyDescent="0.25">
      <c r="B1025" s="65" t="s">
        <v>977</v>
      </c>
    </row>
    <row r="1026" spans="2:2" ht="23.25" x14ac:dyDescent="0.25">
      <c r="B1026" s="64"/>
    </row>
    <row r="1027" spans="2:2" ht="23.25" x14ac:dyDescent="0.25">
      <c r="B1027" s="64"/>
    </row>
    <row r="1028" spans="2:2" ht="24" x14ac:dyDescent="0.25">
      <c r="B1028" s="65" t="s">
        <v>978</v>
      </c>
    </row>
    <row r="1029" spans="2:2" ht="23.25" x14ac:dyDescent="0.25">
      <c r="B1029" s="64"/>
    </row>
    <row r="1030" spans="2:2" ht="23.25" x14ac:dyDescent="0.25">
      <c r="B1030" s="64"/>
    </row>
    <row r="1031" spans="2:2" ht="24" x14ac:dyDescent="0.25">
      <c r="B1031" s="65" t="s">
        <v>979</v>
      </c>
    </row>
    <row r="1032" spans="2:2" ht="23.25" x14ac:dyDescent="0.25">
      <c r="B1032" s="64"/>
    </row>
    <row r="1033" spans="2:2" ht="23.25" x14ac:dyDescent="0.25">
      <c r="B1033" s="64"/>
    </row>
    <row r="1034" spans="2:2" ht="24" x14ac:dyDescent="0.25">
      <c r="B1034" s="65" t="s">
        <v>980</v>
      </c>
    </row>
    <row r="1035" spans="2:2" ht="23.25" x14ac:dyDescent="0.25">
      <c r="B1035" s="64"/>
    </row>
    <row r="1036" spans="2:2" ht="23.25" x14ac:dyDescent="0.25">
      <c r="B1036" s="64"/>
    </row>
    <row r="1037" spans="2:2" ht="24" x14ac:dyDescent="0.25">
      <c r="B1037" s="65" t="s">
        <v>981</v>
      </c>
    </row>
    <row r="1038" spans="2:2" ht="23.25" x14ac:dyDescent="0.25">
      <c r="B1038" s="64"/>
    </row>
    <row r="1039" spans="2:2" ht="23.25" x14ac:dyDescent="0.25">
      <c r="B1039" s="64"/>
    </row>
    <row r="1040" spans="2:2" ht="24" x14ac:dyDescent="0.25">
      <c r="B1040" s="65" t="s">
        <v>982</v>
      </c>
    </row>
    <row r="1041" spans="2:2" ht="23.25" x14ac:dyDescent="0.25">
      <c r="B1041" s="64"/>
    </row>
    <row r="1042" spans="2:2" ht="23.25" x14ac:dyDescent="0.25">
      <c r="B1042" s="64"/>
    </row>
    <row r="1043" spans="2:2" ht="24" x14ac:dyDescent="0.25">
      <c r="B1043" s="65" t="s">
        <v>983</v>
      </c>
    </row>
    <row r="1044" spans="2:2" ht="23.25" x14ac:dyDescent="0.25">
      <c r="B1044" s="64"/>
    </row>
    <row r="1045" spans="2:2" ht="23.25" x14ac:dyDescent="0.25">
      <c r="B1045" s="64"/>
    </row>
    <row r="1046" spans="2:2" ht="24" x14ac:dyDescent="0.25">
      <c r="B1046" s="65" t="s">
        <v>984</v>
      </c>
    </row>
    <row r="1047" spans="2:2" ht="23.25" x14ac:dyDescent="0.25">
      <c r="B1047" s="64"/>
    </row>
    <row r="1048" spans="2:2" ht="23.25" x14ac:dyDescent="0.25">
      <c r="B1048" s="64"/>
    </row>
    <row r="1049" spans="2:2" ht="24" x14ac:dyDescent="0.25">
      <c r="B1049" s="65" t="s">
        <v>985</v>
      </c>
    </row>
    <row r="1050" spans="2:2" ht="23.25" x14ac:dyDescent="0.25">
      <c r="B1050" s="64"/>
    </row>
    <row r="1051" spans="2:2" ht="23.25" x14ac:dyDescent="0.25">
      <c r="B1051" s="64"/>
    </row>
    <row r="1052" spans="2:2" ht="24" x14ac:dyDescent="0.25">
      <c r="B1052" s="65" t="s">
        <v>986</v>
      </c>
    </row>
    <row r="1053" spans="2:2" ht="23.25" x14ac:dyDescent="0.25">
      <c r="B1053" s="64"/>
    </row>
    <row r="1054" spans="2:2" ht="23.25" x14ac:dyDescent="0.25">
      <c r="B1054" s="64"/>
    </row>
    <row r="1055" spans="2:2" ht="24" x14ac:dyDescent="0.25">
      <c r="B1055" s="65" t="s">
        <v>987</v>
      </c>
    </row>
    <row r="1056" spans="2:2" ht="23.25" x14ac:dyDescent="0.25">
      <c r="B1056" s="64"/>
    </row>
    <row r="1057" spans="2:2" ht="23.25" x14ac:dyDescent="0.25">
      <c r="B1057" s="64"/>
    </row>
    <row r="1058" spans="2:2" ht="24" x14ac:dyDescent="0.25">
      <c r="B1058" s="65" t="s">
        <v>988</v>
      </c>
    </row>
    <row r="1059" spans="2:2" ht="23.25" x14ac:dyDescent="0.25">
      <c r="B1059" s="64"/>
    </row>
    <row r="1060" spans="2:2" ht="23.25" x14ac:dyDescent="0.25">
      <c r="B1060" s="64"/>
    </row>
    <row r="1061" spans="2:2" ht="24" x14ac:dyDescent="0.25">
      <c r="B1061" s="65" t="s">
        <v>989</v>
      </c>
    </row>
    <row r="1062" spans="2:2" ht="23.25" x14ac:dyDescent="0.25">
      <c r="B1062" s="64"/>
    </row>
    <row r="1063" spans="2:2" ht="23.25" x14ac:dyDescent="0.25">
      <c r="B1063" s="64"/>
    </row>
    <row r="1064" spans="2:2" ht="24" x14ac:dyDescent="0.25">
      <c r="B1064" s="65" t="s">
        <v>990</v>
      </c>
    </row>
    <row r="1065" spans="2:2" ht="23.25" x14ac:dyDescent="0.25">
      <c r="B1065" s="64"/>
    </row>
    <row r="1066" spans="2:2" ht="23.25" x14ac:dyDescent="0.25">
      <c r="B1066" s="64"/>
    </row>
    <row r="1067" spans="2:2" ht="24" x14ac:dyDescent="0.25">
      <c r="B1067" s="65" t="s">
        <v>991</v>
      </c>
    </row>
    <row r="1068" spans="2:2" ht="23.25" x14ac:dyDescent="0.25">
      <c r="B1068" s="64"/>
    </row>
    <row r="1069" spans="2:2" ht="23.25" x14ac:dyDescent="0.25">
      <c r="B1069" s="64"/>
    </row>
    <row r="1070" spans="2:2" ht="24" x14ac:dyDescent="0.25">
      <c r="B1070" s="65" t="s">
        <v>992</v>
      </c>
    </row>
    <row r="1071" spans="2:2" ht="23.25" x14ac:dyDescent="0.25">
      <c r="B1071" s="64"/>
    </row>
    <row r="1072" spans="2:2" ht="23.25" x14ac:dyDescent="0.25">
      <c r="B1072" s="64"/>
    </row>
    <row r="1073" spans="2:2" ht="24" x14ac:dyDescent="0.25">
      <c r="B1073" s="65" t="s">
        <v>993</v>
      </c>
    </row>
    <row r="1074" spans="2:2" ht="23.25" x14ac:dyDescent="0.25">
      <c r="B1074" s="64"/>
    </row>
    <row r="1075" spans="2:2" ht="23.25" x14ac:dyDescent="0.25">
      <c r="B1075" s="64"/>
    </row>
    <row r="1076" spans="2:2" ht="24" x14ac:dyDescent="0.25">
      <c r="B1076" s="65" t="s">
        <v>994</v>
      </c>
    </row>
    <row r="1077" spans="2:2" ht="23.25" x14ac:dyDescent="0.25">
      <c r="B1077" s="64"/>
    </row>
    <row r="1078" spans="2:2" ht="23.25" x14ac:dyDescent="0.25">
      <c r="B1078" s="64"/>
    </row>
    <row r="1079" spans="2:2" ht="24" x14ac:dyDescent="0.25">
      <c r="B1079" s="65" t="s">
        <v>995</v>
      </c>
    </row>
    <row r="1080" spans="2:2" ht="23.25" x14ac:dyDescent="0.25">
      <c r="B1080" s="64"/>
    </row>
    <row r="1081" spans="2:2" ht="23.25" x14ac:dyDescent="0.25">
      <c r="B1081" s="64"/>
    </row>
    <row r="1082" spans="2:2" ht="24" x14ac:dyDescent="0.25">
      <c r="B1082" s="65" t="s">
        <v>996</v>
      </c>
    </row>
    <row r="1083" spans="2:2" ht="23.25" x14ac:dyDescent="0.25">
      <c r="B1083" s="64"/>
    </row>
    <row r="1084" spans="2:2" ht="23.25" x14ac:dyDescent="0.25">
      <c r="B1084" s="64"/>
    </row>
    <row r="1085" spans="2:2" ht="24" x14ac:dyDescent="0.25">
      <c r="B1085" s="65" t="s">
        <v>997</v>
      </c>
    </row>
    <row r="1086" spans="2:2" ht="23.25" x14ac:dyDescent="0.25">
      <c r="B1086" s="64"/>
    </row>
    <row r="1087" spans="2:2" ht="23.25" x14ac:dyDescent="0.25">
      <c r="B1087" s="64"/>
    </row>
    <row r="1088" spans="2:2" ht="24" x14ac:dyDescent="0.25">
      <c r="B1088" s="65" t="s">
        <v>998</v>
      </c>
    </row>
    <row r="1089" spans="2:2" ht="23.25" x14ac:dyDescent="0.25">
      <c r="B1089" s="64"/>
    </row>
    <row r="1090" spans="2:2" ht="23.25" x14ac:dyDescent="0.25">
      <c r="B1090" s="64"/>
    </row>
    <row r="1091" spans="2:2" ht="24" x14ac:dyDescent="0.25">
      <c r="B1091" s="65" t="s">
        <v>999</v>
      </c>
    </row>
    <row r="1092" spans="2:2" ht="23.25" x14ac:dyDescent="0.25">
      <c r="B1092" s="64"/>
    </row>
    <row r="1093" spans="2:2" ht="23.25" x14ac:dyDescent="0.25">
      <c r="B1093" s="64"/>
    </row>
    <row r="1094" spans="2:2" ht="24" x14ac:dyDescent="0.25">
      <c r="B1094" s="65" t="s">
        <v>1000</v>
      </c>
    </row>
    <row r="1095" spans="2:2" ht="23.25" x14ac:dyDescent="0.25">
      <c r="B1095" s="64"/>
    </row>
    <row r="1096" spans="2:2" ht="23.25" x14ac:dyDescent="0.25">
      <c r="B1096" s="64"/>
    </row>
    <row r="1097" spans="2:2" ht="24" x14ac:dyDescent="0.25">
      <c r="B1097" s="65" t="s">
        <v>1001</v>
      </c>
    </row>
    <row r="1098" spans="2:2" ht="23.25" x14ac:dyDescent="0.25">
      <c r="B1098" s="64"/>
    </row>
    <row r="1099" spans="2:2" ht="23.25" x14ac:dyDescent="0.25">
      <c r="B1099" s="64"/>
    </row>
    <row r="1100" spans="2:2" ht="24" x14ac:dyDescent="0.25">
      <c r="B1100" s="65" t="s">
        <v>1002</v>
      </c>
    </row>
    <row r="1101" spans="2:2" ht="23.25" x14ac:dyDescent="0.25">
      <c r="B1101" s="64"/>
    </row>
    <row r="1102" spans="2:2" ht="23.25" x14ac:dyDescent="0.25">
      <c r="B1102" s="64"/>
    </row>
    <row r="1103" spans="2:2" ht="24" x14ac:dyDescent="0.25">
      <c r="B1103" s="65" t="s">
        <v>1003</v>
      </c>
    </row>
    <row r="1104" spans="2:2" ht="23.25" x14ac:dyDescent="0.25">
      <c r="B1104" s="64"/>
    </row>
    <row r="1105" spans="2:2" ht="23.25" x14ac:dyDescent="0.25">
      <c r="B1105" s="64"/>
    </row>
    <row r="1106" spans="2:2" ht="24" x14ac:dyDescent="0.25">
      <c r="B1106" s="65" t="s">
        <v>1004</v>
      </c>
    </row>
  </sheetData>
  <mergeCells count="2">
    <mergeCell ref="G4:G5"/>
    <mergeCell ref="H4:H5"/>
  </mergeCells>
  <dataValidations count="2">
    <dataValidation type="list" allowBlank="1" showInputMessage="1" showErrorMessage="1" sqref="H6" xr:uid="{495B1B74-C5EE-4249-83FE-C461EF514793}">
      <formula1>"vultures@jpcert.or.jp,cve@mitre.org/cve@cert.org.tw,talos-cna@cisco.com/psirt@cisco.com,psirt@bosch.com,OTRO"</formula1>
    </dataValidation>
    <dataValidation type="list" allowBlank="1" showInputMessage="1" showErrorMessage="1" promptTitle="VALORES POSIBLES ASIGNADOR IOT" sqref="G6" xr:uid="{09E18FBC-227F-456D-A5CD-806D3321B96A}">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C51B-DA6B-4D36-8DFF-70FAA52AD33B}">
  <dimension ref="B2:K94"/>
  <sheetViews>
    <sheetView topLeftCell="E1" zoomScale="40" zoomScaleNormal="40" workbookViewId="0">
      <selection activeCell="H4" sqref="H4:H5"/>
    </sheetView>
  </sheetViews>
  <sheetFormatPr baseColWidth="10" defaultRowHeight="15" x14ac:dyDescent="0.25"/>
  <cols>
    <col min="2" max="2" width="136.5703125" customWidth="1"/>
    <col min="3" max="3" width="153"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82.5" customHeight="1" thickTop="1" thickBot="1" x14ac:dyDescent="0.3">
      <c r="B4" s="244" t="s">
        <v>1440</v>
      </c>
      <c r="C4" s="242" t="s">
        <v>1441</v>
      </c>
      <c r="D4" s="245" t="s">
        <v>1463</v>
      </c>
      <c r="E4" s="237" t="s">
        <v>1191</v>
      </c>
      <c r="F4" s="238" t="s">
        <v>1453</v>
      </c>
      <c r="G4" s="222" t="s">
        <v>1318</v>
      </c>
      <c r="H4" s="312" t="s">
        <v>1464</v>
      </c>
      <c r="I4" s="304"/>
      <c r="J4" s="12"/>
    </row>
    <row r="5" spans="2:11" ht="188.25" customHeight="1" thickTop="1" thickBot="1" x14ac:dyDescent="0.3">
      <c r="B5" s="6" t="s">
        <v>1416</v>
      </c>
      <c r="C5" s="77" t="s">
        <v>1417</v>
      </c>
      <c r="D5" s="8" t="s">
        <v>1418</v>
      </c>
      <c r="E5" s="9" t="s">
        <v>1191</v>
      </c>
      <c r="F5" s="238" t="s">
        <v>1393</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1465</v>
      </c>
      <c r="D12" s="34"/>
      <c r="E12" s="34"/>
      <c r="F12" s="34"/>
      <c r="G12" s="24"/>
      <c r="H12" s="24"/>
      <c r="I12" s="24"/>
      <c r="J12" s="24"/>
    </row>
    <row r="13" spans="2:11" ht="102.75" customHeight="1" thickBot="1" x14ac:dyDescent="0.4">
      <c r="B13" s="84" t="s">
        <v>13</v>
      </c>
      <c r="C13" s="33" t="s">
        <v>1466</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1467</v>
      </c>
      <c r="C15" s="163" t="s">
        <v>14</v>
      </c>
      <c r="D15" s="164" t="s">
        <v>1444</v>
      </c>
      <c r="E15" s="38"/>
      <c r="F15" s="38"/>
      <c r="G15" s="24"/>
      <c r="H15" s="24"/>
      <c r="I15" s="24"/>
      <c r="J15" s="24"/>
    </row>
    <row r="16" spans="2:11" ht="24" thickBot="1" x14ac:dyDescent="0.3">
      <c r="B16" s="230" t="s">
        <v>1445</v>
      </c>
      <c r="C16" s="231">
        <f>SUM(C17:C19)</f>
        <v>13</v>
      </c>
      <c r="D16" s="232">
        <f>(C16/(C$24/100))%</f>
        <v>0.76470588235294112</v>
      </c>
      <c r="E16" s="226"/>
      <c r="F16" s="42"/>
      <c r="G16" s="24"/>
      <c r="H16" s="24"/>
      <c r="I16" s="24"/>
      <c r="J16" s="24"/>
    </row>
    <row r="17" spans="2:10" ht="24" thickBot="1" x14ac:dyDescent="0.3">
      <c r="B17" s="44" t="s">
        <v>1393</v>
      </c>
      <c r="C17" s="40">
        <v>12</v>
      </c>
      <c r="D17" s="229">
        <f>(C17/(C$16/100))%</f>
        <v>0.92307692307692302</v>
      </c>
      <c r="E17" s="177"/>
      <c r="F17" s="49"/>
      <c r="G17" s="24"/>
      <c r="H17" s="24"/>
      <c r="I17" s="24"/>
      <c r="J17" s="24"/>
    </row>
    <row r="18" spans="2:10" ht="24" thickBot="1" x14ac:dyDescent="0.3">
      <c r="B18" s="168" t="s">
        <v>1397</v>
      </c>
      <c r="C18" s="45">
        <v>0</v>
      </c>
      <c r="D18" s="224">
        <f>(C18/(C$16/100))%</f>
        <v>0</v>
      </c>
      <c r="E18" s="177"/>
      <c r="F18" s="49"/>
      <c r="G18" s="24"/>
      <c r="H18" s="24"/>
      <c r="I18" s="24"/>
      <c r="J18" s="24"/>
    </row>
    <row r="19" spans="2:10" ht="24" thickBot="1" x14ac:dyDescent="0.3">
      <c r="B19" s="234" t="s">
        <v>1398</v>
      </c>
      <c r="C19" s="171">
        <v>1</v>
      </c>
      <c r="D19" s="235">
        <f>(C19/(C$16/100))%</f>
        <v>7.6923076923076913E-2</v>
      </c>
      <c r="E19" s="177"/>
      <c r="F19" s="49"/>
      <c r="G19" s="24"/>
      <c r="H19" s="24"/>
      <c r="I19" s="24"/>
      <c r="J19" s="24"/>
    </row>
    <row r="20" spans="2:10" ht="24" thickBot="1" x14ac:dyDescent="0.3">
      <c r="B20" s="230" t="s">
        <v>1446</v>
      </c>
      <c r="C20" s="231">
        <f>SUM(C21:C23)</f>
        <v>4</v>
      </c>
      <c r="D20" s="232">
        <f>(C20/(C$24/100))%</f>
        <v>0.23529411764705879</v>
      </c>
      <c r="E20" s="177"/>
      <c r="F20" s="49"/>
      <c r="G20" s="24"/>
      <c r="H20" s="24"/>
      <c r="I20" s="24"/>
      <c r="J20" s="24"/>
    </row>
    <row r="21" spans="2:10" ht="24" thickBot="1" x14ac:dyDescent="0.3">
      <c r="B21" s="44" t="s">
        <v>1393</v>
      </c>
      <c r="C21" s="40">
        <v>1</v>
      </c>
      <c r="D21" s="229">
        <f>(C21/(C$20/100))%</f>
        <v>0.25</v>
      </c>
      <c r="E21" s="177"/>
      <c r="F21" s="49"/>
      <c r="G21" s="24"/>
      <c r="H21" s="24"/>
      <c r="I21" s="24"/>
      <c r="J21" s="24"/>
    </row>
    <row r="22" spans="2:10" ht="24" thickBot="1" x14ac:dyDescent="0.3">
      <c r="B22" s="168" t="s">
        <v>1397</v>
      </c>
      <c r="C22" s="45">
        <v>0</v>
      </c>
      <c r="D22" s="224">
        <f>(C22/(C$20/100))%</f>
        <v>0</v>
      </c>
      <c r="E22" s="177"/>
      <c r="F22" s="49"/>
      <c r="G22" s="24"/>
      <c r="H22" s="24"/>
      <c r="I22" s="24"/>
      <c r="J22" s="24"/>
    </row>
    <row r="23" spans="2:10" ht="24" thickBot="1" x14ac:dyDescent="0.3">
      <c r="B23" s="234" t="s">
        <v>1398</v>
      </c>
      <c r="C23" s="171">
        <v>3</v>
      </c>
      <c r="D23" s="235">
        <f>(C23/(C$20/100))%</f>
        <v>0.75</v>
      </c>
      <c r="E23" s="177"/>
      <c r="F23" s="49"/>
      <c r="G23" s="24"/>
      <c r="H23" s="24"/>
      <c r="I23" s="24"/>
      <c r="J23" s="24"/>
    </row>
    <row r="24" spans="2:10" ht="24" thickBot="1" x14ac:dyDescent="0.3">
      <c r="B24" s="114" t="s">
        <v>16</v>
      </c>
      <c r="C24" s="115">
        <f>C16+C20</f>
        <v>17</v>
      </c>
      <c r="D24" s="117">
        <f>D20+D16</f>
        <v>0.99999999999999989</v>
      </c>
      <c r="E24" s="177"/>
      <c r="F24" s="49"/>
      <c r="G24" s="24"/>
      <c r="H24" s="24"/>
      <c r="I24" s="24"/>
      <c r="J24" s="24"/>
    </row>
    <row r="25" spans="2:10" ht="23.25" x14ac:dyDescent="0.25">
      <c r="B25" s="53"/>
      <c r="C25" s="53"/>
      <c r="D25" s="49"/>
      <c r="E25" s="49"/>
      <c r="F25" s="49"/>
      <c r="G25" s="24"/>
      <c r="H25" s="24"/>
      <c r="I25" s="24"/>
      <c r="J25" s="24"/>
    </row>
    <row r="26" spans="2:10" ht="24" thickBot="1" x14ac:dyDescent="0.3">
      <c r="B26" s="53"/>
      <c r="C26" s="53"/>
      <c r="D26" s="49"/>
      <c r="E26" s="49"/>
      <c r="F26" s="49"/>
      <c r="G26" s="24"/>
      <c r="H26" s="24"/>
      <c r="I26" s="24"/>
      <c r="J26" s="24"/>
    </row>
    <row r="27" spans="2:10" ht="82.5" customHeight="1" thickBot="1" x14ac:dyDescent="0.4">
      <c r="B27" s="305" t="s">
        <v>1468</v>
      </c>
      <c r="C27" s="306"/>
      <c r="D27" s="49"/>
      <c r="E27" s="49"/>
      <c r="F27" s="49"/>
      <c r="G27" s="24"/>
      <c r="H27" s="24"/>
      <c r="I27" s="24"/>
      <c r="J27" s="24"/>
    </row>
    <row r="28" spans="2:10" ht="24" thickBot="1" x14ac:dyDescent="0.4">
      <c r="B28" s="176"/>
      <c r="C28" s="176"/>
      <c r="D28" s="49"/>
      <c r="E28" s="49"/>
      <c r="F28" s="49"/>
      <c r="G28" s="24"/>
      <c r="H28" s="24"/>
      <c r="I28" s="24"/>
      <c r="J28" s="24"/>
    </row>
    <row r="29" spans="2:10" ht="24" thickBot="1" x14ac:dyDescent="0.3">
      <c r="B29" s="28" t="s">
        <v>10</v>
      </c>
      <c r="C29" s="29" t="s">
        <v>11</v>
      </c>
      <c r="D29" s="49"/>
      <c r="E29" s="49"/>
      <c r="F29" s="49"/>
      <c r="G29" s="24"/>
      <c r="H29" s="24"/>
      <c r="I29" s="24"/>
      <c r="J29" s="24"/>
    </row>
    <row r="30" spans="2:10" ht="69" customHeight="1" thickBot="1" x14ac:dyDescent="0.3">
      <c r="B30" s="32" t="s">
        <v>12</v>
      </c>
      <c r="C30" s="33" t="s">
        <v>1469</v>
      </c>
      <c r="D30" s="49"/>
      <c r="E30" s="177"/>
      <c r="F30" s="49"/>
      <c r="G30" s="24"/>
      <c r="H30" s="24"/>
      <c r="I30" s="24"/>
      <c r="J30" s="24"/>
    </row>
    <row r="31" spans="2:10" ht="88.5" customHeight="1" thickBot="1" x14ac:dyDescent="0.3">
      <c r="B31" s="35" t="s">
        <v>13</v>
      </c>
      <c r="C31" s="36" t="s">
        <v>1470</v>
      </c>
      <c r="D31" s="49"/>
      <c r="E31" s="49"/>
      <c r="F31" s="49"/>
      <c r="G31" s="24"/>
      <c r="H31" s="24"/>
      <c r="I31" s="24"/>
      <c r="J31" s="24"/>
    </row>
    <row r="32" spans="2:10" ht="23.25" x14ac:dyDescent="0.25">
      <c r="B32" s="53"/>
      <c r="C32" s="53"/>
      <c r="D32" s="49"/>
      <c r="E32" s="49"/>
      <c r="F32" s="49"/>
      <c r="G32" s="24"/>
      <c r="H32" s="24"/>
      <c r="I32" s="24"/>
      <c r="J32" s="24"/>
    </row>
    <row r="33" spans="2:10" ht="23.25" x14ac:dyDescent="0.25">
      <c r="B33" s="53"/>
      <c r="C33" s="53"/>
      <c r="D33" s="49"/>
      <c r="E33" s="49"/>
      <c r="F33" s="49"/>
      <c r="G33" s="24"/>
      <c r="H33" s="24"/>
      <c r="I33" s="24"/>
      <c r="J33" s="24"/>
    </row>
    <row r="34" spans="2:10" ht="24" thickBot="1" x14ac:dyDescent="0.3">
      <c r="B34" s="53"/>
      <c r="C34" s="54"/>
      <c r="D34" s="178"/>
      <c r="E34" s="178"/>
      <c r="F34" s="178"/>
      <c r="G34" s="24"/>
      <c r="H34" s="24"/>
      <c r="I34" s="24"/>
      <c r="J34" s="24"/>
    </row>
    <row r="35" spans="2:10" ht="24" thickBot="1" x14ac:dyDescent="0.4">
      <c r="B35" s="179" t="s">
        <v>1423</v>
      </c>
      <c r="C35" s="309" t="s">
        <v>1452</v>
      </c>
      <c r="D35" s="319"/>
      <c r="E35" s="257"/>
      <c r="F35" s="254"/>
      <c r="G35" s="255"/>
      <c r="H35" s="24"/>
      <c r="I35" s="24"/>
      <c r="J35" s="24"/>
    </row>
    <row r="36" spans="2:10" ht="34.5" customHeight="1" thickBot="1" x14ac:dyDescent="0.3">
      <c r="C36" s="311" t="s">
        <v>1125</v>
      </c>
      <c r="D36" s="319"/>
      <c r="E36" s="258"/>
      <c r="F36" s="256"/>
      <c r="G36" s="255"/>
      <c r="H36" s="24"/>
      <c r="I36" s="24"/>
      <c r="J36" s="24"/>
    </row>
    <row r="37" spans="2:10" ht="24" thickBot="1" x14ac:dyDescent="0.3">
      <c r="C37" s="239" t="s">
        <v>1445</v>
      </c>
      <c r="D37" s="239" t="s">
        <v>1446</v>
      </c>
      <c r="E37" s="24"/>
      <c r="F37" s="24"/>
      <c r="G37" s="24"/>
    </row>
    <row r="38" spans="2:10" ht="21.75" thickBot="1" x14ac:dyDescent="0.3">
      <c r="B38" s="168" t="s">
        <v>1393</v>
      </c>
      <c r="C38" s="228">
        <f>(C17/(C$24/100))%</f>
        <v>0.70588235294117641</v>
      </c>
      <c r="D38" s="228">
        <f>(C21/(C$24/100))%</f>
        <v>5.8823529411764698E-2</v>
      </c>
      <c r="E38" s="24"/>
      <c r="F38" s="24"/>
      <c r="G38" s="24"/>
    </row>
    <row r="39" spans="2:10" ht="21.75" thickBot="1" x14ac:dyDescent="0.3">
      <c r="B39" s="168" t="s">
        <v>1397</v>
      </c>
      <c r="C39" s="183">
        <f>(C18/(C$24/100))%</f>
        <v>0</v>
      </c>
      <c r="D39" s="183">
        <f>(C22/(C$24/100))%</f>
        <v>0</v>
      </c>
      <c r="E39" s="24"/>
      <c r="F39" s="24"/>
      <c r="G39" s="24"/>
    </row>
    <row r="40" spans="2:10" ht="21.75" thickBot="1" x14ac:dyDescent="0.3">
      <c r="B40" s="168" t="s">
        <v>1398</v>
      </c>
      <c r="C40" s="183">
        <f>(C19/(C$24/100))%</f>
        <v>5.8823529411764698E-2</v>
      </c>
      <c r="D40" s="183">
        <f>(C23/(C$24/100))%</f>
        <v>0.1764705882352941</v>
      </c>
      <c r="E40" s="24"/>
      <c r="F40" s="24"/>
      <c r="G40" s="24"/>
    </row>
    <row r="41" spans="2:10" ht="75" customHeight="1" thickBot="1" x14ac:dyDescent="0.3">
      <c r="B41" s="165" t="s">
        <v>1126</v>
      </c>
      <c r="C41" s="188">
        <f>SUM(C38:C40)</f>
        <v>0.76470588235294112</v>
      </c>
      <c r="D41" s="188">
        <f>SUM(D38:D40)</f>
        <v>0.23529411764705879</v>
      </c>
      <c r="E41" s="24"/>
      <c r="F41" s="24"/>
      <c r="G41" s="24"/>
    </row>
    <row r="42" spans="2:10" ht="108.7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42" customHeight="1" x14ac:dyDescent="0.25">
      <c r="B47" s="53"/>
      <c r="C47" s="53"/>
      <c r="D47" s="49"/>
      <c r="E47" s="49"/>
      <c r="F47" s="49"/>
      <c r="G47" s="24"/>
      <c r="H47" s="24"/>
      <c r="I47" s="24"/>
      <c r="J47" s="24"/>
    </row>
    <row r="48" spans="2:10" ht="50.25" customHeight="1"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x14ac:dyDescent="0.25">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c r="I85" s="24"/>
    </row>
    <row r="86" spans="2:9" x14ac:dyDescent="0.25">
      <c r="B86" s="24"/>
      <c r="C86" s="24"/>
      <c r="D86" s="24"/>
      <c r="E86" s="24"/>
      <c r="F86" s="24"/>
      <c r="G86" s="24"/>
      <c r="H86" s="24"/>
      <c r="I86" s="24"/>
    </row>
    <row r="87" spans="2:9" x14ac:dyDescent="0.25">
      <c r="B87" s="24"/>
      <c r="C87" s="24"/>
      <c r="D87" s="24"/>
      <c r="E87" s="24"/>
      <c r="F87" s="24"/>
      <c r="G87" s="24"/>
      <c r="H87" s="24"/>
      <c r="I87" s="24"/>
    </row>
    <row r="88" spans="2:9" ht="23.25" x14ac:dyDescent="0.35">
      <c r="C88" s="57"/>
      <c r="D88" s="57"/>
      <c r="H88" s="24"/>
      <c r="I88" s="24"/>
    </row>
    <row r="89" spans="2:9" x14ac:dyDescent="0.25">
      <c r="H89" s="24"/>
      <c r="I89" s="24"/>
    </row>
    <row r="90" spans="2:9" x14ac:dyDescent="0.25">
      <c r="H90" s="24"/>
      <c r="I90" s="24"/>
    </row>
    <row r="91" spans="2:9" x14ac:dyDescent="0.25">
      <c r="H91" s="24"/>
      <c r="I91" s="24"/>
    </row>
    <row r="92" spans="2:9" x14ac:dyDescent="0.25">
      <c r="H92" s="24"/>
    </row>
    <row r="93" spans="2:9" x14ac:dyDescent="0.25">
      <c r="H93" s="24"/>
    </row>
    <row r="94" spans="2:9" x14ac:dyDescent="0.25">
      <c r="H94" s="24"/>
    </row>
  </sheetData>
  <mergeCells count="6">
    <mergeCell ref="C36:D36"/>
    <mergeCell ref="H4:H5"/>
    <mergeCell ref="I4:I5"/>
    <mergeCell ref="B9:D9"/>
    <mergeCell ref="B27:C27"/>
    <mergeCell ref="C35:D35"/>
  </mergeCells>
  <dataValidations count="4">
    <dataValidation type="list" allowBlank="1" showInputMessage="1" showErrorMessage="1" promptTitle="VALORES POSIBLES ASIGNADOR IOT" sqref="H6" xr:uid="{FA885EBC-FDE6-4110-AC8C-BCA0D7D51C1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8135781E-F50D-420A-BFAD-3EA02CEE29C7}">
      <formula1>"vultures@jpcert.or.jp,cve@mitre.org/cve@cert.org.tw,talos-cna@cisco.com/psirt@cisco.com,psirt@bosch.com,OTRO"</formula1>
    </dataValidation>
    <dataValidation type="list" allowBlank="1" showInputMessage="1" showErrorMessage="1" promptTitle="VALORES POSIBLES ASIGNADOR IOT" sqref="F4" xr:uid="{FD14A8F2-235D-4F33-92BF-CA761212FE31}">
      <formula1>"MEDIA,BAJA"</formula1>
    </dataValidation>
    <dataValidation type="list" allowBlank="1" showInputMessage="1" showErrorMessage="1" promptTitle="VALORES POSIBLES ASIGNADOR IOT" sqref="F5" xr:uid="{758C1E55-8A34-442B-BB97-BE9A305BAD88}">
      <formula1>"ALTO,BAJO:NINGUNO"</formula1>
    </dataValidation>
  </dataValidations>
  <hyperlinks>
    <hyperlink ref="F4" r:id="rId1" display="cve@mitre.org/cve@cert.org.tw" xr:uid="{07519F48-C0F1-49DD-BE11-FA3E77713413}"/>
    <hyperlink ref="F5" r:id="rId2" display="cve@mitre.org/cve@cert.org.tw" xr:uid="{B30FF5EE-3827-4794-AB0F-F87D989AA3C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CD10-16E0-444E-A898-644A96A445E3}">
  <dimension ref="B2:K88"/>
  <sheetViews>
    <sheetView topLeftCell="A49"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110.5703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61.5" customHeight="1" thickTop="1" thickBot="1" x14ac:dyDescent="0.3">
      <c r="B4" s="244" t="s">
        <v>1480</v>
      </c>
      <c r="C4" s="242" t="s">
        <v>1481</v>
      </c>
      <c r="D4" s="245" t="s">
        <v>1482</v>
      </c>
      <c r="E4" s="237" t="s">
        <v>1191</v>
      </c>
      <c r="F4" s="238" t="s">
        <v>1350</v>
      </c>
      <c r="G4" s="222" t="s">
        <v>1318</v>
      </c>
      <c r="H4" s="312" t="s">
        <v>1483</v>
      </c>
      <c r="I4" s="304"/>
      <c r="J4" s="12"/>
    </row>
    <row r="5" spans="2:11" ht="244.5" customHeight="1" thickTop="1" thickBot="1" x14ac:dyDescent="0.3">
      <c r="B5" s="244" t="s">
        <v>1319</v>
      </c>
      <c r="C5" s="242" t="s">
        <v>1320</v>
      </c>
      <c r="D5" s="245" t="s">
        <v>1321</v>
      </c>
      <c r="E5" s="237" t="s">
        <v>1191</v>
      </c>
      <c r="F5" s="238" t="s">
        <v>1322</v>
      </c>
      <c r="G5" s="223" t="s">
        <v>1323</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113.25" customHeight="1" thickBot="1" x14ac:dyDescent="0.4">
      <c r="B12" s="84" t="s">
        <v>12</v>
      </c>
      <c r="C12" s="33" t="s">
        <v>1478</v>
      </c>
      <c r="D12" s="34"/>
      <c r="E12" s="34"/>
      <c r="F12" s="34"/>
      <c r="G12" s="24"/>
      <c r="H12" s="24"/>
      <c r="I12" s="24"/>
      <c r="J12" s="24"/>
    </row>
    <row r="13" spans="2:11" ht="138.75" customHeight="1" thickBot="1" x14ac:dyDescent="0.4">
      <c r="B13" s="84" t="s">
        <v>13</v>
      </c>
      <c r="C13" s="33" t="s">
        <v>1479</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1471</v>
      </c>
      <c r="C15" s="163" t="s">
        <v>14</v>
      </c>
      <c r="D15" s="164" t="s">
        <v>1472</v>
      </c>
      <c r="E15" s="38"/>
      <c r="F15" s="38"/>
      <c r="G15" s="24"/>
      <c r="H15" s="24"/>
      <c r="I15" s="24"/>
      <c r="J15" s="24"/>
    </row>
    <row r="16" spans="2:11" ht="24" thickBot="1" x14ac:dyDescent="0.3">
      <c r="B16" s="165" t="s">
        <v>1473</v>
      </c>
      <c r="C16" s="166">
        <f>SUM(C17:C18)</f>
        <v>17</v>
      </c>
      <c r="D16" s="167">
        <f>(C16/(C$19/100))%</f>
        <v>0.99999999999999989</v>
      </c>
      <c r="E16" s="49"/>
      <c r="F16" s="49"/>
      <c r="G16" s="24"/>
      <c r="H16" s="24"/>
      <c r="I16" s="24"/>
      <c r="J16" s="24"/>
    </row>
    <row r="17" spans="2:10" ht="24" thickBot="1" x14ac:dyDescent="0.3">
      <c r="B17" s="44" t="s">
        <v>1322</v>
      </c>
      <c r="C17" s="40">
        <v>15</v>
      </c>
      <c r="D17" s="229">
        <f>(C17/(C$16/100))%</f>
        <v>0.88235294117647056</v>
      </c>
      <c r="E17" s="177"/>
      <c r="F17" s="49"/>
      <c r="G17" s="24"/>
      <c r="H17" s="24"/>
      <c r="I17" s="24"/>
      <c r="J17" s="24"/>
    </row>
    <row r="18" spans="2:10" ht="24" thickBot="1" x14ac:dyDescent="0.3">
      <c r="B18" s="234" t="s">
        <v>1328</v>
      </c>
      <c r="C18" s="171">
        <v>2</v>
      </c>
      <c r="D18" s="235">
        <f>(C18/(C$16/100))%</f>
        <v>0.1176470588235294</v>
      </c>
      <c r="E18" s="177"/>
      <c r="F18" s="49"/>
      <c r="G18" s="24"/>
      <c r="H18" s="24"/>
      <c r="I18" s="24"/>
      <c r="J18" s="24"/>
    </row>
    <row r="19" spans="2:10" ht="24" thickBot="1" x14ac:dyDescent="0.3">
      <c r="B19" s="46" t="s">
        <v>16</v>
      </c>
      <c r="C19" s="47">
        <f>SUM(C17:C18)</f>
        <v>17</v>
      </c>
      <c r="D19" s="48">
        <f>D16</f>
        <v>0.99999999999999989</v>
      </c>
      <c r="E19" s="49"/>
      <c r="F19" s="49"/>
      <c r="G19" s="24"/>
      <c r="H19" s="24"/>
      <c r="I19" s="24"/>
      <c r="J19" s="24"/>
    </row>
    <row r="20" spans="2:10" ht="23.25" x14ac:dyDescent="0.25">
      <c r="B20" s="50"/>
      <c r="C20" s="50"/>
      <c r="D20" s="51"/>
      <c r="E20" s="49"/>
      <c r="F20" s="49"/>
      <c r="G20" s="24"/>
      <c r="H20" s="24"/>
      <c r="I20" s="24"/>
      <c r="J20" s="24"/>
    </row>
    <row r="21" spans="2:10" ht="24" thickBot="1" x14ac:dyDescent="0.3">
      <c r="B21" s="53"/>
      <c r="C21" s="53"/>
      <c r="D21" s="49"/>
      <c r="E21" s="49"/>
      <c r="F21" s="49"/>
      <c r="G21" s="24"/>
      <c r="H21" s="24"/>
      <c r="I21" s="24"/>
      <c r="J21" s="24"/>
    </row>
    <row r="22" spans="2:10" ht="57.75" customHeight="1" thickBot="1" x14ac:dyDescent="0.4">
      <c r="B22" s="305" t="s">
        <v>1477</v>
      </c>
      <c r="C22" s="306"/>
      <c r="D22" s="49"/>
      <c r="E22" s="49"/>
      <c r="F22" s="49"/>
      <c r="G22" s="24"/>
      <c r="H22" s="24"/>
      <c r="I22" s="24"/>
      <c r="J22" s="24"/>
    </row>
    <row r="23" spans="2:10" ht="24" thickBot="1" x14ac:dyDescent="0.4">
      <c r="B23" s="176"/>
      <c r="C23" s="176"/>
      <c r="D23" s="49"/>
      <c r="E23" s="49"/>
      <c r="F23" s="49"/>
      <c r="G23" s="24"/>
      <c r="H23" s="24"/>
      <c r="I23" s="24"/>
      <c r="J23" s="24"/>
    </row>
    <row r="24" spans="2:10" ht="24" thickBot="1" x14ac:dyDescent="0.3">
      <c r="B24" s="28" t="s">
        <v>10</v>
      </c>
      <c r="C24" s="29" t="s">
        <v>11</v>
      </c>
      <c r="D24" s="49"/>
      <c r="E24" s="49"/>
      <c r="F24" s="49"/>
      <c r="G24" s="24"/>
      <c r="H24" s="24"/>
      <c r="I24" s="24"/>
      <c r="J24" s="24"/>
    </row>
    <row r="25" spans="2:10" ht="101.25" customHeight="1" thickBot="1" x14ac:dyDescent="0.3">
      <c r="B25" s="32" t="s">
        <v>12</v>
      </c>
      <c r="C25" s="33" t="s">
        <v>1474</v>
      </c>
      <c r="D25" s="49"/>
      <c r="E25" s="177"/>
      <c r="F25" s="49"/>
      <c r="G25" s="24"/>
      <c r="H25" s="24"/>
      <c r="I25" s="24"/>
      <c r="J25" s="24"/>
    </row>
    <row r="26" spans="2:10" ht="129.75" customHeight="1" thickBot="1" x14ac:dyDescent="0.3">
      <c r="B26" s="35" t="s">
        <v>13</v>
      </c>
      <c r="C26" s="36" t="s">
        <v>1475</v>
      </c>
      <c r="D26" s="49"/>
      <c r="E26" s="49"/>
      <c r="F26" s="49"/>
      <c r="G26" s="24"/>
      <c r="H26" s="24"/>
      <c r="I26" s="24"/>
      <c r="J26" s="24"/>
    </row>
    <row r="27" spans="2:10" ht="23.25" x14ac:dyDescent="0.25">
      <c r="B27" s="53"/>
      <c r="C27" s="53"/>
      <c r="D27" s="49"/>
      <c r="E27" s="49"/>
      <c r="F27" s="49"/>
      <c r="G27" s="24"/>
      <c r="H27" s="24"/>
      <c r="I27" s="24"/>
      <c r="J27" s="24"/>
    </row>
    <row r="28" spans="2:10" ht="23.25" x14ac:dyDescent="0.25">
      <c r="B28" s="53"/>
      <c r="C28" s="53"/>
      <c r="D28" s="49"/>
      <c r="E28" s="49"/>
      <c r="F28" s="49"/>
      <c r="G28" s="24"/>
      <c r="H28" s="24"/>
      <c r="I28" s="24"/>
      <c r="J28" s="24"/>
    </row>
    <row r="29" spans="2:10" ht="24" thickBot="1" x14ac:dyDescent="0.3">
      <c r="B29" s="53"/>
      <c r="C29" s="54"/>
      <c r="D29" s="178"/>
      <c r="E29" s="178"/>
      <c r="F29" s="178"/>
      <c r="G29" s="24"/>
      <c r="H29" s="24"/>
      <c r="I29" s="24"/>
      <c r="J29" s="24"/>
    </row>
    <row r="30" spans="2:10" ht="24" thickBot="1" x14ac:dyDescent="0.4">
      <c r="B30" s="179" t="s">
        <v>1334</v>
      </c>
      <c r="C30" s="264" t="s">
        <v>1476</v>
      </c>
      <c r="D30" s="262"/>
      <c r="E30" s="259"/>
      <c r="F30" s="259"/>
      <c r="G30" s="260"/>
      <c r="H30" s="24"/>
      <c r="I30" s="24"/>
      <c r="J30" s="24"/>
    </row>
    <row r="31" spans="2:10" ht="34.5" customHeight="1" thickBot="1" x14ac:dyDescent="0.3">
      <c r="C31" s="265" t="s">
        <v>1125</v>
      </c>
      <c r="D31" s="263"/>
      <c r="E31" s="261"/>
      <c r="F31" s="261"/>
      <c r="G31" s="260"/>
      <c r="H31" s="24"/>
      <c r="I31" s="24"/>
      <c r="J31" s="24"/>
    </row>
    <row r="32" spans="2:10" ht="24" thickBot="1" x14ac:dyDescent="0.3">
      <c r="C32" s="227" t="s">
        <v>1473</v>
      </c>
      <c r="D32" s="24"/>
      <c r="E32" s="24"/>
      <c r="F32" s="24"/>
    </row>
    <row r="33" spans="2:10" ht="21.75" thickBot="1" x14ac:dyDescent="0.3">
      <c r="B33" s="168" t="s">
        <v>1322</v>
      </c>
      <c r="C33" s="228">
        <f>(C17/(C$19/100))%</f>
        <v>0.88235294117647056</v>
      </c>
      <c r="D33" s="24"/>
      <c r="E33" s="24"/>
      <c r="F33" s="24"/>
    </row>
    <row r="34" spans="2:10" ht="21.75" thickBot="1" x14ac:dyDescent="0.3">
      <c r="B34" s="168" t="s">
        <v>1328</v>
      </c>
      <c r="C34" s="183">
        <f>(C18/(C$19/100))%</f>
        <v>0.1176470588235294</v>
      </c>
      <c r="D34" s="24"/>
      <c r="E34" s="24"/>
      <c r="F34" s="24"/>
    </row>
    <row r="35" spans="2:10" ht="75" customHeight="1" thickBot="1" x14ac:dyDescent="0.3">
      <c r="B35" s="165" t="s">
        <v>1126</v>
      </c>
      <c r="C35" s="188">
        <f>SUM(C33:C34)</f>
        <v>1</v>
      </c>
      <c r="D35" s="24"/>
      <c r="E35" s="24"/>
      <c r="F35" s="24"/>
    </row>
    <row r="36" spans="2:10" ht="108.75" customHeight="1"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3.25" x14ac:dyDescent="0.25">
      <c r="B38" s="53"/>
      <c r="C38" s="53"/>
      <c r="D38" s="49"/>
      <c r="E38" s="49"/>
      <c r="F38" s="49"/>
      <c r="G38" s="24"/>
      <c r="H38" s="24"/>
      <c r="I38" s="24"/>
      <c r="J38" s="24"/>
    </row>
    <row r="39" spans="2:10" ht="23.25" x14ac:dyDescent="0.25">
      <c r="B39" s="53"/>
      <c r="C39" s="53"/>
      <c r="D39" s="49"/>
      <c r="E39" s="49"/>
      <c r="F39" s="49"/>
      <c r="G39" s="24"/>
      <c r="H39" s="24"/>
      <c r="I39" s="24"/>
      <c r="J39" s="24"/>
    </row>
    <row r="40" spans="2:10" ht="23.25" x14ac:dyDescent="0.25">
      <c r="B40" s="53"/>
      <c r="C40" s="53"/>
      <c r="D40" s="49"/>
      <c r="E40" s="49"/>
      <c r="F40" s="49"/>
      <c r="G40" s="24"/>
      <c r="H40" s="24"/>
      <c r="I40" s="24"/>
      <c r="J40" s="24"/>
    </row>
    <row r="41" spans="2:10" ht="42" customHeight="1" x14ac:dyDescent="0.25">
      <c r="B41" s="53"/>
      <c r="C41" s="53"/>
      <c r="D41" s="49"/>
      <c r="E41" s="49"/>
      <c r="F41" s="49"/>
      <c r="G41" s="24"/>
      <c r="H41" s="24"/>
      <c r="I41" s="24"/>
      <c r="J41" s="24"/>
    </row>
    <row r="42" spans="2:10" ht="50.2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x14ac:dyDescent="0.25">
      <c r="G67" s="24"/>
      <c r="H67" s="24"/>
      <c r="I67" s="24"/>
      <c r="J67" s="24"/>
    </row>
    <row r="68" spans="2:10" x14ac:dyDescent="0.25">
      <c r="B68" s="24"/>
      <c r="C68" s="24"/>
      <c r="D68" s="24"/>
      <c r="E68" s="24"/>
      <c r="F68" s="24"/>
      <c r="G68" s="24"/>
      <c r="H68" s="24"/>
      <c r="I68" s="24"/>
      <c r="J68" s="24"/>
    </row>
    <row r="69" spans="2:10" x14ac:dyDescent="0.25">
      <c r="B69" s="24"/>
      <c r="C69" s="24"/>
      <c r="D69" s="24"/>
      <c r="E69" s="24"/>
      <c r="F69" s="24"/>
      <c r="G69" s="24"/>
      <c r="H69" s="24"/>
      <c r="I69" s="24"/>
      <c r="J69" s="24"/>
    </row>
    <row r="70" spans="2:10" x14ac:dyDescent="0.25">
      <c r="B70" s="24"/>
      <c r="C70" s="24"/>
      <c r="D70" s="24"/>
      <c r="E70" s="24"/>
      <c r="F70" s="24"/>
      <c r="G70" s="24"/>
      <c r="H70" s="24"/>
      <c r="I70" s="24"/>
      <c r="J70" s="24"/>
    </row>
    <row r="71" spans="2:10" x14ac:dyDescent="0.25">
      <c r="B71" s="24"/>
      <c r="C71" s="24"/>
      <c r="D71" s="24"/>
      <c r="E71" s="24"/>
      <c r="F71" s="24"/>
      <c r="G71" s="24"/>
      <c r="H71" s="24"/>
      <c r="I71" s="24"/>
      <c r="J71" s="24"/>
    </row>
    <row r="72" spans="2:10" x14ac:dyDescent="0.25">
      <c r="B72" s="24"/>
      <c r="C72" s="24"/>
      <c r="D72" s="24"/>
      <c r="E72" s="24"/>
      <c r="F72" s="24"/>
      <c r="G72" s="24"/>
      <c r="H72" s="24"/>
      <c r="I72" s="24"/>
      <c r="J72" s="24"/>
    </row>
    <row r="73" spans="2:10" x14ac:dyDescent="0.25">
      <c r="B73" s="24"/>
      <c r="C73" s="24"/>
      <c r="D73" s="24"/>
      <c r="E73" s="24"/>
      <c r="F73" s="24"/>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row>
    <row r="76" spans="2:10" x14ac:dyDescent="0.25">
      <c r="B76" s="24"/>
      <c r="C76" s="24"/>
      <c r="D76" s="24"/>
      <c r="E76" s="24"/>
      <c r="F76" s="24"/>
      <c r="G76" s="24"/>
      <c r="H76" s="24"/>
      <c r="I76" s="24"/>
    </row>
    <row r="77" spans="2:10" x14ac:dyDescent="0.25">
      <c r="B77" s="24"/>
      <c r="C77" s="24"/>
      <c r="D77" s="24"/>
      <c r="E77" s="24"/>
      <c r="F77" s="24"/>
      <c r="G77" s="24"/>
      <c r="H77" s="24"/>
      <c r="I77" s="24"/>
    </row>
    <row r="78" spans="2:10" x14ac:dyDescent="0.25">
      <c r="B78" s="24"/>
      <c r="C78" s="24"/>
      <c r="D78" s="24"/>
      <c r="E78" s="24"/>
      <c r="F78" s="24"/>
      <c r="G78" s="24"/>
      <c r="H78" s="24"/>
      <c r="I78" s="24"/>
    </row>
    <row r="79" spans="2:10" x14ac:dyDescent="0.25">
      <c r="B79" s="24"/>
      <c r="C79" s="24"/>
      <c r="D79" s="24"/>
      <c r="E79" s="24"/>
      <c r="F79" s="24"/>
      <c r="G79" s="24"/>
      <c r="H79" s="24"/>
      <c r="I79" s="24"/>
    </row>
    <row r="80" spans="2:10" x14ac:dyDescent="0.25">
      <c r="B80" s="24"/>
      <c r="C80" s="24"/>
      <c r="D80" s="24"/>
      <c r="E80" s="24"/>
      <c r="F80" s="24"/>
      <c r="G80" s="24"/>
      <c r="H80" s="24"/>
      <c r="I80" s="24"/>
    </row>
    <row r="81" spans="2:9" x14ac:dyDescent="0.25">
      <c r="B81" s="24"/>
      <c r="C81" s="24"/>
      <c r="D81" s="24"/>
      <c r="E81" s="24"/>
      <c r="F81" s="24"/>
      <c r="G81" s="24"/>
      <c r="H81" s="24"/>
      <c r="I81" s="24"/>
    </row>
    <row r="82" spans="2:9" ht="23.25" x14ac:dyDescent="0.35">
      <c r="C82" s="57"/>
      <c r="D82" s="57"/>
      <c r="H82" s="24"/>
      <c r="I82" s="24"/>
    </row>
    <row r="83" spans="2:9" x14ac:dyDescent="0.25">
      <c r="H83" s="24"/>
      <c r="I83" s="24"/>
    </row>
    <row r="84" spans="2:9" x14ac:dyDescent="0.25">
      <c r="H84" s="24"/>
      <c r="I84" s="24"/>
    </row>
    <row r="85" spans="2:9" x14ac:dyDescent="0.25">
      <c r="H85" s="24"/>
      <c r="I85" s="24"/>
    </row>
    <row r="86" spans="2:9" x14ac:dyDescent="0.25">
      <c r="H86" s="24"/>
    </row>
    <row r="87" spans="2:9" x14ac:dyDescent="0.25">
      <c r="H87" s="24"/>
    </row>
    <row r="88" spans="2:9" x14ac:dyDescent="0.25">
      <c r="H88" s="24"/>
    </row>
  </sheetData>
  <mergeCells count="4">
    <mergeCell ref="H4:H5"/>
    <mergeCell ref="I4:I5"/>
    <mergeCell ref="B9:D9"/>
    <mergeCell ref="B22:C22"/>
  </mergeCells>
  <dataValidations count="4">
    <dataValidation type="list" allowBlank="1" showInputMessage="1" showErrorMessage="1" promptTitle="VALORES POSIBLES ASIGNADOR IOT" sqref="F4" xr:uid="{38BEA667-F05D-4AF4-AFE2-F7D069292D5E}">
      <formula1>"BAJA"</formula1>
    </dataValidation>
    <dataValidation type="list" allowBlank="1" showInputMessage="1" showErrorMessage="1" sqref="I6" xr:uid="{21142360-1CC9-4F66-A7E0-FD1F8D6B6EE0}">
      <formula1>"vultures@jpcert.or.jp,cve@mitre.org/cve@cert.org.tw,talos-cna@cisco.com/psirt@cisco.com,psirt@bosch.com,OTRO"</formula1>
    </dataValidation>
    <dataValidation type="list" allowBlank="1" showInputMessage="1" showErrorMessage="1" promptTitle="VALORES POSIBLES ASIGNADOR IOT" sqref="H6" xr:uid="{5B5CEE01-DF09-48DB-B1AE-2C587FE2F55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ECFE621E-AD72-401E-B9F9-6165F5D24A70}">
      <formula1>"RED,LOCAL"</formula1>
    </dataValidation>
  </dataValidations>
  <hyperlinks>
    <hyperlink ref="F4" r:id="rId1" display="cve@mitre.org/cve@cert.org.tw" xr:uid="{C782E6E5-4416-4078-A233-2A484FD65AF5}"/>
    <hyperlink ref="F5" r:id="rId2" display="cve@mitre.org/cve@cert.org.tw" xr:uid="{ED6C45B1-61EE-490E-AA39-83EA97B6C82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BB83-BBE9-4A52-A8D7-F735EB021B84}">
  <dimension ref="B2:K88"/>
  <sheetViews>
    <sheetView topLeftCell="E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110.5703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61.5" customHeight="1" thickTop="1" thickBot="1" x14ac:dyDescent="0.3">
      <c r="B4" s="246" t="s">
        <v>1480</v>
      </c>
      <c r="C4" s="247" t="s">
        <v>1481</v>
      </c>
      <c r="D4" s="248" t="s">
        <v>1482</v>
      </c>
      <c r="E4" s="249" t="s">
        <v>1191</v>
      </c>
      <c r="F4" s="250" t="s">
        <v>1350</v>
      </c>
      <c r="G4" s="241" t="s">
        <v>1485</v>
      </c>
      <c r="H4" s="312" t="s">
        <v>1484</v>
      </c>
      <c r="I4" s="304"/>
      <c r="J4" s="12"/>
    </row>
    <row r="5" spans="2:11" ht="244.5" customHeight="1" thickTop="1" thickBot="1" x14ac:dyDescent="0.3">
      <c r="B5" s="246" t="s">
        <v>1343</v>
      </c>
      <c r="C5" s="247" t="s">
        <v>1344</v>
      </c>
      <c r="D5" s="248" t="s">
        <v>1345</v>
      </c>
      <c r="E5" s="249" t="s">
        <v>1191</v>
      </c>
      <c r="F5" s="250" t="s">
        <v>1322</v>
      </c>
      <c r="G5" s="241" t="s">
        <v>1342</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113.25" customHeight="1" thickBot="1" x14ac:dyDescent="0.4">
      <c r="B12" s="84" t="s">
        <v>12</v>
      </c>
      <c r="C12" s="33" t="s">
        <v>1486</v>
      </c>
      <c r="D12" s="34"/>
      <c r="E12" s="34"/>
      <c r="F12" s="34"/>
      <c r="G12" s="24"/>
      <c r="H12" s="24"/>
      <c r="I12" s="24"/>
      <c r="J12" s="24"/>
    </row>
    <row r="13" spans="2:11" ht="138.75" customHeight="1" thickBot="1" x14ac:dyDescent="0.4">
      <c r="B13" s="84" t="s">
        <v>13</v>
      </c>
      <c r="C13" s="33" t="s">
        <v>1487</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1488</v>
      </c>
      <c r="C15" s="163" t="s">
        <v>14</v>
      </c>
      <c r="D15" s="164" t="s">
        <v>1472</v>
      </c>
      <c r="E15" s="38"/>
      <c r="F15" s="38"/>
      <c r="G15" s="24"/>
      <c r="H15" s="24"/>
      <c r="I15" s="24"/>
      <c r="J15" s="24"/>
    </row>
    <row r="16" spans="2:11" ht="24" thickBot="1" x14ac:dyDescent="0.3">
      <c r="B16" s="165" t="s">
        <v>1473</v>
      </c>
      <c r="C16" s="166">
        <f>SUM(C17:C18)</f>
        <v>17</v>
      </c>
      <c r="D16" s="167">
        <f>(C16/(C$19/100))%</f>
        <v>0.99999999999999989</v>
      </c>
      <c r="E16" s="49"/>
      <c r="F16" s="49"/>
      <c r="G16" s="24"/>
      <c r="H16" s="24"/>
      <c r="I16" s="24"/>
      <c r="J16" s="24"/>
    </row>
    <row r="17" spans="2:10" ht="24" thickBot="1" x14ac:dyDescent="0.3">
      <c r="B17" s="44" t="s">
        <v>1346</v>
      </c>
      <c r="C17" s="40">
        <v>2</v>
      </c>
      <c r="D17" s="229">
        <f>(C17/(C$16/100))%</f>
        <v>0.1176470588235294</v>
      </c>
      <c r="E17" s="177"/>
      <c r="F17" s="49"/>
      <c r="G17" s="24"/>
      <c r="H17" s="24"/>
      <c r="I17" s="24"/>
      <c r="J17" s="24"/>
    </row>
    <row r="18" spans="2:10" ht="24" thickBot="1" x14ac:dyDescent="0.3">
      <c r="B18" s="234" t="s">
        <v>1350</v>
      </c>
      <c r="C18" s="171">
        <v>15</v>
      </c>
      <c r="D18" s="235">
        <f>(C18/(C$16/100))%</f>
        <v>0.88235294117647056</v>
      </c>
      <c r="E18" s="177"/>
      <c r="F18" s="49"/>
      <c r="G18" s="24"/>
      <c r="H18" s="24"/>
      <c r="I18" s="24"/>
      <c r="J18" s="24"/>
    </row>
    <row r="19" spans="2:10" ht="24" thickBot="1" x14ac:dyDescent="0.3">
      <c r="B19" s="46" t="s">
        <v>16</v>
      </c>
      <c r="C19" s="47">
        <f>SUM(C17:C18)</f>
        <v>17</v>
      </c>
      <c r="D19" s="48">
        <f>D16</f>
        <v>0.99999999999999989</v>
      </c>
      <c r="E19" s="49"/>
      <c r="F19" s="49"/>
      <c r="G19" s="24"/>
      <c r="H19" s="24"/>
      <c r="I19" s="24"/>
      <c r="J19" s="24"/>
    </row>
    <row r="20" spans="2:10" ht="23.25" x14ac:dyDescent="0.25">
      <c r="B20" s="50"/>
      <c r="C20" s="50"/>
      <c r="D20" s="51"/>
      <c r="E20" s="49"/>
      <c r="F20" s="49"/>
      <c r="G20" s="24"/>
      <c r="H20" s="24"/>
      <c r="I20" s="24"/>
      <c r="J20" s="24"/>
    </row>
    <row r="21" spans="2:10" ht="24" thickBot="1" x14ac:dyDescent="0.3">
      <c r="B21" s="53"/>
      <c r="C21" s="53"/>
      <c r="D21" s="49"/>
      <c r="E21" s="49"/>
      <c r="F21" s="49"/>
      <c r="G21" s="24"/>
      <c r="H21" s="24"/>
      <c r="I21" s="24"/>
      <c r="J21" s="24"/>
    </row>
    <row r="22" spans="2:10" ht="57.75" customHeight="1" thickBot="1" x14ac:dyDescent="0.4">
      <c r="B22" s="305" t="s">
        <v>1489</v>
      </c>
      <c r="C22" s="306"/>
      <c r="D22" s="49"/>
      <c r="E22" s="49"/>
      <c r="F22" s="49"/>
      <c r="G22" s="24"/>
      <c r="H22" s="24"/>
      <c r="I22" s="24"/>
      <c r="J22" s="24"/>
    </row>
    <row r="23" spans="2:10" ht="24" thickBot="1" x14ac:dyDescent="0.4">
      <c r="B23" s="176"/>
      <c r="C23" s="176"/>
      <c r="D23" s="49"/>
      <c r="E23" s="49"/>
      <c r="F23" s="49"/>
      <c r="G23" s="24"/>
      <c r="H23" s="24"/>
      <c r="I23" s="24"/>
      <c r="J23" s="24"/>
    </row>
    <row r="24" spans="2:10" ht="24" thickBot="1" x14ac:dyDescent="0.3">
      <c r="B24" s="28" t="s">
        <v>10</v>
      </c>
      <c r="C24" s="29" t="s">
        <v>11</v>
      </c>
      <c r="D24" s="49"/>
      <c r="E24" s="49"/>
      <c r="F24" s="49"/>
      <c r="G24" s="24"/>
      <c r="H24" s="24"/>
      <c r="I24" s="24"/>
      <c r="J24" s="24"/>
    </row>
    <row r="25" spans="2:10" ht="101.25" customHeight="1" thickBot="1" x14ac:dyDescent="0.3">
      <c r="B25" s="32" t="s">
        <v>12</v>
      </c>
      <c r="C25" s="33" t="s">
        <v>1490</v>
      </c>
      <c r="D25" s="49"/>
      <c r="E25" s="177"/>
      <c r="F25" s="49"/>
      <c r="G25" s="24"/>
      <c r="H25" s="24"/>
      <c r="I25" s="24"/>
      <c r="J25" s="24"/>
    </row>
    <row r="26" spans="2:10" ht="129.75" customHeight="1" thickBot="1" x14ac:dyDescent="0.3">
      <c r="B26" s="35" t="s">
        <v>13</v>
      </c>
      <c r="C26" s="36" t="s">
        <v>1491</v>
      </c>
      <c r="D26" s="49"/>
      <c r="E26" s="49"/>
      <c r="F26" s="49"/>
      <c r="G26" s="24"/>
      <c r="H26" s="24"/>
      <c r="I26" s="24"/>
      <c r="J26" s="24"/>
    </row>
    <row r="27" spans="2:10" ht="23.25" x14ac:dyDescent="0.25">
      <c r="B27" s="53"/>
      <c r="C27" s="53"/>
      <c r="D27" s="49"/>
      <c r="E27" s="49"/>
      <c r="F27" s="49"/>
      <c r="G27" s="24"/>
      <c r="H27" s="24"/>
      <c r="I27" s="24"/>
      <c r="J27" s="24"/>
    </row>
    <row r="28" spans="2:10" ht="23.25" x14ac:dyDescent="0.25">
      <c r="B28" s="53"/>
      <c r="C28" s="53"/>
      <c r="D28" s="49"/>
      <c r="E28" s="49"/>
      <c r="F28" s="49"/>
      <c r="G28" s="24"/>
      <c r="H28" s="24"/>
      <c r="I28" s="24"/>
      <c r="J28" s="24"/>
    </row>
    <row r="29" spans="2:10" ht="24" thickBot="1" x14ac:dyDescent="0.3">
      <c r="B29" s="53"/>
      <c r="C29" s="54"/>
      <c r="D29" s="178"/>
      <c r="E29" s="178"/>
      <c r="F29" s="178"/>
      <c r="G29" s="24"/>
      <c r="H29" s="24"/>
      <c r="I29" s="24"/>
      <c r="J29" s="24"/>
    </row>
    <row r="30" spans="2:10" ht="24" thickBot="1" x14ac:dyDescent="0.4">
      <c r="B30" s="179" t="s">
        <v>1492</v>
      </c>
      <c r="C30" s="264" t="s">
        <v>1476</v>
      </c>
      <c r="D30" s="262"/>
      <c r="E30" s="259"/>
      <c r="F30" s="259"/>
      <c r="G30" s="260"/>
      <c r="H30" s="24"/>
      <c r="I30" s="24"/>
      <c r="J30" s="24"/>
    </row>
    <row r="31" spans="2:10" ht="34.5" customHeight="1" thickBot="1" x14ac:dyDescent="0.3">
      <c r="C31" s="265" t="s">
        <v>1125</v>
      </c>
      <c r="D31" s="263"/>
      <c r="E31" s="261"/>
      <c r="F31" s="261"/>
      <c r="G31" s="260"/>
      <c r="H31" s="24"/>
      <c r="I31" s="24"/>
      <c r="J31" s="24"/>
    </row>
    <row r="32" spans="2:10" ht="24" thickBot="1" x14ac:dyDescent="0.3">
      <c r="C32" s="227" t="s">
        <v>1473</v>
      </c>
      <c r="D32" s="24"/>
      <c r="E32" s="24"/>
      <c r="F32" s="24"/>
    </row>
    <row r="33" spans="2:10" ht="21.75" thickBot="1" x14ac:dyDescent="0.3">
      <c r="B33" s="168" t="s">
        <v>1346</v>
      </c>
      <c r="C33" s="228">
        <f>(C17/(C$19/100))%</f>
        <v>0.1176470588235294</v>
      </c>
      <c r="D33" s="24"/>
      <c r="E33" s="24"/>
      <c r="F33" s="24"/>
    </row>
    <row r="34" spans="2:10" ht="21.75" thickBot="1" x14ac:dyDescent="0.3">
      <c r="B34" s="168" t="s">
        <v>1350</v>
      </c>
      <c r="C34" s="183">
        <f>(C18/(C$19/100))%</f>
        <v>0.88235294117647056</v>
      </c>
      <c r="D34" s="24"/>
      <c r="E34" s="24"/>
      <c r="F34" s="24"/>
    </row>
    <row r="35" spans="2:10" ht="75" customHeight="1" thickBot="1" x14ac:dyDescent="0.3">
      <c r="B35" s="165" t="s">
        <v>1126</v>
      </c>
      <c r="C35" s="188">
        <f>SUM(C33:C34)</f>
        <v>1</v>
      </c>
      <c r="D35" s="24"/>
      <c r="E35" s="24"/>
      <c r="F35" s="24"/>
    </row>
    <row r="36" spans="2:10" ht="108.75" customHeight="1"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3.25" x14ac:dyDescent="0.25">
      <c r="B38" s="53"/>
      <c r="C38" s="53"/>
      <c r="D38" s="49"/>
      <c r="E38" s="49"/>
      <c r="F38" s="49"/>
      <c r="G38" s="24"/>
      <c r="H38" s="24"/>
      <c r="I38" s="24"/>
      <c r="J38" s="24"/>
    </row>
    <row r="39" spans="2:10" ht="23.25" x14ac:dyDescent="0.25">
      <c r="B39" s="53"/>
      <c r="C39" s="53"/>
      <c r="D39" s="49"/>
      <c r="E39" s="49"/>
      <c r="F39" s="49"/>
      <c r="G39" s="24"/>
      <c r="H39" s="24"/>
      <c r="I39" s="24"/>
      <c r="J39" s="24"/>
    </row>
    <row r="40" spans="2:10" ht="23.25" x14ac:dyDescent="0.25">
      <c r="B40" s="53"/>
      <c r="C40" s="53"/>
      <c r="D40" s="49"/>
      <c r="E40" s="49"/>
      <c r="F40" s="49"/>
      <c r="G40" s="24"/>
      <c r="H40" s="24"/>
      <c r="I40" s="24"/>
      <c r="J40" s="24"/>
    </row>
    <row r="41" spans="2:10" ht="42" customHeight="1" x14ac:dyDescent="0.25">
      <c r="B41" s="53"/>
      <c r="C41" s="53"/>
      <c r="D41" s="49"/>
      <c r="E41" s="49"/>
      <c r="F41" s="49"/>
      <c r="G41" s="24"/>
      <c r="H41" s="24"/>
      <c r="I41" s="24"/>
      <c r="J41" s="24"/>
    </row>
    <row r="42" spans="2:10" ht="50.2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x14ac:dyDescent="0.25">
      <c r="G67" s="24"/>
      <c r="H67" s="24"/>
      <c r="I67" s="24"/>
      <c r="J67" s="24"/>
    </row>
    <row r="68" spans="2:10" x14ac:dyDescent="0.25">
      <c r="B68" s="24"/>
      <c r="C68" s="24"/>
      <c r="D68" s="24"/>
      <c r="E68" s="24"/>
      <c r="F68" s="24"/>
      <c r="G68" s="24"/>
      <c r="H68" s="24"/>
      <c r="I68" s="24"/>
      <c r="J68" s="24"/>
    </row>
    <row r="69" spans="2:10" x14ac:dyDescent="0.25">
      <c r="B69" s="24"/>
      <c r="C69" s="24"/>
      <c r="D69" s="24"/>
      <c r="E69" s="24"/>
      <c r="F69" s="24"/>
      <c r="G69" s="24"/>
      <c r="H69" s="24"/>
      <c r="I69" s="24"/>
      <c r="J69" s="24"/>
    </row>
    <row r="70" spans="2:10" x14ac:dyDescent="0.25">
      <c r="B70" s="24"/>
      <c r="C70" s="24"/>
      <c r="D70" s="24"/>
      <c r="E70" s="24"/>
      <c r="F70" s="24"/>
      <c r="G70" s="24"/>
      <c r="H70" s="24"/>
      <c r="I70" s="24"/>
      <c r="J70" s="24"/>
    </row>
    <row r="71" spans="2:10" x14ac:dyDescent="0.25">
      <c r="B71" s="24"/>
      <c r="C71" s="24"/>
      <c r="D71" s="24"/>
      <c r="E71" s="24"/>
      <c r="F71" s="24"/>
      <c r="G71" s="24"/>
      <c r="H71" s="24"/>
      <c r="I71" s="24"/>
      <c r="J71" s="24"/>
    </row>
    <row r="72" spans="2:10" x14ac:dyDescent="0.25">
      <c r="B72" s="24"/>
      <c r="C72" s="24"/>
      <c r="D72" s="24"/>
      <c r="E72" s="24"/>
      <c r="F72" s="24"/>
      <c r="G72" s="24"/>
      <c r="H72" s="24"/>
      <c r="I72" s="24"/>
      <c r="J72" s="24"/>
    </row>
    <row r="73" spans="2:10" x14ac:dyDescent="0.25">
      <c r="B73" s="24"/>
      <c r="C73" s="24"/>
      <c r="D73" s="24"/>
      <c r="E73" s="24"/>
      <c r="F73" s="24"/>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row>
    <row r="76" spans="2:10" x14ac:dyDescent="0.25">
      <c r="B76" s="24"/>
      <c r="C76" s="24"/>
      <c r="D76" s="24"/>
      <c r="E76" s="24"/>
      <c r="F76" s="24"/>
      <c r="G76" s="24"/>
      <c r="H76" s="24"/>
      <c r="I76" s="24"/>
    </row>
    <row r="77" spans="2:10" x14ac:dyDescent="0.25">
      <c r="B77" s="24"/>
      <c r="C77" s="24"/>
      <c r="D77" s="24"/>
      <c r="E77" s="24"/>
      <c r="F77" s="24"/>
      <c r="G77" s="24"/>
      <c r="H77" s="24"/>
      <c r="I77" s="24"/>
    </row>
    <row r="78" spans="2:10" x14ac:dyDescent="0.25">
      <c r="B78" s="24"/>
      <c r="C78" s="24"/>
      <c r="D78" s="24"/>
      <c r="E78" s="24"/>
      <c r="F78" s="24"/>
      <c r="G78" s="24"/>
      <c r="H78" s="24"/>
      <c r="I78" s="24"/>
    </row>
    <row r="79" spans="2:10" x14ac:dyDescent="0.25">
      <c r="B79" s="24"/>
      <c r="C79" s="24"/>
      <c r="D79" s="24"/>
      <c r="E79" s="24"/>
      <c r="F79" s="24"/>
      <c r="G79" s="24"/>
      <c r="H79" s="24"/>
      <c r="I79" s="24"/>
    </row>
    <row r="80" spans="2:10" x14ac:dyDescent="0.25">
      <c r="B80" s="24"/>
      <c r="C80" s="24"/>
      <c r="D80" s="24"/>
      <c r="E80" s="24"/>
      <c r="F80" s="24"/>
      <c r="G80" s="24"/>
      <c r="H80" s="24"/>
      <c r="I80" s="24"/>
    </row>
    <row r="81" spans="2:9" x14ac:dyDescent="0.25">
      <c r="B81" s="24"/>
      <c r="C81" s="24"/>
      <c r="D81" s="24"/>
      <c r="E81" s="24"/>
      <c r="F81" s="24"/>
      <c r="G81" s="24"/>
      <c r="H81" s="24"/>
      <c r="I81" s="24"/>
    </row>
    <row r="82" spans="2:9" ht="23.25" x14ac:dyDescent="0.35">
      <c r="C82" s="57"/>
      <c r="D82" s="57"/>
      <c r="H82" s="24"/>
      <c r="I82" s="24"/>
    </row>
    <row r="83" spans="2:9" x14ac:dyDescent="0.25">
      <c r="H83" s="24"/>
      <c r="I83" s="24"/>
    </row>
    <row r="84" spans="2:9" x14ac:dyDescent="0.25">
      <c r="H84" s="24"/>
      <c r="I84" s="24"/>
    </row>
    <row r="85" spans="2:9" x14ac:dyDescent="0.25">
      <c r="H85" s="24"/>
      <c r="I85" s="24"/>
    </row>
    <row r="86" spans="2:9" x14ac:dyDescent="0.25">
      <c r="H86" s="24"/>
    </row>
    <row r="87" spans="2:9" x14ac:dyDescent="0.25">
      <c r="H87" s="24"/>
    </row>
    <row r="88" spans="2:9" x14ac:dyDescent="0.25">
      <c r="H88" s="24"/>
    </row>
  </sheetData>
  <mergeCells count="4">
    <mergeCell ref="H4:H5"/>
    <mergeCell ref="I4:I5"/>
    <mergeCell ref="B9:D9"/>
    <mergeCell ref="B22:C22"/>
  </mergeCells>
  <dataValidations count="4">
    <dataValidation type="list" allowBlank="1" showInputMessage="1" showErrorMessage="1" promptTitle="VALORES POSIBLES ASIGNADOR IOT" sqref="F5" xr:uid="{71A92796-246C-40F1-8E90-7C336F96D2F1}">
      <formula1>"ALTA,BAJA"</formula1>
    </dataValidation>
    <dataValidation type="list" allowBlank="1" showInputMessage="1" showErrorMessage="1" promptTitle="VALORES POSIBLES ASIGNADOR IOT" sqref="H6" xr:uid="{6C29AA26-F14E-4042-BB97-FD973C13E33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AEC1AE90-D4DD-4141-9E50-271506017FF9}">
      <formula1>"vultures@jpcert.or.jp,cve@mitre.org/cve@cert.org.tw,talos-cna@cisco.com/psirt@cisco.com,psirt@bosch.com,OTRO"</formula1>
    </dataValidation>
    <dataValidation type="list" allowBlank="1" showInputMessage="1" showErrorMessage="1" promptTitle="VALORES POSIBLES ASIGNADOR IOT" sqref="F4" xr:uid="{1BD20C6A-7904-45F3-A406-DA31F14B3F27}">
      <formula1>"BAJA"</formula1>
    </dataValidation>
  </dataValidations>
  <hyperlinks>
    <hyperlink ref="F4" r:id="rId1" display="cve@mitre.org/cve@cert.org.tw" xr:uid="{2B189411-2DA0-477C-B04A-52332F573512}"/>
    <hyperlink ref="F5" r:id="rId2" display="cve@mitre.org/cve@cert.org.tw" xr:uid="{AB6DDFC3-51A6-4AC4-A064-F2EF60CFBEF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6CD6A-FDC0-48ED-92E8-81B153FE18EC}">
  <dimension ref="B2:K88"/>
  <sheetViews>
    <sheetView topLeftCell="D1" zoomScale="40" zoomScaleNormal="40" workbookViewId="0">
      <selection activeCell="B3" sqref="B3:F4"/>
    </sheetView>
  </sheetViews>
  <sheetFormatPr baseColWidth="10" defaultRowHeight="15" x14ac:dyDescent="0.25"/>
  <cols>
    <col min="2" max="2" width="136.5703125" customWidth="1"/>
    <col min="3" max="3" width="129" customWidth="1"/>
    <col min="4" max="4" width="126.85546875" customWidth="1"/>
    <col min="5" max="5" width="124.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2" t="s">
        <v>4</v>
      </c>
      <c r="I3" s="3" t="s">
        <v>5</v>
      </c>
      <c r="J3" s="4"/>
      <c r="K3" s="5"/>
    </row>
    <row r="4" spans="2:11" ht="372.75" customHeight="1" thickTop="1" thickBot="1" x14ac:dyDescent="0.3">
      <c r="B4" s="246" t="s">
        <v>1480</v>
      </c>
      <c r="C4" s="247" t="s">
        <v>1481</v>
      </c>
      <c r="D4" s="248" t="s">
        <v>1482</v>
      </c>
      <c r="E4" s="249" t="s">
        <v>1191</v>
      </c>
      <c r="F4" s="250" t="s">
        <v>1350</v>
      </c>
      <c r="G4" s="241" t="s">
        <v>1485</v>
      </c>
      <c r="H4" s="222" t="s">
        <v>1318</v>
      </c>
      <c r="I4" s="312" t="s">
        <v>1497</v>
      </c>
      <c r="J4" s="304"/>
      <c r="K4" s="12"/>
    </row>
    <row r="5" spans="2:11" ht="280.5" customHeight="1" thickTop="1" thickBot="1" x14ac:dyDescent="0.3">
      <c r="B5" s="244" t="s">
        <v>1357</v>
      </c>
      <c r="C5" s="242" t="s">
        <v>1358</v>
      </c>
      <c r="D5" s="245" t="s">
        <v>1493</v>
      </c>
      <c r="E5" s="237" t="s">
        <v>1191</v>
      </c>
      <c r="F5" s="238" t="s">
        <v>1360</v>
      </c>
      <c r="G5" s="238" t="s">
        <v>1360</v>
      </c>
      <c r="H5" s="222" t="s">
        <v>1361</v>
      </c>
      <c r="I5" s="313"/>
      <c r="J5" s="304"/>
      <c r="K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139.5" customHeight="1" thickBot="1" x14ac:dyDescent="0.4">
      <c r="B12" s="84" t="s">
        <v>12</v>
      </c>
      <c r="C12" s="33" t="s">
        <v>1498</v>
      </c>
      <c r="D12" s="34"/>
      <c r="E12" s="34"/>
      <c r="F12" s="34"/>
      <c r="G12" s="24"/>
      <c r="H12" s="24"/>
      <c r="I12" s="24"/>
      <c r="J12" s="24"/>
    </row>
    <row r="13" spans="2:11" ht="174" customHeight="1" thickBot="1" x14ac:dyDescent="0.4">
      <c r="B13" s="84" t="s">
        <v>13</v>
      </c>
      <c r="C13" s="33" t="s">
        <v>1499</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266" t="s">
        <v>1495</v>
      </c>
      <c r="C15" s="163" t="s">
        <v>14</v>
      </c>
      <c r="D15" s="164" t="s">
        <v>1472</v>
      </c>
      <c r="E15" s="38"/>
      <c r="F15" s="38"/>
      <c r="G15" s="24"/>
      <c r="H15" s="24"/>
      <c r="I15" s="24"/>
      <c r="J15" s="24"/>
    </row>
    <row r="16" spans="2:11" ht="24" thickBot="1" x14ac:dyDescent="0.3">
      <c r="B16" s="165" t="s">
        <v>1473</v>
      </c>
      <c r="C16" s="166">
        <f>SUM(C17:C18)</f>
        <v>17</v>
      </c>
      <c r="D16" s="167">
        <f>(C16/(C$19/100))%</f>
        <v>0.99999999999999989</v>
      </c>
      <c r="E16" s="49"/>
      <c r="F16" s="49"/>
      <c r="G16" s="24"/>
      <c r="H16" s="24"/>
      <c r="I16" s="24"/>
      <c r="J16" s="24"/>
    </row>
    <row r="17" spans="2:10" ht="24" thickBot="1" x14ac:dyDescent="0.3">
      <c r="B17" s="44" t="s">
        <v>1360</v>
      </c>
      <c r="C17" s="40">
        <v>5</v>
      </c>
      <c r="D17" s="229">
        <f>(C17/(C$16/100))%</f>
        <v>0.29411764705882354</v>
      </c>
      <c r="E17" s="177"/>
      <c r="F17" s="49"/>
      <c r="G17" s="24"/>
      <c r="H17" s="24"/>
      <c r="I17" s="24"/>
      <c r="J17" s="24"/>
    </row>
    <row r="18" spans="2:10" ht="24" thickBot="1" x14ac:dyDescent="0.3">
      <c r="B18" s="234" t="s">
        <v>1364</v>
      </c>
      <c r="C18" s="171">
        <v>12</v>
      </c>
      <c r="D18" s="235">
        <f>(C18/(C$16/100))%</f>
        <v>0.70588235294117641</v>
      </c>
      <c r="E18" s="177"/>
      <c r="F18" s="49"/>
      <c r="G18" s="24"/>
      <c r="H18" s="24"/>
      <c r="I18" s="24"/>
      <c r="J18" s="24"/>
    </row>
    <row r="19" spans="2:10" ht="24" thickBot="1" x14ac:dyDescent="0.3">
      <c r="B19" s="46" t="s">
        <v>16</v>
      </c>
      <c r="C19" s="47">
        <f>C16</f>
        <v>17</v>
      </c>
      <c r="D19" s="48">
        <f>D16</f>
        <v>0.99999999999999989</v>
      </c>
      <c r="E19" s="49"/>
      <c r="F19" s="49"/>
      <c r="G19" s="24"/>
      <c r="H19" s="24"/>
      <c r="I19" s="24"/>
      <c r="J19" s="24"/>
    </row>
    <row r="20" spans="2:10" ht="23.25" x14ac:dyDescent="0.25">
      <c r="B20" s="50"/>
      <c r="C20" s="50"/>
      <c r="D20" s="51"/>
      <c r="E20" s="49"/>
      <c r="F20" s="49"/>
      <c r="G20" s="24"/>
      <c r="H20" s="24"/>
      <c r="I20" s="24"/>
      <c r="J20" s="24"/>
    </row>
    <row r="21" spans="2:10" ht="24" thickBot="1" x14ac:dyDescent="0.3">
      <c r="B21" s="53"/>
      <c r="C21" s="53"/>
      <c r="D21" s="49"/>
      <c r="E21" s="49"/>
      <c r="F21" s="49"/>
      <c r="G21" s="24"/>
      <c r="H21" s="24"/>
      <c r="I21" s="24"/>
      <c r="J21" s="24"/>
    </row>
    <row r="22" spans="2:10" ht="80.25" customHeight="1" thickBot="1" x14ac:dyDescent="0.4">
      <c r="B22" s="305" t="s">
        <v>1500</v>
      </c>
      <c r="C22" s="306"/>
      <c r="D22" s="49"/>
      <c r="E22" s="49"/>
      <c r="F22" s="49"/>
      <c r="G22" s="24"/>
      <c r="H22" s="24"/>
      <c r="I22" s="24"/>
      <c r="J22" s="24"/>
    </row>
    <row r="23" spans="2:10" ht="24" thickBot="1" x14ac:dyDescent="0.4">
      <c r="B23" s="176"/>
      <c r="C23" s="176"/>
      <c r="D23" s="49"/>
      <c r="E23" s="49"/>
      <c r="F23" s="49"/>
      <c r="G23" s="24"/>
      <c r="H23" s="24"/>
      <c r="I23" s="24"/>
      <c r="J23" s="24"/>
    </row>
    <row r="24" spans="2:10" ht="24" thickBot="1" x14ac:dyDescent="0.3">
      <c r="B24" s="28" t="s">
        <v>10</v>
      </c>
      <c r="C24" s="29" t="s">
        <v>11</v>
      </c>
      <c r="D24" s="49"/>
      <c r="E24" s="49"/>
      <c r="F24" s="49"/>
      <c r="G24" s="24"/>
      <c r="H24" s="24"/>
      <c r="I24" s="24"/>
      <c r="J24" s="24"/>
    </row>
    <row r="25" spans="2:10" ht="157.5" customHeight="1" thickBot="1" x14ac:dyDescent="0.3">
      <c r="B25" s="32" t="s">
        <v>12</v>
      </c>
      <c r="C25" s="33" t="s">
        <v>1494</v>
      </c>
      <c r="D25" s="49"/>
      <c r="E25" s="177"/>
      <c r="F25" s="49"/>
      <c r="G25" s="24"/>
      <c r="H25" s="24"/>
      <c r="I25" s="24"/>
      <c r="J25" s="24"/>
    </row>
    <row r="26" spans="2:10" ht="177" customHeight="1" thickBot="1" x14ac:dyDescent="0.3">
      <c r="B26" s="35" t="s">
        <v>13</v>
      </c>
      <c r="C26" s="36" t="s">
        <v>1496</v>
      </c>
      <c r="D26" s="49"/>
      <c r="E26" s="49"/>
      <c r="F26" s="49"/>
      <c r="G26" s="24"/>
      <c r="H26" s="24"/>
      <c r="I26" s="24"/>
      <c r="J26" s="24"/>
    </row>
    <row r="27" spans="2:10" ht="23.25" x14ac:dyDescent="0.25">
      <c r="B27" s="53"/>
      <c r="C27" s="53"/>
      <c r="D27" s="49"/>
      <c r="E27" s="49"/>
      <c r="F27" s="49"/>
      <c r="G27" s="24"/>
      <c r="H27" s="24"/>
      <c r="I27" s="24"/>
      <c r="J27" s="24"/>
    </row>
    <row r="28" spans="2:10" ht="23.25" x14ac:dyDescent="0.25">
      <c r="B28" s="53"/>
      <c r="C28" s="53"/>
      <c r="D28" s="49"/>
      <c r="E28" s="49"/>
      <c r="F28" s="49"/>
      <c r="G28" s="24"/>
      <c r="H28" s="24"/>
      <c r="I28" s="24"/>
      <c r="J28" s="24"/>
    </row>
    <row r="29" spans="2:10" ht="24" thickBot="1" x14ac:dyDescent="0.3">
      <c r="B29" s="53"/>
      <c r="C29" s="54"/>
      <c r="D29" s="178"/>
      <c r="E29" s="178"/>
      <c r="F29" s="178"/>
      <c r="G29" s="24"/>
      <c r="H29" s="24"/>
      <c r="I29" s="24"/>
      <c r="J29" s="24"/>
    </row>
    <row r="30" spans="2:10" ht="24" thickBot="1" x14ac:dyDescent="0.4">
      <c r="B30" s="179" t="s">
        <v>1366</v>
      </c>
      <c r="C30" s="264" t="s">
        <v>1476</v>
      </c>
      <c r="D30" s="257"/>
      <c r="E30" s="254"/>
      <c r="F30" s="254"/>
      <c r="G30" s="255"/>
      <c r="H30" s="24"/>
      <c r="I30" s="24"/>
      <c r="J30" s="24"/>
    </row>
    <row r="31" spans="2:10" ht="34.5" customHeight="1" thickBot="1" x14ac:dyDescent="0.3">
      <c r="C31" s="265" t="s">
        <v>1125</v>
      </c>
      <c r="D31" s="258"/>
      <c r="E31" s="256"/>
      <c r="F31" s="256"/>
      <c r="G31" s="255"/>
      <c r="H31" s="24"/>
      <c r="I31" s="24"/>
      <c r="J31" s="24"/>
    </row>
    <row r="32" spans="2:10" ht="24" thickBot="1" x14ac:dyDescent="0.3">
      <c r="C32" s="227" t="s">
        <v>1473</v>
      </c>
      <c r="D32" s="24"/>
      <c r="E32" s="24"/>
      <c r="F32" s="24"/>
    </row>
    <row r="33" spans="2:10" ht="21.75" thickBot="1" x14ac:dyDescent="0.3">
      <c r="B33" s="168" t="s">
        <v>1360</v>
      </c>
      <c r="C33" s="267">
        <f>(C17/(C$19/100))%</f>
        <v>0.29411764705882354</v>
      </c>
      <c r="D33" s="24"/>
      <c r="E33" s="24"/>
      <c r="F33" s="24"/>
    </row>
    <row r="34" spans="2:10" ht="21.75" thickBot="1" x14ac:dyDescent="0.3">
      <c r="B34" s="168" t="s">
        <v>1364</v>
      </c>
      <c r="C34" s="268">
        <f>(C18/(C$19/100))%</f>
        <v>0.70588235294117641</v>
      </c>
      <c r="D34" s="24"/>
      <c r="E34" s="24"/>
      <c r="F34" s="24"/>
    </row>
    <row r="35" spans="2:10" ht="75" customHeight="1" thickBot="1" x14ac:dyDescent="0.3">
      <c r="B35" s="165" t="s">
        <v>1126</v>
      </c>
      <c r="C35" s="188">
        <f>SUM(C33:C34)</f>
        <v>1</v>
      </c>
      <c r="D35" s="24"/>
      <c r="E35" s="24"/>
      <c r="F35" s="24"/>
    </row>
    <row r="36" spans="2:10" ht="108.75" customHeight="1"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3.25" x14ac:dyDescent="0.25">
      <c r="B38" s="53"/>
      <c r="C38" s="53"/>
      <c r="D38" s="49"/>
      <c r="E38" s="49"/>
      <c r="F38" s="49"/>
      <c r="G38" s="24"/>
      <c r="H38" s="24"/>
      <c r="I38" s="24"/>
      <c r="J38" s="24"/>
    </row>
    <row r="39" spans="2:10" ht="23.25" x14ac:dyDescent="0.25">
      <c r="B39" s="53"/>
      <c r="C39" s="53"/>
      <c r="D39" s="49"/>
      <c r="E39" s="49"/>
      <c r="F39" s="49"/>
      <c r="G39" s="24"/>
      <c r="H39" s="24"/>
      <c r="I39" s="24"/>
      <c r="J39" s="24"/>
    </row>
    <row r="40" spans="2:10" ht="23.25" x14ac:dyDescent="0.25">
      <c r="B40" s="53"/>
      <c r="C40" s="53"/>
      <c r="D40" s="49"/>
      <c r="E40" s="49"/>
      <c r="F40" s="49"/>
      <c r="G40" s="24"/>
      <c r="H40" s="24"/>
      <c r="I40" s="24"/>
      <c r="J40" s="24"/>
    </row>
    <row r="41" spans="2:10" ht="42" customHeight="1" x14ac:dyDescent="0.25">
      <c r="B41" s="53"/>
      <c r="C41" s="53"/>
      <c r="D41" s="49"/>
      <c r="E41" s="49"/>
      <c r="F41" s="49"/>
      <c r="G41" s="24"/>
      <c r="H41" s="24"/>
      <c r="I41" s="24"/>
      <c r="J41" s="24"/>
    </row>
    <row r="42" spans="2:10" ht="50.2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x14ac:dyDescent="0.25">
      <c r="G67" s="24"/>
      <c r="H67" s="24"/>
      <c r="I67" s="24"/>
      <c r="J67" s="24"/>
    </row>
    <row r="68" spans="2:10" x14ac:dyDescent="0.25">
      <c r="B68" s="24"/>
      <c r="C68" s="24"/>
      <c r="D68" s="24"/>
      <c r="E68" s="24"/>
      <c r="F68" s="24"/>
      <c r="G68" s="24"/>
      <c r="H68" s="24"/>
      <c r="I68" s="24"/>
      <c r="J68" s="24"/>
    </row>
    <row r="69" spans="2:10" x14ac:dyDescent="0.25">
      <c r="B69" s="24"/>
      <c r="C69" s="24"/>
      <c r="D69" s="24"/>
      <c r="E69" s="24"/>
      <c r="F69" s="24"/>
      <c r="G69" s="24"/>
      <c r="H69" s="24"/>
      <c r="I69" s="24"/>
      <c r="J69" s="24"/>
    </row>
    <row r="70" spans="2:10" x14ac:dyDescent="0.25">
      <c r="B70" s="24"/>
      <c r="C70" s="24"/>
      <c r="D70" s="24"/>
      <c r="E70" s="24"/>
      <c r="F70" s="24"/>
      <c r="G70" s="24"/>
      <c r="H70" s="24"/>
      <c r="I70" s="24"/>
      <c r="J70" s="24"/>
    </row>
    <row r="71" spans="2:10" x14ac:dyDescent="0.25">
      <c r="B71" s="24"/>
      <c r="C71" s="24"/>
      <c r="D71" s="24"/>
      <c r="E71" s="24"/>
      <c r="F71" s="24"/>
      <c r="G71" s="24"/>
      <c r="H71" s="24"/>
      <c r="I71" s="24"/>
      <c r="J71" s="24"/>
    </row>
    <row r="72" spans="2:10" x14ac:dyDescent="0.25">
      <c r="B72" s="24"/>
      <c r="C72" s="24"/>
      <c r="D72" s="24"/>
      <c r="E72" s="24"/>
      <c r="F72" s="24"/>
      <c r="G72" s="24"/>
      <c r="H72" s="24"/>
      <c r="I72" s="24"/>
      <c r="J72" s="24"/>
    </row>
    <row r="73" spans="2:10" x14ac:dyDescent="0.25">
      <c r="B73" s="24"/>
      <c r="C73" s="24"/>
      <c r="D73" s="24"/>
      <c r="E73" s="24"/>
      <c r="F73" s="24"/>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row>
    <row r="76" spans="2:10" x14ac:dyDescent="0.25">
      <c r="B76" s="24"/>
      <c r="C76" s="24"/>
      <c r="D76" s="24"/>
      <c r="E76" s="24"/>
      <c r="F76" s="24"/>
      <c r="G76" s="24"/>
      <c r="H76" s="24"/>
      <c r="I76" s="24"/>
    </row>
    <row r="77" spans="2:10" x14ac:dyDescent="0.25">
      <c r="B77" s="24"/>
      <c r="C77" s="24"/>
      <c r="D77" s="24"/>
      <c r="E77" s="24"/>
      <c r="F77" s="24"/>
      <c r="G77" s="24"/>
      <c r="H77" s="24"/>
      <c r="I77" s="24"/>
    </row>
    <row r="78" spans="2:10" x14ac:dyDescent="0.25">
      <c r="B78" s="24"/>
      <c r="C78" s="24"/>
      <c r="D78" s="24"/>
      <c r="E78" s="24"/>
      <c r="F78" s="24"/>
      <c r="G78" s="24"/>
      <c r="H78" s="24"/>
      <c r="I78" s="24"/>
    </row>
    <row r="79" spans="2:10" x14ac:dyDescent="0.25">
      <c r="B79" s="24"/>
      <c r="C79" s="24"/>
      <c r="D79" s="24"/>
      <c r="E79" s="24"/>
      <c r="F79" s="24"/>
      <c r="G79" s="24"/>
      <c r="H79" s="24"/>
      <c r="I79" s="24"/>
    </row>
    <row r="80" spans="2:10" x14ac:dyDescent="0.25">
      <c r="B80" s="24"/>
      <c r="C80" s="24"/>
      <c r="D80" s="24"/>
      <c r="E80" s="24"/>
      <c r="F80" s="24"/>
      <c r="G80" s="24"/>
      <c r="H80" s="24"/>
      <c r="I80" s="24"/>
    </row>
    <row r="81" spans="2:9" x14ac:dyDescent="0.25">
      <c r="B81" s="24"/>
      <c r="C81" s="24"/>
      <c r="D81" s="24"/>
      <c r="E81" s="24"/>
      <c r="F81" s="24"/>
      <c r="G81" s="24"/>
      <c r="H81" s="24"/>
      <c r="I81" s="24"/>
    </row>
    <row r="82" spans="2:9" ht="23.25" x14ac:dyDescent="0.35">
      <c r="C82" s="57"/>
      <c r="D82" s="57"/>
      <c r="H82" s="24"/>
      <c r="I82" s="24"/>
    </row>
    <row r="83" spans="2:9" x14ac:dyDescent="0.25">
      <c r="H83" s="24"/>
      <c r="I83" s="24"/>
    </row>
    <row r="84" spans="2:9" x14ac:dyDescent="0.25">
      <c r="H84" s="24"/>
      <c r="I84" s="24"/>
    </row>
    <row r="85" spans="2:9" x14ac:dyDescent="0.25">
      <c r="H85" s="24"/>
      <c r="I85" s="24"/>
    </row>
    <row r="86" spans="2:9" x14ac:dyDescent="0.25">
      <c r="H86" s="24"/>
    </row>
    <row r="87" spans="2:9" x14ac:dyDescent="0.25">
      <c r="H87" s="24"/>
    </row>
    <row r="88" spans="2:9" x14ac:dyDescent="0.25">
      <c r="H88" s="24"/>
    </row>
  </sheetData>
  <mergeCells count="4">
    <mergeCell ref="I4:I5"/>
    <mergeCell ref="J4:J5"/>
    <mergeCell ref="B9:D9"/>
    <mergeCell ref="B22:C22"/>
  </mergeCells>
  <dataValidations count="5">
    <dataValidation type="list" allowBlank="1" showInputMessage="1" showErrorMessage="1" sqref="I6" xr:uid="{8FB8995E-1C00-445F-8A99-F7666755D202}">
      <formula1>"vultures@jpcert.or.jp,cve@mitre.org/cve@cert.org.tw,talos-cna@cisco.com/psirt@cisco.com,psirt@bosch.com,OTRO"</formula1>
    </dataValidation>
    <dataValidation type="list" allowBlank="1" showInputMessage="1" showErrorMessage="1" promptTitle="VALORES POSIBLES ASIGNADOR IOT" sqref="H6" xr:uid="{5B74FC39-62E9-4CC2-8382-6E87AC42019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59BB31EB-4D42-4915-8666-A4C75CB5F9D9}">
      <formula1>"REQUERIDA,NO REQUERIDA"</formula1>
    </dataValidation>
    <dataValidation type="list" allowBlank="1" showInputMessage="1" showErrorMessage="1" promptTitle="VALORES POSIBLES ASIGNADOR IOT" sqref="F5" xr:uid="{44997E66-2AA8-4FAD-9A9B-6A943A912F7D}">
      <formula1>"REQUERIDA,NO REQUERIDA"</formula1>
    </dataValidation>
    <dataValidation type="list" allowBlank="1" showInputMessage="1" showErrorMessage="1" promptTitle="VALORES POSIBLES ASIGNADOR IOT" sqref="F4" xr:uid="{AA0F70C9-8866-40CB-8AF3-26C621A47C31}">
      <formula1>"BAJA"</formula1>
    </dataValidation>
  </dataValidations>
  <hyperlinks>
    <hyperlink ref="F5" r:id="rId1" display="cve@mitre.org/cve@cert.org.tw" xr:uid="{768F4383-E100-4541-8810-0A4E820D432B}"/>
    <hyperlink ref="G5" r:id="rId2" display="vultures@jpcert.or.jp" xr:uid="{CBCC82C1-2F88-4BCC-AD1E-BC70FD761F0F}"/>
    <hyperlink ref="F4" r:id="rId3" display="cve@mitre.org/cve@cert.org.tw" xr:uid="{B4A0BD1A-EFC7-4075-9C6F-5B9613F3A84D}"/>
  </hyperlinks>
  <pageMargins left="0.7" right="0.7" top="0.75" bottom="0.75" header="0.3" footer="0.3"/>
  <pageSetup paperSize="9" orientation="portrait" r:id="rId4"/>
  <headerFooter>
    <oddFooter>&amp;C&amp;"Calibri"&amp;11&amp;K000000_x000D_&amp;1#&amp;"Calibri"&amp;12&amp;K008000Internal Use</oddFooter>
  </headerFooter>
  <drawing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2273-B000-4CAC-92A0-C71B3A9F8B63}">
  <dimension ref="B2:K90"/>
  <sheetViews>
    <sheetView topLeftCell="D1" zoomScale="40" zoomScaleNormal="40" workbookViewId="0">
      <selection activeCell="A5" sqref="A5"/>
    </sheetView>
  </sheetViews>
  <sheetFormatPr baseColWidth="10" defaultRowHeight="15" x14ac:dyDescent="0.25"/>
  <cols>
    <col min="2" max="2" width="136.5703125" customWidth="1"/>
    <col min="3" max="3" width="129" customWidth="1"/>
    <col min="4" max="4" width="126.85546875" customWidth="1"/>
    <col min="5" max="5" width="105.1406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22.5" customHeight="1" thickTop="1" thickBot="1" x14ac:dyDescent="0.3">
      <c r="B4" s="246" t="s">
        <v>1480</v>
      </c>
      <c r="C4" s="247" t="s">
        <v>1481</v>
      </c>
      <c r="D4" s="248" t="s">
        <v>1482</v>
      </c>
      <c r="E4" s="249" t="s">
        <v>1191</v>
      </c>
      <c r="F4" s="250" t="s">
        <v>1350</v>
      </c>
      <c r="G4" s="222" t="s">
        <v>1318</v>
      </c>
      <c r="H4" s="312" t="s">
        <v>1507</v>
      </c>
      <c r="I4" s="304"/>
      <c r="J4" s="12"/>
    </row>
    <row r="5" spans="2:11" ht="188.25" customHeight="1" thickTop="1" thickBot="1" x14ac:dyDescent="0.3">
      <c r="B5" s="6" t="s">
        <v>1427</v>
      </c>
      <c r="C5" s="236" t="s">
        <v>1428</v>
      </c>
      <c r="D5" s="8" t="s">
        <v>1407</v>
      </c>
      <c r="E5" s="9" t="s">
        <v>1191</v>
      </c>
      <c r="F5" s="10" t="s">
        <v>1429</v>
      </c>
      <c r="G5" s="119" t="s">
        <v>1394</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1504</v>
      </c>
      <c r="D12" s="34"/>
      <c r="E12" s="34"/>
      <c r="F12" s="34"/>
      <c r="G12" s="24"/>
      <c r="H12" s="24"/>
      <c r="I12" s="24"/>
      <c r="J12" s="24"/>
    </row>
    <row r="13" spans="2:11" ht="160.5" customHeight="1" thickBot="1" x14ac:dyDescent="0.4">
      <c r="B13" s="84" t="s">
        <v>13</v>
      </c>
      <c r="C13" s="33" t="s">
        <v>1505</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266" t="s">
        <v>1501</v>
      </c>
      <c r="C15" s="163" t="s">
        <v>14</v>
      </c>
      <c r="D15" s="164" t="s">
        <v>1472</v>
      </c>
      <c r="E15" s="38"/>
      <c r="F15" s="38"/>
      <c r="G15" s="24"/>
      <c r="H15" s="24"/>
      <c r="I15" s="24"/>
      <c r="J15" s="24"/>
    </row>
    <row r="16" spans="2:11" ht="24" thickBot="1" x14ac:dyDescent="0.3">
      <c r="B16" s="165" t="s">
        <v>1473</v>
      </c>
      <c r="C16" s="166">
        <f>SUM(C17:C19)</f>
        <v>17</v>
      </c>
      <c r="D16" s="167">
        <f>(C16/(C$20/100))%</f>
        <v>0.99999999999999989</v>
      </c>
      <c r="E16" s="49"/>
      <c r="F16" s="49"/>
      <c r="G16" s="24"/>
      <c r="H16" s="24"/>
      <c r="I16" s="24"/>
      <c r="J16" s="24"/>
    </row>
    <row r="17" spans="2:10" ht="24" thickBot="1" x14ac:dyDescent="0.3">
      <c r="B17" s="44" t="s">
        <v>1429</v>
      </c>
      <c r="C17" s="40">
        <v>2</v>
      </c>
      <c r="D17" s="229">
        <f>(C17/(C$16/100))%</f>
        <v>0.1176470588235294</v>
      </c>
      <c r="E17" s="177"/>
      <c r="F17" s="49"/>
      <c r="G17" s="24"/>
      <c r="H17" s="24"/>
      <c r="I17" s="24"/>
      <c r="J17" s="24"/>
    </row>
    <row r="18" spans="2:10" ht="24" thickBot="1" x14ac:dyDescent="0.3">
      <c r="B18" s="168" t="s">
        <v>1431</v>
      </c>
      <c r="C18" s="45">
        <v>6</v>
      </c>
      <c r="D18" s="224">
        <f>(C18/(C$16/100))%</f>
        <v>0.3529411764705882</v>
      </c>
      <c r="E18" s="177"/>
      <c r="F18" s="49"/>
      <c r="G18" s="24"/>
      <c r="H18" s="24"/>
      <c r="I18" s="24"/>
      <c r="J18" s="24"/>
    </row>
    <row r="19" spans="2:10" ht="24" thickBot="1" x14ac:dyDescent="0.3">
      <c r="B19" s="234" t="s">
        <v>1432</v>
      </c>
      <c r="C19" s="171">
        <v>9</v>
      </c>
      <c r="D19" s="235">
        <f>(C19/(C$16/100))%</f>
        <v>0.52941176470588236</v>
      </c>
      <c r="E19" s="177"/>
      <c r="F19" s="49"/>
      <c r="G19" s="24"/>
      <c r="H19" s="24"/>
      <c r="I19" s="24"/>
      <c r="J19" s="24"/>
    </row>
    <row r="20" spans="2:10" ht="24" thickBot="1" x14ac:dyDescent="0.3">
      <c r="B20" s="46" t="s">
        <v>16</v>
      </c>
      <c r="C20" s="47">
        <f>C16</f>
        <v>17</v>
      </c>
      <c r="D20" s="48">
        <f>D16</f>
        <v>0.99999999999999989</v>
      </c>
      <c r="E20" s="49"/>
      <c r="F20" s="49"/>
      <c r="G20" s="24"/>
      <c r="H20" s="24"/>
      <c r="I20" s="24"/>
      <c r="J20" s="24"/>
    </row>
    <row r="21" spans="2:10" ht="23.25" x14ac:dyDescent="0.25">
      <c r="B21" s="50"/>
      <c r="C21" s="50"/>
      <c r="D21" s="51"/>
      <c r="E21" s="49"/>
      <c r="F21" s="49"/>
      <c r="G21" s="24"/>
      <c r="H21" s="24"/>
      <c r="I21" s="24"/>
      <c r="J21" s="24"/>
    </row>
    <row r="22" spans="2:10" ht="24" thickBot="1" x14ac:dyDescent="0.3">
      <c r="B22" s="53"/>
      <c r="C22" s="53"/>
      <c r="D22" s="49"/>
      <c r="E22" s="49"/>
      <c r="F22" s="49"/>
      <c r="G22" s="24"/>
      <c r="H22" s="24"/>
      <c r="I22" s="24"/>
      <c r="J22" s="24"/>
    </row>
    <row r="23" spans="2:10" ht="65.25" customHeight="1" thickBot="1" x14ac:dyDescent="0.4">
      <c r="B23" s="305" t="s">
        <v>1503</v>
      </c>
      <c r="C23" s="306"/>
      <c r="D23" s="49"/>
      <c r="E23" s="49"/>
      <c r="F23" s="49"/>
      <c r="G23" s="24"/>
      <c r="H23" s="24"/>
      <c r="I23" s="24"/>
      <c r="J23" s="24"/>
    </row>
    <row r="24" spans="2:10" ht="24" thickBot="1" x14ac:dyDescent="0.4">
      <c r="B24" s="176"/>
      <c r="C24" s="176"/>
      <c r="D24" s="49"/>
      <c r="E24" s="49"/>
      <c r="F24" s="49"/>
      <c r="G24" s="24"/>
      <c r="H24" s="24"/>
      <c r="I24" s="24"/>
      <c r="J24" s="24"/>
    </row>
    <row r="25" spans="2:10" ht="24" thickBot="1" x14ac:dyDescent="0.3">
      <c r="B25" s="28" t="s">
        <v>10</v>
      </c>
      <c r="C25" s="29" t="s">
        <v>11</v>
      </c>
      <c r="D25" s="49"/>
      <c r="E25" s="49"/>
      <c r="F25" s="49"/>
      <c r="G25" s="24"/>
      <c r="H25" s="24"/>
      <c r="I25" s="24"/>
      <c r="J25" s="24"/>
    </row>
    <row r="26" spans="2:10" ht="69" customHeight="1" thickBot="1" x14ac:dyDescent="0.3">
      <c r="B26" s="32" t="s">
        <v>12</v>
      </c>
      <c r="C26" s="33" t="s">
        <v>1506</v>
      </c>
      <c r="D26" s="49"/>
      <c r="E26" s="177"/>
      <c r="F26" s="49"/>
      <c r="G26" s="24"/>
      <c r="H26" s="24"/>
      <c r="I26" s="24"/>
      <c r="J26" s="24"/>
    </row>
    <row r="27" spans="2:10" ht="117" customHeight="1" thickBot="1" x14ac:dyDescent="0.3">
      <c r="B27" s="35" t="s">
        <v>13</v>
      </c>
      <c r="C27" s="36" t="s">
        <v>1502</v>
      </c>
      <c r="D27" s="189"/>
      <c r="E27" s="49"/>
      <c r="F27" s="49"/>
      <c r="G27" s="24"/>
      <c r="H27" s="24"/>
      <c r="I27" s="24"/>
      <c r="J27" s="24"/>
    </row>
    <row r="28" spans="2:10" ht="23.25" x14ac:dyDescent="0.25">
      <c r="B28" s="53"/>
      <c r="C28" s="53"/>
      <c r="D28" s="49"/>
      <c r="E28" s="49"/>
      <c r="F28" s="49"/>
      <c r="G28" s="24"/>
      <c r="H28" s="24"/>
      <c r="I28" s="24"/>
      <c r="J28" s="24"/>
    </row>
    <row r="29" spans="2:10" ht="23.25" x14ac:dyDescent="0.25">
      <c r="B29" s="53"/>
      <c r="C29" s="53"/>
      <c r="D29" s="49"/>
      <c r="E29" s="49"/>
      <c r="F29" s="49"/>
      <c r="G29" s="24"/>
      <c r="H29" s="24"/>
      <c r="I29" s="24"/>
      <c r="J29" s="24"/>
    </row>
    <row r="30" spans="2:10" ht="24" thickBot="1" x14ac:dyDescent="0.3">
      <c r="B30" s="53"/>
      <c r="C30" s="54"/>
      <c r="D30" s="178"/>
      <c r="E30" s="178"/>
      <c r="F30" s="178"/>
      <c r="G30" s="24"/>
      <c r="H30" s="24"/>
      <c r="I30" s="24"/>
      <c r="J30" s="24"/>
    </row>
    <row r="31" spans="2:10" ht="24" thickBot="1" x14ac:dyDescent="0.4">
      <c r="B31" s="179" t="s">
        <v>1435</v>
      </c>
      <c r="C31" s="264" t="s">
        <v>1476</v>
      </c>
      <c r="D31" s="269"/>
      <c r="E31" s="251"/>
      <c r="F31" s="251"/>
      <c r="G31" s="252"/>
      <c r="H31" s="24"/>
      <c r="I31" s="24"/>
      <c r="J31" s="24"/>
    </row>
    <row r="32" spans="2:10" ht="34.5" customHeight="1" thickBot="1" x14ac:dyDescent="0.3">
      <c r="C32" s="265" t="s">
        <v>1125</v>
      </c>
      <c r="D32" s="270"/>
      <c r="E32" s="253"/>
      <c r="F32" s="253"/>
      <c r="G32" s="252"/>
      <c r="H32" s="24"/>
      <c r="I32" s="24"/>
      <c r="J32" s="24"/>
    </row>
    <row r="33" spans="2:10" ht="24" thickBot="1" x14ac:dyDescent="0.3">
      <c r="C33" s="227" t="s">
        <v>1473</v>
      </c>
      <c r="D33" s="24"/>
      <c r="E33" s="24"/>
      <c r="F33" s="24"/>
    </row>
    <row r="34" spans="2:10" ht="21.75" thickBot="1" x14ac:dyDescent="0.3">
      <c r="B34" s="168" t="s">
        <v>1429</v>
      </c>
      <c r="C34" s="228">
        <f>(C17/(C$20/100))%</f>
        <v>0.1176470588235294</v>
      </c>
      <c r="D34" s="24"/>
      <c r="E34" s="24"/>
      <c r="F34" s="24"/>
    </row>
    <row r="35" spans="2:10" ht="21.75" thickBot="1" x14ac:dyDescent="0.3">
      <c r="B35" s="168" t="s">
        <v>1431</v>
      </c>
      <c r="C35" s="183">
        <f>(C18/(C$20/100))%</f>
        <v>0.3529411764705882</v>
      </c>
      <c r="D35" s="24"/>
      <c r="E35" s="24"/>
      <c r="F35" s="24"/>
    </row>
    <row r="36" spans="2:10" ht="21.75" thickBot="1" x14ac:dyDescent="0.3">
      <c r="B36" s="168" t="s">
        <v>1432</v>
      </c>
      <c r="C36" s="183">
        <f>(C19/(C$20/100))%</f>
        <v>0.52941176470588236</v>
      </c>
      <c r="D36" s="24"/>
      <c r="E36" s="24"/>
      <c r="F36" s="24"/>
    </row>
    <row r="37" spans="2:10" ht="75" customHeight="1" thickBot="1" x14ac:dyDescent="0.3">
      <c r="B37" s="165" t="s">
        <v>1126</v>
      </c>
      <c r="C37" s="188">
        <f>SUM(C34:C36)</f>
        <v>1</v>
      </c>
      <c r="D37" s="24"/>
      <c r="E37" s="24"/>
      <c r="F37" s="24"/>
    </row>
    <row r="38" spans="2:10" ht="108.75" customHeight="1" x14ac:dyDescent="0.25">
      <c r="B38" s="53"/>
      <c r="C38" s="53"/>
      <c r="D38" s="49"/>
      <c r="E38" s="49"/>
      <c r="F38" s="49"/>
      <c r="G38" s="24"/>
      <c r="H38" s="24"/>
      <c r="I38" s="24"/>
      <c r="J38" s="24"/>
    </row>
    <row r="39" spans="2:10" ht="23.25" x14ac:dyDescent="0.25">
      <c r="B39" s="53"/>
      <c r="C39" s="53"/>
      <c r="D39" s="49"/>
      <c r="E39" s="49"/>
      <c r="F39" s="49"/>
      <c r="G39" s="24"/>
      <c r="H39" s="24"/>
      <c r="I39" s="24"/>
      <c r="J39" s="24"/>
    </row>
    <row r="40" spans="2:10" ht="23.25" x14ac:dyDescent="0.25">
      <c r="B40" s="53"/>
      <c r="C40" s="53"/>
      <c r="D40" s="49"/>
      <c r="E40" s="49"/>
      <c r="F40" s="49"/>
      <c r="G40" s="24"/>
      <c r="H40" s="24"/>
      <c r="I40" s="24"/>
      <c r="J40" s="24"/>
    </row>
    <row r="41" spans="2:10" ht="23.25" x14ac:dyDescent="0.25">
      <c r="B41" s="53"/>
      <c r="C41" s="53"/>
      <c r="D41" s="49"/>
      <c r="E41" s="49"/>
      <c r="F41" s="49"/>
      <c r="G41" s="24"/>
      <c r="H41" s="24"/>
      <c r="I41" s="24"/>
      <c r="J41" s="24"/>
    </row>
    <row r="42" spans="2:10" ht="23.25" x14ac:dyDescent="0.25">
      <c r="B42" s="53"/>
      <c r="C42" s="53"/>
      <c r="D42" s="49"/>
      <c r="E42" s="49"/>
      <c r="F42" s="49"/>
      <c r="G42" s="24"/>
      <c r="H42" s="24"/>
      <c r="I42" s="24"/>
      <c r="J42" s="24"/>
    </row>
    <row r="43" spans="2:10" ht="42" customHeight="1" x14ac:dyDescent="0.25">
      <c r="B43" s="53"/>
      <c r="C43" s="53"/>
      <c r="D43" s="49"/>
      <c r="E43" s="49"/>
      <c r="F43" s="49"/>
      <c r="G43" s="24"/>
      <c r="H43" s="24"/>
      <c r="I43" s="24"/>
      <c r="J43" s="24"/>
    </row>
    <row r="44" spans="2:10" ht="50.25" customHeight="1"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x14ac:dyDescent="0.25">
      <c r="G69" s="24"/>
      <c r="H69" s="24"/>
      <c r="I69" s="24"/>
      <c r="J69" s="24"/>
    </row>
    <row r="70" spans="2:10" x14ac:dyDescent="0.25">
      <c r="B70" s="24"/>
      <c r="C70" s="24"/>
      <c r="D70" s="24"/>
      <c r="E70" s="24"/>
      <c r="F70" s="24"/>
      <c r="G70" s="24"/>
      <c r="H70" s="24"/>
      <c r="I70" s="24"/>
      <c r="J70" s="24"/>
    </row>
    <row r="71" spans="2:10" x14ac:dyDescent="0.25">
      <c r="B71" s="24"/>
      <c r="C71" s="24"/>
      <c r="D71" s="24"/>
      <c r="E71" s="24"/>
      <c r="F71" s="24"/>
      <c r="G71" s="24"/>
      <c r="H71" s="24"/>
      <c r="I71" s="24"/>
      <c r="J71" s="24"/>
    </row>
    <row r="72" spans="2:10" x14ac:dyDescent="0.25">
      <c r="B72" s="24"/>
      <c r="C72" s="24"/>
      <c r="D72" s="24"/>
      <c r="E72" s="24"/>
      <c r="F72" s="24"/>
      <c r="G72" s="24"/>
      <c r="H72" s="24"/>
      <c r="I72" s="24"/>
      <c r="J72" s="24"/>
    </row>
    <row r="73" spans="2:10" x14ac:dyDescent="0.25">
      <c r="B73" s="24"/>
      <c r="C73" s="24"/>
      <c r="D73" s="24"/>
      <c r="E73" s="24"/>
      <c r="F73" s="24"/>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c r="J75" s="24"/>
    </row>
    <row r="76" spans="2:10" x14ac:dyDescent="0.25">
      <c r="B76" s="24"/>
      <c r="C76" s="24"/>
      <c r="D76" s="24"/>
      <c r="E76" s="24"/>
      <c r="F76" s="24"/>
      <c r="G76" s="24"/>
      <c r="H76" s="24"/>
      <c r="I76" s="24"/>
      <c r="J76" s="24"/>
    </row>
    <row r="77" spans="2:10" x14ac:dyDescent="0.25">
      <c r="B77" s="24"/>
      <c r="C77" s="24"/>
      <c r="D77" s="24"/>
      <c r="E77" s="24"/>
      <c r="F77" s="24"/>
      <c r="G77" s="24"/>
      <c r="H77" s="24"/>
      <c r="I77" s="24"/>
    </row>
    <row r="78" spans="2:10" x14ac:dyDescent="0.25">
      <c r="B78" s="24"/>
      <c r="C78" s="24"/>
      <c r="D78" s="24"/>
      <c r="E78" s="24"/>
      <c r="F78" s="24"/>
      <c r="G78" s="24"/>
      <c r="H78" s="24"/>
      <c r="I78" s="24"/>
    </row>
    <row r="79" spans="2:10" x14ac:dyDescent="0.25">
      <c r="B79" s="24"/>
      <c r="C79" s="24"/>
      <c r="D79" s="24"/>
      <c r="E79" s="24"/>
      <c r="F79" s="24"/>
      <c r="G79" s="24"/>
      <c r="H79" s="24"/>
      <c r="I79" s="24"/>
    </row>
    <row r="80" spans="2:10" x14ac:dyDescent="0.25">
      <c r="B80" s="24"/>
      <c r="C80" s="24"/>
      <c r="D80" s="24"/>
      <c r="E80" s="24"/>
      <c r="F80" s="24"/>
      <c r="G80" s="24"/>
      <c r="H80" s="24"/>
      <c r="I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ht="23.25" x14ac:dyDescent="0.35">
      <c r="C84" s="57"/>
      <c r="D84" s="57"/>
      <c r="H84" s="24"/>
      <c r="I84" s="24"/>
    </row>
    <row r="85" spans="2:9" x14ac:dyDescent="0.25">
      <c r="H85" s="24"/>
      <c r="I85" s="24"/>
    </row>
    <row r="86" spans="2:9" x14ac:dyDescent="0.25">
      <c r="H86" s="24"/>
      <c r="I86" s="24"/>
    </row>
    <row r="87" spans="2:9" x14ac:dyDescent="0.25">
      <c r="H87" s="24"/>
      <c r="I87" s="24"/>
    </row>
    <row r="88" spans="2:9" x14ac:dyDescent="0.25">
      <c r="H88" s="24"/>
    </row>
    <row r="89" spans="2:9" x14ac:dyDescent="0.25">
      <c r="H89" s="24"/>
    </row>
    <row r="90" spans="2:9" x14ac:dyDescent="0.25">
      <c r="H90" s="24"/>
    </row>
  </sheetData>
  <mergeCells count="4">
    <mergeCell ref="H4:H5"/>
    <mergeCell ref="I4:I5"/>
    <mergeCell ref="B9:D9"/>
    <mergeCell ref="B23:C23"/>
  </mergeCells>
  <dataValidations count="4">
    <dataValidation type="list" allowBlank="1" showInputMessage="1" showErrorMessage="1" sqref="I6" xr:uid="{7ABC45FA-F87B-424E-B781-DCCFB3104B26}">
      <formula1>"vultures@jpcert.or.jp,cve@mitre.org/cve@cert.org.tw,talos-cna@cisco.com/psirt@cisco.com,psirt@bosch.com,OTRO"</formula1>
    </dataValidation>
    <dataValidation type="list" allowBlank="1" showInputMessage="1" showErrorMessage="1" promptTitle="VALORES POSIBLES ASIGNADOR IOT" sqref="H6" xr:uid="{ECDF2E00-870E-4502-B9CC-6B1158CD4B6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D68A3993-84B7-41AA-9341-11799BA365B7}">
      <formula1>"ALTOS,BAJOS,NO REQUERIDOS"</formula1>
    </dataValidation>
    <dataValidation type="list" allowBlank="1" showInputMessage="1" showErrorMessage="1" promptTitle="VALORES POSIBLES ASIGNADOR IOT" sqref="F4" xr:uid="{C4277C38-1D4F-44A2-A8BA-19C2EFCDFA45}">
      <formula1>"BAJA"</formula1>
    </dataValidation>
  </dataValidations>
  <hyperlinks>
    <hyperlink ref="F5" r:id="rId1" display="cve@mitre.org/cve@cert.org.tw" xr:uid="{5A88CF94-10F4-45E1-916F-E625FA2FD99C}"/>
    <hyperlink ref="F4" r:id="rId2" display="cve@mitre.org/cve@cert.org.tw" xr:uid="{2ED636C2-3293-40DA-89BF-931B0E885D3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E6A3B-0FD2-4A4E-A26E-C40833E2A1BA}">
  <dimension ref="B2:K88"/>
  <sheetViews>
    <sheetView topLeftCell="G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109.1406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339" customHeight="1" thickTop="1" thickBot="1" x14ac:dyDescent="0.3">
      <c r="B4" s="246" t="s">
        <v>1480</v>
      </c>
      <c r="C4" s="247" t="s">
        <v>1481</v>
      </c>
      <c r="D4" s="248" t="s">
        <v>1482</v>
      </c>
      <c r="E4" s="249" t="s">
        <v>1191</v>
      </c>
      <c r="F4" s="250" t="s">
        <v>1350</v>
      </c>
      <c r="G4" s="222" t="s">
        <v>1318</v>
      </c>
      <c r="H4" s="312" t="s">
        <v>1511</v>
      </c>
      <c r="I4" s="304"/>
      <c r="J4" s="12"/>
    </row>
    <row r="5" spans="2:11" ht="188.25" customHeight="1" thickTop="1" thickBot="1" x14ac:dyDescent="0.3">
      <c r="B5" s="6" t="s">
        <v>1375</v>
      </c>
      <c r="C5" s="77" t="s">
        <v>1376</v>
      </c>
      <c r="D5" s="118" t="s">
        <v>1377</v>
      </c>
      <c r="E5" s="13" t="s">
        <v>1191</v>
      </c>
      <c r="F5" s="243" t="s">
        <v>1378</v>
      </c>
      <c r="G5" s="222" t="s">
        <v>1379</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1512</v>
      </c>
      <c r="D12" s="34"/>
      <c r="E12" s="34"/>
      <c r="F12" s="34"/>
      <c r="G12" s="24"/>
      <c r="H12" s="24"/>
      <c r="I12" s="24"/>
      <c r="J12" s="24"/>
    </row>
    <row r="13" spans="2:11" ht="102.75" customHeight="1" thickBot="1" x14ac:dyDescent="0.4">
      <c r="B13" s="84" t="s">
        <v>13</v>
      </c>
      <c r="C13" s="33" t="s">
        <v>1513</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1509</v>
      </c>
      <c r="C15" s="163" t="s">
        <v>14</v>
      </c>
      <c r="D15" s="164" t="s">
        <v>1472</v>
      </c>
      <c r="E15" s="38"/>
      <c r="F15" s="38"/>
      <c r="G15" s="24"/>
      <c r="H15" s="24"/>
      <c r="I15" s="24"/>
      <c r="J15" s="24"/>
    </row>
    <row r="16" spans="2:11" ht="24" thickBot="1" x14ac:dyDescent="0.3">
      <c r="B16" s="165" t="s">
        <v>1473</v>
      </c>
      <c r="C16" s="166">
        <f>SUM(C17:C18)</f>
        <v>17</v>
      </c>
      <c r="D16" s="167">
        <f>(C16/(C$19/100))%</f>
        <v>0.99999999999999989</v>
      </c>
      <c r="E16" s="49"/>
      <c r="F16" s="49"/>
      <c r="G16" s="24"/>
      <c r="H16" s="24"/>
      <c r="I16" s="24"/>
      <c r="J16" s="24"/>
    </row>
    <row r="17" spans="2:10" ht="24" thickBot="1" x14ac:dyDescent="0.3">
      <c r="B17" s="44" t="s">
        <v>1382</v>
      </c>
      <c r="C17" s="40">
        <v>5</v>
      </c>
      <c r="D17" s="229">
        <f>(C17/(C$16/100))%</f>
        <v>0.29411764705882354</v>
      </c>
      <c r="E17" s="177"/>
      <c r="F17" s="49"/>
      <c r="G17" s="24"/>
      <c r="H17" s="24"/>
      <c r="I17" s="24"/>
      <c r="J17" s="24"/>
    </row>
    <row r="18" spans="2:10" ht="24" thickBot="1" x14ac:dyDescent="0.3">
      <c r="B18" s="234" t="s">
        <v>1383</v>
      </c>
      <c r="C18" s="171">
        <v>12</v>
      </c>
      <c r="D18" s="235">
        <f>(C18/(C$16/100))%</f>
        <v>0.70588235294117641</v>
      </c>
      <c r="E18" s="177"/>
      <c r="F18" s="49"/>
      <c r="G18" s="24"/>
      <c r="H18" s="24"/>
      <c r="I18" s="24"/>
      <c r="J18" s="24"/>
    </row>
    <row r="19" spans="2:10" ht="24" thickBot="1" x14ac:dyDescent="0.3">
      <c r="B19" s="46" t="s">
        <v>16</v>
      </c>
      <c r="C19" s="47">
        <f>C16</f>
        <v>17</v>
      </c>
      <c r="D19" s="48">
        <f>D16</f>
        <v>0.99999999999999989</v>
      </c>
      <c r="E19" s="49"/>
      <c r="F19" s="49"/>
      <c r="G19" s="24"/>
      <c r="H19" s="24"/>
      <c r="I19" s="24"/>
      <c r="J19" s="24"/>
    </row>
    <row r="20" spans="2:10" ht="23.25" x14ac:dyDescent="0.25">
      <c r="B20" s="50"/>
      <c r="C20" s="50"/>
      <c r="D20" s="51"/>
      <c r="E20" s="49"/>
      <c r="F20" s="49"/>
      <c r="G20" s="24"/>
      <c r="H20" s="24"/>
      <c r="I20" s="24"/>
      <c r="J20" s="24"/>
    </row>
    <row r="21" spans="2:10" ht="24" thickBot="1" x14ac:dyDescent="0.3">
      <c r="B21" s="53"/>
      <c r="C21" s="53"/>
      <c r="D21" s="49"/>
      <c r="E21" s="49"/>
      <c r="F21" s="49"/>
      <c r="G21" s="24"/>
      <c r="H21" s="24"/>
      <c r="I21" s="24"/>
      <c r="J21" s="24"/>
    </row>
    <row r="22" spans="2:10" ht="24" thickBot="1" x14ac:dyDescent="0.4">
      <c r="B22" s="305" t="s">
        <v>1514</v>
      </c>
      <c r="C22" s="306"/>
      <c r="D22" s="49"/>
      <c r="E22" s="49"/>
      <c r="F22" s="49"/>
      <c r="G22" s="24"/>
      <c r="H22" s="24"/>
      <c r="I22" s="24"/>
      <c r="J22" s="24"/>
    </row>
    <row r="23" spans="2:10" ht="24" thickBot="1" x14ac:dyDescent="0.4">
      <c r="B23" s="176"/>
      <c r="C23" s="176"/>
      <c r="D23" s="49"/>
      <c r="E23" s="49"/>
      <c r="F23" s="49"/>
      <c r="G23" s="24"/>
      <c r="H23" s="24"/>
      <c r="I23" s="24"/>
      <c r="J23" s="24"/>
    </row>
    <row r="24" spans="2:10" ht="24" thickBot="1" x14ac:dyDescent="0.3">
      <c r="B24" s="28" t="s">
        <v>10</v>
      </c>
      <c r="C24" s="29" t="s">
        <v>11</v>
      </c>
      <c r="D24" s="49"/>
      <c r="E24" s="49"/>
      <c r="F24" s="49"/>
      <c r="G24" s="24"/>
      <c r="H24" s="24"/>
      <c r="I24" s="24"/>
      <c r="J24" s="24"/>
    </row>
    <row r="25" spans="2:10" ht="69" customHeight="1" thickBot="1" x14ac:dyDescent="0.3">
      <c r="B25" s="32" t="s">
        <v>12</v>
      </c>
      <c r="C25" s="33" t="s">
        <v>1508</v>
      </c>
      <c r="D25" s="49"/>
      <c r="E25" s="177"/>
      <c r="F25" s="49"/>
      <c r="G25" s="24"/>
      <c r="H25" s="24"/>
      <c r="I25" s="24"/>
      <c r="J25" s="24"/>
    </row>
    <row r="26" spans="2:10" ht="88.5" customHeight="1" thickBot="1" x14ac:dyDescent="0.3">
      <c r="B26" s="35" t="s">
        <v>13</v>
      </c>
      <c r="C26" s="36" t="s">
        <v>1510</v>
      </c>
      <c r="D26" s="49"/>
      <c r="E26" s="49"/>
      <c r="F26" s="49"/>
      <c r="G26" s="24"/>
      <c r="H26" s="24"/>
      <c r="I26" s="24"/>
      <c r="J26" s="24"/>
    </row>
    <row r="27" spans="2:10" ht="23.25" x14ac:dyDescent="0.25">
      <c r="B27" s="53"/>
      <c r="C27" s="53"/>
      <c r="D27" s="49"/>
      <c r="E27" s="49"/>
      <c r="F27" s="49"/>
      <c r="G27" s="24"/>
      <c r="H27" s="24"/>
      <c r="I27" s="24"/>
      <c r="J27" s="24"/>
    </row>
    <row r="28" spans="2:10" ht="23.25" x14ac:dyDescent="0.25">
      <c r="B28" s="53"/>
      <c r="C28" s="53"/>
      <c r="D28" s="49"/>
      <c r="E28" s="49"/>
      <c r="F28" s="49"/>
      <c r="G28" s="24"/>
      <c r="H28" s="24"/>
      <c r="I28" s="24"/>
      <c r="J28" s="24"/>
    </row>
    <row r="29" spans="2:10" ht="24" thickBot="1" x14ac:dyDescent="0.3">
      <c r="B29" s="53"/>
      <c r="C29" s="54"/>
      <c r="D29" s="178"/>
      <c r="E29" s="178"/>
      <c r="F29" s="178"/>
      <c r="G29" s="24"/>
      <c r="H29" s="24"/>
      <c r="I29" s="24"/>
      <c r="J29" s="24"/>
    </row>
    <row r="30" spans="2:10" ht="24" thickBot="1" x14ac:dyDescent="0.4">
      <c r="B30" s="179" t="s">
        <v>1385</v>
      </c>
      <c r="C30" s="264" t="s">
        <v>1476</v>
      </c>
      <c r="D30" s="269"/>
      <c r="E30" s="251"/>
      <c r="F30" s="251"/>
      <c r="G30" s="252"/>
      <c r="H30" s="24"/>
      <c r="I30" s="24"/>
      <c r="J30" s="24"/>
    </row>
    <row r="31" spans="2:10" ht="34.5" customHeight="1" thickBot="1" x14ac:dyDescent="0.3">
      <c r="C31" s="265" t="s">
        <v>1125</v>
      </c>
      <c r="D31" s="270"/>
      <c r="E31" s="253"/>
      <c r="F31" s="253"/>
      <c r="G31" s="252"/>
      <c r="H31" s="24"/>
      <c r="I31" s="24"/>
      <c r="J31" s="24"/>
    </row>
    <row r="32" spans="2:10" ht="24" thickBot="1" x14ac:dyDescent="0.3">
      <c r="C32" s="227" t="s">
        <v>1473</v>
      </c>
      <c r="D32" s="24"/>
      <c r="E32" s="24"/>
      <c r="F32" s="24"/>
    </row>
    <row r="33" spans="2:10" ht="21.75" thickBot="1" x14ac:dyDescent="0.3">
      <c r="B33" s="168" t="s">
        <v>1383</v>
      </c>
      <c r="C33" s="228">
        <f>(C17/(C$19/100))%</f>
        <v>0.29411764705882354</v>
      </c>
      <c r="D33" s="24"/>
      <c r="E33" s="24"/>
      <c r="F33" s="24"/>
    </row>
    <row r="34" spans="2:10" ht="21.75" thickBot="1" x14ac:dyDescent="0.3">
      <c r="B34" s="168" t="s">
        <v>1382</v>
      </c>
      <c r="C34" s="183">
        <f>(C18/(C$19/100))%</f>
        <v>0.70588235294117641</v>
      </c>
      <c r="D34" s="24"/>
      <c r="E34" s="24"/>
      <c r="F34" s="24"/>
    </row>
    <row r="35" spans="2:10" ht="75" customHeight="1" thickBot="1" x14ac:dyDescent="0.3">
      <c r="B35" s="165" t="s">
        <v>1126</v>
      </c>
      <c r="C35" s="188">
        <f>SUM(C33:C34)</f>
        <v>1</v>
      </c>
      <c r="D35" s="24"/>
      <c r="E35" s="24"/>
      <c r="F35" s="24"/>
    </row>
    <row r="36" spans="2:10" ht="108.75" customHeight="1" x14ac:dyDescent="0.25">
      <c r="B36" s="53"/>
      <c r="C36" s="53"/>
      <c r="D36" s="49"/>
      <c r="E36" s="49"/>
      <c r="F36" s="49"/>
      <c r="G36" s="24"/>
      <c r="H36" s="24"/>
      <c r="I36" s="24"/>
      <c r="J36" s="24"/>
    </row>
    <row r="37" spans="2:10" ht="23.25" x14ac:dyDescent="0.25">
      <c r="B37" s="53"/>
      <c r="C37" s="53"/>
      <c r="D37" s="49"/>
      <c r="E37" s="49"/>
      <c r="F37" s="49"/>
      <c r="G37" s="24"/>
      <c r="H37" s="24"/>
      <c r="I37" s="24"/>
      <c r="J37" s="24"/>
    </row>
    <row r="38" spans="2:10" ht="23.25" x14ac:dyDescent="0.25">
      <c r="B38" s="53"/>
      <c r="C38" s="53"/>
      <c r="D38" s="49"/>
      <c r="E38" s="49"/>
      <c r="F38" s="49"/>
      <c r="G38" s="24"/>
      <c r="H38" s="24"/>
      <c r="I38" s="24"/>
      <c r="J38" s="24"/>
    </row>
    <row r="39" spans="2:10" ht="23.25" x14ac:dyDescent="0.25">
      <c r="B39" s="53"/>
      <c r="C39" s="53"/>
      <c r="D39" s="49"/>
      <c r="E39" s="49"/>
      <c r="F39" s="49"/>
      <c r="G39" s="24"/>
      <c r="H39" s="24"/>
      <c r="I39" s="24"/>
      <c r="J39" s="24"/>
    </row>
    <row r="40" spans="2:10" ht="23.25" x14ac:dyDescent="0.25">
      <c r="B40" s="53"/>
      <c r="C40" s="53"/>
      <c r="D40" s="49"/>
      <c r="E40" s="49"/>
      <c r="F40" s="49"/>
      <c r="G40" s="24"/>
      <c r="H40" s="24"/>
      <c r="I40" s="24"/>
      <c r="J40" s="24"/>
    </row>
    <row r="41" spans="2:10" ht="42" customHeight="1" x14ac:dyDescent="0.25">
      <c r="B41" s="53"/>
      <c r="C41" s="53"/>
      <c r="D41" s="49"/>
      <c r="E41" s="49"/>
      <c r="F41" s="49"/>
      <c r="G41" s="24"/>
      <c r="H41" s="24"/>
      <c r="I41" s="24"/>
      <c r="J41" s="24"/>
    </row>
    <row r="42" spans="2:10" ht="50.25" customHeight="1" x14ac:dyDescent="0.25">
      <c r="B42" s="53"/>
      <c r="C42" s="53"/>
      <c r="D42" s="49"/>
      <c r="E42" s="49"/>
      <c r="F42" s="49"/>
      <c r="G42" s="24"/>
      <c r="H42" s="24"/>
      <c r="I42" s="24"/>
      <c r="J42" s="24"/>
    </row>
    <row r="43" spans="2:10" ht="23.25" x14ac:dyDescent="0.25">
      <c r="B43" s="53"/>
      <c r="C43" s="53"/>
      <c r="D43" s="49"/>
      <c r="E43" s="49"/>
      <c r="F43" s="49"/>
      <c r="G43" s="24"/>
      <c r="H43" s="24"/>
      <c r="I43" s="24"/>
      <c r="J43" s="24"/>
    </row>
    <row r="44" spans="2:10" ht="23.25" x14ac:dyDescent="0.25">
      <c r="B44" s="53"/>
      <c r="C44" s="53"/>
      <c r="D44" s="49"/>
      <c r="E44" s="49"/>
      <c r="F44" s="49"/>
      <c r="G44" s="24"/>
      <c r="H44" s="24"/>
      <c r="I44" s="24"/>
      <c r="J44" s="24"/>
    </row>
    <row r="45" spans="2:10" ht="23.25" x14ac:dyDescent="0.25">
      <c r="B45" s="53"/>
      <c r="C45" s="53"/>
      <c r="D45" s="49"/>
      <c r="E45" s="49"/>
      <c r="F45" s="49"/>
      <c r="G45" s="24"/>
      <c r="H45" s="24"/>
      <c r="I45" s="24"/>
      <c r="J45" s="24"/>
    </row>
    <row r="46" spans="2:10" ht="23.25"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23.25" x14ac:dyDescent="0.25">
      <c r="B51" s="53"/>
      <c r="C51" s="53"/>
      <c r="D51" s="49"/>
      <c r="E51" s="49"/>
      <c r="F51" s="49"/>
      <c r="G51" s="24"/>
      <c r="H51" s="24"/>
      <c r="I51" s="24"/>
      <c r="J51" s="24"/>
    </row>
    <row r="52" spans="2:10" ht="23.25"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x14ac:dyDescent="0.25">
      <c r="G67" s="24"/>
      <c r="H67" s="24"/>
      <c r="I67" s="24"/>
      <c r="J67" s="24"/>
    </row>
    <row r="68" spans="2:10" x14ac:dyDescent="0.25">
      <c r="B68" s="24"/>
      <c r="C68" s="24"/>
      <c r="D68" s="24"/>
      <c r="E68" s="24"/>
      <c r="F68" s="24"/>
      <c r="G68" s="24"/>
      <c r="H68" s="24"/>
      <c r="I68" s="24"/>
      <c r="J68" s="24"/>
    </row>
    <row r="69" spans="2:10" x14ac:dyDescent="0.25">
      <c r="B69" s="24"/>
      <c r="C69" s="24"/>
      <c r="D69" s="24"/>
      <c r="E69" s="24"/>
      <c r="F69" s="24"/>
      <c r="G69" s="24"/>
      <c r="H69" s="24"/>
      <c r="I69" s="24"/>
      <c r="J69" s="24"/>
    </row>
    <row r="70" spans="2:10" x14ac:dyDescent="0.25">
      <c r="B70" s="24"/>
      <c r="C70" s="24"/>
      <c r="D70" s="24"/>
      <c r="E70" s="24"/>
      <c r="F70" s="24"/>
      <c r="G70" s="24"/>
      <c r="H70" s="24"/>
      <c r="I70" s="24"/>
      <c r="J70" s="24"/>
    </row>
    <row r="71" spans="2:10" x14ac:dyDescent="0.25">
      <c r="B71" s="24"/>
      <c r="C71" s="24"/>
      <c r="D71" s="24"/>
      <c r="E71" s="24"/>
      <c r="F71" s="24"/>
      <c r="G71" s="24"/>
      <c r="H71" s="24"/>
      <c r="I71" s="24"/>
      <c r="J71" s="24"/>
    </row>
    <row r="72" spans="2:10" x14ac:dyDescent="0.25">
      <c r="B72" s="24"/>
      <c r="C72" s="24"/>
      <c r="D72" s="24"/>
      <c r="E72" s="24"/>
      <c r="F72" s="24"/>
      <c r="G72" s="24"/>
      <c r="H72" s="24"/>
      <c r="I72" s="24"/>
      <c r="J72" s="24"/>
    </row>
    <row r="73" spans="2:10" x14ac:dyDescent="0.25">
      <c r="B73" s="24"/>
      <c r="C73" s="24"/>
      <c r="D73" s="24"/>
      <c r="E73" s="24"/>
      <c r="F73" s="24"/>
      <c r="G73" s="24"/>
      <c r="H73" s="24"/>
      <c r="I73" s="24"/>
      <c r="J73" s="24"/>
    </row>
    <row r="74" spans="2:10" x14ac:dyDescent="0.25">
      <c r="B74" s="24"/>
      <c r="C74" s="24"/>
      <c r="D74" s="24"/>
      <c r="E74" s="24"/>
      <c r="F74" s="24"/>
      <c r="G74" s="24"/>
      <c r="H74" s="24"/>
      <c r="I74" s="24"/>
      <c r="J74" s="24"/>
    </row>
    <row r="75" spans="2:10" x14ac:dyDescent="0.25">
      <c r="B75" s="24"/>
      <c r="C75" s="24"/>
      <c r="D75" s="24"/>
      <c r="E75" s="24"/>
      <c r="F75" s="24"/>
      <c r="G75" s="24"/>
      <c r="H75" s="24"/>
      <c r="I75" s="24"/>
    </row>
    <row r="76" spans="2:10" x14ac:dyDescent="0.25">
      <c r="B76" s="24"/>
      <c r="C76" s="24"/>
      <c r="D76" s="24"/>
      <c r="E76" s="24"/>
      <c r="F76" s="24"/>
      <c r="G76" s="24"/>
      <c r="H76" s="24"/>
      <c r="I76" s="24"/>
    </row>
    <row r="77" spans="2:10" x14ac:dyDescent="0.25">
      <c r="B77" s="24"/>
      <c r="C77" s="24"/>
      <c r="D77" s="24"/>
      <c r="E77" s="24"/>
      <c r="F77" s="24"/>
      <c r="G77" s="24"/>
      <c r="H77" s="24"/>
      <c r="I77" s="24"/>
    </row>
    <row r="78" spans="2:10" x14ac:dyDescent="0.25">
      <c r="B78" s="24"/>
      <c r="C78" s="24"/>
      <c r="D78" s="24"/>
      <c r="E78" s="24"/>
      <c r="F78" s="24"/>
      <c r="G78" s="24"/>
      <c r="H78" s="24"/>
      <c r="I78" s="24"/>
    </row>
    <row r="79" spans="2:10" x14ac:dyDescent="0.25">
      <c r="B79" s="24"/>
      <c r="C79" s="24"/>
      <c r="D79" s="24"/>
      <c r="E79" s="24"/>
      <c r="F79" s="24"/>
      <c r="G79" s="24"/>
      <c r="H79" s="24"/>
      <c r="I79" s="24"/>
    </row>
    <row r="80" spans="2:10" x14ac:dyDescent="0.25">
      <c r="B80" s="24"/>
      <c r="C80" s="24"/>
      <c r="D80" s="24"/>
      <c r="E80" s="24"/>
      <c r="F80" s="24"/>
      <c r="G80" s="24"/>
      <c r="H80" s="24"/>
      <c r="I80" s="24"/>
    </row>
    <row r="81" spans="2:9" x14ac:dyDescent="0.25">
      <c r="B81" s="24"/>
      <c r="C81" s="24"/>
      <c r="D81" s="24"/>
      <c r="E81" s="24"/>
      <c r="F81" s="24"/>
      <c r="G81" s="24"/>
      <c r="H81" s="24"/>
      <c r="I81" s="24"/>
    </row>
    <row r="82" spans="2:9" ht="23.25" x14ac:dyDescent="0.35">
      <c r="C82" s="57"/>
      <c r="D82" s="57"/>
      <c r="H82" s="24"/>
      <c r="I82" s="24"/>
    </row>
    <row r="83" spans="2:9" x14ac:dyDescent="0.25">
      <c r="H83" s="24"/>
      <c r="I83" s="24"/>
    </row>
    <row r="84" spans="2:9" x14ac:dyDescent="0.25">
      <c r="H84" s="24"/>
      <c r="I84" s="24"/>
    </row>
    <row r="85" spans="2:9" x14ac:dyDescent="0.25">
      <c r="H85" s="24"/>
      <c r="I85" s="24"/>
    </row>
    <row r="86" spans="2:9" x14ac:dyDescent="0.25">
      <c r="H86" s="24"/>
    </row>
    <row r="87" spans="2:9" x14ac:dyDescent="0.25">
      <c r="H87" s="24"/>
    </row>
    <row r="88" spans="2:9" x14ac:dyDescent="0.25">
      <c r="H88" s="24"/>
    </row>
  </sheetData>
  <mergeCells count="4">
    <mergeCell ref="H4:H5"/>
    <mergeCell ref="I4:I5"/>
    <mergeCell ref="B9:D9"/>
    <mergeCell ref="B22:C22"/>
  </mergeCells>
  <dataValidations count="4">
    <dataValidation type="list" allowBlank="1" showInputMessage="1" showErrorMessage="1" promptTitle="VALORES POSIBLES ASIGNADOR IOT" sqref="H6" xr:uid="{3180B0B5-44B7-4237-AF18-CC8BCA00A81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34C625E5-DA68-4442-92D7-BB449851D284}">
      <formula1>"vultures@jpcert.or.jp,cve@mitre.org/cve@cert.org.tw,talos-cna@cisco.com/psirt@cisco.com,psirt@bosch.com,OTRO"</formula1>
    </dataValidation>
    <dataValidation type="list" allowBlank="1" showInputMessage="1" showErrorMessage="1" promptTitle="VALORES POSIBLES ASIGNADOR IOT" sqref="F5" xr:uid="{51324E79-74E7-4A53-A5A2-97E34B683EA6}">
      <formula1>"MODIFICADO,NO MODIFICADO"</formula1>
    </dataValidation>
    <dataValidation type="list" allowBlank="1" showInputMessage="1" showErrorMessage="1" promptTitle="VALORES POSIBLES ASIGNADOR IOT" sqref="F4" xr:uid="{3D22C9FD-6CB9-4E95-830C-752ED0E88490}">
      <formula1>"BAJA"</formula1>
    </dataValidation>
  </dataValidations>
  <hyperlinks>
    <hyperlink ref="F5" r:id="rId1" display="cve@mitre.org/cve@cert.org.tw" xr:uid="{95225449-AF44-43FC-A8E8-152B05F2E580}"/>
    <hyperlink ref="F4" r:id="rId2" display="cve@mitre.org/cve@cert.org.tw" xr:uid="{D4750D9C-2808-40F2-B532-15A3D257F2C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DB86-3A47-4FF4-8842-AF021CA61C0A}">
  <dimension ref="B2:K98"/>
  <sheetViews>
    <sheetView topLeftCell="E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1528</v>
      </c>
      <c r="I4" s="304"/>
      <c r="J4" s="12"/>
    </row>
    <row r="5" spans="2:11" ht="188.25" customHeight="1" thickTop="1" thickBot="1" x14ac:dyDescent="0.3">
      <c r="B5" s="159" t="s">
        <v>1518</v>
      </c>
      <c r="C5" s="77" t="s">
        <v>1519</v>
      </c>
      <c r="D5" s="74" t="s">
        <v>1520</v>
      </c>
      <c r="E5" s="9" t="s">
        <v>1191</v>
      </c>
      <c r="F5" s="14" t="s">
        <v>1322</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1525</v>
      </c>
      <c r="D12" s="34"/>
      <c r="E12" s="34"/>
      <c r="F12" s="34"/>
      <c r="G12" s="24"/>
      <c r="H12" s="24"/>
      <c r="I12" s="24"/>
      <c r="J12" s="24"/>
    </row>
    <row r="13" spans="2:11" ht="102.75" customHeight="1" thickBot="1" x14ac:dyDescent="0.4">
      <c r="B13" s="84" t="s">
        <v>13</v>
      </c>
      <c r="C13" s="33" t="s">
        <v>1526</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1521</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44" t="s">
        <v>1322</v>
      </c>
      <c r="C17" s="40">
        <v>9</v>
      </c>
      <c r="D17" s="229">
        <f>(C17/(C$16/100))%</f>
        <v>0.81818181818181812</v>
      </c>
      <c r="E17" s="226"/>
      <c r="F17" s="42"/>
      <c r="G17" s="24"/>
      <c r="H17" s="24"/>
      <c r="I17" s="24"/>
      <c r="J17" s="24"/>
    </row>
    <row r="18" spans="2:10" ht="24" thickBot="1" x14ac:dyDescent="0.3">
      <c r="B18" s="168" t="s">
        <v>1328</v>
      </c>
      <c r="C18" s="45">
        <v>2</v>
      </c>
      <c r="D18" s="224">
        <f>(C18/(C$16/100))%</f>
        <v>0.18181818181818182</v>
      </c>
      <c r="E18" s="226"/>
      <c r="F18" s="42"/>
      <c r="G18" s="24"/>
      <c r="H18" s="24"/>
      <c r="I18" s="24"/>
      <c r="J18" s="24"/>
    </row>
    <row r="19" spans="2:10" ht="27.75" customHeight="1" thickBot="1" x14ac:dyDescent="0.3">
      <c r="B19" s="234" t="s">
        <v>1329</v>
      </c>
      <c r="C19" s="171">
        <v>0</v>
      </c>
      <c r="D19" s="235">
        <f>(C19/(C$16/100))%</f>
        <v>0</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44" t="s">
        <v>1322</v>
      </c>
      <c r="C21" s="40">
        <v>1</v>
      </c>
      <c r="D21" s="229">
        <f>(C21/(C$20/100))%</f>
        <v>0.25</v>
      </c>
      <c r="E21" s="177"/>
      <c r="F21" s="49"/>
      <c r="G21" s="24"/>
      <c r="H21" s="24"/>
      <c r="I21" s="24"/>
      <c r="J21" s="24"/>
    </row>
    <row r="22" spans="2:10" ht="24" thickBot="1" x14ac:dyDescent="0.3">
      <c r="B22" s="168" t="s">
        <v>1328</v>
      </c>
      <c r="C22" s="45">
        <v>2</v>
      </c>
      <c r="D22" s="224">
        <f>(C22/(C$20/100))%</f>
        <v>0.5</v>
      </c>
      <c r="E22" s="177"/>
      <c r="F22" s="49"/>
      <c r="G22" s="24"/>
      <c r="H22" s="24"/>
      <c r="I22" s="24"/>
      <c r="J22" s="24"/>
    </row>
    <row r="23" spans="2:10" ht="24" thickBot="1" x14ac:dyDescent="0.3">
      <c r="B23" s="234" t="s">
        <v>1329</v>
      </c>
      <c r="C23" s="171">
        <v>1</v>
      </c>
      <c r="D23" s="235">
        <f>(C23/(C$20/100))%</f>
        <v>0.25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44" t="s">
        <v>1322</v>
      </c>
      <c r="C25" s="40">
        <v>1</v>
      </c>
      <c r="D25" s="229">
        <f>(C25/(C$24/100))%</f>
        <v>0.5</v>
      </c>
      <c r="E25" s="177"/>
      <c r="F25" s="49"/>
      <c r="G25" s="24"/>
      <c r="H25" s="24"/>
      <c r="I25" s="24"/>
      <c r="J25" s="24"/>
    </row>
    <row r="26" spans="2:10" ht="24" thickBot="1" x14ac:dyDescent="0.3">
      <c r="B26" s="168" t="s">
        <v>1328</v>
      </c>
      <c r="C26" s="45">
        <v>1</v>
      </c>
      <c r="D26" s="224">
        <f>(C26/(C$24/100))%</f>
        <v>0.5</v>
      </c>
      <c r="E26" s="177"/>
      <c r="F26" s="49"/>
      <c r="G26" s="24"/>
      <c r="H26" s="24"/>
      <c r="I26" s="24"/>
      <c r="J26" s="24"/>
    </row>
    <row r="27" spans="2:10" ht="24" thickBot="1" x14ac:dyDescent="0.3">
      <c r="B27" s="234" t="s">
        <v>1329</v>
      </c>
      <c r="C27" s="171">
        <v>0</v>
      </c>
      <c r="D27" s="235">
        <f>(C27/(C$24/100))%</f>
        <v>0</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1527</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1522</v>
      </c>
      <c r="D34" s="49"/>
      <c r="E34" s="177"/>
      <c r="F34" s="49"/>
      <c r="G34" s="24"/>
      <c r="H34" s="24"/>
      <c r="I34" s="24"/>
      <c r="J34" s="24"/>
    </row>
    <row r="35" spans="2:10" ht="88.5" customHeight="1" thickBot="1" x14ac:dyDescent="0.3">
      <c r="B35" s="35" t="s">
        <v>13</v>
      </c>
      <c r="C35" s="36" t="s">
        <v>1523</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1524</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168" t="s">
        <v>1322</v>
      </c>
      <c r="C42" s="228">
        <f>(C17/(C$28/100))%</f>
        <v>0.52941176470588236</v>
      </c>
      <c r="D42" s="228">
        <f>(C21/(C$28/100))%</f>
        <v>5.8823529411764698E-2</v>
      </c>
      <c r="E42" s="228">
        <f>(C25/(C$28/100))%</f>
        <v>5.8823529411764698E-2</v>
      </c>
      <c r="F42" s="24"/>
      <c r="G42" s="24"/>
      <c r="H42" s="24"/>
    </row>
    <row r="43" spans="2:10" ht="21.75" thickBot="1" x14ac:dyDescent="0.3">
      <c r="B43" s="168" t="s">
        <v>1328</v>
      </c>
      <c r="C43" s="183">
        <f>(C18/(C$28/100))%</f>
        <v>0.1176470588235294</v>
      </c>
      <c r="D43" s="183">
        <f>(C22/(C$28/100))%</f>
        <v>0.1176470588235294</v>
      </c>
      <c r="E43" s="183">
        <f>(C26/(C$28/100))%</f>
        <v>5.8823529411764698E-2</v>
      </c>
      <c r="F43" s="24"/>
      <c r="G43" s="24"/>
      <c r="H43" s="24"/>
    </row>
    <row r="44" spans="2:10" ht="44.25" customHeight="1" thickBot="1" x14ac:dyDescent="0.3">
      <c r="B44" s="168" t="s">
        <v>1329</v>
      </c>
      <c r="C44" s="183">
        <f>(C19/(C$28/100))%</f>
        <v>0</v>
      </c>
      <c r="D44" s="183">
        <f>(C23/(C$28/100))%</f>
        <v>5.8823529411764698E-2</v>
      </c>
      <c r="E44" s="183">
        <f>(C27/(C$28/100))%</f>
        <v>0</v>
      </c>
      <c r="F44" s="24"/>
      <c r="G44" s="24"/>
      <c r="H44" s="24"/>
    </row>
    <row r="45" spans="2:10" ht="75" customHeight="1" thickBot="1" x14ac:dyDescent="0.3">
      <c r="B45" s="165" t="s">
        <v>1126</v>
      </c>
      <c r="C45" s="188">
        <f>SUM(C42:C44)</f>
        <v>0.6470588235294118</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4">
    <dataValidation type="list" allowBlank="1" showInputMessage="1" showErrorMessage="1" promptTitle="VALORES POSIBLES ASIGNADOR IOT" sqref="F5" xr:uid="{3D1C5A58-9789-47AC-A7CB-03DFFA730C1C}">
      <formula1>"RED,LOCAL,RED ADYACENTE"</formula1>
    </dataValidation>
    <dataValidation type="list" allowBlank="1" showInputMessage="1" showErrorMessage="1" promptTitle="VALORES POSIBLES ASIGNADOR IOT" sqref="F4" xr:uid="{210E8673-3A2D-498F-9D6B-4C4A7F0178F0}">
      <formula1>"ALTA,BAJA,MEDIA"</formula1>
    </dataValidation>
    <dataValidation type="list" allowBlank="1" showInputMessage="1" showErrorMessage="1" sqref="I6" xr:uid="{7C781567-B831-4AA2-903F-D0792EC63A3B}">
      <formula1>"vultures@jpcert.or.jp,cve@mitre.org/cve@cert.org.tw,talos-cna@cisco.com/psirt@cisco.com,psirt@bosch.com,OTRO"</formula1>
    </dataValidation>
    <dataValidation type="list" allowBlank="1" showInputMessage="1" showErrorMessage="1" promptTitle="VALORES POSIBLES ASIGNADOR IOT" sqref="H6" xr:uid="{DEC3E2A7-5DB9-4694-8F48-186AD9A5FE04}">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8BC3A316-A54B-4B0A-9AEC-F25278AC8CC2}"/>
    <hyperlink ref="F5" r:id="rId2" display="cve@mitre.org/cve@cert.org.tw" xr:uid="{BFC43D1C-2EEA-49D9-A3FA-8BF7DA3FD456}"/>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C288-5516-483C-9C4F-1BB7DDB3E1C4}">
  <dimension ref="B2:K98"/>
  <sheetViews>
    <sheetView topLeftCell="F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1538</v>
      </c>
      <c r="I4" s="304"/>
      <c r="J4" s="12"/>
    </row>
    <row r="5" spans="2:11" ht="188.25" customHeight="1" thickTop="1" thickBot="1" x14ac:dyDescent="0.3">
      <c r="B5" s="6" t="s">
        <v>1535</v>
      </c>
      <c r="C5" s="7" t="s">
        <v>1536</v>
      </c>
      <c r="D5" s="8" t="s">
        <v>1537</v>
      </c>
      <c r="E5" s="13" t="s">
        <v>1191</v>
      </c>
      <c r="F5" s="10" t="s">
        <v>1346</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1534</v>
      </c>
      <c r="D12" s="34"/>
      <c r="E12" s="34"/>
      <c r="F12" s="34"/>
      <c r="G12" s="24"/>
      <c r="H12" s="24"/>
      <c r="I12" s="24"/>
      <c r="J12" s="24"/>
    </row>
    <row r="13" spans="2:11" ht="102.75" customHeight="1" thickBot="1" x14ac:dyDescent="0.4">
      <c r="B13" s="84" t="s">
        <v>13</v>
      </c>
      <c r="C13" s="33" t="s">
        <v>1539</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1533</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44" t="s">
        <v>1346</v>
      </c>
      <c r="C17" s="40">
        <v>1</v>
      </c>
      <c r="D17" s="229">
        <f>(C17/(C$16/100))%</f>
        <v>9.0909090909090912E-2</v>
      </c>
      <c r="E17" s="226"/>
      <c r="F17" s="42"/>
      <c r="G17" s="24"/>
      <c r="H17" s="24"/>
      <c r="I17" s="24"/>
      <c r="J17" s="24"/>
    </row>
    <row r="18" spans="2:10" ht="24" thickBot="1" x14ac:dyDescent="0.3">
      <c r="B18" s="168" t="s">
        <v>1453</v>
      </c>
      <c r="C18" s="45">
        <v>2</v>
      </c>
      <c r="D18" s="224">
        <f>(C18/(C$16/100))%</f>
        <v>0.18181818181818182</v>
      </c>
      <c r="E18" s="226"/>
      <c r="F18" s="42"/>
      <c r="G18" s="24"/>
      <c r="H18" s="24"/>
      <c r="I18" s="24"/>
      <c r="J18" s="24"/>
    </row>
    <row r="19" spans="2:10" ht="27.75" customHeight="1" thickBot="1" x14ac:dyDescent="0.3">
      <c r="B19" s="234" t="s">
        <v>1350</v>
      </c>
      <c r="C19" s="171">
        <v>8</v>
      </c>
      <c r="D19" s="235">
        <f>(C19/(C$16/100))%</f>
        <v>0.72727272727272729</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44" t="s">
        <v>1346</v>
      </c>
      <c r="C21" s="40">
        <v>0</v>
      </c>
      <c r="D21" s="229">
        <f>(C21/(C$20/100))%</f>
        <v>0</v>
      </c>
      <c r="E21" s="177"/>
      <c r="F21" s="49"/>
      <c r="G21" s="24"/>
      <c r="H21" s="24"/>
      <c r="I21" s="24"/>
      <c r="J21" s="24"/>
    </row>
    <row r="22" spans="2:10" ht="24" thickBot="1" x14ac:dyDescent="0.3">
      <c r="B22" s="168" t="s">
        <v>1453</v>
      </c>
      <c r="C22" s="45">
        <v>1</v>
      </c>
      <c r="D22" s="224">
        <f>(C22/(C$20/100))%</f>
        <v>0.25</v>
      </c>
      <c r="E22" s="177"/>
      <c r="F22" s="49"/>
      <c r="G22" s="24"/>
      <c r="H22" s="24"/>
      <c r="I22" s="24"/>
      <c r="J22" s="24"/>
    </row>
    <row r="23" spans="2:10" ht="24" thickBot="1" x14ac:dyDescent="0.3">
      <c r="B23" s="234" t="s">
        <v>1350</v>
      </c>
      <c r="C23" s="171">
        <v>3</v>
      </c>
      <c r="D23" s="235">
        <f>(C23/(C$20/100))%</f>
        <v>0.75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44" t="s">
        <v>1346</v>
      </c>
      <c r="C25" s="40">
        <v>0</v>
      </c>
      <c r="D25" s="229">
        <f>(C25/(C$24/100))%</f>
        <v>0</v>
      </c>
      <c r="E25" s="177"/>
      <c r="F25" s="49"/>
      <c r="G25" s="24"/>
      <c r="H25" s="24"/>
      <c r="I25" s="24"/>
      <c r="J25" s="24"/>
    </row>
    <row r="26" spans="2:10" ht="24" thickBot="1" x14ac:dyDescent="0.3">
      <c r="B26" s="168" t="s">
        <v>1453</v>
      </c>
      <c r="C26" s="45">
        <v>1</v>
      </c>
      <c r="D26" s="224">
        <f>(C26/(C$24/100))%</f>
        <v>0.5</v>
      </c>
      <c r="E26" s="177"/>
      <c r="F26" s="49"/>
      <c r="G26" s="24"/>
      <c r="H26" s="24"/>
      <c r="I26" s="24"/>
      <c r="J26" s="24"/>
    </row>
    <row r="27" spans="2:10" ht="24" thickBot="1" x14ac:dyDescent="0.3">
      <c r="B27" s="234" t="s">
        <v>1350</v>
      </c>
      <c r="C27" s="171">
        <v>1</v>
      </c>
      <c r="D27" s="235">
        <f>(C27/(C$24/100))%</f>
        <v>0.5</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1532</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1540</v>
      </c>
      <c r="D34" s="49"/>
      <c r="E34" s="177"/>
      <c r="F34" s="49"/>
      <c r="G34" s="24"/>
      <c r="H34" s="24"/>
      <c r="I34" s="24"/>
      <c r="J34" s="24"/>
    </row>
    <row r="35" spans="2:10" ht="88.5" customHeight="1" thickBot="1" x14ac:dyDescent="0.3">
      <c r="B35" s="35" t="s">
        <v>13</v>
      </c>
      <c r="C35" s="36" t="s">
        <v>1541</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1531</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168" t="s">
        <v>1346</v>
      </c>
      <c r="C42" s="228">
        <f>(C17/(C$28/100))%</f>
        <v>5.8823529411764698E-2</v>
      </c>
      <c r="D42" s="228">
        <f>(C21/(C$28/100))%</f>
        <v>0</v>
      </c>
      <c r="E42" s="228">
        <f>(C25/(C$28/100))%</f>
        <v>0</v>
      </c>
      <c r="F42" s="24"/>
      <c r="G42" s="24"/>
      <c r="H42" s="24"/>
    </row>
    <row r="43" spans="2:10" ht="21.75" thickBot="1" x14ac:dyDescent="0.3">
      <c r="B43" s="168" t="s">
        <v>1453</v>
      </c>
      <c r="C43" s="183">
        <f>(C18/(C$28/100))%</f>
        <v>0.1176470588235294</v>
      </c>
      <c r="D43" s="183">
        <f>(C22/(C$28/100))%</f>
        <v>5.8823529411764698E-2</v>
      </c>
      <c r="E43" s="183">
        <f>(C26/(C$28/100))%</f>
        <v>5.8823529411764698E-2</v>
      </c>
      <c r="F43" s="24"/>
      <c r="G43" s="24"/>
      <c r="H43" s="24"/>
    </row>
    <row r="44" spans="2:10" ht="44.25" customHeight="1" thickBot="1" x14ac:dyDescent="0.3">
      <c r="B44" s="168" t="s">
        <v>1350</v>
      </c>
      <c r="C44" s="183">
        <f>(C19/(C$28/100))%</f>
        <v>0.47058823529411759</v>
      </c>
      <c r="D44" s="183">
        <f>(C23/(C$28/100))%</f>
        <v>0.1764705882352941</v>
      </c>
      <c r="E44" s="183">
        <f>(C27/(C$28/100))%</f>
        <v>5.8823529411764698E-2</v>
      </c>
      <c r="F44" s="24"/>
      <c r="G44" s="24"/>
      <c r="H44" s="24"/>
    </row>
    <row r="45" spans="2:10" ht="75" customHeight="1" thickBot="1" x14ac:dyDescent="0.3">
      <c r="B45" s="165" t="s">
        <v>1126</v>
      </c>
      <c r="C45" s="188">
        <f>SUM(C42:C44)</f>
        <v>0.64705882352941169</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3">
    <dataValidation type="list" allowBlank="1" showInputMessage="1" showErrorMessage="1" promptTitle="VALORES POSIBLES ASIGNADOR IOT" sqref="H6" xr:uid="{5BD166E3-966B-4681-9307-E6C48E70EF4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B1241502-4239-489D-9FE3-ECAD7EE198E8}">
      <formula1>"vultures@jpcert.or.jp,cve@mitre.org/cve@cert.org.tw,talos-cna@cisco.com/psirt@cisco.com,psirt@bosch.com,OTRO"</formula1>
    </dataValidation>
    <dataValidation type="list" allowBlank="1" showInputMessage="1" showErrorMessage="1" promptTitle="VALORES POSIBLES ASIGNADOR IOT" sqref="F4:F5" xr:uid="{535FBBDA-27C9-4219-8AE5-7328A75D77A7}">
      <formula1>"ALTA,BAJA,MEDIA"</formula1>
    </dataValidation>
  </dataValidations>
  <hyperlinks>
    <hyperlink ref="F4" r:id="rId1" display="cve@mitre.org/cve@cert.org.tw" xr:uid="{F5A0ABE8-A174-4178-9D25-9F8C8917C2C1}"/>
    <hyperlink ref="F5" r:id="rId2" display="cve@mitre.org/cve@cert.org.tw" xr:uid="{B837148E-884C-4D78-9E17-26B0AB5E6EB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846EA-0105-4059-ACD8-717C29ECC5B7}">
  <dimension ref="B2:K98"/>
  <sheetViews>
    <sheetView topLeftCell="F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1549</v>
      </c>
      <c r="I4" s="304"/>
      <c r="J4" s="12"/>
    </row>
    <row r="5" spans="2:11" ht="188.25" customHeight="1" thickTop="1" thickBot="1" x14ac:dyDescent="0.3">
      <c r="B5" s="6" t="s">
        <v>1390</v>
      </c>
      <c r="C5" s="7" t="s">
        <v>1547</v>
      </c>
      <c r="D5" s="8" t="s">
        <v>1548</v>
      </c>
      <c r="E5" s="13" t="s">
        <v>1191</v>
      </c>
      <c r="F5" s="10" t="s">
        <v>1542</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1546</v>
      </c>
      <c r="D12" s="34"/>
      <c r="E12" s="34"/>
      <c r="F12" s="34"/>
      <c r="G12" s="24"/>
      <c r="H12" s="24"/>
      <c r="I12" s="24"/>
      <c r="J12" s="24"/>
    </row>
    <row r="13" spans="2:11" ht="102.75" customHeight="1" thickBot="1" x14ac:dyDescent="0.4">
      <c r="B13" s="84" t="s">
        <v>13</v>
      </c>
      <c r="C13" s="33" t="s">
        <v>1402</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1396</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168" t="s">
        <v>1542</v>
      </c>
      <c r="C17" s="40">
        <v>8</v>
      </c>
      <c r="D17" s="229">
        <f>(C17/(C$16/100))%</f>
        <v>0.72727272727272729</v>
      </c>
      <c r="E17" s="226"/>
      <c r="F17" s="42"/>
      <c r="G17" s="24"/>
      <c r="H17" s="24"/>
      <c r="I17" s="24"/>
      <c r="J17" s="24"/>
    </row>
    <row r="18" spans="2:10" ht="24" thickBot="1" x14ac:dyDescent="0.3">
      <c r="B18" s="168" t="s">
        <v>1543</v>
      </c>
      <c r="C18" s="45">
        <v>3</v>
      </c>
      <c r="D18" s="224">
        <f>(C18/(C$16/100))%</f>
        <v>0.27272727272727271</v>
      </c>
      <c r="E18" s="226"/>
      <c r="F18" s="42"/>
      <c r="G18" s="24"/>
      <c r="H18" s="24"/>
      <c r="I18" s="24"/>
      <c r="J18" s="24"/>
    </row>
    <row r="19" spans="2:10" ht="27.75" customHeight="1" thickBot="1" x14ac:dyDescent="0.3">
      <c r="B19" s="168" t="s">
        <v>1038</v>
      </c>
      <c r="C19" s="171">
        <v>0</v>
      </c>
      <c r="D19" s="235">
        <f>(C19/(C$16/100))%</f>
        <v>0</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168" t="s">
        <v>1542</v>
      </c>
      <c r="C21" s="40">
        <v>1</v>
      </c>
      <c r="D21" s="229">
        <f>(C21/(C$20/100))%</f>
        <v>0.25</v>
      </c>
      <c r="E21" s="177"/>
      <c r="F21" s="49"/>
      <c r="G21" s="24"/>
      <c r="H21" s="24"/>
      <c r="I21" s="24"/>
      <c r="J21" s="24"/>
    </row>
    <row r="22" spans="2:10" ht="24" thickBot="1" x14ac:dyDescent="0.3">
      <c r="B22" s="168" t="s">
        <v>1543</v>
      </c>
      <c r="C22" s="45">
        <v>2</v>
      </c>
      <c r="D22" s="224">
        <f>(C22/(C$20/100))%</f>
        <v>0.5</v>
      </c>
      <c r="E22" s="177"/>
      <c r="F22" s="49"/>
      <c r="G22" s="24"/>
      <c r="H22" s="24"/>
      <c r="I22" s="24"/>
      <c r="J22" s="24"/>
    </row>
    <row r="23" spans="2:10" ht="24" thickBot="1" x14ac:dyDescent="0.3">
      <c r="B23" s="168" t="s">
        <v>1038</v>
      </c>
      <c r="C23" s="171">
        <v>1</v>
      </c>
      <c r="D23" s="235">
        <f>(C23/(C$20/100))%</f>
        <v>0.25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168" t="s">
        <v>1542</v>
      </c>
      <c r="C25" s="40">
        <v>0</v>
      </c>
      <c r="D25" s="229">
        <f>(C25/(C$24/100))%</f>
        <v>0</v>
      </c>
      <c r="E25" s="177"/>
      <c r="F25" s="49"/>
      <c r="G25" s="24"/>
      <c r="H25" s="24"/>
      <c r="I25" s="24"/>
      <c r="J25" s="24"/>
    </row>
    <row r="26" spans="2:10" ht="24" thickBot="1" x14ac:dyDescent="0.3">
      <c r="B26" s="168" t="s">
        <v>1543</v>
      </c>
      <c r="C26" s="45">
        <v>1</v>
      </c>
      <c r="D26" s="224">
        <f>(C26/(C$24/100))%</f>
        <v>0.5</v>
      </c>
      <c r="E26" s="177"/>
      <c r="F26" s="49"/>
      <c r="G26" s="24"/>
      <c r="H26" s="24"/>
      <c r="I26" s="24"/>
      <c r="J26" s="24"/>
    </row>
    <row r="27" spans="2:10" ht="24" thickBot="1" x14ac:dyDescent="0.3">
      <c r="B27" s="168" t="s">
        <v>1038</v>
      </c>
      <c r="C27" s="171">
        <v>1</v>
      </c>
      <c r="D27" s="235">
        <f>(C27/(C$24/100))%</f>
        <v>0.5</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1403</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1545</v>
      </c>
      <c r="D34" s="49"/>
      <c r="E34" s="177"/>
      <c r="F34" s="49"/>
      <c r="G34" s="24"/>
      <c r="H34" s="24"/>
      <c r="I34" s="24"/>
      <c r="J34" s="24"/>
    </row>
    <row r="35" spans="2:10" ht="88.5" customHeight="1" thickBot="1" x14ac:dyDescent="0.3">
      <c r="B35" s="35" t="s">
        <v>13</v>
      </c>
      <c r="C35" s="36" t="s">
        <v>1400</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1544</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168" t="s">
        <v>1542</v>
      </c>
      <c r="C42" s="228">
        <f>(C17/(C$28/100))%</f>
        <v>0.47058823529411759</v>
      </c>
      <c r="D42" s="228">
        <f>(C21/(C$28/100))%</f>
        <v>5.8823529411764698E-2</v>
      </c>
      <c r="E42" s="228">
        <f>(C25/(C$28/100))%</f>
        <v>0</v>
      </c>
      <c r="F42" s="24"/>
      <c r="G42" s="24"/>
      <c r="H42" s="24"/>
    </row>
    <row r="43" spans="2:10" ht="21.75" thickBot="1" x14ac:dyDescent="0.3">
      <c r="B43" s="168" t="s">
        <v>1543</v>
      </c>
      <c r="C43" s="183">
        <f>(C18/(C$28/100))%</f>
        <v>0.1764705882352941</v>
      </c>
      <c r="D43" s="183">
        <f>(C22/(C$28/100))%</f>
        <v>0.1176470588235294</v>
      </c>
      <c r="E43" s="183">
        <f>(C26/(C$28/100))%</f>
        <v>5.8823529411764698E-2</v>
      </c>
      <c r="F43" s="24"/>
      <c r="G43" s="24"/>
      <c r="H43" s="24"/>
    </row>
    <row r="44" spans="2:10" ht="44.25" customHeight="1" thickBot="1" x14ac:dyDescent="0.3">
      <c r="B44" s="168" t="s">
        <v>1038</v>
      </c>
      <c r="C44" s="183">
        <f>(C19/(C$28/100))%</f>
        <v>0</v>
      </c>
      <c r="D44" s="183">
        <f>(C23/(C$28/100))%</f>
        <v>5.8823529411764698E-2</v>
      </c>
      <c r="E44" s="183">
        <f>(C27/(C$28/100))%</f>
        <v>5.8823529411764698E-2</v>
      </c>
      <c r="F44" s="24"/>
      <c r="G44" s="24"/>
      <c r="H44" s="24"/>
    </row>
    <row r="45" spans="2:10" ht="75" customHeight="1" thickBot="1" x14ac:dyDescent="0.3">
      <c r="B45" s="165" t="s">
        <v>1126</v>
      </c>
      <c r="C45" s="188">
        <f>SUM(C42:C44)</f>
        <v>0.64705882352941169</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4">
    <dataValidation type="list" allowBlank="1" showInputMessage="1" showErrorMessage="1" promptTitle="VALORES POSIBLES ASIGNADOR IOT" sqref="F4" xr:uid="{8E3B2F42-230E-4DB6-8557-B3EDF947B67D}">
      <formula1>"ALTA,BAJA,MEDIA"</formula1>
    </dataValidation>
    <dataValidation type="list" allowBlank="1" showInputMessage="1" showErrorMessage="1" sqref="I6" xr:uid="{8A6C687E-BFB5-410C-90E1-6129C9C69BC0}">
      <formula1>"vultures@jpcert.or.jp,cve@mitre.org/cve@cert.org.tw,talos-cna@cisco.com/psirt@cisco.com,psirt@bosch.com,OTRO"</formula1>
    </dataValidation>
    <dataValidation type="list" allowBlank="1" showInputMessage="1" showErrorMessage="1" promptTitle="VALORES POSIBLES ASIGNADOR IOT" sqref="H6" xr:uid="{F1103298-46A0-481C-8639-00D69B14BE3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D0A380C3-C644-4D71-BB2F-2BD3F61D3C88}">
      <formula1>"COMPLETO,PARCIAL,NINGUNO"</formula1>
    </dataValidation>
  </dataValidations>
  <hyperlinks>
    <hyperlink ref="F4" r:id="rId1" display="cve@mitre.org/cve@cert.org.tw" xr:uid="{CD60966C-C9DA-4B55-B85C-C586DCDDCBC5}"/>
    <hyperlink ref="F5" r:id="rId2" display="cve@mitre.org/cve@cert.org.tw" xr:uid="{C9122F99-F68C-48DC-A8A5-661142B81A3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F0B1C-ADB0-4BF5-AC0E-C2BD879BE1DC}">
  <dimension ref="B2:K98"/>
  <sheetViews>
    <sheetView topLeftCell="E1" zoomScale="40" zoomScaleNormal="4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1550</v>
      </c>
      <c r="I4" s="304"/>
      <c r="J4" s="12"/>
    </row>
    <row r="5" spans="2:11" ht="188.25" customHeight="1" thickTop="1" thickBot="1" x14ac:dyDescent="0.3">
      <c r="B5" s="6" t="s">
        <v>1405</v>
      </c>
      <c r="C5" s="7" t="s">
        <v>1554</v>
      </c>
      <c r="D5" s="8" t="s">
        <v>1555</v>
      </c>
      <c r="E5" s="13" t="s">
        <v>1191</v>
      </c>
      <c r="F5" s="10" t="s">
        <v>1542</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1551</v>
      </c>
      <c r="D12" s="34"/>
      <c r="E12" s="34"/>
      <c r="F12" s="34"/>
      <c r="G12" s="24"/>
      <c r="H12" s="24"/>
      <c r="I12" s="24"/>
      <c r="J12" s="24"/>
    </row>
    <row r="13" spans="2:11" ht="102.75" customHeight="1" thickBot="1" x14ac:dyDescent="0.4">
      <c r="B13" s="84" t="s">
        <v>13</v>
      </c>
      <c r="C13" s="33" t="s">
        <v>1414</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1409</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168" t="s">
        <v>1542</v>
      </c>
      <c r="C17" s="40">
        <v>7</v>
      </c>
      <c r="D17" s="229">
        <f>(C17/(C$16/100))%</f>
        <v>0.63636363636363635</v>
      </c>
      <c r="E17" s="226"/>
      <c r="F17" s="42"/>
      <c r="G17" s="24"/>
      <c r="H17" s="24"/>
      <c r="I17" s="24"/>
      <c r="J17" s="24"/>
    </row>
    <row r="18" spans="2:10" ht="24" thickBot="1" x14ac:dyDescent="0.3">
      <c r="B18" s="168" t="s">
        <v>1543</v>
      </c>
      <c r="C18" s="45">
        <v>3</v>
      </c>
      <c r="D18" s="224">
        <f>(C18/(C$16/100))%</f>
        <v>0.27272727272727271</v>
      </c>
      <c r="E18" s="226"/>
      <c r="F18" s="42"/>
      <c r="G18" s="24"/>
      <c r="H18" s="24"/>
      <c r="I18" s="24"/>
      <c r="J18" s="24"/>
    </row>
    <row r="19" spans="2:10" ht="27.75" customHeight="1" thickBot="1" x14ac:dyDescent="0.3">
      <c r="B19" s="168" t="s">
        <v>1038</v>
      </c>
      <c r="C19" s="171">
        <v>1</v>
      </c>
      <c r="D19" s="235">
        <f>(C19/(C$16/100))%</f>
        <v>9.0909090909090912E-2</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168" t="s">
        <v>1542</v>
      </c>
      <c r="C21" s="40">
        <v>1</v>
      </c>
      <c r="D21" s="229">
        <f>(C21/(C$20/100))%</f>
        <v>0.25</v>
      </c>
      <c r="E21" s="177"/>
      <c r="F21" s="49"/>
      <c r="G21" s="24"/>
      <c r="H21" s="24"/>
      <c r="I21" s="24"/>
      <c r="J21" s="24"/>
    </row>
    <row r="22" spans="2:10" ht="24" thickBot="1" x14ac:dyDescent="0.3">
      <c r="B22" s="168" t="s">
        <v>1543</v>
      </c>
      <c r="C22" s="45">
        <v>2</v>
      </c>
      <c r="D22" s="224">
        <f>(C22/(C$20/100))%</f>
        <v>0.5</v>
      </c>
      <c r="E22" s="177"/>
      <c r="F22" s="49"/>
      <c r="G22" s="24"/>
      <c r="H22" s="24"/>
      <c r="I22" s="24"/>
      <c r="J22" s="24"/>
    </row>
    <row r="23" spans="2:10" ht="24" thickBot="1" x14ac:dyDescent="0.3">
      <c r="B23" s="168" t="s">
        <v>1038</v>
      </c>
      <c r="C23" s="171">
        <v>1</v>
      </c>
      <c r="D23" s="235">
        <f>(C23/(C$20/100))%</f>
        <v>0.25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168" t="s">
        <v>1542</v>
      </c>
      <c r="C25" s="40">
        <v>0</v>
      </c>
      <c r="D25" s="229">
        <f>(C25/(C$24/100))%</f>
        <v>0</v>
      </c>
      <c r="E25" s="177"/>
      <c r="F25" s="49"/>
      <c r="G25" s="24"/>
      <c r="H25" s="24"/>
      <c r="I25" s="24"/>
      <c r="J25" s="24"/>
    </row>
    <row r="26" spans="2:10" ht="24" thickBot="1" x14ac:dyDescent="0.3">
      <c r="B26" s="168" t="s">
        <v>1543</v>
      </c>
      <c r="C26" s="45">
        <v>1</v>
      </c>
      <c r="D26" s="224">
        <f>(C26/(C$24/100))%</f>
        <v>0.5</v>
      </c>
      <c r="E26" s="177"/>
      <c r="F26" s="49"/>
      <c r="G26" s="24"/>
      <c r="H26" s="24"/>
      <c r="I26" s="24"/>
      <c r="J26" s="24"/>
    </row>
    <row r="27" spans="2:10" ht="24" thickBot="1" x14ac:dyDescent="0.3">
      <c r="B27" s="168" t="s">
        <v>1038</v>
      </c>
      <c r="C27" s="171">
        <v>1</v>
      </c>
      <c r="D27" s="235">
        <f>(C27/(C$24/100))%</f>
        <v>0.5</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1415</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1552</v>
      </c>
      <c r="D34" s="49"/>
      <c r="E34" s="177"/>
      <c r="F34" s="49"/>
      <c r="G34" s="24"/>
      <c r="H34" s="24"/>
      <c r="I34" s="24"/>
      <c r="J34" s="24"/>
    </row>
    <row r="35" spans="2:10" ht="88.5" customHeight="1" thickBot="1" x14ac:dyDescent="0.3">
      <c r="B35" s="35" t="s">
        <v>13</v>
      </c>
      <c r="C35" s="36" t="s">
        <v>1411</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1553</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168" t="s">
        <v>1542</v>
      </c>
      <c r="C42" s="228">
        <f>(C17/(C$28/100))%</f>
        <v>0.41176470588235292</v>
      </c>
      <c r="D42" s="228">
        <f>(C21/(C$28/100))%</f>
        <v>5.8823529411764698E-2</v>
      </c>
      <c r="E42" s="228">
        <f>(C25/(C$28/100))%</f>
        <v>0</v>
      </c>
      <c r="F42" s="24"/>
      <c r="G42" s="24"/>
      <c r="H42" s="24"/>
    </row>
    <row r="43" spans="2:10" ht="21.75" thickBot="1" x14ac:dyDescent="0.3">
      <c r="B43" s="168" t="s">
        <v>1543</v>
      </c>
      <c r="C43" s="183">
        <f>(C18/(C$28/100))%</f>
        <v>0.1764705882352941</v>
      </c>
      <c r="D43" s="183">
        <f>(C22/(C$28/100))%</f>
        <v>0.1176470588235294</v>
      </c>
      <c r="E43" s="183">
        <f>(C26/(C$28/100))%</f>
        <v>5.8823529411764698E-2</v>
      </c>
      <c r="F43" s="24"/>
      <c r="G43" s="24"/>
      <c r="H43" s="24"/>
    </row>
    <row r="44" spans="2:10" ht="44.25" customHeight="1" thickBot="1" x14ac:dyDescent="0.3">
      <c r="B44" s="168" t="s">
        <v>1038</v>
      </c>
      <c r="C44" s="183">
        <f>(C19/(C$28/100))%</f>
        <v>5.8823529411764698E-2</v>
      </c>
      <c r="D44" s="183">
        <f>(C23/(C$28/100))%</f>
        <v>5.8823529411764698E-2</v>
      </c>
      <c r="E44" s="183">
        <f>(C27/(C$28/100))%</f>
        <v>5.8823529411764698E-2</v>
      </c>
      <c r="F44" s="24"/>
      <c r="G44" s="24"/>
      <c r="H44" s="24"/>
    </row>
    <row r="45" spans="2:10" ht="75" customHeight="1" thickBot="1" x14ac:dyDescent="0.3">
      <c r="B45" s="165" t="s">
        <v>1126</v>
      </c>
      <c r="C45" s="188">
        <f>SUM(C42:C44)</f>
        <v>0.64705882352941169</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4">
    <dataValidation type="list" allowBlank="1" showInputMessage="1" showErrorMessage="1" promptTitle="VALORES POSIBLES ASIGNADOR IOT" sqref="F5" xr:uid="{84053143-75D9-4A2D-AFFD-F2E94158D3BC}">
      <formula1>"COMPLETO,PARCIAL,NINGUNO"</formula1>
    </dataValidation>
    <dataValidation type="list" allowBlank="1" showInputMessage="1" showErrorMessage="1" promptTitle="VALORES POSIBLES ASIGNADOR IOT" sqref="H6" xr:uid="{678DD270-C5DA-4465-A9CE-DFC7E90A29D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E83378A5-18EA-4667-8764-539EDD3A30E8}">
      <formula1>"vultures@jpcert.or.jp,cve@mitre.org/cve@cert.org.tw,talos-cna@cisco.com/psirt@cisco.com,psirt@bosch.com,OTRO"</formula1>
    </dataValidation>
    <dataValidation type="list" allowBlank="1" showInputMessage="1" showErrorMessage="1" promptTitle="VALORES POSIBLES ASIGNADOR IOT" sqref="F4" xr:uid="{BD8BAA90-FB74-4762-8F61-5EF3388A1BE0}">
      <formula1>"ALTA,BAJA,MEDIA"</formula1>
    </dataValidation>
  </dataValidations>
  <hyperlinks>
    <hyperlink ref="F4" r:id="rId1" display="cve@mitre.org/cve@cert.org.tw" xr:uid="{6F8F214C-8853-4C5B-8490-4C4590D28E16}"/>
    <hyperlink ref="F5" r:id="rId2" display="cve@mitre.org/cve@cert.org.tw" xr:uid="{4B365FBE-EFC0-43EB-A09E-D134278429B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84A0D-CB15-4780-ABE6-8FC5ECAB329D}">
  <dimension ref="B2:G18"/>
  <sheetViews>
    <sheetView zoomScale="40" zoomScaleNormal="40" workbookViewId="0">
      <selection activeCell="F14" sqref="F14"/>
    </sheetView>
  </sheetViews>
  <sheetFormatPr baseColWidth="10" defaultRowHeight="15" x14ac:dyDescent="0.25"/>
  <cols>
    <col min="2" max="2" width="45" customWidth="1"/>
    <col min="3" max="3" width="73.85546875" customWidth="1"/>
    <col min="4" max="4" width="45.7109375" customWidth="1"/>
    <col min="5" max="5" width="56.85546875" customWidth="1"/>
    <col min="6" max="6" width="83.85546875" customWidth="1"/>
    <col min="7" max="7" width="56"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101.25" customHeight="1" thickTop="1" thickBot="1" x14ac:dyDescent="0.3">
      <c r="B4" s="76" t="s">
        <v>1016</v>
      </c>
      <c r="C4" s="77" t="s">
        <v>1017</v>
      </c>
      <c r="D4" s="78" t="s">
        <v>1018</v>
      </c>
      <c r="E4" s="79" t="s">
        <v>1019</v>
      </c>
      <c r="F4" s="14">
        <v>2023</v>
      </c>
      <c r="G4" s="80" t="s">
        <v>1020</v>
      </c>
    </row>
    <row r="5" spans="2:7" ht="16.5" thickTop="1" thickBot="1" x14ac:dyDescent="0.3">
      <c r="B5" s="81"/>
      <c r="C5" s="16"/>
      <c r="D5" s="17"/>
      <c r="E5" s="18"/>
      <c r="F5" s="19"/>
      <c r="G5" s="17"/>
    </row>
    <row r="6" spans="2:7" ht="24" thickBot="1" x14ac:dyDescent="0.3">
      <c r="B6" s="289" t="s">
        <v>1026</v>
      </c>
      <c r="C6" s="290"/>
      <c r="D6" s="291"/>
      <c r="E6" s="94"/>
      <c r="F6" s="55"/>
    </row>
    <row r="7" spans="2:7" ht="19.5" thickBot="1" x14ac:dyDescent="0.3">
      <c r="B7" s="25"/>
      <c r="C7" s="25"/>
      <c r="D7" s="26"/>
      <c r="E7" s="95"/>
    </row>
    <row r="8" spans="2:7" ht="21.75" thickBot="1" x14ac:dyDescent="0.4">
      <c r="B8" s="82" t="s">
        <v>10</v>
      </c>
      <c r="C8" s="83" t="s">
        <v>1021</v>
      </c>
      <c r="D8" s="96"/>
    </row>
    <row r="9" spans="2:7" ht="180.75" customHeight="1" thickBot="1" x14ac:dyDescent="0.3">
      <c r="B9" s="84" t="s">
        <v>12</v>
      </c>
      <c r="C9" s="33" t="s">
        <v>1022</v>
      </c>
      <c r="D9" s="97"/>
      <c r="E9" s="98"/>
      <c r="F9" s="99"/>
    </row>
    <row r="10" spans="2:7" ht="20.25" customHeight="1" thickBot="1" x14ac:dyDescent="0.3">
      <c r="B10" s="37"/>
      <c r="C10" s="17"/>
    </row>
    <row r="11" spans="2:7" ht="24" thickBot="1" x14ac:dyDescent="0.3">
      <c r="B11" s="85" t="s">
        <v>1023</v>
      </c>
      <c r="C11" s="101" t="s">
        <v>14</v>
      </c>
      <c r="D11" s="102" t="s">
        <v>1024</v>
      </c>
    </row>
    <row r="12" spans="2:7" ht="21.75" thickBot="1" x14ac:dyDescent="0.3">
      <c r="B12" s="86">
        <v>2023</v>
      </c>
      <c r="C12" s="87">
        <v>2</v>
      </c>
      <c r="D12" s="88">
        <f>(C12/(C$18/100))%</f>
        <v>5.4794520547945206E-3</v>
      </c>
    </row>
    <row r="13" spans="2:7" ht="21.75" thickBot="1" x14ac:dyDescent="0.3">
      <c r="B13" s="89">
        <v>2022</v>
      </c>
      <c r="C13" s="90">
        <v>211</v>
      </c>
      <c r="D13" s="88">
        <f t="shared" ref="D13:D17" si="0">(C13/(C$18/100))%</f>
        <v>0.57808219178082187</v>
      </c>
    </row>
    <row r="14" spans="2:7" ht="21.75" thickBot="1" x14ac:dyDescent="0.3">
      <c r="B14" s="89">
        <v>2021</v>
      </c>
      <c r="C14" s="90">
        <v>103</v>
      </c>
      <c r="D14" s="88">
        <f t="shared" si="0"/>
        <v>0.28219178082191781</v>
      </c>
    </row>
    <row r="15" spans="2:7" ht="21.75" thickBot="1" x14ac:dyDescent="0.3">
      <c r="B15" s="89">
        <v>2020</v>
      </c>
      <c r="C15" s="90">
        <v>46</v>
      </c>
      <c r="D15" s="88">
        <f t="shared" si="0"/>
        <v>0.12602739726027398</v>
      </c>
    </row>
    <row r="16" spans="2:7" ht="21.75" thickBot="1" x14ac:dyDescent="0.3">
      <c r="B16" s="89">
        <v>2019</v>
      </c>
      <c r="C16" s="90">
        <v>2</v>
      </c>
      <c r="D16" s="88">
        <f t="shared" si="0"/>
        <v>5.4794520547945206E-3</v>
      </c>
    </row>
    <row r="17" spans="2:4" ht="21.75" thickBot="1" x14ac:dyDescent="0.3">
      <c r="B17" s="89" t="s">
        <v>1025</v>
      </c>
      <c r="C17" s="90">
        <v>1</v>
      </c>
      <c r="D17" s="88">
        <f t="shared" si="0"/>
        <v>2.7397260273972603E-3</v>
      </c>
    </row>
    <row r="18" spans="2:4" ht="21.75" thickBot="1" x14ac:dyDescent="0.3">
      <c r="B18" s="91" t="s">
        <v>16</v>
      </c>
      <c r="C18" s="92">
        <f>SUM(C12:C17)</f>
        <v>365</v>
      </c>
      <c r="D18" s="93">
        <f>SUM(D12:D17)</f>
        <v>1</v>
      </c>
    </row>
  </sheetData>
  <mergeCells count="1">
    <mergeCell ref="B6:D6"/>
  </mergeCells>
  <dataValidations count="2">
    <dataValidation type="list" allowBlank="1" showInputMessage="1" showErrorMessage="1" promptTitle="VALORES POSIBLES ASIGNADOR IOT" sqref="F5" xr:uid="{532B71CC-8E4C-4E6D-9F16-A40CF90D80A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6CB6426E-EE82-49AC-8701-DA20C7EEEA63}">
      <formula1>"2023,2022,2021,2020,2019,2018(O ANTERIOR)"</formula1>
    </dataValidation>
  </dataValidations>
  <hyperlinks>
    <hyperlink ref="F4" r:id="rId1" display="cve@mitre.org/cve@cert.org.tw" xr:uid="{9FCA3498-EE09-431B-9A90-661D69EBE73C}"/>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4685-671E-4561-A1BB-B9453D0A07DE}">
  <dimension ref="B2:K98"/>
  <sheetViews>
    <sheetView topLeftCell="G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1556</v>
      </c>
      <c r="I4" s="304"/>
      <c r="J4" s="12"/>
    </row>
    <row r="5" spans="2:11" ht="188.25" customHeight="1" thickTop="1" thickBot="1" x14ac:dyDescent="0.3">
      <c r="B5" s="6" t="s">
        <v>1416</v>
      </c>
      <c r="C5" s="7" t="s">
        <v>1560</v>
      </c>
      <c r="D5" s="8" t="s">
        <v>1561</v>
      </c>
      <c r="E5" s="13" t="s">
        <v>1191</v>
      </c>
      <c r="F5" s="10" t="s">
        <v>1542</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1557</v>
      </c>
      <c r="D12" s="34"/>
      <c r="E12" s="34"/>
      <c r="F12" s="34"/>
      <c r="G12" s="24"/>
      <c r="H12" s="24"/>
      <c r="I12" s="24"/>
      <c r="J12" s="24"/>
    </row>
    <row r="13" spans="2:11" ht="102.75" customHeight="1" thickBot="1" x14ac:dyDescent="0.4">
      <c r="B13" s="84" t="s">
        <v>13</v>
      </c>
      <c r="C13" s="33" t="s">
        <v>1425</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1420</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168" t="s">
        <v>1542</v>
      </c>
      <c r="C17" s="40">
        <v>6</v>
      </c>
      <c r="D17" s="229">
        <f>(C17/(C$16/100))%</f>
        <v>0.54545454545454541</v>
      </c>
      <c r="E17" s="226"/>
      <c r="F17" s="42"/>
      <c r="G17" s="24"/>
      <c r="H17" s="24"/>
      <c r="I17" s="24"/>
      <c r="J17" s="24"/>
    </row>
    <row r="18" spans="2:10" ht="24" thickBot="1" x14ac:dyDescent="0.3">
      <c r="B18" s="168" t="s">
        <v>1543</v>
      </c>
      <c r="C18" s="45">
        <v>4</v>
      </c>
      <c r="D18" s="224">
        <f>(C18/(C$16/100))%</f>
        <v>0.36363636363636365</v>
      </c>
      <c r="E18" s="226"/>
      <c r="F18" s="42"/>
      <c r="G18" s="24"/>
      <c r="H18" s="24"/>
      <c r="I18" s="24"/>
      <c r="J18" s="24"/>
    </row>
    <row r="19" spans="2:10" ht="27.75" customHeight="1" thickBot="1" x14ac:dyDescent="0.3">
      <c r="B19" s="168" t="s">
        <v>1038</v>
      </c>
      <c r="C19" s="171">
        <v>1</v>
      </c>
      <c r="D19" s="235">
        <f>(C19/(C$16/100))%</f>
        <v>9.0909090909090912E-2</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168" t="s">
        <v>1542</v>
      </c>
      <c r="C21" s="40">
        <v>0</v>
      </c>
      <c r="D21" s="229">
        <f>(C21/(C$20/100))%</f>
        <v>0</v>
      </c>
      <c r="E21" s="177"/>
      <c r="F21" s="49"/>
      <c r="G21" s="24"/>
      <c r="H21" s="24"/>
      <c r="I21" s="24"/>
      <c r="J21" s="24"/>
    </row>
    <row r="22" spans="2:10" ht="24" thickBot="1" x14ac:dyDescent="0.3">
      <c r="B22" s="168" t="s">
        <v>1543</v>
      </c>
      <c r="C22" s="45">
        <v>2</v>
      </c>
      <c r="D22" s="224">
        <f>(C22/(C$20/100))%</f>
        <v>0.5</v>
      </c>
      <c r="E22" s="177"/>
      <c r="F22" s="49"/>
      <c r="G22" s="24"/>
      <c r="H22" s="24"/>
      <c r="I22" s="24"/>
      <c r="J22" s="24"/>
    </row>
    <row r="23" spans="2:10" ht="24" thickBot="1" x14ac:dyDescent="0.3">
      <c r="B23" s="168" t="s">
        <v>1038</v>
      </c>
      <c r="C23" s="171">
        <v>2</v>
      </c>
      <c r="D23" s="235">
        <f>(C23/(C$20/100))%</f>
        <v>0.5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168" t="s">
        <v>1542</v>
      </c>
      <c r="C25" s="40">
        <v>0</v>
      </c>
      <c r="D25" s="229">
        <f>(C25/(C$24/100))%</f>
        <v>0</v>
      </c>
      <c r="E25" s="177"/>
      <c r="F25" s="49"/>
      <c r="G25" s="24"/>
      <c r="H25" s="24"/>
      <c r="I25" s="24"/>
      <c r="J25" s="24"/>
    </row>
    <row r="26" spans="2:10" ht="24" thickBot="1" x14ac:dyDescent="0.3">
      <c r="B26" s="168" t="s">
        <v>1543</v>
      </c>
      <c r="C26" s="45">
        <v>1</v>
      </c>
      <c r="D26" s="224">
        <f>(C26/(C$24/100))%</f>
        <v>0.5</v>
      </c>
      <c r="E26" s="177"/>
      <c r="F26" s="49"/>
      <c r="G26" s="24"/>
      <c r="H26" s="24"/>
      <c r="I26" s="24"/>
      <c r="J26" s="24"/>
    </row>
    <row r="27" spans="2:10" ht="24" thickBot="1" x14ac:dyDescent="0.3">
      <c r="B27" s="168" t="s">
        <v>1038</v>
      </c>
      <c r="C27" s="171">
        <v>1</v>
      </c>
      <c r="D27" s="235">
        <f>(C27/(C$24/100))%</f>
        <v>0.5</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1426</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1558</v>
      </c>
      <c r="D34" s="49"/>
      <c r="E34" s="177"/>
      <c r="F34" s="49"/>
      <c r="G34" s="24"/>
      <c r="H34" s="24"/>
      <c r="I34" s="24"/>
      <c r="J34" s="24"/>
    </row>
    <row r="35" spans="2:10" ht="88.5" customHeight="1" thickBot="1" x14ac:dyDescent="0.3">
      <c r="B35" s="35" t="s">
        <v>13</v>
      </c>
      <c r="C35" s="36" t="s">
        <v>1422</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1559</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168" t="s">
        <v>1542</v>
      </c>
      <c r="C42" s="228">
        <f>(C17/(C$28/100))%</f>
        <v>0.3529411764705882</v>
      </c>
      <c r="D42" s="228">
        <f>(C21/(C$28/100))%</f>
        <v>0</v>
      </c>
      <c r="E42" s="228">
        <f>(C25/(C$28/100))%</f>
        <v>0</v>
      </c>
      <c r="F42" s="24"/>
      <c r="G42" s="24"/>
      <c r="H42" s="24"/>
    </row>
    <row r="43" spans="2:10" ht="21.75" thickBot="1" x14ac:dyDescent="0.3">
      <c r="B43" s="168" t="s">
        <v>1543</v>
      </c>
      <c r="C43" s="183">
        <f>(C18/(C$28/100))%</f>
        <v>0.23529411764705879</v>
      </c>
      <c r="D43" s="183">
        <f>(C22/(C$28/100))%</f>
        <v>0.1176470588235294</v>
      </c>
      <c r="E43" s="183">
        <f>(C26/(C$28/100))%</f>
        <v>5.8823529411764698E-2</v>
      </c>
      <c r="F43" s="24"/>
      <c r="G43" s="24"/>
      <c r="H43" s="24"/>
    </row>
    <row r="44" spans="2:10" ht="44.25" customHeight="1" thickBot="1" x14ac:dyDescent="0.3">
      <c r="B44" s="168" t="s">
        <v>1038</v>
      </c>
      <c r="C44" s="183">
        <f>(C19/(C$28/100))%</f>
        <v>5.8823529411764698E-2</v>
      </c>
      <c r="D44" s="183">
        <f>(C23/(C$28/100))%</f>
        <v>0.1176470588235294</v>
      </c>
      <c r="E44" s="183">
        <f>(C27/(C$28/100))%</f>
        <v>5.8823529411764698E-2</v>
      </c>
      <c r="F44" s="24"/>
      <c r="G44" s="24"/>
      <c r="H44" s="24"/>
    </row>
    <row r="45" spans="2:10" ht="75" customHeight="1" thickBot="1" x14ac:dyDescent="0.3">
      <c r="B45" s="165" t="s">
        <v>1126</v>
      </c>
      <c r="C45" s="188">
        <f>SUM(C42:C44)</f>
        <v>0.64705882352941169</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4">
    <dataValidation type="list" allowBlank="1" showInputMessage="1" showErrorMessage="1" promptTitle="VALORES POSIBLES ASIGNADOR IOT" sqref="F4" xr:uid="{C659587A-F32B-4580-9384-BC2E88808DF6}">
      <formula1>"ALTA,BAJA,MEDIA"</formula1>
    </dataValidation>
    <dataValidation type="list" allowBlank="1" showInputMessage="1" showErrorMessage="1" sqref="I6" xr:uid="{0BCC813B-42ED-42C2-86D4-970C51573DDA}">
      <formula1>"vultures@jpcert.or.jp,cve@mitre.org/cve@cert.org.tw,talos-cna@cisco.com/psirt@cisco.com,psirt@bosch.com,OTRO"</formula1>
    </dataValidation>
    <dataValidation type="list" allowBlank="1" showInputMessage="1" showErrorMessage="1" promptTitle="VALORES POSIBLES ASIGNADOR IOT" sqref="H6" xr:uid="{CF08D1D9-783D-4A36-85A8-728D1E9EEA6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367F8966-47D5-4AF8-9A59-90099CE0D2C5}">
      <formula1>"COMPLETO,PARCIAL,NINGUNO"</formula1>
    </dataValidation>
  </dataValidations>
  <hyperlinks>
    <hyperlink ref="F4" r:id="rId1" display="cve@mitre.org/cve@cert.org.tw" xr:uid="{5CD2E5D7-FFF2-4760-977E-166D7D30B545}"/>
    <hyperlink ref="F5" r:id="rId2" display="cve@mitre.org/cve@cert.org.tw" xr:uid="{2C6DA847-153B-480C-B71A-146A8E0211A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CC40-6936-4A1F-A3E2-09FC90EAEC14}">
  <dimension ref="B2:K98"/>
  <sheetViews>
    <sheetView topLeftCell="A51" zoomScale="40" zoomScaleNormal="40" workbookViewId="0">
      <selection activeCell="D62" sqref="D62"/>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23</v>
      </c>
      <c r="G3" s="2" t="s">
        <v>4</v>
      </c>
      <c r="H3" s="3" t="s">
        <v>5</v>
      </c>
      <c r="I3" s="4"/>
      <c r="J3" s="5"/>
    </row>
    <row r="4" spans="2:11" ht="196.5" customHeight="1" thickTop="1" thickBot="1" x14ac:dyDescent="0.3">
      <c r="B4" s="159" t="s">
        <v>1515</v>
      </c>
      <c r="C4" s="77" t="s">
        <v>1516</v>
      </c>
      <c r="D4" s="74" t="s">
        <v>1517</v>
      </c>
      <c r="E4" s="9" t="s">
        <v>1191</v>
      </c>
      <c r="F4" s="14" t="s">
        <v>1346</v>
      </c>
      <c r="G4" s="222" t="s">
        <v>1529</v>
      </c>
      <c r="H4" s="312" t="s">
        <v>1574</v>
      </c>
      <c r="I4" s="304"/>
      <c r="J4" s="12"/>
    </row>
    <row r="5" spans="2:11" ht="188.25" customHeight="1" thickTop="1" thickBot="1" x14ac:dyDescent="0.3">
      <c r="B5" s="244" t="s">
        <v>1571</v>
      </c>
      <c r="C5" s="242" t="s">
        <v>1572</v>
      </c>
      <c r="D5" s="245" t="s">
        <v>1573</v>
      </c>
      <c r="E5" s="237" t="s">
        <v>1191</v>
      </c>
      <c r="F5" s="238" t="s">
        <v>1563</v>
      </c>
      <c r="G5" s="222" t="s">
        <v>1530</v>
      </c>
      <c r="H5" s="313"/>
      <c r="I5" s="304"/>
      <c r="J5" s="15"/>
    </row>
    <row r="6" spans="2:11" ht="15.75" thickTop="1" x14ac:dyDescent="0.25">
      <c r="B6" s="16"/>
      <c r="C6" s="16"/>
      <c r="D6" s="17"/>
      <c r="E6" s="17"/>
      <c r="F6" s="17"/>
      <c r="G6" s="18"/>
      <c r="H6" s="19"/>
      <c r="I6" s="20"/>
      <c r="J6" s="21"/>
      <c r="K6" s="22"/>
    </row>
    <row r="7" spans="2:11" ht="32.25" customHeight="1" x14ac:dyDescent="0.25">
      <c r="B7" s="24"/>
      <c r="C7" s="24"/>
      <c r="D7" s="24"/>
      <c r="E7" s="24"/>
      <c r="F7" s="24"/>
      <c r="G7" s="24"/>
      <c r="H7" s="24"/>
      <c r="I7" s="24"/>
      <c r="J7" s="24"/>
    </row>
    <row r="8" spans="2:11" ht="32.25" customHeight="1" thickBot="1" x14ac:dyDescent="0.3">
      <c r="B8" s="24"/>
      <c r="C8" s="24"/>
      <c r="D8" s="24"/>
      <c r="E8" s="24"/>
      <c r="F8" s="24"/>
      <c r="G8" s="24"/>
      <c r="H8" s="24"/>
      <c r="I8" s="24"/>
      <c r="J8" s="24"/>
    </row>
    <row r="9" spans="2:11" ht="32.25" customHeight="1" thickTop="1" thickBot="1" x14ac:dyDescent="0.3">
      <c r="B9" s="286" t="s">
        <v>1355</v>
      </c>
      <c r="C9" s="287"/>
      <c r="D9" s="288"/>
      <c r="E9" s="23"/>
      <c r="F9" s="23"/>
      <c r="G9" s="24"/>
      <c r="H9" s="24"/>
      <c r="I9" s="24"/>
      <c r="J9" s="24"/>
    </row>
    <row r="10" spans="2:11" ht="32.25" customHeight="1" thickTop="1" thickBot="1" x14ac:dyDescent="0.3">
      <c r="B10" s="25"/>
      <c r="C10" s="25"/>
      <c r="D10" s="26"/>
      <c r="E10" s="27"/>
      <c r="F10" s="27"/>
      <c r="G10" s="24"/>
      <c r="H10" s="24"/>
      <c r="I10" s="24"/>
      <c r="J10" s="24"/>
    </row>
    <row r="11" spans="2:11" ht="32.25" customHeight="1" thickBot="1" x14ac:dyDescent="0.4">
      <c r="B11" s="82" t="s">
        <v>10</v>
      </c>
      <c r="C11" s="83" t="s">
        <v>11</v>
      </c>
      <c r="D11" s="30"/>
      <c r="E11" s="31"/>
      <c r="F11" s="31"/>
      <c r="G11" s="24"/>
      <c r="H11" s="24"/>
      <c r="I11" s="24"/>
      <c r="J11" s="24"/>
    </row>
    <row r="12" spans="2:11" ht="72" customHeight="1" thickBot="1" x14ac:dyDescent="0.4">
      <c r="B12" s="84" t="s">
        <v>12</v>
      </c>
      <c r="C12" s="33" t="s">
        <v>1569</v>
      </c>
      <c r="D12" s="34"/>
      <c r="E12" s="34"/>
      <c r="F12" s="34"/>
      <c r="G12" s="24"/>
      <c r="H12" s="24"/>
      <c r="I12" s="24"/>
      <c r="J12" s="24"/>
    </row>
    <row r="13" spans="2:11" ht="102.75" customHeight="1" thickBot="1" x14ac:dyDescent="0.4">
      <c r="B13" s="84" t="s">
        <v>13</v>
      </c>
      <c r="C13" s="33" t="s">
        <v>1570</v>
      </c>
      <c r="D13" s="34"/>
      <c r="E13" s="34"/>
      <c r="F13" s="34"/>
      <c r="G13" s="24"/>
      <c r="H13" s="24"/>
      <c r="I13" s="24"/>
      <c r="J13" s="24"/>
    </row>
    <row r="14" spans="2:11" ht="72.75" customHeight="1" thickBot="1" x14ac:dyDescent="0.3">
      <c r="B14" s="37"/>
      <c r="C14" s="17"/>
      <c r="G14" s="24"/>
      <c r="H14" s="24"/>
      <c r="I14" s="24"/>
      <c r="J14" s="24"/>
    </row>
    <row r="15" spans="2:11" ht="72.75" customHeight="1" thickBot="1" x14ac:dyDescent="0.3">
      <c r="B15" s="162" t="s">
        <v>1568</v>
      </c>
      <c r="C15" s="163" t="s">
        <v>14</v>
      </c>
      <c r="D15" s="164" t="s">
        <v>1326</v>
      </c>
      <c r="E15" s="38"/>
      <c r="F15" s="38"/>
      <c r="G15" s="24"/>
      <c r="H15" s="24"/>
      <c r="I15" s="24"/>
      <c r="J15" s="24"/>
    </row>
    <row r="16" spans="2:11" ht="36.75" customHeight="1" thickBot="1" x14ac:dyDescent="0.3">
      <c r="B16" s="165" t="s">
        <v>1330</v>
      </c>
      <c r="C16" s="166">
        <f>SUM(C17:C19)</f>
        <v>11</v>
      </c>
      <c r="D16" s="167">
        <f>(C16/(C$28/100))%</f>
        <v>0.64705882352941169</v>
      </c>
      <c r="E16" s="233"/>
      <c r="F16" s="170"/>
      <c r="G16" s="24"/>
      <c r="H16" s="24"/>
      <c r="I16" s="24"/>
      <c r="J16" s="24"/>
    </row>
    <row r="17" spans="2:10" ht="24" thickBot="1" x14ac:dyDescent="0.3">
      <c r="B17" s="272" t="s">
        <v>1562</v>
      </c>
      <c r="C17" s="40">
        <v>0</v>
      </c>
      <c r="D17" s="229">
        <f>(C17/(C$16/100))%</f>
        <v>0</v>
      </c>
      <c r="E17" s="226"/>
      <c r="F17" s="42"/>
      <c r="G17" s="24"/>
      <c r="H17" s="24"/>
      <c r="I17" s="24"/>
      <c r="J17" s="24"/>
    </row>
    <row r="18" spans="2:10" ht="24" thickBot="1" x14ac:dyDescent="0.3">
      <c r="B18" s="44" t="s">
        <v>1563</v>
      </c>
      <c r="C18" s="45">
        <v>2</v>
      </c>
      <c r="D18" s="224">
        <f>(C18/(C$16/100))%</f>
        <v>0.18181818181818182</v>
      </c>
      <c r="E18" s="226"/>
      <c r="F18" s="42"/>
      <c r="G18" s="24"/>
      <c r="H18" s="24"/>
      <c r="I18" s="24"/>
      <c r="J18" s="24"/>
    </row>
    <row r="19" spans="2:10" ht="27.75" customHeight="1" thickBot="1" x14ac:dyDescent="0.3">
      <c r="B19" s="234" t="s">
        <v>1364</v>
      </c>
      <c r="C19" s="171">
        <v>9</v>
      </c>
      <c r="D19" s="235">
        <f>(C19/(C$16/100))%</f>
        <v>0.81818181818181812</v>
      </c>
      <c r="E19" s="226"/>
      <c r="F19" s="42"/>
      <c r="G19" s="24"/>
      <c r="H19" s="24"/>
      <c r="I19" s="24"/>
      <c r="J19" s="24"/>
    </row>
    <row r="20" spans="2:10" ht="24" thickBot="1" x14ac:dyDescent="0.3">
      <c r="B20" s="165" t="s">
        <v>1331</v>
      </c>
      <c r="C20" s="166">
        <f>SUM(C21:C23)</f>
        <v>4</v>
      </c>
      <c r="D20" s="167">
        <f>(C20/(C$28/100))%</f>
        <v>0.23529411764705879</v>
      </c>
      <c r="E20" s="226"/>
      <c r="F20" s="42"/>
      <c r="G20" s="24"/>
      <c r="H20" s="24"/>
      <c r="I20" s="24"/>
      <c r="J20" s="24"/>
    </row>
    <row r="21" spans="2:10" ht="24" thickBot="1" x14ac:dyDescent="0.3">
      <c r="B21" s="272" t="s">
        <v>1562</v>
      </c>
      <c r="C21" s="40">
        <v>1</v>
      </c>
      <c r="D21" s="229">
        <f>(C21/(C$20/100))%</f>
        <v>0.25</v>
      </c>
      <c r="E21" s="177"/>
      <c r="F21" s="49"/>
      <c r="G21" s="24"/>
      <c r="H21" s="24"/>
      <c r="I21" s="24"/>
      <c r="J21" s="24"/>
    </row>
    <row r="22" spans="2:10" ht="24" thickBot="1" x14ac:dyDescent="0.3">
      <c r="B22" s="44" t="s">
        <v>1563</v>
      </c>
      <c r="C22" s="45">
        <v>1</v>
      </c>
      <c r="D22" s="224">
        <f>(C22/(C$20/100))%</f>
        <v>0.25</v>
      </c>
      <c r="E22" s="177"/>
      <c r="F22" s="49"/>
      <c r="G22" s="24"/>
      <c r="H22" s="24"/>
      <c r="I22" s="24"/>
      <c r="J22" s="24"/>
    </row>
    <row r="23" spans="2:10" ht="24" thickBot="1" x14ac:dyDescent="0.3">
      <c r="B23" s="234" t="s">
        <v>1364</v>
      </c>
      <c r="C23" s="171">
        <v>2</v>
      </c>
      <c r="D23" s="235">
        <f>(C23/(C$20/100))%</f>
        <v>0.5</v>
      </c>
      <c r="E23" s="177"/>
      <c r="F23" s="49"/>
      <c r="G23" s="24"/>
      <c r="H23" s="24"/>
      <c r="I23" s="24"/>
      <c r="J23" s="24"/>
    </row>
    <row r="24" spans="2:10" ht="24" thickBot="1" x14ac:dyDescent="0.3">
      <c r="B24" s="165" t="s">
        <v>1332</v>
      </c>
      <c r="C24" s="166">
        <v>2</v>
      </c>
      <c r="D24" s="167">
        <f>(C24/(C$28/100))%</f>
        <v>0.1176470588235294</v>
      </c>
      <c r="E24" s="177"/>
      <c r="F24" s="49"/>
      <c r="G24" s="24"/>
      <c r="H24" s="24"/>
      <c r="I24" s="24"/>
      <c r="J24" s="24"/>
    </row>
    <row r="25" spans="2:10" ht="24" thickBot="1" x14ac:dyDescent="0.3">
      <c r="B25" s="272" t="s">
        <v>1562</v>
      </c>
      <c r="C25" s="40">
        <v>1</v>
      </c>
      <c r="D25" s="229">
        <f>(C25/(C$24/100))%</f>
        <v>0.5</v>
      </c>
      <c r="E25" s="177"/>
      <c r="F25" s="49"/>
      <c r="G25" s="24"/>
      <c r="H25" s="24"/>
      <c r="I25" s="24"/>
      <c r="J25" s="24"/>
    </row>
    <row r="26" spans="2:10" ht="24" thickBot="1" x14ac:dyDescent="0.3">
      <c r="B26" s="44" t="s">
        <v>1563</v>
      </c>
      <c r="C26" s="45">
        <v>0</v>
      </c>
      <c r="D26" s="224">
        <f>(C26/(C$24/100))%</f>
        <v>0</v>
      </c>
      <c r="E26" s="177"/>
      <c r="F26" s="49"/>
      <c r="G26" s="24"/>
      <c r="H26" s="24"/>
      <c r="I26" s="24"/>
      <c r="J26" s="24"/>
    </row>
    <row r="27" spans="2:10" ht="24" thickBot="1" x14ac:dyDescent="0.3">
      <c r="B27" s="234" t="s">
        <v>1364</v>
      </c>
      <c r="C27" s="171">
        <v>1</v>
      </c>
      <c r="D27" s="235">
        <f>(C27/(C$24/100))%</f>
        <v>0.5</v>
      </c>
      <c r="E27" s="177"/>
      <c r="F27" s="49"/>
      <c r="G27" s="24"/>
      <c r="H27" s="24"/>
      <c r="I27" s="24"/>
      <c r="J27" s="24"/>
    </row>
    <row r="28" spans="2:10" ht="24" thickBot="1" x14ac:dyDescent="0.3">
      <c r="B28" s="46" t="s">
        <v>16</v>
      </c>
      <c r="C28" s="47">
        <f>C16+C20+C24</f>
        <v>17</v>
      </c>
      <c r="D28" s="48">
        <f>D24+D20+D16</f>
        <v>0.99999999999999989</v>
      </c>
      <c r="E28" s="49"/>
      <c r="F28" s="49"/>
      <c r="G28" s="24"/>
      <c r="H28" s="24"/>
      <c r="I28" s="24"/>
      <c r="J28" s="24"/>
    </row>
    <row r="29" spans="2:10" ht="23.25" x14ac:dyDescent="0.25">
      <c r="B29" s="50"/>
      <c r="C29" s="50"/>
      <c r="D29" s="51"/>
      <c r="E29" s="49"/>
      <c r="F29" s="49"/>
      <c r="G29" s="24"/>
      <c r="H29" s="24"/>
      <c r="I29" s="24"/>
      <c r="J29" s="24"/>
    </row>
    <row r="30" spans="2:10" ht="24" thickBot="1" x14ac:dyDescent="0.3">
      <c r="B30" s="53"/>
      <c r="C30" s="53"/>
      <c r="D30" s="49"/>
      <c r="E30" s="49"/>
      <c r="F30" s="49"/>
      <c r="G30" s="24"/>
      <c r="H30" s="24"/>
      <c r="I30" s="24"/>
      <c r="J30" s="24"/>
    </row>
    <row r="31" spans="2:10" ht="24" thickBot="1" x14ac:dyDescent="0.4">
      <c r="B31" s="305" t="s">
        <v>1567</v>
      </c>
      <c r="C31" s="306"/>
      <c r="D31" s="49"/>
      <c r="E31" s="49"/>
      <c r="F31" s="49"/>
      <c r="G31" s="24"/>
      <c r="H31" s="24"/>
      <c r="I31" s="24"/>
      <c r="J31" s="24"/>
    </row>
    <row r="32" spans="2:10" ht="24" thickBot="1" x14ac:dyDescent="0.4">
      <c r="B32" s="176"/>
      <c r="C32" s="176"/>
      <c r="D32" s="49"/>
      <c r="E32" s="49"/>
      <c r="F32" s="49"/>
      <c r="G32" s="24"/>
      <c r="H32" s="24"/>
      <c r="I32" s="24"/>
      <c r="J32" s="24"/>
    </row>
    <row r="33" spans="2:10" ht="24" thickBot="1" x14ac:dyDescent="0.3">
      <c r="B33" s="28" t="s">
        <v>10</v>
      </c>
      <c r="C33" s="29" t="s">
        <v>11</v>
      </c>
      <c r="D33" s="49"/>
      <c r="E33" s="49"/>
      <c r="F33" s="49"/>
      <c r="G33" s="24"/>
      <c r="H33" s="24"/>
      <c r="I33" s="24"/>
      <c r="J33" s="24"/>
    </row>
    <row r="34" spans="2:10" ht="69" customHeight="1" thickBot="1" x14ac:dyDescent="0.3">
      <c r="B34" s="32" t="s">
        <v>12</v>
      </c>
      <c r="C34" s="33" t="s">
        <v>1565</v>
      </c>
      <c r="D34" s="49"/>
      <c r="E34" s="177"/>
      <c r="F34" s="49"/>
      <c r="G34" s="24"/>
      <c r="H34" s="24"/>
      <c r="I34" s="24"/>
      <c r="J34" s="24"/>
    </row>
    <row r="35" spans="2:10" ht="88.5" customHeight="1" thickBot="1" x14ac:dyDescent="0.3">
      <c r="B35" s="35" t="s">
        <v>13</v>
      </c>
      <c r="C35" s="36" t="s">
        <v>1566</v>
      </c>
      <c r="D35" s="49"/>
      <c r="E35" s="49"/>
      <c r="F35" s="49"/>
      <c r="G35" s="24"/>
      <c r="H35" s="24"/>
      <c r="I35" s="24"/>
      <c r="J35" s="24"/>
    </row>
    <row r="36" spans="2:10" ht="23.25" x14ac:dyDescent="0.25">
      <c r="B36" s="53"/>
      <c r="C36" s="53"/>
      <c r="D36" s="49"/>
      <c r="E36" s="49"/>
      <c r="F36" s="178"/>
      <c r="G36" s="24"/>
      <c r="H36" s="24"/>
      <c r="I36" s="24"/>
      <c r="J36" s="24"/>
    </row>
    <row r="37" spans="2:10" ht="23.25" x14ac:dyDescent="0.25">
      <c r="B37" s="53"/>
      <c r="C37" s="53"/>
      <c r="D37" s="49"/>
      <c r="E37" s="271"/>
      <c r="F37" s="189"/>
      <c r="G37" s="24"/>
      <c r="H37" s="24"/>
      <c r="I37" s="24"/>
      <c r="J37" s="24"/>
    </row>
    <row r="38" spans="2:10" ht="24" thickBot="1" x14ac:dyDescent="0.3">
      <c r="B38" s="53"/>
      <c r="C38" s="54"/>
      <c r="D38" s="178"/>
      <c r="E38" s="178"/>
      <c r="F38" s="49"/>
      <c r="G38" s="24"/>
      <c r="H38" s="24"/>
      <c r="I38" s="24"/>
      <c r="J38" s="24"/>
    </row>
    <row r="39" spans="2:10" ht="24" thickBot="1" x14ac:dyDescent="0.4">
      <c r="B39" s="179" t="s">
        <v>1564</v>
      </c>
      <c r="C39" s="309" t="s">
        <v>1335</v>
      </c>
      <c r="D39" s="310"/>
      <c r="E39" s="319"/>
      <c r="F39" s="257"/>
      <c r="G39" s="255"/>
      <c r="H39" s="24"/>
      <c r="I39" s="24"/>
      <c r="J39" s="24"/>
    </row>
    <row r="40" spans="2:10" ht="34.5" customHeight="1" thickBot="1" x14ac:dyDescent="0.3">
      <c r="C40" s="311" t="s">
        <v>1125</v>
      </c>
      <c r="D40" s="310"/>
      <c r="E40" s="319"/>
      <c r="F40" s="258"/>
      <c r="G40" s="255"/>
      <c r="H40" s="24"/>
      <c r="I40" s="24"/>
      <c r="J40" s="24"/>
    </row>
    <row r="41" spans="2:10" ht="24" thickBot="1" x14ac:dyDescent="0.3">
      <c r="C41" s="227" t="s">
        <v>1330</v>
      </c>
      <c r="D41" s="227" t="s">
        <v>1331</v>
      </c>
      <c r="E41" s="227" t="s">
        <v>1332</v>
      </c>
      <c r="F41" s="24"/>
      <c r="G41" s="24"/>
      <c r="H41" s="24"/>
    </row>
    <row r="42" spans="2:10" ht="21.75" thickBot="1" x14ac:dyDescent="0.3">
      <c r="B42" s="272" t="s">
        <v>1562</v>
      </c>
      <c r="C42" s="228">
        <f>(C17/(C$28/100))%</f>
        <v>0</v>
      </c>
      <c r="D42" s="228">
        <f>(C21/(C$28/100))%</f>
        <v>5.8823529411764698E-2</v>
      </c>
      <c r="E42" s="228">
        <f>(C25/(C$28/100))%</f>
        <v>5.8823529411764698E-2</v>
      </c>
      <c r="F42" s="24"/>
      <c r="G42" s="24"/>
      <c r="H42" s="24"/>
    </row>
    <row r="43" spans="2:10" ht="21.75" thickBot="1" x14ac:dyDescent="0.3">
      <c r="B43" s="44" t="s">
        <v>1563</v>
      </c>
      <c r="C43" s="183">
        <f>(C18/(C$28/100))%</f>
        <v>0.1176470588235294</v>
      </c>
      <c r="D43" s="183">
        <f>(C22/(C$28/100))%</f>
        <v>5.8823529411764698E-2</v>
      </c>
      <c r="E43" s="183">
        <f>(C26/(C$28/100))%</f>
        <v>0</v>
      </c>
      <c r="F43" s="24"/>
      <c r="G43" s="24"/>
      <c r="H43" s="24"/>
    </row>
    <row r="44" spans="2:10" ht="44.25" customHeight="1" thickBot="1" x14ac:dyDescent="0.3">
      <c r="B44" s="234" t="s">
        <v>1364</v>
      </c>
      <c r="C44" s="183">
        <f>(C19/(C$28/100))%</f>
        <v>0.52941176470588236</v>
      </c>
      <c r="D44" s="183">
        <f>(C23/(C$28/100))%</f>
        <v>0.1176470588235294</v>
      </c>
      <c r="E44" s="183">
        <f>(C27/(C$28/100))%</f>
        <v>5.8823529411764698E-2</v>
      </c>
      <c r="F44" s="24"/>
      <c r="G44" s="24"/>
      <c r="H44" s="24"/>
    </row>
    <row r="45" spans="2:10" ht="75" customHeight="1" thickBot="1" x14ac:dyDescent="0.3">
      <c r="B45" s="165" t="s">
        <v>1126</v>
      </c>
      <c r="C45" s="188">
        <f>SUM(C42:C44)</f>
        <v>0.6470588235294118</v>
      </c>
      <c r="D45" s="188">
        <f>SUM(D42:D44)</f>
        <v>0.23529411764705879</v>
      </c>
      <c r="E45" s="188">
        <f>SUM(E42:E44)</f>
        <v>0.1176470588235294</v>
      </c>
      <c r="F45" s="24"/>
      <c r="G45" s="24"/>
      <c r="H45" s="24"/>
    </row>
    <row r="46" spans="2:10" ht="108.75" customHeight="1" x14ac:dyDescent="0.25">
      <c r="B46" s="53"/>
      <c r="C46" s="53"/>
      <c r="D46" s="49"/>
      <c r="E46" s="49"/>
      <c r="F46" s="49"/>
      <c r="G46" s="24"/>
      <c r="H46" s="24"/>
      <c r="I46" s="24"/>
      <c r="J46" s="24"/>
    </row>
    <row r="47" spans="2:10" ht="23.25" x14ac:dyDescent="0.25">
      <c r="B47" s="53"/>
      <c r="C47" s="53"/>
      <c r="D47" s="49"/>
      <c r="E47" s="49"/>
      <c r="F47" s="49"/>
      <c r="G47" s="24"/>
      <c r="H47" s="24"/>
      <c r="I47" s="24"/>
      <c r="J47" s="24"/>
    </row>
    <row r="48" spans="2:10" ht="23.25" x14ac:dyDescent="0.25">
      <c r="B48" s="53"/>
      <c r="C48" s="53"/>
      <c r="D48" s="49"/>
      <c r="E48" s="49"/>
      <c r="F48" s="49"/>
      <c r="G48" s="24"/>
      <c r="H48" s="24"/>
      <c r="I48" s="24"/>
      <c r="J48" s="24"/>
    </row>
    <row r="49" spans="2:10" ht="23.25" x14ac:dyDescent="0.25">
      <c r="B49" s="53"/>
      <c r="C49" s="53"/>
      <c r="D49" s="49"/>
      <c r="E49" s="49"/>
      <c r="F49" s="49"/>
      <c r="G49" s="24"/>
      <c r="H49" s="24"/>
      <c r="I49" s="24"/>
      <c r="J49" s="24"/>
    </row>
    <row r="50" spans="2:10" ht="23.25" x14ac:dyDescent="0.25">
      <c r="B50" s="53"/>
      <c r="C50" s="53"/>
      <c r="D50" s="49"/>
      <c r="E50" s="49"/>
      <c r="F50" s="49"/>
      <c r="G50" s="24"/>
      <c r="H50" s="24"/>
      <c r="I50" s="24"/>
      <c r="J50" s="24"/>
    </row>
    <row r="51" spans="2:10" ht="42" customHeight="1" x14ac:dyDescent="0.25">
      <c r="B51" s="53"/>
      <c r="C51" s="53"/>
      <c r="D51" s="49"/>
      <c r="E51" s="49"/>
      <c r="F51" s="49"/>
      <c r="G51" s="24"/>
      <c r="H51" s="24"/>
      <c r="I51" s="24"/>
      <c r="J51" s="24"/>
    </row>
    <row r="52" spans="2:10" ht="50.25" customHeight="1" x14ac:dyDescent="0.25">
      <c r="B52" s="53"/>
      <c r="C52" s="53"/>
      <c r="D52" s="49"/>
      <c r="E52" s="49"/>
      <c r="F52" s="49"/>
      <c r="G52" s="24"/>
      <c r="H52" s="24"/>
      <c r="I52" s="24"/>
      <c r="J52" s="24"/>
    </row>
    <row r="53" spans="2:10" ht="23.25" x14ac:dyDescent="0.25">
      <c r="B53" s="53"/>
      <c r="C53" s="53"/>
      <c r="D53" s="49"/>
      <c r="E53" s="49"/>
      <c r="F53" s="49"/>
      <c r="G53" s="24"/>
      <c r="H53" s="24"/>
      <c r="I53" s="24"/>
      <c r="J53" s="24"/>
    </row>
    <row r="54" spans="2:10" ht="23.25" x14ac:dyDescent="0.25">
      <c r="B54" s="53"/>
      <c r="C54" s="53"/>
      <c r="D54" s="49"/>
      <c r="E54" s="49"/>
      <c r="F54" s="49"/>
      <c r="G54" s="24"/>
      <c r="H54" s="24"/>
      <c r="I54" s="24"/>
      <c r="J54" s="24"/>
    </row>
    <row r="55" spans="2:10" ht="23.25" x14ac:dyDescent="0.25">
      <c r="B55" s="53"/>
      <c r="C55" s="53"/>
      <c r="D55" s="49"/>
      <c r="E55" s="49"/>
      <c r="F55" s="49"/>
      <c r="G55" s="24"/>
      <c r="H55" s="24"/>
      <c r="I55" s="24"/>
      <c r="J55" s="24"/>
    </row>
    <row r="56" spans="2:10" ht="23.25" x14ac:dyDescent="0.25">
      <c r="B56" s="53"/>
      <c r="C56" s="53"/>
      <c r="D56" s="49"/>
      <c r="E56" s="49"/>
      <c r="F56" s="49"/>
      <c r="G56" s="24"/>
      <c r="H56" s="24"/>
      <c r="I56" s="24"/>
      <c r="J56" s="24"/>
    </row>
    <row r="57" spans="2:10" ht="23.25" x14ac:dyDescent="0.25">
      <c r="B57" s="53"/>
      <c r="C57" s="53"/>
      <c r="D57" s="49"/>
      <c r="E57" s="49"/>
      <c r="F57" s="49"/>
      <c r="G57" s="24"/>
      <c r="H57" s="24"/>
      <c r="I57" s="24"/>
      <c r="J57" s="24"/>
    </row>
    <row r="58" spans="2:10" ht="23.25" x14ac:dyDescent="0.25">
      <c r="B58" s="53"/>
      <c r="C58" s="53"/>
      <c r="D58" s="49"/>
      <c r="E58" s="49"/>
      <c r="F58" s="49"/>
      <c r="G58" s="24"/>
      <c r="H58" s="24"/>
      <c r="I58" s="24"/>
      <c r="J58" s="24"/>
    </row>
    <row r="59" spans="2:10" ht="23.25" x14ac:dyDescent="0.25">
      <c r="B59" s="53"/>
      <c r="C59" s="53"/>
      <c r="D59" s="49"/>
      <c r="E59" s="49"/>
      <c r="F59" s="49"/>
      <c r="G59" s="24"/>
      <c r="H59" s="24"/>
      <c r="I59" s="24"/>
      <c r="J59" s="24"/>
    </row>
    <row r="60" spans="2:10" ht="23.25" x14ac:dyDescent="0.25">
      <c r="B60" s="53"/>
      <c r="C60" s="53"/>
      <c r="D60" s="49"/>
      <c r="E60" s="49"/>
      <c r="F60" s="49"/>
      <c r="G60" s="24"/>
      <c r="H60" s="24"/>
      <c r="I60" s="24"/>
      <c r="J60" s="24"/>
    </row>
    <row r="61" spans="2:10" ht="23.25" x14ac:dyDescent="0.25">
      <c r="B61" s="53"/>
      <c r="C61" s="53"/>
      <c r="D61" s="49"/>
      <c r="E61" s="49"/>
      <c r="F61" s="49"/>
      <c r="G61" s="24"/>
      <c r="H61" s="24"/>
      <c r="I61" s="24"/>
      <c r="J61" s="24"/>
    </row>
    <row r="62" spans="2:10" ht="23.25" x14ac:dyDescent="0.25">
      <c r="B62" s="53"/>
      <c r="C62" s="53"/>
      <c r="D62" s="49"/>
      <c r="E62" s="49"/>
      <c r="F62" s="49"/>
      <c r="G62" s="24"/>
      <c r="H62" s="24"/>
      <c r="I62" s="24"/>
      <c r="J62" s="24"/>
    </row>
    <row r="63" spans="2:10" ht="23.25" x14ac:dyDescent="0.25">
      <c r="B63" s="53"/>
      <c r="C63" s="53"/>
      <c r="D63" s="49"/>
      <c r="E63" s="49"/>
      <c r="F63" s="49"/>
      <c r="G63" s="24"/>
      <c r="H63" s="24"/>
      <c r="I63" s="24"/>
      <c r="J63" s="24"/>
    </row>
    <row r="64" spans="2:10" ht="23.25" x14ac:dyDescent="0.25">
      <c r="B64" s="53"/>
      <c r="C64" s="53"/>
      <c r="D64" s="49"/>
      <c r="E64" s="49"/>
      <c r="F64" s="49"/>
      <c r="G64" s="24"/>
      <c r="H64" s="24"/>
      <c r="I64" s="24"/>
      <c r="J64" s="24"/>
    </row>
    <row r="65" spans="2:10" ht="23.25" x14ac:dyDescent="0.25">
      <c r="B65" s="53"/>
      <c r="C65" s="53"/>
      <c r="D65" s="49"/>
      <c r="E65" s="49"/>
      <c r="F65" s="49"/>
      <c r="G65" s="24"/>
      <c r="H65" s="24"/>
      <c r="I65" s="24"/>
      <c r="J65" s="24"/>
    </row>
    <row r="66" spans="2:10" ht="23.25" x14ac:dyDescent="0.25">
      <c r="B66" s="53"/>
      <c r="C66" s="53"/>
      <c r="D66" s="49"/>
      <c r="E66" s="49"/>
      <c r="F66" s="49"/>
      <c r="G66" s="24"/>
      <c r="H66" s="24"/>
      <c r="I66" s="24"/>
      <c r="J66" s="24"/>
    </row>
    <row r="67" spans="2:10" ht="23.25" x14ac:dyDescent="0.25">
      <c r="B67" s="53"/>
      <c r="C67" s="53"/>
      <c r="D67" s="49"/>
      <c r="E67" s="49"/>
      <c r="F67" s="49"/>
      <c r="G67" s="24"/>
      <c r="H67" s="24"/>
      <c r="I67" s="24"/>
      <c r="J67" s="24"/>
    </row>
    <row r="68" spans="2:10" ht="23.25" x14ac:dyDescent="0.25">
      <c r="B68" s="53"/>
      <c r="C68" s="53"/>
      <c r="D68" s="49"/>
      <c r="E68" s="49"/>
      <c r="F68" s="49"/>
      <c r="G68" s="24"/>
      <c r="H68" s="24"/>
      <c r="I68" s="24"/>
      <c r="J68" s="24"/>
    </row>
    <row r="69" spans="2:10" ht="23.25" x14ac:dyDescent="0.25">
      <c r="B69" s="53"/>
      <c r="C69" s="53"/>
      <c r="D69" s="49"/>
      <c r="E69" s="49"/>
      <c r="F69" s="49"/>
      <c r="G69" s="24"/>
      <c r="H69" s="24"/>
      <c r="I69" s="24"/>
      <c r="J69" s="24"/>
    </row>
    <row r="70" spans="2:10" ht="23.25" x14ac:dyDescent="0.25">
      <c r="B70" s="53"/>
      <c r="C70" s="53"/>
      <c r="D70" s="49"/>
      <c r="E70" s="49"/>
      <c r="F70" s="49"/>
      <c r="G70" s="24"/>
      <c r="H70" s="24"/>
      <c r="I70" s="24"/>
      <c r="J70" s="24"/>
    </row>
    <row r="71" spans="2:10" ht="23.25" x14ac:dyDescent="0.25">
      <c r="B71" s="53"/>
      <c r="C71" s="53"/>
      <c r="D71" s="49"/>
      <c r="E71" s="49"/>
      <c r="F71" s="49"/>
      <c r="G71" s="24"/>
      <c r="H71" s="24"/>
      <c r="I71" s="24"/>
      <c r="J71" s="24"/>
    </row>
    <row r="72" spans="2:10" ht="23.25" x14ac:dyDescent="0.25">
      <c r="B72" s="53"/>
      <c r="C72" s="53"/>
      <c r="D72" s="49"/>
      <c r="E72" s="49"/>
      <c r="F72" s="49"/>
      <c r="G72" s="24"/>
      <c r="H72" s="24"/>
      <c r="I72" s="24"/>
      <c r="J72" s="24"/>
    </row>
    <row r="73" spans="2:10" ht="23.25" x14ac:dyDescent="0.25">
      <c r="B73" s="53"/>
      <c r="C73" s="53"/>
      <c r="D73" s="49"/>
      <c r="E73" s="49"/>
      <c r="F73" s="49"/>
      <c r="G73" s="24"/>
      <c r="H73" s="24"/>
      <c r="I73" s="24"/>
      <c r="J73" s="24"/>
    </row>
    <row r="74" spans="2:10" ht="23.25" x14ac:dyDescent="0.25">
      <c r="B74" s="53"/>
      <c r="C74" s="53"/>
      <c r="D74" s="49"/>
      <c r="E74" s="49"/>
      <c r="F74" s="49"/>
      <c r="G74" s="24"/>
      <c r="H74" s="24"/>
      <c r="I74" s="24"/>
      <c r="J74" s="24"/>
    </row>
    <row r="75" spans="2:10" ht="23.25" x14ac:dyDescent="0.25">
      <c r="B75" s="53"/>
      <c r="C75" s="53"/>
      <c r="D75" s="49"/>
      <c r="E75" s="49"/>
      <c r="F75" s="49"/>
      <c r="G75" s="24"/>
      <c r="H75" s="24"/>
      <c r="I75" s="24"/>
      <c r="J75" s="24"/>
    </row>
    <row r="76" spans="2:10" ht="23.25" x14ac:dyDescent="0.25">
      <c r="B76" s="53"/>
      <c r="C76" s="53"/>
      <c r="D76" s="49"/>
      <c r="E76" s="49"/>
      <c r="F76" s="49"/>
      <c r="G76" s="24"/>
      <c r="H76" s="24"/>
      <c r="I76" s="24"/>
      <c r="J76" s="24"/>
    </row>
    <row r="77" spans="2:10" x14ac:dyDescent="0.25">
      <c r="G77" s="24"/>
      <c r="H77" s="24"/>
      <c r="I77" s="24"/>
      <c r="J77" s="24"/>
    </row>
    <row r="78" spans="2:10" x14ac:dyDescent="0.25">
      <c r="B78" s="24"/>
      <c r="C78" s="24"/>
      <c r="D78" s="24"/>
      <c r="E78" s="24"/>
      <c r="F78" s="24"/>
      <c r="G78" s="24"/>
      <c r="H78" s="24"/>
      <c r="I78" s="24"/>
      <c r="J78" s="24"/>
    </row>
    <row r="79" spans="2:10" x14ac:dyDescent="0.25">
      <c r="B79" s="24"/>
      <c r="C79" s="24"/>
      <c r="D79" s="24"/>
      <c r="E79" s="24"/>
      <c r="F79" s="24"/>
      <c r="G79" s="24"/>
      <c r="H79" s="24"/>
      <c r="I79" s="24"/>
      <c r="J79" s="24"/>
    </row>
    <row r="80" spans="2:10" x14ac:dyDescent="0.25">
      <c r="B80" s="24"/>
      <c r="C80" s="24"/>
      <c r="D80" s="24"/>
      <c r="E80" s="24"/>
      <c r="F80" s="24"/>
      <c r="G80" s="24"/>
      <c r="H80" s="24"/>
      <c r="I80" s="24"/>
      <c r="J80" s="24"/>
    </row>
    <row r="81" spans="2:10" x14ac:dyDescent="0.25">
      <c r="B81" s="24"/>
      <c r="C81" s="24"/>
      <c r="D81" s="24"/>
      <c r="E81" s="24"/>
      <c r="F81" s="24"/>
      <c r="G81" s="24"/>
      <c r="H81" s="24"/>
      <c r="I81" s="24"/>
      <c r="J81" s="24"/>
    </row>
    <row r="82" spans="2:10" x14ac:dyDescent="0.25">
      <c r="B82" s="24"/>
      <c r="C82" s="24"/>
      <c r="D82" s="24"/>
      <c r="E82" s="24"/>
      <c r="F82" s="24"/>
      <c r="G82" s="24"/>
      <c r="H82" s="24"/>
      <c r="I82" s="24"/>
      <c r="J82" s="24"/>
    </row>
    <row r="83" spans="2:10" x14ac:dyDescent="0.25">
      <c r="B83" s="24"/>
      <c r="C83" s="24"/>
      <c r="D83" s="24"/>
      <c r="E83" s="24"/>
      <c r="F83" s="24"/>
      <c r="G83" s="24"/>
      <c r="H83" s="24"/>
      <c r="I83" s="24"/>
      <c r="J83" s="24"/>
    </row>
    <row r="84" spans="2:10" x14ac:dyDescent="0.25">
      <c r="B84" s="24"/>
      <c r="C84" s="24"/>
      <c r="D84" s="24"/>
      <c r="E84" s="24"/>
      <c r="F84" s="24"/>
      <c r="G84" s="24"/>
      <c r="H84" s="24"/>
      <c r="I84" s="24"/>
      <c r="J84" s="24"/>
    </row>
    <row r="85" spans="2:10" x14ac:dyDescent="0.25">
      <c r="B85" s="24"/>
      <c r="C85" s="24"/>
      <c r="D85" s="24"/>
      <c r="E85" s="24"/>
      <c r="F85" s="24"/>
      <c r="G85" s="24"/>
      <c r="H85" s="24"/>
      <c r="I85" s="24"/>
    </row>
    <row r="86" spans="2:10" x14ac:dyDescent="0.25">
      <c r="B86" s="24"/>
      <c r="C86" s="24"/>
      <c r="D86" s="24"/>
      <c r="E86" s="24"/>
      <c r="F86" s="24"/>
      <c r="G86" s="24"/>
      <c r="H86" s="24"/>
      <c r="I86" s="24"/>
    </row>
    <row r="87" spans="2:10" x14ac:dyDescent="0.25">
      <c r="B87" s="24"/>
      <c r="C87" s="24"/>
      <c r="D87" s="24"/>
      <c r="E87" s="24"/>
      <c r="F87" s="24"/>
      <c r="G87" s="24"/>
      <c r="H87" s="24"/>
      <c r="I87" s="24"/>
    </row>
    <row r="88" spans="2:10" x14ac:dyDescent="0.25">
      <c r="B88" s="24"/>
      <c r="C88" s="24"/>
      <c r="D88" s="24"/>
      <c r="E88" s="24"/>
      <c r="F88" s="24"/>
      <c r="G88" s="24"/>
      <c r="H88" s="24"/>
      <c r="I88" s="24"/>
    </row>
    <row r="89" spans="2:10" x14ac:dyDescent="0.25">
      <c r="B89" s="24"/>
      <c r="C89" s="24"/>
      <c r="D89" s="24"/>
      <c r="E89" s="24"/>
      <c r="F89" s="24"/>
      <c r="G89" s="24"/>
      <c r="H89" s="24"/>
      <c r="I89" s="24"/>
    </row>
    <row r="90" spans="2:10" x14ac:dyDescent="0.25">
      <c r="B90" s="24"/>
      <c r="C90" s="24"/>
      <c r="D90" s="24"/>
      <c r="E90" s="24"/>
      <c r="F90" s="24"/>
      <c r="G90" s="24"/>
      <c r="H90" s="24"/>
      <c r="I90" s="24"/>
    </row>
    <row r="91" spans="2:10" x14ac:dyDescent="0.25">
      <c r="B91" s="24"/>
      <c r="C91" s="24"/>
      <c r="D91" s="24"/>
      <c r="E91" s="24"/>
      <c r="F91" s="24"/>
      <c r="G91" s="24"/>
      <c r="H91" s="24"/>
      <c r="I91" s="24"/>
    </row>
    <row r="92" spans="2:10" ht="23.25" x14ac:dyDescent="0.35">
      <c r="C92" s="57"/>
      <c r="D92" s="57"/>
      <c r="H92" s="24"/>
      <c r="I92" s="24"/>
    </row>
    <row r="93" spans="2:10" x14ac:dyDescent="0.25">
      <c r="H93" s="24"/>
      <c r="I93" s="24"/>
    </row>
    <row r="94" spans="2:10" x14ac:dyDescent="0.25">
      <c r="H94" s="24"/>
      <c r="I94" s="24"/>
    </row>
    <row r="95" spans="2:10" x14ac:dyDescent="0.25">
      <c r="H95" s="24"/>
      <c r="I95" s="24"/>
    </row>
    <row r="96" spans="2:10" x14ac:dyDescent="0.25">
      <c r="H96" s="24"/>
    </row>
    <row r="97" spans="8:8" x14ac:dyDescent="0.25">
      <c r="H97" s="24"/>
    </row>
    <row r="98" spans="8:8" x14ac:dyDescent="0.25">
      <c r="H98" s="24"/>
    </row>
  </sheetData>
  <mergeCells count="6">
    <mergeCell ref="C40:E40"/>
    <mergeCell ref="H4:H5"/>
    <mergeCell ref="I4:I5"/>
    <mergeCell ref="B9:D9"/>
    <mergeCell ref="B31:C31"/>
    <mergeCell ref="C39:E39"/>
  </mergeCells>
  <dataValidations count="4">
    <dataValidation type="list" allowBlank="1" showInputMessage="1" showErrorMessage="1" promptTitle="VALORES POSIBLES ASIGNADOR IOT" sqref="H6" xr:uid="{72E67C9A-16E0-4D4C-B950-E43D7F88077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D3B17369-413E-4DF7-8DD1-0D579C859C5D}">
      <formula1>"vultures@jpcert.or.jp,cve@mitre.org/cve@cert.org.tw,talos-cna@cisco.com/psirt@cisco.com,psirt@bosch.com,OTRO"</formula1>
    </dataValidation>
    <dataValidation type="list" allowBlank="1" showInputMessage="1" showErrorMessage="1" promptTitle="VALORES POSIBLES ASIGNADOR IOT" sqref="F4" xr:uid="{8AED8205-01E2-4DF4-8CF6-F788C6FEEB1B}">
      <formula1>"ALTA,BAJA,MEDIA"</formula1>
    </dataValidation>
    <dataValidation type="list" allowBlank="1" showInputMessage="1" showErrorMessage="1" promptTitle="VALORES POSIBLES ASIGNADOR IOT" sqref="F5" xr:uid="{37631247-ECA0-4C01-8961-D62F5D689E8F}">
      <formula1>"MULTIPLE,SENCILLA,NO REQUERIDA"</formula1>
    </dataValidation>
  </dataValidations>
  <hyperlinks>
    <hyperlink ref="F4" r:id="rId1" display="cve@mitre.org/cve@cert.org.tw" xr:uid="{FD9F4AF6-A768-4F55-A588-6EEFA6D59E81}"/>
    <hyperlink ref="F5" r:id="rId2" display="cve@mitre.org/cve@cert.org.tw" xr:uid="{68451B97-57F4-4412-B8A8-BC55ECD772E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B0F1-295B-4C87-A1D3-0CEB52F7374B}">
  <dimension ref="B2:J27"/>
  <sheetViews>
    <sheetView topLeftCell="E1" zoomScale="40" zoomScaleNormal="40" workbookViewId="0">
      <selection activeCell="G4" sqref="G4:G5"/>
    </sheetView>
  </sheetViews>
  <sheetFormatPr baseColWidth="10" defaultRowHeight="15" x14ac:dyDescent="0.25"/>
  <cols>
    <col min="2" max="2" width="204.85546875" customWidth="1"/>
    <col min="3" max="3" width="129" customWidth="1"/>
    <col min="4" max="4" width="126.85546875" customWidth="1"/>
    <col min="5" max="5" width="69.42578125" customWidth="1"/>
    <col min="6" max="6" width="137.7109375" customWidth="1"/>
    <col min="7" max="7" width="113.5703125" customWidth="1"/>
    <col min="8" max="8" width="136.85546875" customWidth="1"/>
    <col min="9" max="9" width="93"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3</v>
      </c>
      <c r="F3" s="2" t="s">
        <v>4</v>
      </c>
      <c r="G3" s="3" t="s">
        <v>5</v>
      </c>
      <c r="H3" s="4"/>
      <c r="I3" s="5"/>
    </row>
    <row r="4" spans="2:10" ht="385.5" customHeight="1" thickTop="1" thickBot="1" x14ac:dyDescent="0.3">
      <c r="B4" s="159" t="s">
        <v>19</v>
      </c>
      <c r="C4" s="77" t="s">
        <v>1639</v>
      </c>
      <c r="D4" s="74" t="s">
        <v>1640</v>
      </c>
      <c r="E4" s="9" t="s">
        <v>1641</v>
      </c>
      <c r="F4" s="211" t="s">
        <v>1645</v>
      </c>
      <c r="G4" s="283" t="s">
        <v>1644</v>
      </c>
      <c r="H4" s="285"/>
      <c r="I4" s="12"/>
    </row>
    <row r="5" spans="2:10" ht="240.75" customHeight="1" thickTop="1" thickBot="1" x14ac:dyDescent="0.3">
      <c r="B5" s="159" t="s">
        <v>1638</v>
      </c>
      <c r="C5" s="77" t="s">
        <v>1638</v>
      </c>
      <c r="D5" s="74" t="s">
        <v>1642</v>
      </c>
      <c r="E5" s="9" t="s">
        <v>1641</v>
      </c>
      <c r="F5" s="119" t="s">
        <v>1643</v>
      </c>
      <c r="G5" s="284"/>
      <c r="H5" s="285"/>
      <c r="I5" s="15"/>
    </row>
    <row r="6" spans="2:10" ht="15.75" thickTop="1" x14ac:dyDescent="0.25">
      <c r="B6" s="16"/>
      <c r="C6" s="16"/>
      <c r="D6" s="17"/>
      <c r="E6" s="17"/>
      <c r="F6" s="18"/>
      <c r="G6" s="19"/>
      <c r="H6" s="20"/>
      <c r="I6" s="21"/>
      <c r="J6" s="22"/>
    </row>
    <row r="7" spans="2:10" ht="72.75" customHeight="1" x14ac:dyDescent="0.25">
      <c r="B7" s="37"/>
      <c r="C7" s="17"/>
      <c r="F7" s="24"/>
      <c r="G7" s="24"/>
      <c r="H7" s="24"/>
      <c r="I7" s="24"/>
    </row>
    <row r="8" spans="2:10" ht="23.25" x14ac:dyDescent="0.25">
      <c r="B8" s="53"/>
      <c r="C8" s="53"/>
      <c r="D8" s="49"/>
      <c r="E8" s="49"/>
      <c r="I8" s="24"/>
    </row>
    <row r="9" spans="2:10" ht="24" thickBot="1" x14ac:dyDescent="0.3">
      <c r="B9" s="54"/>
      <c r="C9" s="54"/>
      <c r="D9" s="49"/>
      <c r="E9" s="49"/>
      <c r="I9" s="24"/>
    </row>
    <row r="10" spans="2:10" ht="113.25" customHeight="1" thickBot="1" x14ac:dyDescent="0.3">
      <c r="B10" s="67" t="s">
        <v>1575</v>
      </c>
      <c r="C10" s="69"/>
      <c r="D10" s="68"/>
      <c r="E10" s="49"/>
      <c r="I10" s="24"/>
    </row>
    <row r="11" spans="2:10" ht="23.25" x14ac:dyDescent="0.25">
      <c r="B11" s="50"/>
      <c r="C11" s="53"/>
      <c r="D11" s="49"/>
      <c r="E11" s="49"/>
      <c r="I11" s="24"/>
    </row>
    <row r="12" spans="2:10" ht="23.25" x14ac:dyDescent="0.25">
      <c r="B12" s="53"/>
      <c r="C12" s="53"/>
      <c r="D12" s="49"/>
      <c r="E12" s="49"/>
      <c r="I12" s="24"/>
    </row>
    <row r="13" spans="2:10" ht="24" thickBot="1" x14ac:dyDescent="0.3">
      <c r="B13" s="54"/>
      <c r="C13" s="53"/>
      <c r="D13" s="49"/>
      <c r="E13" s="49"/>
      <c r="I13" s="24"/>
    </row>
    <row r="14" spans="2:10" ht="29.25" x14ac:dyDescent="0.25">
      <c r="B14" s="273"/>
      <c r="C14" s="61"/>
      <c r="D14" s="49"/>
      <c r="I14" s="24"/>
    </row>
    <row r="15" spans="2:10" ht="28.5" x14ac:dyDescent="0.25">
      <c r="B15" s="274" t="s">
        <v>1288</v>
      </c>
      <c r="C15" s="61"/>
      <c r="D15" s="49"/>
      <c r="E15" s="24"/>
      <c r="I15" s="24"/>
    </row>
    <row r="16" spans="2:10" ht="28.5" x14ac:dyDescent="0.25">
      <c r="B16" s="274"/>
      <c r="E16" s="24"/>
      <c r="I16" s="24"/>
    </row>
    <row r="17" spans="2:9" ht="29.25" x14ac:dyDescent="0.25">
      <c r="B17" s="275"/>
      <c r="C17" s="24"/>
      <c r="D17" s="24"/>
      <c r="E17" s="24"/>
      <c r="I17" s="24"/>
    </row>
    <row r="18" spans="2:9" ht="28.5" x14ac:dyDescent="0.25">
      <c r="B18" s="274" t="s">
        <v>1302</v>
      </c>
      <c r="C18" s="24"/>
      <c r="D18" s="24"/>
      <c r="E18" s="24"/>
      <c r="I18" s="24"/>
    </row>
    <row r="19" spans="2:9" ht="28.5" x14ac:dyDescent="0.25">
      <c r="B19" s="274"/>
      <c r="C19" s="70"/>
      <c r="D19" s="24"/>
      <c r="E19" s="24"/>
      <c r="I19" s="24"/>
    </row>
    <row r="20" spans="2:9" ht="29.25" x14ac:dyDescent="0.25">
      <c r="B20" s="275"/>
      <c r="C20" s="24"/>
      <c r="D20" s="24"/>
      <c r="E20" s="24"/>
      <c r="I20" s="24"/>
    </row>
    <row r="21" spans="2:9" ht="28.5" x14ac:dyDescent="0.25">
      <c r="B21" s="274" t="s">
        <v>1303</v>
      </c>
      <c r="C21" s="24"/>
      <c r="D21" s="24"/>
      <c r="E21" s="24"/>
      <c r="I21" s="24"/>
    </row>
    <row r="22" spans="2:9" ht="28.5" x14ac:dyDescent="0.25">
      <c r="B22" s="274"/>
      <c r="C22" s="24"/>
      <c r="D22" s="24"/>
      <c r="E22" s="24"/>
      <c r="I22" s="24"/>
    </row>
    <row r="23" spans="2:9" ht="29.25" x14ac:dyDescent="0.25">
      <c r="B23" s="275"/>
      <c r="C23" s="24"/>
      <c r="D23" s="24"/>
      <c r="E23" s="24"/>
      <c r="I23" s="24"/>
    </row>
    <row r="24" spans="2:9" ht="28.5" x14ac:dyDescent="0.25">
      <c r="B24" s="274" t="s">
        <v>1298</v>
      </c>
      <c r="C24" s="24"/>
      <c r="D24" s="24"/>
      <c r="E24" s="24"/>
      <c r="I24" s="24"/>
    </row>
    <row r="25" spans="2:9" ht="28.5" x14ac:dyDescent="0.25">
      <c r="B25" s="274"/>
      <c r="C25" s="24"/>
      <c r="D25" s="24"/>
      <c r="E25" s="24"/>
      <c r="I25" s="24"/>
    </row>
    <row r="26" spans="2:9" ht="29.25" x14ac:dyDescent="0.25">
      <c r="B26" s="275"/>
      <c r="C26" s="24"/>
      <c r="D26" s="24"/>
      <c r="E26" s="24"/>
      <c r="I26" s="24"/>
    </row>
    <row r="27" spans="2:9" ht="29.25" thickBot="1" x14ac:dyDescent="0.3">
      <c r="B27" s="276" t="s">
        <v>1297</v>
      </c>
      <c r="C27" s="24"/>
      <c r="D27" s="24"/>
      <c r="E27" s="24"/>
      <c r="I27" s="24"/>
    </row>
  </sheetData>
  <mergeCells count="2">
    <mergeCell ref="G4:G5"/>
    <mergeCell ref="H4:H5"/>
  </mergeCells>
  <dataValidations count="2">
    <dataValidation type="list" allowBlank="1" showInputMessage="1" showErrorMessage="1" sqref="H6" xr:uid="{364587B1-AA1C-4B6E-B8E3-976F20E4B615}">
      <formula1>"vultures@jpcert.or.jp,cve@mitre.org/cve@cert.org.tw,talos-cna@cisco.com/psirt@cisco.com,psirt@bosch.com,OTRO"</formula1>
    </dataValidation>
    <dataValidation type="list" allowBlank="1" showInputMessage="1" showErrorMessage="1" promptTitle="VALORES POSIBLES ASIGNADOR IOT" sqref="G6" xr:uid="{A4472EAF-94FE-473E-AA70-0296E6037EF3}">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CA795-F714-4B87-87CD-5594F0E90870}">
  <dimension ref="B2:L94"/>
  <sheetViews>
    <sheetView topLeftCell="H1" zoomScale="30" zoomScaleNormal="30" workbookViewId="0">
      <selection activeCell="H4" sqref="H4:H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6" t="s">
        <v>1576</v>
      </c>
      <c r="C4" s="7" t="s">
        <v>1578</v>
      </c>
      <c r="D4" s="8" t="s">
        <v>1582</v>
      </c>
      <c r="E4" s="237" t="s">
        <v>1191</v>
      </c>
      <c r="F4" s="238" t="s">
        <v>1317</v>
      </c>
      <c r="G4" s="241" t="s">
        <v>1584</v>
      </c>
      <c r="H4" s="312" t="s">
        <v>1585</v>
      </c>
      <c r="I4" s="304"/>
      <c r="J4" s="12"/>
    </row>
    <row r="5" spans="2:10" ht="293.25" customHeight="1" thickTop="1" thickBot="1" x14ac:dyDescent="0.3">
      <c r="B5" s="6" t="s">
        <v>1577</v>
      </c>
      <c r="C5" s="7" t="s">
        <v>1579</v>
      </c>
      <c r="D5" s="8" t="s">
        <v>1583</v>
      </c>
      <c r="E5" s="237" t="s">
        <v>1191</v>
      </c>
      <c r="F5" s="238" t="s">
        <v>1322</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1324</v>
      </c>
      <c r="D12" s="34"/>
      <c r="E12" s="34"/>
      <c r="F12" s="34"/>
      <c r="G12" s="24"/>
      <c r="H12" s="24"/>
      <c r="I12" s="24"/>
    </row>
    <row r="13" spans="2:10" ht="102.75" customHeight="1" thickBot="1" x14ac:dyDescent="0.4">
      <c r="B13" s="84" t="s">
        <v>13</v>
      </c>
      <c r="C13" s="33" t="s">
        <v>1337</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1325</v>
      </c>
      <c r="C15" s="163" t="s">
        <v>14</v>
      </c>
      <c r="D15" s="164" t="s">
        <v>1326</v>
      </c>
      <c r="E15" s="38"/>
      <c r="F15" s="38"/>
      <c r="G15" s="24"/>
      <c r="H15" s="162" t="s">
        <v>1325</v>
      </c>
      <c r="I15" s="163" t="s">
        <v>14</v>
      </c>
      <c r="J15" s="164" t="s">
        <v>1326</v>
      </c>
    </row>
    <row r="16" spans="2:10" ht="31.5" customHeight="1" thickBot="1" x14ac:dyDescent="0.3">
      <c r="B16" s="230" t="s">
        <v>1327</v>
      </c>
      <c r="C16" s="231">
        <f>SUM(C17:C18)</f>
        <v>0</v>
      </c>
      <c r="D16" s="232">
        <f>(C16/(C$25/100))%</f>
        <v>0</v>
      </c>
      <c r="E16" s="225"/>
      <c r="F16" s="38"/>
      <c r="G16" s="24"/>
      <c r="H16" s="230" t="s">
        <v>1327</v>
      </c>
      <c r="I16" s="231">
        <f>SUM(I17:I18)</f>
        <v>1</v>
      </c>
      <c r="J16" s="232">
        <f>(I16/(I$25/100))%</f>
        <v>0.2</v>
      </c>
    </row>
    <row r="17" spans="2:10" ht="35.25" customHeight="1" thickBot="1" x14ac:dyDescent="0.3">
      <c r="B17" s="44" t="s">
        <v>1322</v>
      </c>
      <c r="C17" s="40">
        <v>0</v>
      </c>
      <c r="D17" s="229">
        <v>0</v>
      </c>
      <c r="E17" s="225"/>
      <c r="F17" s="38"/>
      <c r="G17" s="24"/>
      <c r="H17" s="44" t="s">
        <v>1322</v>
      </c>
      <c r="I17" s="40">
        <v>1</v>
      </c>
      <c r="J17" s="229">
        <f>(I17/(I$16/100))%</f>
        <v>1</v>
      </c>
    </row>
    <row r="18" spans="2:10" ht="39" customHeight="1" thickBot="1" x14ac:dyDescent="0.3">
      <c r="B18" s="234" t="s">
        <v>1328</v>
      </c>
      <c r="C18" s="171">
        <v>0</v>
      </c>
      <c r="D18" s="235">
        <v>0</v>
      </c>
      <c r="E18" s="225"/>
      <c r="F18" s="38"/>
      <c r="G18" s="24"/>
      <c r="H18" s="234" t="s">
        <v>1328</v>
      </c>
      <c r="I18" s="171">
        <v>0</v>
      </c>
      <c r="J18" s="235">
        <f>(I18/(I$16/100))%</f>
        <v>0</v>
      </c>
    </row>
    <row r="19" spans="2:10" ht="36.75" customHeight="1" thickBot="1" x14ac:dyDescent="0.3">
      <c r="B19" s="230" t="s">
        <v>1330</v>
      </c>
      <c r="C19" s="231">
        <f>SUM(C20:C21)</f>
        <v>3</v>
      </c>
      <c r="D19" s="232">
        <f>(C19/(C$25/100))%</f>
        <v>0.6</v>
      </c>
      <c r="E19" s="233"/>
      <c r="F19" s="170"/>
      <c r="G19" s="24"/>
      <c r="H19" s="230" t="s">
        <v>1330</v>
      </c>
      <c r="I19" s="231">
        <f>SUM(I20:I21)</f>
        <v>2</v>
      </c>
      <c r="J19" s="232">
        <f>(I19/(I$25/100))%</f>
        <v>0.4</v>
      </c>
    </row>
    <row r="20" spans="2:10" ht="24" thickBot="1" x14ac:dyDescent="0.3">
      <c r="B20" s="44" t="s">
        <v>1322</v>
      </c>
      <c r="C20" s="40">
        <v>3</v>
      </c>
      <c r="D20" s="229">
        <f>(C20/(C$19/100))%</f>
        <v>1</v>
      </c>
      <c r="E20" s="226"/>
      <c r="F20" s="42"/>
      <c r="G20" s="24"/>
      <c r="H20" s="44" t="s">
        <v>1322</v>
      </c>
      <c r="I20" s="40">
        <v>2</v>
      </c>
      <c r="J20" s="229">
        <f>(I20/(I$19/100))%</f>
        <v>1</v>
      </c>
    </row>
    <row r="21" spans="2:10" ht="24" thickBot="1" x14ac:dyDescent="0.3">
      <c r="B21" s="234" t="s">
        <v>1328</v>
      </c>
      <c r="C21" s="171">
        <v>0</v>
      </c>
      <c r="D21" s="235">
        <f>(C21/(C$19/100))%</f>
        <v>0</v>
      </c>
      <c r="E21" s="226"/>
      <c r="F21" s="42"/>
      <c r="G21" s="24"/>
      <c r="H21" s="234" t="s">
        <v>1328</v>
      </c>
      <c r="I21" s="171">
        <v>0</v>
      </c>
      <c r="J21" s="235">
        <f>(I21/(I$19/100))%</f>
        <v>0</v>
      </c>
    </row>
    <row r="22" spans="2:10" ht="24" thickBot="1" x14ac:dyDescent="0.3">
      <c r="B22" s="230" t="s">
        <v>1331</v>
      </c>
      <c r="C22" s="231">
        <f>SUM(C23:C24)</f>
        <v>2</v>
      </c>
      <c r="D22" s="232">
        <f>(C22/(C$25/100))%</f>
        <v>0.4</v>
      </c>
      <c r="E22" s="226"/>
      <c r="F22" s="42"/>
      <c r="G22" s="24"/>
      <c r="H22" s="230" t="s">
        <v>1331</v>
      </c>
      <c r="I22" s="231">
        <f>SUM(I23:I24)</f>
        <v>2</v>
      </c>
      <c r="J22" s="232">
        <f>(I22/(I$25/100))%</f>
        <v>0.4</v>
      </c>
    </row>
    <row r="23" spans="2:10" ht="24" thickBot="1" x14ac:dyDescent="0.3">
      <c r="B23" s="44" t="s">
        <v>1322</v>
      </c>
      <c r="C23" s="40">
        <v>2</v>
      </c>
      <c r="D23" s="229">
        <f>(C23/(C$22/100))%</f>
        <v>1</v>
      </c>
      <c r="E23" s="177"/>
      <c r="F23" s="49"/>
      <c r="G23" s="24"/>
      <c r="H23" s="44" t="s">
        <v>1322</v>
      </c>
      <c r="I23" s="40">
        <v>1</v>
      </c>
      <c r="J23" s="229">
        <f>(I23/(I$22/100))%</f>
        <v>0.5</v>
      </c>
    </row>
    <row r="24" spans="2:10" ht="23.25" x14ac:dyDescent="0.25">
      <c r="B24" s="168" t="s">
        <v>1328</v>
      </c>
      <c r="C24" s="45">
        <v>0</v>
      </c>
      <c r="D24" s="224">
        <f>(C24/(C$22/100))%</f>
        <v>0</v>
      </c>
      <c r="E24" s="177"/>
      <c r="F24" s="49"/>
      <c r="G24" s="24"/>
      <c r="H24" s="168" t="s">
        <v>1328</v>
      </c>
      <c r="I24" s="45">
        <v>1</v>
      </c>
      <c r="J24" s="224">
        <f>(I24/(I$22/100))%</f>
        <v>0.5</v>
      </c>
    </row>
    <row r="25" spans="2:10" ht="24" thickBot="1" x14ac:dyDescent="0.3">
      <c r="B25" s="173" t="s">
        <v>16</v>
      </c>
      <c r="C25" s="174">
        <f>C16+C19+C22</f>
        <v>5</v>
      </c>
      <c r="D25" s="175">
        <f>D22+D19+D16</f>
        <v>1</v>
      </c>
      <c r="E25" s="49"/>
      <c r="F25" s="49"/>
      <c r="G25" s="24"/>
      <c r="H25" s="173" t="s">
        <v>16</v>
      </c>
      <c r="I25" s="174">
        <f>I16+I19+I22</f>
        <v>5</v>
      </c>
      <c r="J25" s="175">
        <f>J22+J19+J16</f>
        <v>1</v>
      </c>
    </row>
    <row r="26" spans="2:10" ht="23.25" x14ac:dyDescent="0.25">
      <c r="B26" s="53"/>
      <c r="C26" s="53"/>
      <c r="D26" s="49"/>
      <c r="E26" s="49"/>
      <c r="F26" s="49"/>
      <c r="G26" s="24"/>
      <c r="H26" s="24"/>
      <c r="I26" s="24"/>
    </row>
    <row r="27" spans="2:10" ht="24" thickBot="1" x14ac:dyDescent="0.3">
      <c r="B27" s="53"/>
      <c r="C27" s="53"/>
      <c r="D27" s="49"/>
      <c r="E27" s="49"/>
      <c r="F27" s="49"/>
      <c r="G27" s="24"/>
      <c r="H27" s="24"/>
      <c r="I27" s="24"/>
    </row>
    <row r="28" spans="2:10" ht="24" thickBot="1" x14ac:dyDescent="0.4">
      <c r="B28" s="305" t="s">
        <v>1339</v>
      </c>
      <c r="C28" s="306"/>
      <c r="D28" s="49"/>
      <c r="E28" s="49"/>
      <c r="F28" s="49"/>
      <c r="G28" s="24"/>
      <c r="H28" s="24"/>
      <c r="I28" s="24"/>
    </row>
    <row r="29" spans="2:10" ht="24" thickBot="1" x14ac:dyDescent="0.4">
      <c r="B29" s="176"/>
      <c r="C29" s="176"/>
      <c r="D29" s="49"/>
      <c r="E29" s="49"/>
      <c r="F29" s="49"/>
      <c r="G29" s="24"/>
      <c r="H29" s="24"/>
      <c r="I29" s="24"/>
    </row>
    <row r="30" spans="2:10" ht="24" thickBot="1" x14ac:dyDescent="0.3">
      <c r="B30" s="28" t="s">
        <v>10</v>
      </c>
      <c r="C30" s="29" t="s">
        <v>11</v>
      </c>
      <c r="D30" s="49"/>
      <c r="E30" s="49"/>
      <c r="F30" s="49"/>
      <c r="G30" s="24"/>
      <c r="H30" s="24"/>
      <c r="I30" s="24"/>
    </row>
    <row r="31" spans="2:10" ht="69" customHeight="1" thickBot="1" x14ac:dyDescent="0.3">
      <c r="B31" s="32" t="s">
        <v>12</v>
      </c>
      <c r="C31" s="33" t="s">
        <v>1373</v>
      </c>
      <c r="D31" s="49"/>
      <c r="E31" s="177"/>
      <c r="F31" s="49"/>
      <c r="G31" s="24"/>
      <c r="H31" s="24"/>
      <c r="I31" s="24"/>
    </row>
    <row r="32" spans="2:10" ht="88.5" customHeight="1" thickBot="1" x14ac:dyDescent="0.3">
      <c r="B32" s="35" t="s">
        <v>13</v>
      </c>
      <c r="C32" s="36" t="s">
        <v>1333</v>
      </c>
      <c r="D32" s="49"/>
      <c r="E32" s="49"/>
      <c r="F32" s="49"/>
      <c r="G32" s="24"/>
      <c r="H32" s="24"/>
      <c r="I32" s="24"/>
    </row>
    <row r="33" spans="2:12" ht="23.25" x14ac:dyDescent="0.25">
      <c r="B33" s="53"/>
      <c r="C33" s="53"/>
      <c r="D33" s="49"/>
      <c r="E33" s="49"/>
      <c r="F33" s="49"/>
      <c r="G33" s="24"/>
      <c r="H33" s="24"/>
      <c r="I33" s="24"/>
    </row>
    <row r="34" spans="2:12" ht="23.25" x14ac:dyDescent="0.25">
      <c r="B34" s="53"/>
      <c r="C34" s="53"/>
      <c r="D34" s="49"/>
      <c r="E34" s="49"/>
      <c r="F34" s="49"/>
      <c r="G34" s="24"/>
      <c r="H34" s="24"/>
      <c r="I34" s="24"/>
    </row>
    <row r="35" spans="2:12" ht="24" thickBot="1" x14ac:dyDescent="0.3">
      <c r="B35" s="53"/>
      <c r="C35" s="54"/>
      <c r="D35" s="178"/>
      <c r="E35" s="178"/>
      <c r="F35" s="178"/>
      <c r="G35" s="24"/>
      <c r="H35" s="24"/>
      <c r="I35" s="24"/>
    </row>
    <row r="36" spans="2:12" ht="24" thickBot="1" x14ac:dyDescent="0.4">
      <c r="B36" s="179" t="s">
        <v>1334</v>
      </c>
      <c r="C36" s="307" t="s">
        <v>1338</v>
      </c>
      <c r="D36" s="308"/>
      <c r="E36" s="308"/>
      <c r="F36" s="314"/>
      <c r="G36" s="24"/>
      <c r="H36" s="179" t="s">
        <v>1334</v>
      </c>
      <c r="I36" s="307" t="s">
        <v>1338</v>
      </c>
      <c r="J36" s="308"/>
      <c r="K36" s="308"/>
      <c r="L36" s="314"/>
    </row>
    <row r="37" spans="2:12" ht="34.5" customHeight="1" thickBot="1" x14ac:dyDescent="0.3">
      <c r="C37" s="299" t="s">
        <v>1125</v>
      </c>
      <c r="D37" s="300"/>
      <c r="E37" s="300"/>
      <c r="F37" s="315"/>
      <c r="G37" s="24"/>
      <c r="I37" s="299" t="s">
        <v>1125</v>
      </c>
      <c r="J37" s="300"/>
      <c r="K37" s="300"/>
      <c r="L37" s="315"/>
    </row>
    <row r="38" spans="2:12" ht="24" thickBot="1" x14ac:dyDescent="0.3">
      <c r="C38" s="239" t="s">
        <v>1327</v>
      </c>
      <c r="D38" s="239" t="s">
        <v>1330</v>
      </c>
      <c r="E38" s="239" t="s">
        <v>1331</v>
      </c>
      <c r="F38" s="24"/>
      <c r="G38" s="24"/>
      <c r="I38" s="239" t="s">
        <v>1327</v>
      </c>
      <c r="J38" s="239" t="s">
        <v>1330</v>
      </c>
      <c r="K38" s="239" t="s">
        <v>1331</v>
      </c>
      <c r="L38" s="24"/>
    </row>
    <row r="39" spans="2:12" ht="21.75" thickBot="1" x14ac:dyDescent="0.3">
      <c r="B39" s="168" t="s">
        <v>1322</v>
      </c>
      <c r="C39" s="228">
        <f>(C17/(C$25/100))%</f>
        <v>0</v>
      </c>
      <c r="D39" s="228">
        <f>(C20/(C$25/100))%</f>
        <v>0.6</v>
      </c>
      <c r="E39" s="228">
        <f>(C23/(C$25/100))%</f>
        <v>0.4</v>
      </c>
      <c r="F39" s="24"/>
      <c r="G39" s="24"/>
      <c r="H39" s="168" t="s">
        <v>1322</v>
      </c>
      <c r="I39" s="228">
        <f>(I17/(I$25/100))%</f>
        <v>0.2</v>
      </c>
      <c r="J39" s="228">
        <f>(I20/(I$25/100))%</f>
        <v>0.4</v>
      </c>
      <c r="K39" s="228">
        <f>(I23/(I$25/100))%</f>
        <v>0.2</v>
      </c>
      <c r="L39" s="24"/>
    </row>
    <row r="40" spans="2:12" ht="21.75" thickBot="1" x14ac:dyDescent="0.3">
      <c r="B40" s="168" t="s">
        <v>1328</v>
      </c>
      <c r="C40" s="183">
        <f>(C18/(C$25/100))%</f>
        <v>0</v>
      </c>
      <c r="D40" s="183">
        <f>(C21/(C$25/100))%</f>
        <v>0</v>
      </c>
      <c r="E40" s="183">
        <f>(C24/(C$25/100))%</f>
        <v>0</v>
      </c>
      <c r="F40" s="24"/>
      <c r="G40" s="24"/>
      <c r="H40" s="168" t="s">
        <v>1328</v>
      </c>
      <c r="I40" s="183">
        <f>(I18/(I$25/100))%</f>
        <v>0</v>
      </c>
      <c r="J40" s="183">
        <f>(I21/(I$25/100))%</f>
        <v>0</v>
      </c>
      <c r="K40" s="183">
        <f>(I24/(I$25/100))%</f>
        <v>0.2</v>
      </c>
      <c r="L40" s="24"/>
    </row>
    <row r="41" spans="2:12" ht="75" customHeight="1" thickBot="1" x14ac:dyDescent="0.3">
      <c r="B41" s="165" t="s">
        <v>1126</v>
      </c>
      <c r="C41" s="188">
        <f>SUM(C39:C40)</f>
        <v>0</v>
      </c>
      <c r="D41" s="188">
        <f>SUM(D39:D40)</f>
        <v>0.6</v>
      </c>
      <c r="E41" s="188">
        <f>SUM(E39:E40)</f>
        <v>0.4</v>
      </c>
      <c r="F41" s="24"/>
      <c r="G41" s="24"/>
      <c r="H41" s="165" t="s">
        <v>1126</v>
      </c>
      <c r="I41" s="188">
        <f>SUM(I39:I40)</f>
        <v>0.2</v>
      </c>
      <c r="J41" s="188">
        <f>SUM(J39:J40)</f>
        <v>0.4</v>
      </c>
      <c r="K41" s="188">
        <f>SUM(K39:K40)</f>
        <v>0.4</v>
      </c>
      <c r="L41" s="24"/>
    </row>
    <row r="42" spans="2:12" ht="108.75" customHeight="1" x14ac:dyDescent="0.25">
      <c r="B42" s="53"/>
      <c r="C42" s="53"/>
      <c r="D42" s="49"/>
      <c r="E42" s="49"/>
      <c r="F42" s="49"/>
      <c r="G42" s="24"/>
      <c r="H42" s="53"/>
      <c r="I42" s="53"/>
      <c r="J42" s="49"/>
      <c r="K42" s="49"/>
      <c r="L42" s="49"/>
    </row>
    <row r="43" spans="2:12" ht="23.25" x14ac:dyDescent="0.25">
      <c r="B43" s="53"/>
      <c r="C43" s="53"/>
      <c r="D43" s="49"/>
      <c r="E43" s="49"/>
      <c r="F43" s="49"/>
      <c r="G43" s="24"/>
      <c r="H43" s="53"/>
      <c r="I43" s="53"/>
      <c r="J43" s="49"/>
      <c r="K43" s="49"/>
      <c r="L43" s="49"/>
    </row>
    <row r="44" spans="2:12" ht="23.25" x14ac:dyDescent="0.25">
      <c r="B44" s="53"/>
      <c r="C44" s="53"/>
      <c r="D44" s="49"/>
      <c r="E44" s="49"/>
      <c r="F44" s="49"/>
      <c r="G44" s="24"/>
      <c r="H44" s="53"/>
      <c r="I44" s="53"/>
      <c r="J44" s="49"/>
      <c r="K44" s="49"/>
      <c r="L44" s="49"/>
    </row>
    <row r="45" spans="2:12" ht="23.25" x14ac:dyDescent="0.25">
      <c r="B45" s="53"/>
      <c r="C45" s="53"/>
      <c r="D45" s="49"/>
      <c r="E45" s="49"/>
      <c r="F45" s="49"/>
      <c r="G45" s="24"/>
      <c r="H45" s="53"/>
      <c r="I45" s="53"/>
      <c r="J45" s="49"/>
      <c r="K45" s="49"/>
      <c r="L45" s="49"/>
    </row>
    <row r="46" spans="2:12" ht="23.25" x14ac:dyDescent="0.25">
      <c r="B46" s="53"/>
      <c r="C46" s="53"/>
      <c r="D46" s="49"/>
      <c r="E46" s="49"/>
      <c r="F46" s="49"/>
      <c r="G46" s="24"/>
      <c r="H46" s="53"/>
      <c r="I46" s="53"/>
      <c r="J46" s="49"/>
      <c r="K46" s="49"/>
      <c r="L46" s="49"/>
    </row>
    <row r="47" spans="2:12" ht="42" customHeight="1" x14ac:dyDescent="0.25">
      <c r="B47" s="53"/>
      <c r="C47" s="53"/>
      <c r="D47" s="49"/>
      <c r="E47" s="49"/>
      <c r="F47" s="49"/>
      <c r="G47" s="24"/>
      <c r="H47" s="53"/>
      <c r="I47" s="53"/>
      <c r="J47" s="49"/>
      <c r="K47" s="49"/>
      <c r="L47" s="49"/>
    </row>
    <row r="48" spans="2:12" ht="50.25" customHeight="1"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23.25" x14ac:dyDescent="0.25">
      <c r="B51" s="53"/>
      <c r="C51" s="53"/>
      <c r="D51" s="49"/>
      <c r="E51" s="49"/>
      <c r="F51" s="49"/>
      <c r="G51" s="24"/>
      <c r="H51" s="53"/>
      <c r="I51" s="53"/>
      <c r="J51" s="49"/>
      <c r="K51" s="49"/>
      <c r="L51" s="49"/>
    </row>
    <row r="52" spans="2:12" ht="23.25"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x14ac:dyDescent="0.25">
      <c r="G73" s="24"/>
      <c r="H73" s="24"/>
      <c r="I73" s="24"/>
    </row>
    <row r="74" spans="2:12" x14ac:dyDescent="0.25">
      <c r="B74" s="24"/>
      <c r="C74" s="24"/>
      <c r="D74" s="24"/>
      <c r="E74" s="24"/>
      <c r="F74" s="24"/>
      <c r="G74" s="24"/>
      <c r="H74" s="24"/>
      <c r="I74" s="24"/>
    </row>
    <row r="75" spans="2:12" x14ac:dyDescent="0.25">
      <c r="B75" s="24"/>
      <c r="C75" s="24"/>
      <c r="D75" s="24"/>
      <c r="E75" s="24"/>
      <c r="F75" s="24"/>
      <c r="G75" s="24"/>
      <c r="H75" s="24"/>
      <c r="I75" s="24"/>
    </row>
    <row r="76" spans="2:12" x14ac:dyDescent="0.25">
      <c r="B76" s="24"/>
      <c r="C76" s="24"/>
      <c r="D76" s="24"/>
      <c r="E76" s="24"/>
      <c r="F76" s="24"/>
      <c r="G76" s="24"/>
      <c r="H76" s="24"/>
      <c r="I76" s="24"/>
    </row>
    <row r="77" spans="2:12" x14ac:dyDescent="0.25">
      <c r="B77" s="24"/>
      <c r="C77" s="24"/>
      <c r="D77" s="24"/>
      <c r="E77" s="24"/>
      <c r="F77" s="24"/>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8" x14ac:dyDescent="0.25">
      <c r="B81" s="24"/>
      <c r="C81" s="24"/>
      <c r="D81" s="24"/>
      <c r="E81" s="24"/>
      <c r="F81" s="24"/>
      <c r="G81" s="24"/>
      <c r="H81" s="24"/>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row r="88" spans="2:8" ht="23.25" x14ac:dyDescent="0.35">
      <c r="C88" s="57"/>
      <c r="D88" s="57"/>
      <c r="G88" s="24"/>
      <c r="H88" s="24"/>
    </row>
    <row r="89" spans="2:8" x14ac:dyDescent="0.25">
      <c r="G89" s="24"/>
      <c r="H89" s="24"/>
    </row>
    <row r="90" spans="2:8" x14ac:dyDescent="0.25">
      <c r="G90" s="24"/>
      <c r="H90" s="24"/>
    </row>
    <row r="91" spans="2:8" x14ac:dyDescent="0.25">
      <c r="G91" s="24"/>
      <c r="H91" s="24"/>
    </row>
    <row r="92" spans="2:8" x14ac:dyDescent="0.25">
      <c r="G92" s="24"/>
    </row>
    <row r="93" spans="2:8" x14ac:dyDescent="0.25">
      <c r="G93" s="24"/>
    </row>
    <row r="94" spans="2:8" x14ac:dyDescent="0.25">
      <c r="G94" s="24"/>
    </row>
  </sheetData>
  <mergeCells count="8">
    <mergeCell ref="C37:F37"/>
    <mergeCell ref="I36:L36"/>
    <mergeCell ref="I37:L37"/>
    <mergeCell ref="H4:H5"/>
    <mergeCell ref="I4:I5"/>
    <mergeCell ref="B9:D9"/>
    <mergeCell ref="B28:C28"/>
    <mergeCell ref="C36:F36"/>
  </mergeCells>
  <dataValidations count="4">
    <dataValidation type="list" allowBlank="1" showInputMessage="1" showErrorMessage="1" promptTitle="VALORES POSIBLES ASIGNADOR IOT" sqref="F4" xr:uid="{BD7F39F3-56A1-4471-A0FB-00A8A3E7B95F}">
      <formula1>"CRÍTICA,ALTA,MEDIA"</formula1>
    </dataValidation>
    <dataValidation type="list" allowBlank="1" showInputMessage="1" showErrorMessage="1" sqref="H6" xr:uid="{4EB7FF91-7714-44D1-AAC5-EF28A33EF725}">
      <formula1>"vultures@jpcert.or.jp,cve@mitre.org/cve@cert.org.tw,talos-cna@cisco.com/psirt@cisco.com,psirt@bosch.com,OTRO"</formula1>
    </dataValidation>
    <dataValidation type="list" allowBlank="1" showInputMessage="1" showErrorMessage="1" promptTitle="VALORES POSIBLES ASIGNADOR IOT" sqref="G6" xr:uid="{BA438CA5-EF67-4296-B26E-570C72F974B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798EDC0B-B2DE-48D6-AD2E-3FBEC9C84BAC}">
      <formula1>"RED,LOCAL"</formula1>
    </dataValidation>
  </dataValidations>
  <hyperlinks>
    <hyperlink ref="F5" r:id="rId1" display="cve@mitre.org/cve@cert.org.tw" xr:uid="{4B255DC7-A7F1-4F3A-B1B4-C32F1B281A69}"/>
    <hyperlink ref="F4" r:id="rId2" display="cve@mitre.org/cve@cert.org.tw" xr:uid="{4EF25CE5-2E76-4FD4-AB24-26BBCC352A9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3E91-F6D8-4234-B56F-673AF0B419DF}">
  <dimension ref="B2:L94"/>
  <sheetViews>
    <sheetView topLeftCell="F1" zoomScale="40" zoomScaleNormal="40" workbookViewId="0">
      <selection activeCell="H4" sqref="H4:H5"/>
    </sheetView>
  </sheetViews>
  <sheetFormatPr baseColWidth="10" defaultRowHeight="15" x14ac:dyDescent="0.25"/>
  <cols>
    <col min="2" max="2" width="136.5703125" customWidth="1"/>
    <col min="3" max="3" width="150"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6" t="s">
        <v>1576</v>
      </c>
      <c r="C4" s="7" t="s">
        <v>1578</v>
      </c>
      <c r="D4" s="8" t="s">
        <v>1582</v>
      </c>
      <c r="E4" s="237" t="s">
        <v>1191</v>
      </c>
      <c r="F4" s="238" t="s">
        <v>1317</v>
      </c>
      <c r="G4" s="241" t="s">
        <v>1584</v>
      </c>
      <c r="H4" s="312" t="s">
        <v>1623</v>
      </c>
      <c r="I4" s="304"/>
      <c r="J4" s="12"/>
    </row>
    <row r="5" spans="2:10" ht="293.25" customHeight="1" thickTop="1" thickBot="1" x14ac:dyDescent="0.3">
      <c r="B5" s="6" t="s">
        <v>1603</v>
      </c>
      <c r="C5" s="7" t="s">
        <v>1604</v>
      </c>
      <c r="D5" s="8" t="s">
        <v>1587</v>
      </c>
      <c r="E5" s="13" t="s">
        <v>1191</v>
      </c>
      <c r="F5" s="10" t="s">
        <v>1346</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1348</v>
      </c>
      <c r="D12" s="34"/>
      <c r="E12" s="34"/>
      <c r="F12" s="34"/>
      <c r="G12" s="24"/>
      <c r="H12" s="24"/>
      <c r="I12" s="24"/>
    </row>
    <row r="13" spans="2:10" ht="102.75" customHeight="1" thickBot="1" x14ac:dyDescent="0.4">
      <c r="B13" s="84" t="s">
        <v>13</v>
      </c>
      <c r="C13" s="33" t="s">
        <v>1588</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1349</v>
      </c>
      <c r="C15" s="163" t="s">
        <v>14</v>
      </c>
      <c r="D15" s="164" t="s">
        <v>1326</v>
      </c>
      <c r="E15" s="38"/>
      <c r="F15" s="38"/>
      <c r="G15" s="24"/>
      <c r="H15" s="162" t="s">
        <v>1349</v>
      </c>
      <c r="I15" s="163" t="s">
        <v>14</v>
      </c>
      <c r="J15" s="164" t="s">
        <v>1326</v>
      </c>
    </row>
    <row r="16" spans="2:10" ht="31.5" customHeight="1" thickBot="1" x14ac:dyDescent="0.3">
      <c r="B16" s="230" t="s">
        <v>1327</v>
      </c>
      <c r="C16" s="231">
        <f>SUM(C17:C18)</f>
        <v>0</v>
      </c>
      <c r="D16" s="232">
        <f>(C16/(C$25/100))%</f>
        <v>0</v>
      </c>
      <c r="E16" s="225"/>
      <c r="F16" s="38"/>
      <c r="G16" s="24"/>
      <c r="H16" s="230" t="s">
        <v>1327</v>
      </c>
      <c r="I16" s="231">
        <f>SUM(I17:I18)</f>
        <v>1</v>
      </c>
      <c r="J16" s="232">
        <f>(I16/(I$25/100))%</f>
        <v>0.2</v>
      </c>
    </row>
    <row r="17" spans="2:10" ht="35.25" customHeight="1" thickBot="1" x14ac:dyDescent="0.3">
      <c r="B17" s="44" t="s">
        <v>1346</v>
      </c>
      <c r="C17" s="40">
        <v>0</v>
      </c>
      <c r="D17" s="229">
        <v>0</v>
      </c>
      <c r="E17" s="225"/>
      <c r="F17" s="38"/>
      <c r="G17" s="24"/>
      <c r="H17" s="44" t="s">
        <v>1346</v>
      </c>
      <c r="I17" s="40">
        <v>0</v>
      </c>
      <c r="J17" s="229">
        <f>(I17/(I$16/100))%</f>
        <v>0</v>
      </c>
    </row>
    <row r="18" spans="2:10" ht="39" customHeight="1" thickBot="1" x14ac:dyDescent="0.3">
      <c r="B18" s="234" t="s">
        <v>1350</v>
      </c>
      <c r="C18" s="171">
        <v>0</v>
      </c>
      <c r="D18" s="235">
        <v>0</v>
      </c>
      <c r="E18" s="225"/>
      <c r="F18" s="38"/>
      <c r="G18" s="24"/>
      <c r="H18" s="234" t="s">
        <v>1350</v>
      </c>
      <c r="I18" s="171">
        <v>1</v>
      </c>
      <c r="J18" s="235">
        <f>(I18/(I$16/100))%</f>
        <v>1</v>
      </c>
    </row>
    <row r="19" spans="2:10" ht="36.75" customHeight="1" thickBot="1" x14ac:dyDescent="0.3">
      <c r="B19" s="230" t="s">
        <v>1330</v>
      </c>
      <c r="C19" s="231">
        <f>SUM(C20:C21)</f>
        <v>3</v>
      </c>
      <c r="D19" s="232">
        <f>(C19/(C$25/100))%</f>
        <v>0.6</v>
      </c>
      <c r="E19" s="233"/>
      <c r="F19" s="170"/>
      <c r="G19" s="24"/>
      <c r="H19" s="230" t="s">
        <v>1330</v>
      </c>
      <c r="I19" s="231">
        <f>SUM(I20:I21)</f>
        <v>2</v>
      </c>
      <c r="J19" s="232">
        <f>(I19/(I$25/100))%</f>
        <v>0.4</v>
      </c>
    </row>
    <row r="20" spans="2:10" ht="24" thickBot="1" x14ac:dyDescent="0.3">
      <c r="B20" s="44" t="s">
        <v>1346</v>
      </c>
      <c r="C20" s="40">
        <v>1</v>
      </c>
      <c r="D20" s="229">
        <f>(C20/(C$19/100))%</f>
        <v>0.33333333333333337</v>
      </c>
      <c r="E20" s="226"/>
      <c r="F20" s="42"/>
      <c r="G20" s="24"/>
      <c r="H20" s="44" t="s">
        <v>1346</v>
      </c>
      <c r="I20" s="40">
        <v>0</v>
      </c>
      <c r="J20" s="229">
        <f>(I20/(I$19/100))%</f>
        <v>0</v>
      </c>
    </row>
    <row r="21" spans="2:10" ht="24" thickBot="1" x14ac:dyDescent="0.3">
      <c r="B21" s="234" t="s">
        <v>1350</v>
      </c>
      <c r="C21" s="171">
        <v>2</v>
      </c>
      <c r="D21" s="235">
        <f>(C21/(C$19/100))%</f>
        <v>0.66666666666666674</v>
      </c>
      <c r="E21" s="226"/>
      <c r="F21" s="42"/>
      <c r="G21" s="24"/>
      <c r="H21" s="234" t="s">
        <v>1350</v>
      </c>
      <c r="I21" s="171">
        <v>2</v>
      </c>
      <c r="J21" s="235">
        <f>(I21/(I$19/100))%</f>
        <v>1</v>
      </c>
    </row>
    <row r="22" spans="2:10" ht="24" thickBot="1" x14ac:dyDescent="0.3">
      <c r="B22" s="230" t="s">
        <v>1331</v>
      </c>
      <c r="C22" s="231">
        <f>SUM(C23:C24)</f>
        <v>2</v>
      </c>
      <c r="D22" s="232">
        <f>(C22/(C$25/100))%</f>
        <v>0.4</v>
      </c>
      <c r="E22" s="226"/>
      <c r="F22" s="42"/>
      <c r="G22" s="24"/>
      <c r="H22" s="230" t="s">
        <v>1331</v>
      </c>
      <c r="I22" s="231">
        <f>SUM(I23:I24)</f>
        <v>2</v>
      </c>
      <c r="J22" s="232">
        <f>(I22/(I$25/100))%</f>
        <v>0.4</v>
      </c>
    </row>
    <row r="23" spans="2:10" ht="24" thickBot="1" x14ac:dyDescent="0.3">
      <c r="B23" s="44" t="s">
        <v>1346</v>
      </c>
      <c r="C23" s="40">
        <v>0</v>
      </c>
      <c r="D23" s="229">
        <f>(C23/(C$22/100))%</f>
        <v>0</v>
      </c>
      <c r="E23" s="177"/>
      <c r="F23" s="49"/>
      <c r="G23" s="24"/>
      <c r="H23" s="44" t="s">
        <v>1346</v>
      </c>
      <c r="I23" s="40">
        <v>1</v>
      </c>
      <c r="J23" s="229">
        <f>(I23/(I$22/100))%</f>
        <v>0.5</v>
      </c>
    </row>
    <row r="24" spans="2:10" ht="24" thickBot="1" x14ac:dyDescent="0.3">
      <c r="B24" s="234" t="s">
        <v>1350</v>
      </c>
      <c r="C24" s="171">
        <v>2</v>
      </c>
      <c r="D24" s="235">
        <f>(C24/(C$22/100))%</f>
        <v>1</v>
      </c>
      <c r="E24" s="177"/>
      <c r="F24" s="49"/>
      <c r="G24" s="24"/>
      <c r="H24" s="234" t="s">
        <v>1350</v>
      </c>
      <c r="I24" s="171">
        <v>1</v>
      </c>
      <c r="J24" s="235">
        <f>(I24/(I$22/100))%</f>
        <v>0.5</v>
      </c>
    </row>
    <row r="25" spans="2:10" ht="24" thickBot="1" x14ac:dyDescent="0.3">
      <c r="B25" s="46" t="s">
        <v>16</v>
      </c>
      <c r="C25" s="47">
        <f>C16+C19+C22</f>
        <v>5</v>
      </c>
      <c r="D25" s="48">
        <f>D22+D19+D16</f>
        <v>1</v>
      </c>
      <c r="E25" s="49"/>
      <c r="F25" s="49"/>
      <c r="G25" s="24"/>
      <c r="H25" s="46" t="s">
        <v>16</v>
      </c>
      <c r="I25" s="47">
        <f>I16+I19+I22</f>
        <v>5</v>
      </c>
      <c r="J25" s="48">
        <f>J22+J19+J16</f>
        <v>1</v>
      </c>
    </row>
    <row r="26" spans="2:10" ht="23.25" x14ac:dyDescent="0.25">
      <c r="B26" s="50"/>
      <c r="C26" s="50"/>
      <c r="D26" s="51"/>
      <c r="E26" s="49"/>
      <c r="F26" s="49"/>
      <c r="G26" s="24"/>
      <c r="H26" s="24"/>
      <c r="I26" s="24"/>
    </row>
    <row r="27" spans="2:10" ht="24" thickBot="1" x14ac:dyDescent="0.3">
      <c r="B27" s="53"/>
      <c r="C27" s="53"/>
      <c r="D27" s="49"/>
      <c r="E27" s="49"/>
      <c r="F27" s="49"/>
      <c r="G27" s="24"/>
      <c r="H27" s="24"/>
      <c r="I27" s="24"/>
    </row>
    <row r="28" spans="2:10" ht="24" thickBot="1" x14ac:dyDescent="0.4">
      <c r="B28" s="305" t="s">
        <v>1354</v>
      </c>
      <c r="C28" s="306"/>
      <c r="D28" s="49"/>
      <c r="E28" s="49"/>
      <c r="F28" s="49"/>
      <c r="G28" s="24"/>
      <c r="H28" s="24"/>
      <c r="I28" s="24"/>
    </row>
    <row r="29" spans="2:10" ht="24" thickBot="1" x14ac:dyDescent="0.4">
      <c r="B29" s="176"/>
      <c r="C29" s="176"/>
      <c r="D29" s="49"/>
      <c r="E29" s="49"/>
      <c r="F29" s="49"/>
      <c r="G29" s="24"/>
      <c r="H29" s="24"/>
      <c r="I29" s="24"/>
    </row>
    <row r="30" spans="2:10" ht="24" thickBot="1" x14ac:dyDescent="0.3">
      <c r="B30" s="28" t="s">
        <v>10</v>
      </c>
      <c r="C30" s="29" t="s">
        <v>11</v>
      </c>
      <c r="D30" s="49"/>
      <c r="E30" s="49"/>
      <c r="F30" s="49"/>
      <c r="G30" s="24"/>
      <c r="H30" s="24"/>
      <c r="I30" s="24"/>
    </row>
    <row r="31" spans="2:10" ht="69" customHeight="1" thickBot="1" x14ac:dyDescent="0.3">
      <c r="B31" s="32" t="s">
        <v>12</v>
      </c>
      <c r="C31" s="33" t="s">
        <v>1589</v>
      </c>
      <c r="D31" s="49"/>
      <c r="E31" s="177"/>
      <c r="F31" s="49"/>
      <c r="G31" s="24"/>
      <c r="H31" s="24"/>
      <c r="I31" s="24"/>
    </row>
    <row r="32" spans="2:10" ht="88.5" customHeight="1" thickBot="1" x14ac:dyDescent="0.3">
      <c r="B32" s="35" t="s">
        <v>13</v>
      </c>
      <c r="C32" s="36" t="s">
        <v>1352</v>
      </c>
      <c r="D32" s="49"/>
      <c r="E32" s="49"/>
      <c r="F32" s="49"/>
      <c r="G32" s="24"/>
      <c r="H32" s="24"/>
      <c r="I32" s="24"/>
    </row>
    <row r="33" spans="2:12" ht="23.25" x14ac:dyDescent="0.25">
      <c r="B33" s="53"/>
      <c r="C33" s="53"/>
      <c r="D33" s="49"/>
      <c r="E33" s="49"/>
      <c r="F33" s="49"/>
      <c r="G33" s="24"/>
      <c r="H33" s="24"/>
      <c r="I33" s="24"/>
    </row>
    <row r="34" spans="2:12" ht="23.25" x14ac:dyDescent="0.25">
      <c r="B34" s="53"/>
      <c r="C34" s="53"/>
      <c r="D34" s="49"/>
      <c r="E34" s="49"/>
      <c r="F34" s="49"/>
      <c r="G34" s="24"/>
      <c r="H34" s="24"/>
      <c r="I34" s="24"/>
    </row>
    <row r="35" spans="2:12" ht="24" thickBot="1" x14ac:dyDescent="0.3">
      <c r="B35" s="53"/>
      <c r="C35" s="54"/>
      <c r="D35" s="178"/>
      <c r="E35" s="178"/>
      <c r="F35" s="178"/>
      <c r="G35" s="24"/>
      <c r="H35" s="24"/>
      <c r="I35" s="24"/>
    </row>
    <row r="36" spans="2:12" ht="24" thickBot="1" x14ac:dyDescent="0.4">
      <c r="B36" s="179" t="s">
        <v>1492</v>
      </c>
      <c r="C36" s="307" t="s">
        <v>1338</v>
      </c>
      <c r="D36" s="308"/>
      <c r="E36" s="308"/>
      <c r="F36" s="314"/>
      <c r="G36" s="24"/>
      <c r="H36" s="179" t="s">
        <v>1492</v>
      </c>
      <c r="I36" s="307" t="s">
        <v>1338</v>
      </c>
      <c r="J36" s="308"/>
      <c r="K36" s="308"/>
      <c r="L36" s="314"/>
    </row>
    <row r="37" spans="2:12" ht="34.5" customHeight="1" thickBot="1" x14ac:dyDescent="0.3">
      <c r="C37" s="299" t="s">
        <v>1125</v>
      </c>
      <c r="D37" s="300"/>
      <c r="E37" s="300"/>
      <c r="F37" s="315"/>
      <c r="G37" s="24"/>
      <c r="I37" s="299" t="s">
        <v>1125</v>
      </c>
      <c r="J37" s="300"/>
      <c r="K37" s="300"/>
      <c r="L37" s="315"/>
    </row>
    <row r="38" spans="2:12" ht="24" thickBot="1" x14ac:dyDescent="0.3">
      <c r="C38" s="239" t="s">
        <v>1327</v>
      </c>
      <c r="D38" s="239" t="s">
        <v>1330</v>
      </c>
      <c r="E38" s="239" t="s">
        <v>1331</v>
      </c>
      <c r="F38" s="24"/>
      <c r="G38" s="24"/>
      <c r="I38" s="239" t="s">
        <v>1327</v>
      </c>
      <c r="J38" s="239" t="s">
        <v>1330</v>
      </c>
      <c r="K38" s="239" t="s">
        <v>1331</v>
      </c>
      <c r="L38" s="24"/>
    </row>
    <row r="39" spans="2:12" ht="21.75" thickBot="1" x14ac:dyDescent="0.3">
      <c r="B39" s="278" t="s">
        <v>1346</v>
      </c>
      <c r="C39" s="277">
        <f>(C17/(C$25/100))%</f>
        <v>0</v>
      </c>
      <c r="D39" s="228">
        <f>(C20/(C$25/100))%</f>
        <v>0.2</v>
      </c>
      <c r="E39" s="228">
        <f>(C23/(C$25/100))%</f>
        <v>0</v>
      </c>
      <c r="F39" s="24"/>
      <c r="G39" s="24"/>
      <c r="H39" s="168" t="s">
        <v>1346</v>
      </c>
      <c r="I39" s="228">
        <f>(I17/(I$25/100))%</f>
        <v>0</v>
      </c>
      <c r="J39" s="228">
        <f>(I20/(I$25/100))%</f>
        <v>0</v>
      </c>
      <c r="K39" s="228">
        <f>(I23/(I$25/100))%</f>
        <v>0.2</v>
      </c>
      <c r="L39" s="24"/>
    </row>
    <row r="40" spans="2:12" ht="21.75" thickBot="1" x14ac:dyDescent="0.3">
      <c r="B40" s="279" t="s">
        <v>1350</v>
      </c>
      <c r="C40" s="194">
        <f>(C18/(C$25/100))%</f>
        <v>0</v>
      </c>
      <c r="D40" s="183">
        <f>(C21/(C$25/100))%</f>
        <v>0.4</v>
      </c>
      <c r="E40" s="183">
        <f>(C24/(C$25/100))%</f>
        <v>0.4</v>
      </c>
      <c r="F40" s="24"/>
      <c r="G40" s="24"/>
      <c r="H40" s="168" t="s">
        <v>1350</v>
      </c>
      <c r="I40" s="183">
        <f>(I18/(I$25/100))%</f>
        <v>0.2</v>
      </c>
      <c r="J40" s="183">
        <f>(I21/(I$25/100))%</f>
        <v>0.4</v>
      </c>
      <c r="K40" s="183">
        <f>(I24/(I$25/100))%</f>
        <v>0.2</v>
      </c>
      <c r="L40" s="24"/>
    </row>
    <row r="41" spans="2:12" ht="75" customHeight="1" thickBot="1" x14ac:dyDescent="0.3">
      <c r="B41" s="165" t="s">
        <v>1126</v>
      </c>
      <c r="C41" s="188">
        <f>SUM(C39:C40)</f>
        <v>0</v>
      </c>
      <c r="D41" s="188">
        <f>SUM(D39:D40)</f>
        <v>0.60000000000000009</v>
      </c>
      <c r="E41" s="188">
        <f>SUM(E39:E40)</f>
        <v>0.4</v>
      </c>
      <c r="F41" s="24"/>
      <c r="G41" s="24"/>
      <c r="H41" s="165" t="s">
        <v>1126</v>
      </c>
      <c r="I41" s="188">
        <f>SUM(I39:I40)</f>
        <v>0.2</v>
      </c>
      <c r="J41" s="188">
        <f>SUM(J39:J40)</f>
        <v>0.4</v>
      </c>
      <c r="K41" s="188">
        <f>SUM(K39:K40)</f>
        <v>0.4</v>
      </c>
      <c r="L41" s="24"/>
    </row>
    <row r="42" spans="2:12" ht="108.75" customHeight="1" x14ac:dyDescent="0.25">
      <c r="B42" s="53"/>
      <c r="C42" s="53"/>
      <c r="D42" s="49"/>
      <c r="E42" s="49"/>
      <c r="F42" s="49"/>
      <c r="G42" s="24"/>
      <c r="H42" s="53"/>
      <c r="I42" s="53"/>
      <c r="J42" s="49"/>
      <c r="K42" s="49"/>
      <c r="L42" s="49"/>
    </row>
    <row r="43" spans="2:12" ht="23.25" x14ac:dyDescent="0.25">
      <c r="B43" s="53"/>
      <c r="C43" s="53"/>
      <c r="D43" s="49"/>
      <c r="E43" s="49"/>
      <c r="F43" s="49"/>
      <c r="G43" s="24"/>
      <c r="H43" s="53"/>
      <c r="I43" s="53"/>
      <c r="J43" s="49"/>
      <c r="K43" s="49"/>
      <c r="L43" s="49"/>
    </row>
    <row r="44" spans="2:12" ht="23.25" x14ac:dyDescent="0.25">
      <c r="B44" s="53"/>
      <c r="C44" s="53"/>
      <c r="D44" s="49"/>
      <c r="E44" s="49"/>
      <c r="F44" s="49"/>
      <c r="G44" s="24"/>
      <c r="H44" s="53"/>
      <c r="I44" s="53"/>
      <c r="J44" s="49"/>
      <c r="K44" s="49"/>
      <c r="L44" s="49"/>
    </row>
    <row r="45" spans="2:12" ht="23.25" x14ac:dyDescent="0.25">
      <c r="B45" s="53"/>
      <c r="C45" s="53"/>
      <c r="D45" s="49"/>
      <c r="E45" s="49"/>
      <c r="F45" s="49"/>
      <c r="G45" s="24"/>
      <c r="H45" s="53"/>
      <c r="I45" s="53"/>
      <c r="J45" s="49"/>
      <c r="K45" s="49"/>
      <c r="L45" s="49"/>
    </row>
    <row r="46" spans="2:12" ht="23.25" x14ac:dyDescent="0.25">
      <c r="B46" s="53"/>
      <c r="C46" s="53"/>
      <c r="D46" s="49"/>
      <c r="E46" s="49"/>
      <c r="F46" s="49"/>
      <c r="G46" s="24"/>
      <c r="H46" s="53"/>
      <c r="I46" s="53"/>
      <c r="J46" s="49"/>
      <c r="K46" s="49"/>
      <c r="L46" s="49"/>
    </row>
    <row r="47" spans="2:12" ht="42" customHeight="1" x14ac:dyDescent="0.25">
      <c r="B47" s="53"/>
      <c r="C47" s="53"/>
      <c r="D47" s="49"/>
      <c r="E47" s="49"/>
      <c r="F47" s="49"/>
      <c r="G47" s="24"/>
      <c r="H47" s="53"/>
      <c r="I47" s="53"/>
      <c r="J47" s="49"/>
      <c r="K47" s="49"/>
      <c r="L47" s="49"/>
    </row>
    <row r="48" spans="2:12" ht="50.25" customHeight="1"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23.25" x14ac:dyDescent="0.25">
      <c r="B51" s="53"/>
      <c r="C51" s="53"/>
      <c r="D51" s="49"/>
      <c r="E51" s="49"/>
      <c r="F51" s="49"/>
      <c r="G51" s="24"/>
      <c r="H51" s="53"/>
      <c r="I51" s="53"/>
      <c r="J51" s="49"/>
      <c r="K51" s="49"/>
      <c r="L51" s="49"/>
    </row>
    <row r="52" spans="2:12" ht="23.25"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x14ac:dyDescent="0.25">
      <c r="G73" s="24"/>
      <c r="H73" s="24"/>
      <c r="I73" s="24"/>
    </row>
    <row r="74" spans="2:12" x14ac:dyDescent="0.25">
      <c r="B74" s="24"/>
      <c r="C74" s="24"/>
      <c r="D74" s="24"/>
      <c r="E74" s="24"/>
      <c r="F74" s="24"/>
      <c r="G74" s="24"/>
      <c r="H74" s="24"/>
      <c r="I74" s="24"/>
    </row>
    <row r="75" spans="2:12" x14ac:dyDescent="0.25">
      <c r="B75" s="24"/>
      <c r="C75" s="24"/>
      <c r="D75" s="24"/>
      <c r="E75" s="24"/>
      <c r="F75" s="24"/>
      <c r="G75" s="24"/>
      <c r="H75" s="24"/>
      <c r="I75" s="24"/>
    </row>
    <row r="76" spans="2:12" x14ac:dyDescent="0.25">
      <c r="B76" s="24"/>
      <c r="C76" s="24"/>
      <c r="D76" s="24"/>
      <c r="E76" s="24"/>
      <c r="F76" s="24"/>
      <c r="G76" s="24"/>
      <c r="H76" s="24"/>
      <c r="I76" s="24"/>
    </row>
    <row r="77" spans="2:12" x14ac:dyDescent="0.25">
      <c r="B77" s="24"/>
      <c r="C77" s="24"/>
      <c r="D77" s="24"/>
      <c r="E77" s="24"/>
      <c r="F77" s="24"/>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8" x14ac:dyDescent="0.25">
      <c r="B81" s="24"/>
      <c r="C81" s="24"/>
      <c r="D81" s="24"/>
      <c r="E81" s="24"/>
      <c r="F81" s="24"/>
      <c r="G81" s="24"/>
      <c r="H81" s="24"/>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row r="88" spans="2:8" ht="23.25" x14ac:dyDescent="0.35">
      <c r="C88" s="57"/>
      <c r="D88" s="57"/>
      <c r="G88" s="24"/>
      <c r="H88" s="24"/>
    </row>
    <row r="89" spans="2:8" x14ac:dyDescent="0.25">
      <c r="G89" s="24"/>
      <c r="H89" s="24"/>
    </row>
    <row r="90" spans="2:8" x14ac:dyDescent="0.25">
      <c r="G90" s="24"/>
      <c r="H90" s="24"/>
    </row>
    <row r="91" spans="2:8" x14ac:dyDescent="0.25">
      <c r="G91" s="24"/>
      <c r="H91" s="24"/>
    </row>
    <row r="92" spans="2:8" x14ac:dyDescent="0.25">
      <c r="G92" s="24"/>
    </row>
    <row r="93" spans="2:8" x14ac:dyDescent="0.25">
      <c r="G93" s="24"/>
    </row>
    <row r="94" spans="2:8" x14ac:dyDescent="0.25">
      <c r="G94" s="24"/>
    </row>
  </sheetData>
  <mergeCells count="8">
    <mergeCell ref="C37:F37"/>
    <mergeCell ref="I37:L37"/>
    <mergeCell ref="H4:H5"/>
    <mergeCell ref="I4:I5"/>
    <mergeCell ref="B9:D9"/>
    <mergeCell ref="B28:C28"/>
    <mergeCell ref="C36:F36"/>
    <mergeCell ref="I36:L36"/>
  </mergeCells>
  <dataValidations count="4">
    <dataValidation type="list" allowBlank="1" showInputMessage="1" showErrorMessage="1" promptTitle="VALORES POSIBLES ASIGNADOR IOT" sqref="G6" xr:uid="{47356E5C-3D6D-486F-AAAD-CF24580B644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9F572E2A-1639-4D21-A320-769E1F4D13E2}">
      <formula1>"vultures@jpcert.or.jp,cve@mitre.org/cve@cert.org.tw,talos-cna@cisco.com/psirt@cisco.com,psirt@bosch.com,OTRO"</formula1>
    </dataValidation>
    <dataValidation type="list" allowBlank="1" showInputMessage="1" showErrorMessage="1" promptTitle="VALORES POSIBLES ASIGNADOR IOT" sqref="F4" xr:uid="{51259B31-D3FE-4418-97D9-CCE14182D4FA}">
      <formula1>"CRÍTICA,ALTA,MEDIA"</formula1>
    </dataValidation>
    <dataValidation type="list" allowBlank="1" showInputMessage="1" showErrorMessage="1" promptTitle="VALORES POSIBLES ASIGNADOR IOT" sqref="F5" xr:uid="{1745D6F6-E184-4C1E-BDE8-B54B346FDC73}">
      <formula1>"ALTA,BAJA"</formula1>
    </dataValidation>
  </dataValidations>
  <hyperlinks>
    <hyperlink ref="F4" r:id="rId1" display="cve@mitre.org/cve@cert.org.tw" xr:uid="{762BF94A-A00F-4DE3-95CA-AF80F3E64439}"/>
    <hyperlink ref="F5" r:id="rId2" display="cve@mitre.org/cve@cert.org.tw" xr:uid="{29F2A06D-53D5-492E-ABDD-C4B89468547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C04C7-1037-4223-BA7F-7CC7AC4E03CD}">
  <dimension ref="B2:L94"/>
  <sheetViews>
    <sheetView topLeftCell="F1" zoomScale="30" zoomScaleNormal="30" workbookViewId="0">
      <selection activeCell="H4" sqref="H4:H5"/>
    </sheetView>
  </sheetViews>
  <sheetFormatPr baseColWidth="10" defaultRowHeight="15" x14ac:dyDescent="0.25"/>
  <cols>
    <col min="2" max="2" width="136.5703125" customWidth="1"/>
    <col min="3" max="3" width="150"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6" t="s">
        <v>1576</v>
      </c>
      <c r="C4" s="7" t="s">
        <v>1578</v>
      </c>
      <c r="D4" s="8" t="s">
        <v>1582</v>
      </c>
      <c r="E4" s="237" t="s">
        <v>1191</v>
      </c>
      <c r="F4" s="238" t="s">
        <v>1317</v>
      </c>
      <c r="G4" s="241" t="s">
        <v>1584</v>
      </c>
      <c r="H4" s="312" t="s">
        <v>1624</v>
      </c>
      <c r="I4" s="304"/>
      <c r="J4" s="12"/>
    </row>
    <row r="5" spans="2:10" ht="293.25" customHeight="1" thickTop="1" thickBot="1" x14ac:dyDescent="0.3">
      <c r="B5" s="6" t="s">
        <v>1357</v>
      </c>
      <c r="C5" s="7" t="s">
        <v>1590</v>
      </c>
      <c r="D5" s="8" t="s">
        <v>1591</v>
      </c>
      <c r="E5" s="237" t="s">
        <v>1191</v>
      </c>
      <c r="F5" s="238" t="s">
        <v>1360</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1362</v>
      </c>
      <c r="D12" s="34"/>
      <c r="E12" s="34"/>
      <c r="F12" s="34"/>
      <c r="G12" s="24"/>
      <c r="H12" s="24"/>
      <c r="I12" s="24"/>
    </row>
    <row r="13" spans="2:10" ht="102.75" customHeight="1" thickBot="1" x14ac:dyDescent="0.4">
      <c r="B13" s="84" t="s">
        <v>13</v>
      </c>
      <c r="C13" s="33" t="s">
        <v>1592</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1593</v>
      </c>
      <c r="C15" s="163" t="s">
        <v>14</v>
      </c>
      <c r="D15" s="164" t="s">
        <v>1326</v>
      </c>
      <c r="E15" s="38"/>
      <c r="F15" s="38"/>
      <c r="G15" s="24"/>
      <c r="H15" s="162" t="s">
        <v>1599</v>
      </c>
      <c r="I15" s="163" t="s">
        <v>14</v>
      </c>
      <c r="J15" s="164" t="s">
        <v>1326</v>
      </c>
    </row>
    <row r="16" spans="2:10" ht="31.5" customHeight="1" thickBot="1" x14ac:dyDescent="0.3">
      <c r="B16" s="230" t="s">
        <v>1327</v>
      </c>
      <c r="C16" s="231">
        <f>SUM(C17:C18)</f>
        <v>0</v>
      </c>
      <c r="D16" s="232">
        <f>(C16/(C$25/100))%</f>
        <v>0</v>
      </c>
      <c r="E16" s="225"/>
      <c r="F16" s="38"/>
      <c r="G16" s="24"/>
      <c r="H16" s="230" t="s">
        <v>1327</v>
      </c>
      <c r="I16" s="231">
        <f>SUM(I17:I18)</f>
        <v>1</v>
      </c>
      <c r="J16" s="232">
        <f>(I16/(I$25/100))%</f>
        <v>0.2</v>
      </c>
    </row>
    <row r="17" spans="2:10" ht="35.25" customHeight="1" thickBot="1" x14ac:dyDescent="0.3">
      <c r="B17" s="44" t="s">
        <v>1360</v>
      </c>
      <c r="C17" s="40">
        <v>0</v>
      </c>
      <c r="D17" s="229">
        <v>0</v>
      </c>
      <c r="E17" s="225"/>
      <c r="F17" s="38"/>
      <c r="G17" s="24"/>
      <c r="H17" s="44" t="s">
        <v>1360</v>
      </c>
      <c r="I17" s="40">
        <v>0</v>
      </c>
      <c r="J17" s="229">
        <f>(I17/(I$16/100))%</f>
        <v>0</v>
      </c>
    </row>
    <row r="18" spans="2:10" ht="39" customHeight="1" thickBot="1" x14ac:dyDescent="0.3">
      <c r="B18" s="234" t="s">
        <v>1364</v>
      </c>
      <c r="C18" s="171">
        <v>0</v>
      </c>
      <c r="D18" s="235">
        <v>0</v>
      </c>
      <c r="E18" s="225"/>
      <c r="F18" s="38"/>
      <c r="G18" s="24"/>
      <c r="H18" s="234" t="s">
        <v>1364</v>
      </c>
      <c r="I18" s="171">
        <v>1</v>
      </c>
      <c r="J18" s="235">
        <f>(I18/(I$16/100))%</f>
        <v>1</v>
      </c>
    </row>
    <row r="19" spans="2:10" ht="36.75" customHeight="1" thickBot="1" x14ac:dyDescent="0.3">
      <c r="B19" s="230" t="s">
        <v>1330</v>
      </c>
      <c r="C19" s="231">
        <f>SUM(C20:C21)</f>
        <v>3</v>
      </c>
      <c r="D19" s="232">
        <f>(C19/(C$25/100))%</f>
        <v>0.6</v>
      </c>
      <c r="E19" s="233"/>
      <c r="F19" s="170"/>
      <c r="G19" s="24"/>
      <c r="H19" s="230" t="s">
        <v>1330</v>
      </c>
      <c r="I19" s="231">
        <f>SUM(I20:I21)</f>
        <v>2</v>
      </c>
      <c r="J19" s="232">
        <f>(I19/(I$25/100))%</f>
        <v>0.4</v>
      </c>
    </row>
    <row r="20" spans="2:10" ht="24" thickBot="1" x14ac:dyDescent="0.3">
      <c r="B20" s="44" t="s">
        <v>1360</v>
      </c>
      <c r="C20" s="40">
        <v>0</v>
      </c>
      <c r="D20" s="229">
        <f>(C20/(C$19/100))%</f>
        <v>0</v>
      </c>
      <c r="E20" s="226"/>
      <c r="F20" s="42"/>
      <c r="G20" s="24"/>
      <c r="H20" s="44" t="s">
        <v>1360</v>
      </c>
      <c r="I20" s="40">
        <v>0</v>
      </c>
      <c r="J20" s="229">
        <f>(I20/(I$19/100))%</f>
        <v>0</v>
      </c>
    </row>
    <row r="21" spans="2:10" ht="24" thickBot="1" x14ac:dyDescent="0.3">
      <c r="B21" s="234" t="s">
        <v>1364</v>
      </c>
      <c r="C21" s="171">
        <v>3</v>
      </c>
      <c r="D21" s="235">
        <f>(C21/(C$19/100))%</f>
        <v>1</v>
      </c>
      <c r="E21" s="226"/>
      <c r="F21" s="42"/>
      <c r="G21" s="24"/>
      <c r="H21" s="234" t="s">
        <v>1364</v>
      </c>
      <c r="I21" s="171">
        <v>2</v>
      </c>
      <c r="J21" s="235">
        <f>(I21/(I$19/100))%</f>
        <v>1</v>
      </c>
    </row>
    <row r="22" spans="2:10" ht="24" thickBot="1" x14ac:dyDescent="0.3">
      <c r="B22" s="230" t="s">
        <v>1331</v>
      </c>
      <c r="C22" s="231">
        <f>SUM(C23:C24)</f>
        <v>2</v>
      </c>
      <c r="D22" s="232">
        <f>(C22/(C$25/100))%</f>
        <v>0.4</v>
      </c>
      <c r="E22" s="226"/>
      <c r="F22" s="42"/>
      <c r="G22" s="24"/>
      <c r="H22" s="230" t="s">
        <v>1331</v>
      </c>
      <c r="I22" s="231">
        <f>SUM(I23:I24)</f>
        <v>2</v>
      </c>
      <c r="J22" s="232">
        <f>(I22/(I$25/100))%</f>
        <v>0.4</v>
      </c>
    </row>
    <row r="23" spans="2:10" ht="24" thickBot="1" x14ac:dyDescent="0.3">
      <c r="B23" s="44" t="s">
        <v>1360</v>
      </c>
      <c r="C23" s="40">
        <v>2</v>
      </c>
      <c r="D23" s="229">
        <f>(C23/(C$22/100))%</f>
        <v>1</v>
      </c>
      <c r="E23" s="177"/>
      <c r="F23" s="49"/>
      <c r="G23" s="24"/>
      <c r="H23" s="44" t="s">
        <v>1360</v>
      </c>
      <c r="I23" s="40">
        <v>1</v>
      </c>
      <c r="J23" s="229">
        <f>(I23/(I$22/100))%</f>
        <v>0.5</v>
      </c>
    </row>
    <row r="24" spans="2:10" ht="24" thickBot="1" x14ac:dyDescent="0.3">
      <c r="B24" s="234" t="s">
        <v>1364</v>
      </c>
      <c r="C24" s="171">
        <v>0</v>
      </c>
      <c r="D24" s="235">
        <f>(C24/(C$22/100))%</f>
        <v>0</v>
      </c>
      <c r="E24" s="177"/>
      <c r="F24" s="49"/>
      <c r="G24" s="24"/>
      <c r="H24" s="234" t="s">
        <v>1364</v>
      </c>
      <c r="I24" s="171">
        <v>1</v>
      </c>
      <c r="J24" s="235">
        <f>(I24/(I$22/100))%</f>
        <v>0.5</v>
      </c>
    </row>
    <row r="25" spans="2:10" ht="24" thickBot="1" x14ac:dyDescent="0.3">
      <c r="B25" s="46" t="s">
        <v>16</v>
      </c>
      <c r="C25" s="47">
        <f>C16+C19+C22</f>
        <v>5</v>
      </c>
      <c r="D25" s="48">
        <f>D22+D19+D16</f>
        <v>1</v>
      </c>
      <c r="E25" s="49"/>
      <c r="F25" s="49"/>
      <c r="G25" s="24"/>
      <c r="H25" s="46" t="s">
        <v>16</v>
      </c>
      <c r="I25" s="47">
        <f>I16+I19+I22</f>
        <v>5</v>
      </c>
      <c r="J25" s="48">
        <f>J22+J19+J16</f>
        <v>1</v>
      </c>
    </row>
    <row r="26" spans="2:10" ht="23.25" x14ac:dyDescent="0.25">
      <c r="B26" s="50"/>
      <c r="C26" s="50"/>
      <c r="D26" s="51"/>
      <c r="E26" s="49"/>
      <c r="F26" s="49"/>
      <c r="G26" s="24"/>
      <c r="H26" s="24"/>
      <c r="I26" s="24"/>
    </row>
    <row r="27" spans="2:10" ht="24" thickBot="1" x14ac:dyDescent="0.3">
      <c r="B27" s="53"/>
      <c r="C27" s="53"/>
      <c r="D27" s="49"/>
      <c r="E27" s="49"/>
      <c r="F27" s="49"/>
      <c r="G27" s="24"/>
      <c r="H27" s="24"/>
      <c r="I27" s="24"/>
    </row>
    <row r="28" spans="2:10" ht="24" thickBot="1" x14ac:dyDescent="0.4">
      <c r="B28" s="305" t="s">
        <v>1594</v>
      </c>
      <c r="C28" s="306"/>
      <c r="D28" s="49"/>
      <c r="E28" s="49"/>
      <c r="F28" s="49"/>
      <c r="G28" s="24"/>
      <c r="H28" s="24"/>
      <c r="I28" s="24"/>
    </row>
    <row r="29" spans="2:10" ht="24" thickBot="1" x14ac:dyDescent="0.4">
      <c r="B29" s="176"/>
      <c r="C29" s="176"/>
      <c r="D29" s="49"/>
      <c r="E29" s="49"/>
      <c r="F29" s="49"/>
      <c r="G29" s="24"/>
      <c r="H29" s="24"/>
      <c r="I29" s="24"/>
    </row>
    <row r="30" spans="2:10" ht="24" thickBot="1" x14ac:dyDescent="0.3">
      <c r="B30" s="28" t="s">
        <v>10</v>
      </c>
      <c r="C30" s="29" t="s">
        <v>11</v>
      </c>
      <c r="D30" s="49"/>
      <c r="E30" s="49"/>
      <c r="F30" s="49"/>
      <c r="G30" s="24"/>
      <c r="H30" s="24"/>
      <c r="I30" s="24"/>
    </row>
    <row r="31" spans="2:10" ht="69" customHeight="1" thickBot="1" x14ac:dyDescent="0.3">
      <c r="B31" s="32" t="s">
        <v>12</v>
      </c>
      <c r="C31" s="33" t="s">
        <v>1595</v>
      </c>
      <c r="D31" s="49"/>
      <c r="E31" s="177"/>
      <c r="F31" s="49"/>
      <c r="G31" s="24"/>
      <c r="H31" s="24"/>
      <c r="I31" s="24"/>
    </row>
    <row r="32" spans="2:10" ht="88.5" customHeight="1" thickBot="1" x14ac:dyDescent="0.3">
      <c r="B32" s="35" t="s">
        <v>13</v>
      </c>
      <c r="C32" s="36" t="s">
        <v>1596</v>
      </c>
      <c r="D32" s="49"/>
      <c r="E32" s="49"/>
      <c r="F32" s="49"/>
      <c r="G32" s="24"/>
      <c r="H32" s="24"/>
      <c r="I32" s="24"/>
    </row>
    <row r="33" spans="2:12" ht="23.25" x14ac:dyDescent="0.25">
      <c r="B33" s="53"/>
      <c r="C33" s="53"/>
      <c r="D33" s="49"/>
      <c r="E33" s="49"/>
      <c r="F33" s="49"/>
      <c r="G33" s="24"/>
      <c r="H33" s="24"/>
      <c r="I33" s="24"/>
    </row>
    <row r="34" spans="2:12" ht="23.25" x14ac:dyDescent="0.25">
      <c r="B34" s="53"/>
      <c r="C34" s="53"/>
      <c r="D34" s="49"/>
      <c r="E34" s="49"/>
      <c r="F34" s="49"/>
      <c r="G34" s="24"/>
      <c r="H34" s="24"/>
      <c r="I34" s="24"/>
    </row>
    <row r="35" spans="2:12" ht="24" thickBot="1" x14ac:dyDescent="0.3">
      <c r="B35" s="53"/>
      <c r="C35" s="54"/>
      <c r="D35" s="178"/>
      <c r="E35" s="178"/>
      <c r="F35" s="178"/>
      <c r="G35" s="24"/>
      <c r="H35" s="24"/>
      <c r="I35" s="24"/>
    </row>
    <row r="36" spans="2:12" ht="24" thickBot="1" x14ac:dyDescent="0.4">
      <c r="B36" s="179" t="s">
        <v>1597</v>
      </c>
      <c r="C36" s="307" t="s">
        <v>1338</v>
      </c>
      <c r="D36" s="308"/>
      <c r="E36" s="308"/>
      <c r="F36" s="314"/>
      <c r="G36" s="24"/>
      <c r="H36" s="179" t="s">
        <v>1598</v>
      </c>
      <c r="I36" s="307" t="s">
        <v>1338</v>
      </c>
      <c r="J36" s="308"/>
      <c r="K36" s="308"/>
      <c r="L36" s="314"/>
    </row>
    <row r="37" spans="2:12" ht="34.5" customHeight="1" thickBot="1" x14ac:dyDescent="0.3">
      <c r="C37" s="299" t="s">
        <v>1125</v>
      </c>
      <c r="D37" s="300"/>
      <c r="E37" s="300"/>
      <c r="F37" s="315"/>
      <c r="G37" s="24"/>
      <c r="I37" s="299" t="s">
        <v>1125</v>
      </c>
      <c r="J37" s="300"/>
      <c r="K37" s="300"/>
      <c r="L37" s="315"/>
    </row>
    <row r="38" spans="2:12" ht="24" thickBot="1" x14ac:dyDescent="0.3">
      <c r="C38" s="239" t="s">
        <v>1327</v>
      </c>
      <c r="D38" s="239" t="s">
        <v>1330</v>
      </c>
      <c r="E38" s="239" t="s">
        <v>1331</v>
      </c>
      <c r="F38" s="24"/>
      <c r="G38" s="24"/>
      <c r="I38" s="239" t="s">
        <v>1327</v>
      </c>
      <c r="J38" s="239" t="s">
        <v>1330</v>
      </c>
      <c r="K38" s="239" t="s">
        <v>1331</v>
      </c>
      <c r="L38" s="24"/>
    </row>
    <row r="39" spans="2:12" ht="21.75" thickBot="1" x14ac:dyDescent="0.3">
      <c r="B39" s="278" t="s">
        <v>1360</v>
      </c>
      <c r="C39" s="277">
        <f>(C17/(C$25/100))%</f>
        <v>0</v>
      </c>
      <c r="D39" s="228">
        <f>(C20/(C$25/100))%</f>
        <v>0</v>
      </c>
      <c r="E39" s="228">
        <f>(C23/(C$25/100))%</f>
        <v>0.4</v>
      </c>
      <c r="F39" s="24"/>
      <c r="G39" s="24"/>
      <c r="H39" s="168" t="s">
        <v>1360</v>
      </c>
      <c r="I39" s="228">
        <f>(I17/(I$25/100))%</f>
        <v>0</v>
      </c>
      <c r="J39" s="228">
        <f>(I20/(I$25/100))%</f>
        <v>0</v>
      </c>
      <c r="K39" s="228">
        <f>(I23/(I$25/100))%</f>
        <v>0.2</v>
      </c>
      <c r="L39" s="24"/>
    </row>
    <row r="40" spans="2:12" ht="21.75" thickBot="1" x14ac:dyDescent="0.3">
      <c r="B40" s="279" t="s">
        <v>1364</v>
      </c>
      <c r="C40" s="194">
        <f>(C18/(C$25/100))%</f>
        <v>0</v>
      </c>
      <c r="D40" s="183">
        <f>(C21/(C$25/100))%</f>
        <v>0.6</v>
      </c>
      <c r="E40" s="183">
        <f>(C24/(C$25/100))%</f>
        <v>0</v>
      </c>
      <c r="F40" s="24"/>
      <c r="G40" s="24"/>
      <c r="H40" s="168" t="s">
        <v>1364</v>
      </c>
      <c r="I40" s="183">
        <f>(I18/(I$25/100))%</f>
        <v>0.2</v>
      </c>
      <c r="J40" s="183">
        <f>(I21/(I$25/100))%</f>
        <v>0.4</v>
      </c>
      <c r="K40" s="183">
        <f>(I24/(I$25/100))%</f>
        <v>0.2</v>
      </c>
      <c r="L40" s="24"/>
    </row>
    <row r="41" spans="2:12" ht="75" customHeight="1" thickBot="1" x14ac:dyDescent="0.3">
      <c r="B41" s="165" t="s">
        <v>1126</v>
      </c>
      <c r="C41" s="188">
        <f>SUM(C39:C40)</f>
        <v>0</v>
      </c>
      <c r="D41" s="188">
        <f>SUM(D39:D40)</f>
        <v>0.6</v>
      </c>
      <c r="E41" s="188">
        <f>SUM(E39:E40)</f>
        <v>0.4</v>
      </c>
      <c r="F41" s="24"/>
      <c r="G41" s="24"/>
      <c r="H41" s="165" t="s">
        <v>1126</v>
      </c>
      <c r="I41" s="188">
        <f>SUM(I39:I40)</f>
        <v>0.2</v>
      </c>
      <c r="J41" s="188">
        <f>SUM(J39:J40)</f>
        <v>0.4</v>
      </c>
      <c r="K41" s="188">
        <f>SUM(K39:K40)</f>
        <v>0.4</v>
      </c>
      <c r="L41" s="24"/>
    </row>
    <row r="42" spans="2:12" ht="108.75" customHeight="1" x14ac:dyDescent="0.25">
      <c r="B42" s="53"/>
      <c r="C42" s="53"/>
      <c r="D42" s="49"/>
      <c r="E42" s="49"/>
      <c r="F42" s="49"/>
      <c r="G42" s="24"/>
      <c r="H42" s="53"/>
      <c r="I42" s="53"/>
      <c r="J42" s="49"/>
      <c r="K42" s="49"/>
      <c r="L42" s="49"/>
    </row>
    <row r="43" spans="2:12" ht="23.25" x14ac:dyDescent="0.25">
      <c r="B43" s="53"/>
      <c r="C43" s="53"/>
      <c r="D43" s="49"/>
      <c r="E43" s="49"/>
      <c r="F43" s="49"/>
      <c r="G43" s="24"/>
      <c r="H43" s="53"/>
      <c r="I43" s="53"/>
      <c r="J43" s="49"/>
      <c r="K43" s="49"/>
      <c r="L43" s="49"/>
    </row>
    <row r="44" spans="2:12" ht="23.25" x14ac:dyDescent="0.25">
      <c r="B44" s="53"/>
      <c r="C44" s="53"/>
      <c r="D44" s="49"/>
      <c r="E44" s="49"/>
      <c r="F44" s="49"/>
      <c r="G44" s="24"/>
      <c r="H44" s="53"/>
      <c r="I44" s="53"/>
      <c r="J44" s="49"/>
      <c r="K44" s="49"/>
      <c r="L44" s="49"/>
    </row>
    <row r="45" spans="2:12" ht="23.25" x14ac:dyDescent="0.25">
      <c r="B45" s="53"/>
      <c r="C45" s="53"/>
      <c r="D45" s="49"/>
      <c r="E45" s="49"/>
      <c r="F45" s="49"/>
      <c r="G45" s="24"/>
      <c r="H45" s="53"/>
      <c r="I45" s="53"/>
      <c r="J45" s="49"/>
      <c r="K45" s="49"/>
      <c r="L45" s="49"/>
    </row>
    <row r="46" spans="2:12" ht="23.25" x14ac:dyDescent="0.25">
      <c r="B46" s="53"/>
      <c r="C46" s="53"/>
      <c r="D46" s="49"/>
      <c r="E46" s="49"/>
      <c r="F46" s="49"/>
      <c r="G46" s="24"/>
      <c r="H46" s="53"/>
      <c r="I46" s="53"/>
      <c r="J46" s="49"/>
      <c r="K46" s="49"/>
      <c r="L46" s="49"/>
    </row>
    <row r="47" spans="2:12" ht="42" customHeight="1" x14ac:dyDescent="0.25">
      <c r="B47" s="53"/>
      <c r="C47" s="53"/>
      <c r="D47" s="49"/>
      <c r="E47" s="49"/>
      <c r="F47" s="49"/>
      <c r="G47" s="24"/>
      <c r="H47" s="53"/>
      <c r="I47" s="53"/>
      <c r="J47" s="49"/>
      <c r="K47" s="49"/>
      <c r="L47" s="49"/>
    </row>
    <row r="48" spans="2:12" ht="50.25" customHeight="1"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23.25" x14ac:dyDescent="0.25">
      <c r="B51" s="53"/>
      <c r="C51" s="53"/>
      <c r="D51" s="49"/>
      <c r="E51" s="49"/>
      <c r="F51" s="49"/>
      <c r="G51" s="24"/>
      <c r="H51" s="53"/>
      <c r="I51" s="53"/>
      <c r="J51" s="49"/>
      <c r="K51" s="49"/>
      <c r="L51" s="49"/>
    </row>
    <row r="52" spans="2:12" ht="23.25"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x14ac:dyDescent="0.25">
      <c r="G73" s="24"/>
      <c r="H73" s="24"/>
      <c r="I73" s="24"/>
    </row>
    <row r="74" spans="2:12" x14ac:dyDescent="0.25">
      <c r="B74" s="24"/>
      <c r="C74" s="24"/>
      <c r="D74" s="24"/>
      <c r="E74" s="24"/>
      <c r="F74" s="24"/>
      <c r="G74" s="24"/>
      <c r="H74" s="24"/>
      <c r="I74" s="24"/>
    </row>
    <row r="75" spans="2:12" x14ac:dyDescent="0.25">
      <c r="B75" s="24"/>
      <c r="C75" s="24"/>
      <c r="D75" s="24"/>
      <c r="E75" s="24"/>
      <c r="F75" s="24"/>
      <c r="G75" s="24"/>
      <c r="H75" s="24"/>
      <c r="I75" s="24"/>
    </row>
    <row r="76" spans="2:12" x14ac:dyDescent="0.25">
      <c r="B76" s="24"/>
      <c r="C76" s="24"/>
      <c r="D76" s="24"/>
      <c r="E76" s="24"/>
      <c r="F76" s="24"/>
      <c r="G76" s="24"/>
      <c r="H76" s="24"/>
      <c r="I76" s="24"/>
    </row>
    <row r="77" spans="2:12" x14ac:dyDescent="0.25">
      <c r="B77" s="24"/>
      <c r="C77" s="24"/>
      <c r="D77" s="24"/>
      <c r="E77" s="24"/>
      <c r="F77" s="24"/>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8" x14ac:dyDescent="0.25">
      <c r="B81" s="24"/>
      <c r="C81" s="24"/>
      <c r="D81" s="24"/>
      <c r="E81" s="24"/>
      <c r="F81" s="24"/>
      <c r="G81" s="24"/>
      <c r="H81" s="24"/>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row r="88" spans="2:8" ht="23.25" x14ac:dyDescent="0.35">
      <c r="C88" s="57"/>
      <c r="D88" s="57"/>
      <c r="G88" s="24"/>
      <c r="H88" s="24"/>
    </row>
    <row r="89" spans="2:8" x14ac:dyDescent="0.25">
      <c r="G89" s="24"/>
      <c r="H89" s="24"/>
    </row>
    <row r="90" spans="2:8" x14ac:dyDescent="0.25">
      <c r="G90" s="24"/>
      <c r="H90" s="24"/>
    </row>
    <row r="91" spans="2:8" x14ac:dyDescent="0.25">
      <c r="G91" s="24"/>
      <c r="H91" s="24"/>
    </row>
    <row r="92" spans="2:8" x14ac:dyDescent="0.25">
      <c r="G92" s="24"/>
    </row>
    <row r="93" spans="2:8" x14ac:dyDescent="0.25">
      <c r="G93" s="24"/>
    </row>
    <row r="94" spans="2:8" x14ac:dyDescent="0.25">
      <c r="G94" s="24"/>
    </row>
  </sheetData>
  <mergeCells count="8">
    <mergeCell ref="C37:F37"/>
    <mergeCell ref="I37:L37"/>
    <mergeCell ref="H4:H5"/>
    <mergeCell ref="I4:I5"/>
    <mergeCell ref="B9:D9"/>
    <mergeCell ref="B28:C28"/>
    <mergeCell ref="C36:F36"/>
    <mergeCell ref="I36:L36"/>
  </mergeCells>
  <dataValidations count="4">
    <dataValidation type="list" allowBlank="1" showInputMessage="1" showErrorMessage="1" promptTitle="VALORES POSIBLES ASIGNADOR IOT" sqref="F4" xr:uid="{C97D125B-8934-4BBE-9A74-C1EC2F331789}">
      <formula1>"CRÍTICA,ALTA,MEDIA"</formula1>
    </dataValidation>
    <dataValidation type="list" allowBlank="1" showInputMessage="1" showErrorMessage="1" sqref="H6" xr:uid="{C4A2E387-CA18-409A-8418-2AB828ACE30B}">
      <formula1>"vultures@jpcert.or.jp,cve@mitre.org/cve@cert.org.tw,talos-cna@cisco.com/psirt@cisco.com,psirt@bosch.com,OTRO"</formula1>
    </dataValidation>
    <dataValidation type="list" allowBlank="1" showInputMessage="1" showErrorMessage="1" promptTitle="VALORES POSIBLES ASIGNADOR IOT" sqref="G6" xr:uid="{BBE3BA8A-AEC0-431D-B102-C16C0FE91FD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34050E8B-2381-46D5-AD14-3F6B8FA32C36}">
      <formula1>"REQUERIDA,NO REQUERIDA"</formula1>
    </dataValidation>
  </dataValidations>
  <hyperlinks>
    <hyperlink ref="F4" r:id="rId1" display="cve@mitre.org/cve@cert.org.tw" xr:uid="{74A66641-5944-4C44-A665-D0918B4C5D99}"/>
    <hyperlink ref="F5" r:id="rId2" display="cve@mitre.org/cve@cert.org.tw" xr:uid="{1D3F38BE-BFAC-43B9-9FFB-E093296F1D0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A18F-48EB-48D0-AE64-4941E1A010B0}">
  <dimension ref="B2:L94"/>
  <sheetViews>
    <sheetView topLeftCell="E1" zoomScale="30" zoomScaleNormal="30" workbookViewId="0">
      <selection activeCell="H4" sqref="H4:H5"/>
    </sheetView>
  </sheetViews>
  <sheetFormatPr baseColWidth="10" defaultRowHeight="15" x14ac:dyDescent="0.25"/>
  <cols>
    <col min="2" max="2" width="136.5703125" customWidth="1"/>
    <col min="3" max="3" width="150"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159" t="s">
        <v>1576</v>
      </c>
      <c r="C4" s="77" t="s">
        <v>1578</v>
      </c>
      <c r="D4" s="8" t="s">
        <v>1582</v>
      </c>
      <c r="E4" s="237" t="s">
        <v>1191</v>
      </c>
      <c r="F4" s="238" t="s">
        <v>1317</v>
      </c>
      <c r="G4" s="241" t="s">
        <v>1584</v>
      </c>
      <c r="H4" s="312" t="s">
        <v>1625</v>
      </c>
      <c r="I4" s="304"/>
      <c r="J4" s="12"/>
    </row>
    <row r="5" spans="2:10" ht="293.25" customHeight="1" thickTop="1" thickBot="1" x14ac:dyDescent="0.3">
      <c r="B5" s="244" t="s">
        <v>1375</v>
      </c>
      <c r="C5" s="242" t="s">
        <v>1605</v>
      </c>
      <c r="D5" s="245" t="s">
        <v>1606</v>
      </c>
      <c r="E5" s="237" t="s">
        <v>1191</v>
      </c>
      <c r="F5" s="238" t="s">
        <v>1378</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1380</v>
      </c>
      <c r="D12" s="34"/>
      <c r="E12" s="34"/>
      <c r="F12" s="34"/>
      <c r="G12" s="24"/>
      <c r="H12" s="24"/>
      <c r="I12" s="24"/>
    </row>
    <row r="13" spans="2:10" ht="102.75" customHeight="1" thickBot="1" x14ac:dyDescent="0.4">
      <c r="B13" s="84" t="s">
        <v>13</v>
      </c>
      <c r="C13" s="33" t="s">
        <v>1608</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1381</v>
      </c>
      <c r="C15" s="163" t="s">
        <v>14</v>
      </c>
      <c r="D15" s="164" t="s">
        <v>1326</v>
      </c>
      <c r="E15" s="38"/>
      <c r="F15" s="38"/>
      <c r="G15" s="24"/>
      <c r="H15" s="162" t="s">
        <v>1381</v>
      </c>
      <c r="I15" s="163" t="s">
        <v>14</v>
      </c>
      <c r="J15" s="164" t="s">
        <v>1326</v>
      </c>
    </row>
    <row r="16" spans="2:10" ht="31.5" customHeight="1" thickBot="1" x14ac:dyDescent="0.3">
      <c r="B16" s="230" t="s">
        <v>1327</v>
      </c>
      <c r="C16" s="231">
        <f>SUM(C17:C18)</f>
        <v>0</v>
      </c>
      <c r="D16" s="232">
        <f>(C16/(C$25/100))%</f>
        <v>0</v>
      </c>
      <c r="E16" s="225"/>
      <c r="F16" s="38"/>
      <c r="G16" s="24"/>
      <c r="H16" s="230" t="s">
        <v>1327</v>
      </c>
      <c r="I16" s="231">
        <f>SUM(I17:I18)</f>
        <v>1</v>
      </c>
      <c r="J16" s="232">
        <f>(I16/(I$25/100))%</f>
        <v>0.2</v>
      </c>
    </row>
    <row r="17" spans="2:10" ht="35.25" customHeight="1" thickBot="1" x14ac:dyDescent="0.3">
      <c r="B17" s="44" t="s">
        <v>1382</v>
      </c>
      <c r="C17" s="40">
        <v>0</v>
      </c>
      <c r="D17" s="229">
        <v>0</v>
      </c>
      <c r="E17" s="225"/>
      <c r="F17" s="38"/>
      <c r="G17" s="24"/>
      <c r="H17" s="44" t="s">
        <v>1382</v>
      </c>
      <c r="I17" s="40">
        <v>0</v>
      </c>
      <c r="J17" s="229">
        <f>(I17/(I$16/100))%</f>
        <v>0</v>
      </c>
    </row>
    <row r="18" spans="2:10" ht="39" customHeight="1" thickBot="1" x14ac:dyDescent="0.3">
      <c r="B18" s="234" t="s">
        <v>1383</v>
      </c>
      <c r="C18" s="171">
        <v>0</v>
      </c>
      <c r="D18" s="235">
        <v>0</v>
      </c>
      <c r="E18" s="225"/>
      <c r="F18" s="38"/>
      <c r="G18" s="24"/>
      <c r="H18" s="234" t="s">
        <v>1383</v>
      </c>
      <c r="I18" s="171">
        <v>1</v>
      </c>
      <c r="J18" s="235">
        <f>(I18/(I$16/100))%</f>
        <v>1</v>
      </c>
    </row>
    <row r="19" spans="2:10" ht="36.75" customHeight="1" thickBot="1" x14ac:dyDescent="0.3">
      <c r="B19" s="230" t="s">
        <v>1330</v>
      </c>
      <c r="C19" s="231">
        <f>SUM(C20:C21)</f>
        <v>3</v>
      </c>
      <c r="D19" s="232">
        <f>(C19/(C$25/100))%</f>
        <v>0.6</v>
      </c>
      <c r="E19" s="233"/>
      <c r="F19" s="170"/>
      <c r="G19" s="24"/>
      <c r="H19" s="230" t="s">
        <v>1330</v>
      </c>
      <c r="I19" s="231">
        <f>SUM(I20:I21)</f>
        <v>2</v>
      </c>
      <c r="J19" s="232">
        <f>(I19/(I$25/100))%</f>
        <v>0.4</v>
      </c>
    </row>
    <row r="20" spans="2:10" ht="24" thickBot="1" x14ac:dyDescent="0.3">
      <c r="B20" s="44" t="s">
        <v>1382</v>
      </c>
      <c r="C20" s="40">
        <v>0</v>
      </c>
      <c r="D20" s="229">
        <f>(C20/(C$19/100))%</f>
        <v>0</v>
      </c>
      <c r="E20" s="226"/>
      <c r="F20" s="42"/>
      <c r="G20" s="24"/>
      <c r="H20" s="44" t="s">
        <v>1382</v>
      </c>
      <c r="I20" s="40">
        <v>1</v>
      </c>
      <c r="J20" s="229">
        <f>(I20/(I$19/100))%</f>
        <v>0.5</v>
      </c>
    </row>
    <row r="21" spans="2:10" ht="24" thickBot="1" x14ac:dyDescent="0.3">
      <c r="B21" s="234" t="s">
        <v>1383</v>
      </c>
      <c r="C21" s="171">
        <v>3</v>
      </c>
      <c r="D21" s="235">
        <f>(C21/(C$19/100))%</f>
        <v>1</v>
      </c>
      <c r="E21" s="226"/>
      <c r="F21" s="42"/>
      <c r="G21" s="24"/>
      <c r="H21" s="234" t="s">
        <v>1383</v>
      </c>
      <c r="I21" s="171">
        <v>1</v>
      </c>
      <c r="J21" s="235">
        <f>(I21/(I$19/100))%</f>
        <v>0.5</v>
      </c>
    </row>
    <row r="22" spans="2:10" ht="24" thickBot="1" x14ac:dyDescent="0.3">
      <c r="B22" s="230" t="s">
        <v>1331</v>
      </c>
      <c r="C22" s="231">
        <f>SUM(C23:C24)</f>
        <v>2</v>
      </c>
      <c r="D22" s="232">
        <f>(C22/(C$25/100))%</f>
        <v>0.4</v>
      </c>
      <c r="E22" s="226"/>
      <c r="F22" s="42"/>
      <c r="G22" s="24"/>
      <c r="H22" s="230" t="s">
        <v>1331</v>
      </c>
      <c r="I22" s="231">
        <f>SUM(I23:I24)</f>
        <v>2</v>
      </c>
      <c r="J22" s="232">
        <f>(I22/(I$25/100))%</f>
        <v>0.4</v>
      </c>
    </row>
    <row r="23" spans="2:10" ht="24" thickBot="1" x14ac:dyDescent="0.3">
      <c r="B23" s="44" t="s">
        <v>1382</v>
      </c>
      <c r="C23" s="40">
        <v>2</v>
      </c>
      <c r="D23" s="229">
        <f>(C23/(C$22/100))%</f>
        <v>1</v>
      </c>
      <c r="E23" s="177"/>
      <c r="F23" s="49"/>
      <c r="G23" s="24"/>
      <c r="H23" s="44" t="s">
        <v>1382</v>
      </c>
      <c r="I23" s="40">
        <v>1</v>
      </c>
      <c r="J23" s="229">
        <f>(I23/(I$22/100))%</f>
        <v>0.5</v>
      </c>
    </row>
    <row r="24" spans="2:10" ht="24" thickBot="1" x14ac:dyDescent="0.3">
      <c r="B24" s="234" t="s">
        <v>1383</v>
      </c>
      <c r="C24" s="171">
        <v>0</v>
      </c>
      <c r="D24" s="235">
        <f>(C24/(C$22/100))%</f>
        <v>0</v>
      </c>
      <c r="E24" s="177"/>
      <c r="F24" s="49"/>
      <c r="G24" s="24"/>
      <c r="H24" s="234" t="s">
        <v>1383</v>
      </c>
      <c r="I24" s="171">
        <v>1</v>
      </c>
      <c r="J24" s="235">
        <f>(I24/(I$22/100))%</f>
        <v>0.5</v>
      </c>
    </row>
    <row r="25" spans="2:10" ht="24" thickBot="1" x14ac:dyDescent="0.3">
      <c r="B25" s="46" t="s">
        <v>16</v>
      </c>
      <c r="C25" s="47">
        <f>C16+C19+C22</f>
        <v>5</v>
      </c>
      <c r="D25" s="48">
        <f>D22+D19+D16</f>
        <v>1</v>
      </c>
      <c r="E25" s="49"/>
      <c r="F25" s="49"/>
      <c r="G25" s="24"/>
      <c r="H25" s="46" t="s">
        <v>16</v>
      </c>
      <c r="I25" s="47">
        <f>I16+I19+I22</f>
        <v>5</v>
      </c>
      <c r="J25" s="48">
        <f>J22+J19+J16</f>
        <v>1</v>
      </c>
    </row>
    <row r="26" spans="2:10" ht="23.25" x14ac:dyDescent="0.25">
      <c r="B26" s="50"/>
      <c r="C26" s="50"/>
      <c r="D26" s="51"/>
      <c r="E26" s="49"/>
      <c r="F26" s="49"/>
      <c r="G26" s="24"/>
      <c r="H26" s="24"/>
      <c r="I26" s="24"/>
    </row>
    <row r="27" spans="2:10" ht="24" thickBot="1" x14ac:dyDescent="0.3">
      <c r="B27" s="53"/>
      <c r="C27" s="53"/>
      <c r="D27" s="49"/>
      <c r="E27" s="49"/>
      <c r="F27" s="49"/>
      <c r="G27" s="24"/>
      <c r="H27" s="24"/>
      <c r="I27" s="24"/>
    </row>
    <row r="28" spans="2:10" ht="24" thickBot="1" x14ac:dyDescent="0.4">
      <c r="B28" s="305" t="s">
        <v>1386</v>
      </c>
      <c r="C28" s="306"/>
      <c r="D28" s="49"/>
      <c r="E28" s="49"/>
      <c r="F28" s="49"/>
      <c r="G28" s="24"/>
      <c r="H28" s="24"/>
      <c r="I28" s="24"/>
    </row>
    <row r="29" spans="2:10" ht="24" thickBot="1" x14ac:dyDescent="0.4">
      <c r="B29" s="176"/>
      <c r="C29" s="176"/>
      <c r="D29" s="49"/>
      <c r="E29" s="49"/>
      <c r="F29" s="49"/>
      <c r="G29" s="24"/>
      <c r="H29" s="24"/>
      <c r="I29" s="24"/>
    </row>
    <row r="30" spans="2:10" ht="24" thickBot="1" x14ac:dyDescent="0.3">
      <c r="B30" s="28" t="s">
        <v>10</v>
      </c>
      <c r="C30" s="29" t="s">
        <v>11</v>
      </c>
      <c r="D30" s="49"/>
      <c r="E30" s="49"/>
      <c r="F30" s="49"/>
      <c r="G30" s="24"/>
      <c r="H30" s="24"/>
      <c r="I30" s="24"/>
    </row>
    <row r="31" spans="2:10" ht="69" customHeight="1" thickBot="1" x14ac:dyDescent="0.3">
      <c r="B31" s="32" t="s">
        <v>12</v>
      </c>
      <c r="C31" s="33" t="s">
        <v>1601</v>
      </c>
      <c r="D31" s="49"/>
      <c r="E31" s="177"/>
      <c r="F31" s="49"/>
      <c r="G31" s="24"/>
      <c r="H31" s="24"/>
      <c r="I31" s="24"/>
    </row>
    <row r="32" spans="2:10" ht="88.5" customHeight="1" thickBot="1" x14ac:dyDescent="0.3">
      <c r="B32" s="35" t="s">
        <v>13</v>
      </c>
      <c r="C32" s="36" t="s">
        <v>1602</v>
      </c>
      <c r="D32" s="49"/>
      <c r="E32" s="49"/>
      <c r="F32" s="49"/>
      <c r="G32" s="24"/>
      <c r="H32" s="24"/>
      <c r="I32" s="24"/>
    </row>
    <row r="33" spans="2:12" ht="23.25" x14ac:dyDescent="0.25">
      <c r="B33" s="53"/>
      <c r="C33" s="53"/>
      <c r="D33" s="49"/>
      <c r="E33" s="49"/>
      <c r="F33" s="49"/>
      <c r="G33" s="24"/>
      <c r="H33" s="24"/>
      <c r="I33" s="24"/>
    </row>
    <row r="34" spans="2:12" ht="23.25" x14ac:dyDescent="0.25">
      <c r="B34" s="53"/>
      <c r="C34" s="53"/>
      <c r="D34" s="49"/>
      <c r="E34" s="49"/>
      <c r="F34" s="49"/>
      <c r="G34" s="24"/>
      <c r="H34" s="24"/>
      <c r="I34" s="24"/>
    </row>
    <row r="35" spans="2:12" ht="24" thickBot="1" x14ac:dyDescent="0.3">
      <c r="B35" s="53"/>
      <c r="C35" s="54"/>
      <c r="D35" s="178"/>
      <c r="E35" s="178"/>
      <c r="F35" s="178"/>
      <c r="G35" s="24"/>
      <c r="H35" s="24"/>
      <c r="I35" s="24"/>
    </row>
    <row r="36" spans="2:12" ht="24" thickBot="1" x14ac:dyDescent="0.4">
      <c r="B36" s="179" t="s">
        <v>1600</v>
      </c>
      <c r="C36" s="307" t="s">
        <v>1338</v>
      </c>
      <c r="D36" s="308"/>
      <c r="E36" s="308"/>
      <c r="F36" s="314"/>
      <c r="G36" s="24"/>
      <c r="H36" s="179" t="s">
        <v>1600</v>
      </c>
      <c r="I36" s="307" t="s">
        <v>1338</v>
      </c>
      <c r="J36" s="308"/>
      <c r="K36" s="308"/>
      <c r="L36" s="314"/>
    </row>
    <row r="37" spans="2:12" ht="34.5" customHeight="1" thickBot="1" x14ac:dyDescent="0.3">
      <c r="C37" s="299" t="s">
        <v>1125</v>
      </c>
      <c r="D37" s="300"/>
      <c r="E37" s="300"/>
      <c r="F37" s="315"/>
      <c r="G37" s="24"/>
      <c r="I37" s="299" t="s">
        <v>1125</v>
      </c>
      <c r="J37" s="300"/>
      <c r="K37" s="300"/>
      <c r="L37" s="315"/>
    </row>
    <row r="38" spans="2:12" ht="24" thickBot="1" x14ac:dyDescent="0.3">
      <c r="C38" s="239" t="s">
        <v>1327</v>
      </c>
      <c r="D38" s="239" t="s">
        <v>1330</v>
      </c>
      <c r="E38" s="239" t="s">
        <v>1331</v>
      </c>
      <c r="F38" s="24"/>
      <c r="G38" s="24"/>
      <c r="I38" s="239" t="s">
        <v>1327</v>
      </c>
      <c r="J38" s="239" t="s">
        <v>1330</v>
      </c>
      <c r="K38" s="239" t="s">
        <v>1331</v>
      </c>
      <c r="L38" s="24"/>
    </row>
    <row r="39" spans="2:12" ht="21.75" thickBot="1" x14ac:dyDescent="0.3">
      <c r="B39" s="278" t="s">
        <v>1382</v>
      </c>
      <c r="C39" s="277">
        <f>(C17/(C$25/100))%</f>
        <v>0</v>
      </c>
      <c r="D39" s="228">
        <f>(C20/(C$25/100))%</f>
        <v>0</v>
      </c>
      <c r="E39" s="228">
        <f>(C23/(C$25/100))%</f>
        <v>0.4</v>
      </c>
      <c r="F39" s="24"/>
      <c r="G39" s="24"/>
      <c r="H39" s="168" t="s">
        <v>1382</v>
      </c>
      <c r="I39" s="228">
        <f>(I17/(I$25/100))%</f>
        <v>0</v>
      </c>
      <c r="J39" s="228">
        <f>(I20/(I$25/100))%</f>
        <v>0.2</v>
      </c>
      <c r="K39" s="228">
        <f>(I23/(I$25/100))%</f>
        <v>0.2</v>
      </c>
      <c r="L39" s="24"/>
    </row>
    <row r="40" spans="2:12" ht="21.75" thickBot="1" x14ac:dyDescent="0.3">
      <c r="B40" s="279" t="s">
        <v>1383</v>
      </c>
      <c r="C40" s="194">
        <f>(C18/(C$25/100))%</f>
        <v>0</v>
      </c>
      <c r="D40" s="183">
        <f>(C21/(C$25/100))%</f>
        <v>0.6</v>
      </c>
      <c r="E40" s="183">
        <f>(C24/(C$25/100))%</f>
        <v>0</v>
      </c>
      <c r="F40" s="24"/>
      <c r="G40" s="24"/>
      <c r="H40" s="168" t="s">
        <v>1383</v>
      </c>
      <c r="I40" s="183">
        <f>(I18/(I$25/100))%</f>
        <v>0.2</v>
      </c>
      <c r="J40" s="183">
        <f>(I21/(I$25/100))%</f>
        <v>0.2</v>
      </c>
      <c r="K40" s="183">
        <f>(I24/(I$25/100))%</f>
        <v>0.2</v>
      </c>
      <c r="L40" s="24"/>
    </row>
    <row r="41" spans="2:12" ht="75" customHeight="1" thickBot="1" x14ac:dyDescent="0.3">
      <c r="B41" s="165" t="s">
        <v>1126</v>
      </c>
      <c r="C41" s="188">
        <f>SUM(C39:C40)</f>
        <v>0</v>
      </c>
      <c r="D41" s="188">
        <f>SUM(D39:D40)</f>
        <v>0.6</v>
      </c>
      <c r="E41" s="188">
        <f>SUM(E39:E40)</f>
        <v>0.4</v>
      </c>
      <c r="F41" s="24"/>
      <c r="G41" s="24"/>
      <c r="H41" s="165" t="s">
        <v>1126</v>
      </c>
      <c r="I41" s="188">
        <f>SUM(I39:I40)</f>
        <v>0.2</v>
      </c>
      <c r="J41" s="188">
        <f>SUM(J39:J40)</f>
        <v>0.4</v>
      </c>
      <c r="K41" s="188">
        <f>SUM(K39:K40)</f>
        <v>0.4</v>
      </c>
      <c r="L41" s="24"/>
    </row>
    <row r="42" spans="2:12" ht="108.75" customHeight="1" x14ac:dyDescent="0.25">
      <c r="B42" s="53"/>
      <c r="C42" s="53"/>
      <c r="D42" s="49"/>
      <c r="E42" s="49"/>
      <c r="F42" s="49"/>
      <c r="G42" s="24"/>
      <c r="H42" s="53"/>
      <c r="I42" s="53"/>
      <c r="J42" s="49"/>
      <c r="K42" s="49"/>
      <c r="L42" s="49"/>
    </row>
    <row r="43" spans="2:12" ht="23.25" x14ac:dyDescent="0.25">
      <c r="B43" s="53"/>
      <c r="C43" s="53"/>
      <c r="D43" s="49"/>
      <c r="E43" s="49"/>
      <c r="F43" s="49"/>
      <c r="G43" s="24"/>
      <c r="H43" s="53"/>
      <c r="I43" s="53"/>
      <c r="J43" s="49"/>
      <c r="K43" s="49"/>
      <c r="L43" s="49"/>
    </row>
    <row r="44" spans="2:12" ht="23.25" x14ac:dyDescent="0.25">
      <c r="B44" s="53"/>
      <c r="C44" s="53"/>
      <c r="D44" s="49"/>
      <c r="E44" s="49"/>
      <c r="F44" s="49"/>
      <c r="G44" s="24"/>
      <c r="H44" s="53"/>
      <c r="I44" s="53"/>
      <c r="J44" s="49"/>
      <c r="K44" s="49"/>
      <c r="L44" s="49"/>
    </row>
    <row r="45" spans="2:12" ht="23.25" x14ac:dyDescent="0.25">
      <c r="B45" s="53"/>
      <c r="C45" s="53"/>
      <c r="D45" s="49"/>
      <c r="E45" s="49"/>
      <c r="F45" s="49"/>
      <c r="G45" s="24"/>
      <c r="H45" s="53"/>
      <c r="I45" s="53"/>
      <c r="J45" s="49"/>
      <c r="K45" s="49"/>
      <c r="L45" s="49"/>
    </row>
    <row r="46" spans="2:12" ht="23.25" x14ac:dyDescent="0.25">
      <c r="B46" s="53"/>
      <c r="C46" s="53"/>
      <c r="D46" s="49"/>
      <c r="E46" s="49"/>
      <c r="F46" s="49"/>
      <c r="G46" s="24"/>
      <c r="H46" s="53"/>
      <c r="I46" s="53"/>
      <c r="J46" s="49"/>
      <c r="K46" s="49"/>
      <c r="L46" s="49"/>
    </row>
    <row r="47" spans="2:12" ht="42" customHeight="1" x14ac:dyDescent="0.25">
      <c r="B47" s="53"/>
      <c r="C47" s="53"/>
      <c r="D47" s="49"/>
      <c r="E47" s="49"/>
      <c r="F47" s="49"/>
      <c r="G47" s="24"/>
      <c r="H47" s="53"/>
      <c r="I47" s="53"/>
      <c r="J47" s="49"/>
      <c r="K47" s="49"/>
      <c r="L47" s="49"/>
    </row>
    <row r="48" spans="2:12" ht="50.25" customHeight="1"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23.25" x14ac:dyDescent="0.25">
      <c r="B51" s="53"/>
      <c r="C51" s="53"/>
      <c r="D51" s="49"/>
      <c r="E51" s="49"/>
      <c r="F51" s="49"/>
      <c r="G51" s="24"/>
      <c r="H51" s="53"/>
      <c r="I51" s="53"/>
      <c r="J51" s="49"/>
      <c r="K51" s="49"/>
      <c r="L51" s="49"/>
    </row>
    <row r="52" spans="2:12" ht="23.25"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x14ac:dyDescent="0.25">
      <c r="G73" s="24"/>
      <c r="H73" s="24"/>
      <c r="I73" s="24"/>
    </row>
    <row r="74" spans="2:12" x14ac:dyDescent="0.25">
      <c r="B74" s="24"/>
      <c r="C74" s="24"/>
      <c r="D74" s="24"/>
      <c r="E74" s="24"/>
      <c r="F74" s="24"/>
      <c r="G74" s="24"/>
      <c r="H74" s="24"/>
      <c r="I74" s="24"/>
    </row>
    <row r="75" spans="2:12" x14ac:dyDescent="0.25">
      <c r="B75" s="24"/>
      <c r="C75" s="24"/>
      <c r="D75" s="24"/>
      <c r="E75" s="24"/>
      <c r="F75" s="24"/>
      <c r="G75" s="24"/>
      <c r="H75" s="24"/>
      <c r="I75" s="24"/>
    </row>
    <row r="76" spans="2:12" x14ac:dyDescent="0.25">
      <c r="B76" s="24"/>
      <c r="C76" s="24"/>
      <c r="D76" s="24"/>
      <c r="E76" s="24"/>
      <c r="F76" s="24"/>
      <c r="G76" s="24"/>
      <c r="H76" s="24"/>
      <c r="I76" s="24"/>
    </row>
    <row r="77" spans="2:12" x14ac:dyDescent="0.25">
      <c r="B77" s="24"/>
      <c r="C77" s="24"/>
      <c r="D77" s="24"/>
      <c r="E77" s="24"/>
      <c r="F77" s="24"/>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8" x14ac:dyDescent="0.25">
      <c r="B81" s="24"/>
      <c r="C81" s="24"/>
      <c r="D81" s="24"/>
      <c r="E81" s="24"/>
      <c r="F81" s="24"/>
      <c r="G81" s="24"/>
      <c r="H81" s="24"/>
    </row>
    <row r="82" spans="2:8" x14ac:dyDescent="0.25">
      <c r="B82" s="24"/>
      <c r="C82" s="24"/>
      <c r="D82" s="24"/>
      <c r="E82" s="24"/>
      <c r="F82" s="24"/>
      <c r="G82" s="24"/>
      <c r="H82" s="24"/>
    </row>
    <row r="83" spans="2:8" x14ac:dyDescent="0.25">
      <c r="B83" s="24"/>
      <c r="C83" s="24"/>
      <c r="D83" s="24"/>
      <c r="E83" s="24"/>
      <c r="F83" s="24"/>
      <c r="G83" s="24"/>
      <c r="H83" s="24"/>
    </row>
    <row r="84" spans="2:8" x14ac:dyDescent="0.25">
      <c r="B84" s="24"/>
      <c r="C84" s="24"/>
      <c r="D84" s="24"/>
      <c r="E84" s="24"/>
      <c r="F84" s="24"/>
      <c r="G84" s="24"/>
      <c r="H84" s="24"/>
    </row>
    <row r="85" spans="2:8" x14ac:dyDescent="0.25">
      <c r="B85" s="24"/>
      <c r="C85" s="24"/>
      <c r="D85" s="24"/>
      <c r="E85" s="24"/>
      <c r="F85" s="24"/>
      <c r="G85" s="24"/>
      <c r="H85" s="24"/>
    </row>
    <row r="86" spans="2:8" x14ac:dyDescent="0.25">
      <c r="B86" s="24"/>
      <c r="C86" s="24"/>
      <c r="D86" s="24"/>
      <c r="E86" s="24"/>
      <c r="F86" s="24"/>
      <c r="G86" s="24"/>
      <c r="H86" s="24"/>
    </row>
    <row r="87" spans="2:8" x14ac:dyDescent="0.25">
      <c r="B87" s="24"/>
      <c r="C87" s="24"/>
      <c r="D87" s="24"/>
      <c r="E87" s="24"/>
      <c r="F87" s="24"/>
      <c r="G87" s="24"/>
      <c r="H87" s="24"/>
    </row>
    <row r="88" spans="2:8" ht="23.25" x14ac:dyDescent="0.35">
      <c r="C88" s="57"/>
      <c r="D88" s="57"/>
      <c r="G88" s="24"/>
      <c r="H88" s="24"/>
    </row>
    <row r="89" spans="2:8" x14ac:dyDescent="0.25">
      <c r="G89" s="24"/>
      <c r="H89" s="24"/>
    </row>
    <row r="90" spans="2:8" x14ac:dyDescent="0.25">
      <c r="G90" s="24"/>
      <c r="H90" s="24"/>
    </row>
    <row r="91" spans="2:8" x14ac:dyDescent="0.25">
      <c r="G91" s="24"/>
      <c r="H91" s="24"/>
    </row>
    <row r="92" spans="2:8" x14ac:dyDescent="0.25">
      <c r="G92" s="24"/>
    </row>
    <row r="93" spans="2:8" x14ac:dyDescent="0.25">
      <c r="G93" s="24"/>
    </row>
    <row r="94" spans="2:8" x14ac:dyDescent="0.25">
      <c r="G94" s="24"/>
    </row>
  </sheetData>
  <mergeCells count="8">
    <mergeCell ref="C37:F37"/>
    <mergeCell ref="I37:L37"/>
    <mergeCell ref="H4:H5"/>
    <mergeCell ref="I4:I5"/>
    <mergeCell ref="B9:D9"/>
    <mergeCell ref="B28:C28"/>
    <mergeCell ref="C36:F36"/>
    <mergeCell ref="I36:L36"/>
  </mergeCells>
  <dataValidations count="4">
    <dataValidation type="list" allowBlank="1" showInputMessage="1" showErrorMessage="1" promptTitle="VALORES POSIBLES ASIGNADOR IOT" sqref="G6" xr:uid="{0CFDCB0E-64B3-4E37-B3D0-73DBC730725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0341453A-8A3C-475D-B644-A8DDC46584F2}">
      <formula1>"vultures@jpcert.or.jp,cve@mitre.org/cve@cert.org.tw,talos-cna@cisco.com/psirt@cisco.com,psirt@bosch.com,OTRO"</formula1>
    </dataValidation>
    <dataValidation type="list" allowBlank="1" showInputMessage="1" showErrorMessage="1" promptTitle="VALORES POSIBLES ASIGNADOR IOT" sqref="F4" xr:uid="{6E94B7DD-00BB-4A11-B7AF-BF0270EFA5E0}">
      <formula1>"CRÍTICA,ALTA,MEDIA"</formula1>
    </dataValidation>
    <dataValidation type="list" allowBlank="1" showInputMessage="1" showErrorMessage="1" promptTitle="VALORES POSIBLES ASIGNADOR IOT" sqref="F5" xr:uid="{A98A5824-A298-47F4-BAC9-2A1FE220E5A9}">
      <formula1>"MODIFICADO,NO MODIFICADO"</formula1>
    </dataValidation>
  </dataValidations>
  <hyperlinks>
    <hyperlink ref="F4" r:id="rId1" display="cve@mitre.org/cve@cert.org.tw" xr:uid="{E278E295-80D2-401A-B388-93AA8FF939D9}"/>
    <hyperlink ref="F5" r:id="rId2" display="cve@mitre.org/cve@cert.org.tw" xr:uid="{BEECF81B-BA0F-4598-8023-466182CF939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47ADF-BA5A-4BE2-9FDC-4FD3C77A3352}">
  <dimension ref="B2:L98"/>
  <sheetViews>
    <sheetView topLeftCell="A7" zoomScale="30" zoomScaleNormal="30" workbookViewId="0">
      <selection activeCell="C13" sqref="C13"/>
    </sheetView>
  </sheetViews>
  <sheetFormatPr baseColWidth="10" defaultRowHeight="15" x14ac:dyDescent="0.25"/>
  <cols>
    <col min="2" max="2" width="136.5703125" customWidth="1"/>
    <col min="3" max="3" width="179.5703125"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159" t="s">
        <v>1576</v>
      </c>
      <c r="C4" s="77" t="s">
        <v>1578</v>
      </c>
      <c r="D4" s="8" t="s">
        <v>1582</v>
      </c>
      <c r="E4" s="237" t="s">
        <v>1191</v>
      </c>
      <c r="F4" s="238" t="s">
        <v>1317</v>
      </c>
      <c r="G4" s="241" t="s">
        <v>1584</v>
      </c>
      <c r="H4" s="312" t="s">
        <v>1626</v>
      </c>
      <c r="I4" s="304"/>
      <c r="J4" s="12"/>
    </row>
    <row r="5" spans="2:10" ht="293.25" customHeight="1" thickTop="1" thickBot="1" x14ac:dyDescent="0.3">
      <c r="B5" s="244" t="s">
        <v>1390</v>
      </c>
      <c r="C5" s="245" t="s">
        <v>1610</v>
      </c>
      <c r="D5" s="8" t="s">
        <v>1609</v>
      </c>
      <c r="E5" s="237" t="s">
        <v>1191</v>
      </c>
      <c r="F5" s="238" t="s">
        <v>1393</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1395</v>
      </c>
      <c r="D12" s="34"/>
      <c r="E12" s="34"/>
      <c r="F12" s="34"/>
      <c r="G12" s="24"/>
      <c r="H12" s="24"/>
      <c r="I12" s="24"/>
    </row>
    <row r="13" spans="2:10" ht="102.75" customHeight="1" thickBot="1" x14ac:dyDescent="0.4">
      <c r="B13" s="84" t="s">
        <v>13</v>
      </c>
      <c r="C13" s="33" t="s">
        <v>1633</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1396</v>
      </c>
      <c r="C15" s="163" t="s">
        <v>14</v>
      </c>
      <c r="D15" s="164" t="s">
        <v>1326</v>
      </c>
      <c r="E15" s="38"/>
      <c r="F15" s="38"/>
      <c r="G15" s="24"/>
      <c r="H15" s="162" t="s">
        <v>1396</v>
      </c>
      <c r="I15" s="163" t="s">
        <v>14</v>
      </c>
      <c r="J15" s="164" t="s">
        <v>1326</v>
      </c>
    </row>
    <row r="16" spans="2:10" ht="31.5" customHeight="1" thickBot="1" x14ac:dyDescent="0.3">
      <c r="B16" s="230" t="s">
        <v>1327</v>
      </c>
      <c r="C16" s="231">
        <f>SUM(C17:C19)</f>
        <v>0</v>
      </c>
      <c r="D16" s="232">
        <f>(C16/(C$28/100))%</f>
        <v>0</v>
      </c>
      <c r="E16" s="225"/>
      <c r="F16" s="38"/>
      <c r="G16" s="24"/>
      <c r="H16" s="230" t="s">
        <v>1327</v>
      </c>
      <c r="I16" s="231">
        <f>SUM(I17:I19)</f>
        <v>1</v>
      </c>
      <c r="J16" s="232">
        <f>(I16/(I$28/100))%</f>
        <v>0.2</v>
      </c>
    </row>
    <row r="17" spans="2:10" ht="35.25" customHeight="1" x14ac:dyDescent="0.25">
      <c r="B17" s="44" t="s">
        <v>1393</v>
      </c>
      <c r="C17" s="40">
        <v>0</v>
      </c>
      <c r="D17" s="229">
        <v>0</v>
      </c>
      <c r="E17" s="225"/>
      <c r="F17" s="38"/>
      <c r="G17" s="24"/>
      <c r="H17" s="44" t="s">
        <v>1393</v>
      </c>
      <c r="I17" s="40">
        <v>1</v>
      </c>
      <c r="J17" s="229">
        <f>(I17/(I$16/100))%</f>
        <v>1</v>
      </c>
    </row>
    <row r="18" spans="2:10" ht="35.25" customHeight="1" thickBot="1" x14ac:dyDescent="0.3">
      <c r="B18" s="281" t="s">
        <v>1397</v>
      </c>
      <c r="C18" s="282">
        <v>0</v>
      </c>
      <c r="D18" s="229">
        <v>0</v>
      </c>
      <c r="E18" s="225"/>
      <c r="F18" s="38"/>
      <c r="G18" s="24"/>
      <c r="H18" s="281" t="s">
        <v>1397</v>
      </c>
      <c r="I18" s="282">
        <v>0</v>
      </c>
      <c r="J18" s="229">
        <f t="shared" ref="J18:J19" si="0">(I18/(I$16/100))%</f>
        <v>0</v>
      </c>
    </row>
    <row r="19" spans="2:10" ht="39" customHeight="1" thickBot="1" x14ac:dyDescent="0.3">
      <c r="B19" s="234" t="s">
        <v>1398</v>
      </c>
      <c r="C19" s="171">
        <v>0</v>
      </c>
      <c r="D19" s="235">
        <v>0</v>
      </c>
      <c r="E19" s="225"/>
      <c r="F19" s="38"/>
      <c r="G19" s="24"/>
      <c r="H19" s="234" t="s">
        <v>1398</v>
      </c>
      <c r="I19" s="171">
        <v>0</v>
      </c>
      <c r="J19" s="229">
        <f t="shared" si="0"/>
        <v>0</v>
      </c>
    </row>
    <row r="20" spans="2:10" ht="36.75" customHeight="1" thickBot="1" x14ac:dyDescent="0.3">
      <c r="B20" s="230" t="s">
        <v>1330</v>
      </c>
      <c r="C20" s="231">
        <f>SUM(C21:C23)</f>
        <v>3</v>
      </c>
      <c r="D20" s="232">
        <f>(C20/(C$28/100))%</f>
        <v>0.6</v>
      </c>
      <c r="E20" s="233"/>
      <c r="F20" s="170"/>
      <c r="G20" s="24"/>
      <c r="H20" s="230" t="s">
        <v>1330</v>
      </c>
      <c r="I20" s="231">
        <f>SUM(I21:I23)</f>
        <v>2</v>
      </c>
      <c r="J20" s="232">
        <f>(I20/(I$28/100))%</f>
        <v>0.4</v>
      </c>
    </row>
    <row r="21" spans="2:10" ht="23.25" x14ac:dyDescent="0.25">
      <c r="B21" s="44" t="s">
        <v>1393</v>
      </c>
      <c r="C21" s="40">
        <v>3</v>
      </c>
      <c r="D21" s="229">
        <f>(C21/(C$20/100))%</f>
        <v>1</v>
      </c>
      <c r="E21" s="226"/>
      <c r="F21" s="42"/>
      <c r="G21" s="24"/>
      <c r="H21" s="44" t="s">
        <v>1393</v>
      </c>
      <c r="I21" s="40">
        <v>1</v>
      </c>
      <c r="J21" s="229">
        <f>(I21/(I$20/100))%</f>
        <v>0.5</v>
      </c>
    </row>
    <row r="22" spans="2:10" ht="24" thickBot="1" x14ac:dyDescent="0.3">
      <c r="B22" s="281" t="s">
        <v>1397</v>
      </c>
      <c r="C22" s="282">
        <v>0</v>
      </c>
      <c r="D22" s="229">
        <f t="shared" ref="D22:D23" si="1">(C22/(C$20/100))%</f>
        <v>0</v>
      </c>
      <c r="E22" s="226"/>
      <c r="F22" s="42"/>
      <c r="G22" s="24"/>
      <c r="H22" s="281" t="s">
        <v>1397</v>
      </c>
      <c r="I22" s="282">
        <v>1</v>
      </c>
      <c r="J22" s="229">
        <f t="shared" ref="J22:J23" si="2">(I22/(I$20/100))%</f>
        <v>0.5</v>
      </c>
    </row>
    <row r="23" spans="2:10" ht="24" thickBot="1" x14ac:dyDescent="0.3">
      <c r="B23" s="234" t="s">
        <v>1398</v>
      </c>
      <c r="C23" s="171">
        <v>0</v>
      </c>
      <c r="D23" s="229">
        <f t="shared" si="1"/>
        <v>0</v>
      </c>
      <c r="E23" s="226"/>
      <c r="F23" s="42"/>
      <c r="G23" s="24"/>
      <c r="H23" s="234" t="s">
        <v>1398</v>
      </c>
      <c r="I23" s="171">
        <v>0</v>
      </c>
      <c r="J23" s="229">
        <f t="shared" si="2"/>
        <v>0</v>
      </c>
    </row>
    <row r="24" spans="2:10" ht="24" thickBot="1" x14ac:dyDescent="0.3">
      <c r="B24" s="230" t="s">
        <v>1331</v>
      </c>
      <c r="C24" s="231">
        <f>SUM(C25:C27)</f>
        <v>2</v>
      </c>
      <c r="D24" s="232">
        <f>(C24/(C$28/100))%</f>
        <v>0.4</v>
      </c>
      <c r="E24" s="226"/>
      <c r="F24" s="42"/>
      <c r="G24" s="24"/>
      <c r="H24" s="230" t="s">
        <v>1331</v>
      </c>
      <c r="I24" s="231">
        <f>SUM(I25:I27)</f>
        <v>2</v>
      </c>
      <c r="J24" s="232">
        <f>(I24/(I$28/100))%</f>
        <v>0.4</v>
      </c>
    </row>
    <row r="25" spans="2:10" ht="23.25" x14ac:dyDescent="0.25">
      <c r="B25" s="44" t="s">
        <v>1393</v>
      </c>
      <c r="C25" s="40">
        <v>0</v>
      </c>
      <c r="D25" s="229">
        <f>(C25/(C$24/100))%</f>
        <v>0</v>
      </c>
      <c r="E25" s="177"/>
      <c r="F25" s="49"/>
      <c r="G25" s="24"/>
      <c r="H25" s="44" t="s">
        <v>1393</v>
      </c>
      <c r="I25" s="40">
        <v>1</v>
      </c>
      <c r="J25" s="229">
        <f>(I25/(I$24/100))%</f>
        <v>0.5</v>
      </c>
    </row>
    <row r="26" spans="2:10" ht="24" thickBot="1" x14ac:dyDescent="0.3">
      <c r="B26" s="281" t="s">
        <v>1397</v>
      </c>
      <c r="C26" s="282">
        <v>2</v>
      </c>
      <c r="D26" s="229">
        <f t="shared" ref="D26:D27" si="3">(C26/(C$24/100))%</f>
        <v>1</v>
      </c>
      <c r="E26" s="177"/>
      <c r="F26" s="49"/>
      <c r="G26" s="24"/>
      <c r="H26" s="281" t="s">
        <v>1397</v>
      </c>
      <c r="I26" s="282">
        <v>1</v>
      </c>
      <c r="J26" s="229">
        <f t="shared" ref="J26:J27" si="4">(I26/(I$24/100))%</f>
        <v>0.5</v>
      </c>
    </row>
    <row r="27" spans="2:10" ht="24" thickBot="1" x14ac:dyDescent="0.3">
      <c r="B27" s="234" t="s">
        <v>1398</v>
      </c>
      <c r="C27" s="171">
        <v>0</v>
      </c>
      <c r="D27" s="229">
        <f t="shared" si="3"/>
        <v>0</v>
      </c>
      <c r="E27" s="177"/>
      <c r="F27" s="49"/>
      <c r="G27" s="24"/>
      <c r="H27" s="234" t="s">
        <v>1398</v>
      </c>
      <c r="I27" s="171">
        <v>0</v>
      </c>
      <c r="J27" s="229">
        <f t="shared" si="4"/>
        <v>0</v>
      </c>
    </row>
    <row r="28" spans="2:10" ht="24" thickBot="1" x14ac:dyDescent="0.3">
      <c r="B28" s="46" t="s">
        <v>16</v>
      </c>
      <c r="C28" s="47">
        <f>C16+C20+C24</f>
        <v>5</v>
      </c>
      <c r="D28" s="48">
        <f>D24+D20+D16</f>
        <v>1</v>
      </c>
      <c r="E28" s="49"/>
      <c r="F28" s="49"/>
      <c r="G28" s="24"/>
      <c r="H28" s="46" t="s">
        <v>16</v>
      </c>
      <c r="I28" s="47">
        <f>I16+I20+I24</f>
        <v>5</v>
      </c>
      <c r="J28" s="48">
        <f>J24+J20+J16</f>
        <v>1</v>
      </c>
    </row>
    <row r="29" spans="2:10" ht="23.25" x14ac:dyDescent="0.25">
      <c r="B29" s="50"/>
      <c r="C29" s="50"/>
      <c r="D29" s="51"/>
      <c r="E29" s="49"/>
      <c r="F29" s="49"/>
      <c r="G29" s="24"/>
      <c r="H29" s="24"/>
      <c r="I29" s="24"/>
    </row>
    <row r="30" spans="2:10" ht="24" thickBot="1" x14ac:dyDescent="0.3">
      <c r="B30" s="53"/>
      <c r="C30" s="53"/>
      <c r="D30" s="49"/>
      <c r="E30" s="49"/>
      <c r="F30" s="49"/>
      <c r="G30" s="24"/>
      <c r="H30" s="24"/>
      <c r="I30" s="24"/>
    </row>
    <row r="31" spans="2:10" ht="24" thickBot="1" x14ac:dyDescent="0.4">
      <c r="B31" s="305" t="s">
        <v>1403</v>
      </c>
      <c r="C31" s="306"/>
      <c r="D31" s="49"/>
      <c r="E31" s="49"/>
      <c r="F31" s="49"/>
      <c r="G31" s="24"/>
      <c r="H31" s="24"/>
      <c r="I31" s="24"/>
    </row>
    <row r="32" spans="2:10" ht="24" thickBot="1" x14ac:dyDescent="0.4">
      <c r="B32" s="176"/>
      <c r="C32" s="176"/>
      <c r="D32" s="49"/>
      <c r="E32" s="49"/>
      <c r="F32" s="49"/>
      <c r="G32" s="24"/>
      <c r="H32" s="24"/>
      <c r="I32" s="24"/>
    </row>
    <row r="33" spans="2:12" ht="24" thickBot="1" x14ac:dyDescent="0.3">
      <c r="B33" s="28" t="s">
        <v>10</v>
      </c>
      <c r="C33" s="29" t="s">
        <v>11</v>
      </c>
      <c r="D33" s="49"/>
      <c r="E33" s="49"/>
      <c r="F33" s="49"/>
      <c r="G33" s="24"/>
      <c r="H33" s="24"/>
      <c r="I33" s="24"/>
    </row>
    <row r="34" spans="2:12" ht="69" customHeight="1" thickBot="1" x14ac:dyDescent="0.3">
      <c r="B34" s="32" t="s">
        <v>12</v>
      </c>
      <c r="C34" s="33" t="s">
        <v>1607</v>
      </c>
      <c r="D34" s="49"/>
      <c r="E34" s="177"/>
      <c r="F34" s="49"/>
      <c r="G34" s="24"/>
      <c r="H34" s="24"/>
      <c r="I34" s="24"/>
    </row>
    <row r="35" spans="2:12" ht="88.5" customHeight="1" thickBot="1" x14ac:dyDescent="0.3">
      <c r="B35" s="35" t="s">
        <v>13</v>
      </c>
      <c r="C35" s="36" t="s">
        <v>1400</v>
      </c>
      <c r="D35" s="49"/>
      <c r="E35" s="49"/>
      <c r="F35" s="49"/>
      <c r="G35" s="24"/>
      <c r="H35" s="24"/>
      <c r="I35" s="24"/>
    </row>
    <row r="36" spans="2:12" ht="23.25" x14ac:dyDescent="0.25">
      <c r="B36" s="53"/>
      <c r="C36" s="53"/>
      <c r="D36" s="49"/>
      <c r="E36" s="49"/>
      <c r="F36" s="49"/>
      <c r="G36" s="24"/>
      <c r="H36" s="24"/>
      <c r="I36" s="24"/>
    </row>
    <row r="37" spans="2:12" ht="23.25" x14ac:dyDescent="0.25">
      <c r="B37" s="53"/>
      <c r="C37" s="53"/>
      <c r="D37" s="49"/>
      <c r="E37" s="49"/>
      <c r="F37" s="49"/>
      <c r="G37" s="24"/>
      <c r="H37" s="24"/>
      <c r="I37" s="24"/>
    </row>
    <row r="38" spans="2:12" ht="24" thickBot="1" x14ac:dyDescent="0.3">
      <c r="B38" s="53"/>
      <c r="C38" s="54"/>
      <c r="D38" s="178"/>
      <c r="E38" s="178"/>
      <c r="F38" s="178"/>
      <c r="G38" s="24"/>
      <c r="H38" s="24"/>
      <c r="I38" s="24"/>
    </row>
    <row r="39" spans="2:12" ht="24" thickBot="1" x14ac:dyDescent="0.4">
      <c r="B39" s="179" t="s">
        <v>1401</v>
      </c>
      <c r="C39" s="307" t="s">
        <v>1338</v>
      </c>
      <c r="D39" s="308"/>
      <c r="E39" s="308"/>
      <c r="F39" s="314"/>
      <c r="G39" s="24"/>
      <c r="H39" s="179" t="s">
        <v>1401</v>
      </c>
      <c r="I39" s="307" t="s">
        <v>1338</v>
      </c>
      <c r="J39" s="308"/>
      <c r="K39" s="308"/>
      <c r="L39" s="314"/>
    </row>
    <row r="40" spans="2:12" ht="34.5" customHeight="1" thickBot="1" x14ac:dyDescent="0.3">
      <c r="C40" s="299" t="s">
        <v>1125</v>
      </c>
      <c r="D40" s="300"/>
      <c r="E40" s="300"/>
      <c r="F40" s="315"/>
      <c r="G40" s="24"/>
      <c r="I40" s="299" t="s">
        <v>1125</v>
      </c>
      <c r="J40" s="300"/>
      <c r="K40" s="300"/>
      <c r="L40" s="315"/>
    </row>
    <row r="41" spans="2:12" ht="24" thickBot="1" x14ac:dyDescent="0.3">
      <c r="C41" s="239" t="s">
        <v>1327</v>
      </c>
      <c r="D41" s="239" t="s">
        <v>1330</v>
      </c>
      <c r="E41" s="239" t="s">
        <v>1331</v>
      </c>
      <c r="F41" s="24"/>
      <c r="G41" s="24"/>
      <c r="I41" s="239" t="s">
        <v>1327</v>
      </c>
      <c r="J41" s="239" t="s">
        <v>1330</v>
      </c>
      <c r="K41" s="239" t="s">
        <v>1331</v>
      </c>
      <c r="L41" s="24"/>
    </row>
    <row r="42" spans="2:12" ht="21.75" thickBot="1" x14ac:dyDescent="0.3">
      <c r="B42" s="278" t="s">
        <v>1393</v>
      </c>
      <c r="C42" s="277">
        <f>(C17/(C$28/100))%</f>
        <v>0</v>
      </c>
      <c r="D42" s="228">
        <f>(C21/(C$28/100))%</f>
        <v>0.6</v>
      </c>
      <c r="E42" s="228">
        <f>(C25/(C$28/100))%</f>
        <v>0</v>
      </c>
      <c r="F42" s="24"/>
      <c r="G42" s="24"/>
      <c r="H42" s="168" t="s">
        <v>1393</v>
      </c>
      <c r="I42" s="228">
        <f>(I17/(I$28/100))%</f>
        <v>0.2</v>
      </c>
      <c r="J42" s="228">
        <f>(I21/(I$28/100))%</f>
        <v>0.2</v>
      </c>
      <c r="K42" s="228">
        <f>(I25/(I$28/100))%</f>
        <v>0.2</v>
      </c>
      <c r="L42" s="24"/>
    </row>
    <row r="43" spans="2:12" ht="21.75" thickBot="1" x14ac:dyDescent="0.3">
      <c r="B43" s="280" t="s">
        <v>1397</v>
      </c>
      <c r="C43" s="277">
        <f t="shared" ref="C43:C44" si="5">(C18/(C$28/100))%</f>
        <v>0</v>
      </c>
      <c r="D43" s="228">
        <f t="shared" ref="D43:D44" si="6">(C22/(C$28/100))%</f>
        <v>0</v>
      </c>
      <c r="E43" s="228">
        <f t="shared" ref="E43:E44" si="7">(C26/(C$28/100))%</f>
        <v>0.4</v>
      </c>
      <c r="F43" s="24"/>
      <c r="G43" s="24"/>
      <c r="H43" s="168" t="s">
        <v>1397</v>
      </c>
      <c r="I43" s="228">
        <f t="shared" ref="I43:I44" si="8">(I18/(I$28/100))%</f>
        <v>0</v>
      </c>
      <c r="J43" s="228">
        <f t="shared" ref="J43:J44" si="9">(I22/(I$28/100))%</f>
        <v>0.2</v>
      </c>
      <c r="K43" s="228">
        <f t="shared" ref="K43:K44" si="10">(I26/(I$28/100))%</f>
        <v>0.2</v>
      </c>
      <c r="L43" s="24"/>
    </row>
    <row r="44" spans="2:12" ht="21.75" thickBot="1" x14ac:dyDescent="0.3">
      <c r="B44" s="279" t="s">
        <v>1398</v>
      </c>
      <c r="C44" s="277">
        <f t="shared" si="5"/>
        <v>0</v>
      </c>
      <c r="D44" s="228">
        <f t="shared" si="6"/>
        <v>0</v>
      </c>
      <c r="E44" s="228">
        <f t="shared" si="7"/>
        <v>0</v>
      </c>
      <c r="F44" s="24"/>
      <c r="G44" s="24"/>
      <c r="H44" s="168" t="s">
        <v>1398</v>
      </c>
      <c r="I44" s="228">
        <f t="shared" si="8"/>
        <v>0</v>
      </c>
      <c r="J44" s="228">
        <f t="shared" si="9"/>
        <v>0</v>
      </c>
      <c r="K44" s="228">
        <f t="shared" si="10"/>
        <v>0</v>
      </c>
      <c r="L44" s="24"/>
    </row>
    <row r="45" spans="2:12" ht="75" customHeight="1" thickBot="1" x14ac:dyDescent="0.3">
      <c r="B45" s="165" t="s">
        <v>1126</v>
      </c>
      <c r="C45" s="188">
        <f>SUM(C42:C44)</f>
        <v>0</v>
      </c>
      <c r="D45" s="188">
        <f>SUM(D42:D44)</f>
        <v>0.6</v>
      </c>
      <c r="E45" s="188">
        <f>SUM(E42:E44)</f>
        <v>0.4</v>
      </c>
      <c r="F45" s="24"/>
      <c r="G45" s="24"/>
      <c r="H45" s="165" t="s">
        <v>1126</v>
      </c>
      <c r="I45" s="188">
        <f>SUM(I42:I44)</f>
        <v>0.2</v>
      </c>
      <c r="J45" s="188">
        <f>SUM(J42:J44)</f>
        <v>0.4</v>
      </c>
      <c r="K45" s="188">
        <f>SUM(K42:K44)</f>
        <v>0.4</v>
      </c>
      <c r="L45" s="24"/>
    </row>
    <row r="46" spans="2:12" ht="108.75" customHeight="1" x14ac:dyDescent="0.25">
      <c r="B46" s="53"/>
      <c r="C46" s="53"/>
      <c r="D46" s="49"/>
      <c r="E46" s="49"/>
      <c r="F46" s="49"/>
      <c r="G46" s="24"/>
      <c r="H46" s="53"/>
      <c r="I46" s="53"/>
      <c r="J46" s="49"/>
      <c r="K46" s="49"/>
      <c r="L46" s="49"/>
    </row>
    <row r="47" spans="2:12" ht="23.25" x14ac:dyDescent="0.25">
      <c r="B47" s="53"/>
      <c r="C47" s="53"/>
      <c r="D47" s="49"/>
      <c r="E47" s="49"/>
      <c r="F47" s="49"/>
      <c r="G47" s="24"/>
      <c r="H47" s="53"/>
      <c r="I47" s="53"/>
      <c r="J47" s="49"/>
      <c r="K47" s="49"/>
      <c r="L47" s="49"/>
    </row>
    <row r="48" spans="2:12" ht="23.25"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42" customHeight="1" x14ac:dyDescent="0.25">
      <c r="B51" s="53"/>
      <c r="C51" s="53"/>
      <c r="D51" s="49"/>
      <c r="E51" s="49"/>
      <c r="F51" s="49"/>
      <c r="G51" s="24"/>
      <c r="H51" s="53"/>
      <c r="I51" s="53"/>
      <c r="J51" s="49"/>
      <c r="K51" s="49"/>
      <c r="L51" s="49"/>
    </row>
    <row r="52" spans="2:12" ht="50.25" customHeight="1"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ht="23.25" x14ac:dyDescent="0.25">
      <c r="B73" s="53"/>
      <c r="C73" s="53"/>
      <c r="D73" s="49"/>
      <c r="E73" s="49"/>
      <c r="F73" s="49"/>
      <c r="G73" s="24"/>
      <c r="H73" s="53"/>
      <c r="I73" s="53"/>
      <c r="J73" s="49"/>
      <c r="K73" s="49"/>
      <c r="L73" s="49"/>
    </row>
    <row r="74" spans="2:12" ht="23.25" x14ac:dyDescent="0.25">
      <c r="B74" s="53"/>
      <c r="C74" s="53"/>
      <c r="D74" s="49"/>
      <c r="E74" s="49"/>
      <c r="F74" s="49"/>
      <c r="G74" s="24"/>
      <c r="H74" s="53"/>
      <c r="I74" s="53"/>
      <c r="J74" s="49"/>
      <c r="K74" s="49"/>
      <c r="L74" s="49"/>
    </row>
    <row r="75" spans="2:12" ht="23.25" x14ac:dyDescent="0.25">
      <c r="B75" s="53"/>
      <c r="C75" s="53"/>
      <c r="D75" s="49"/>
      <c r="E75" s="49"/>
      <c r="F75" s="49"/>
      <c r="G75" s="24"/>
      <c r="H75" s="53"/>
      <c r="I75" s="53"/>
      <c r="J75" s="49"/>
      <c r="K75" s="49"/>
      <c r="L75" s="49"/>
    </row>
    <row r="76" spans="2:12" ht="23.25" x14ac:dyDescent="0.25">
      <c r="B76" s="53"/>
      <c r="C76" s="53"/>
      <c r="D76" s="49"/>
      <c r="E76" s="49"/>
      <c r="F76" s="49"/>
      <c r="G76" s="24"/>
      <c r="H76" s="53"/>
      <c r="I76" s="53"/>
      <c r="J76" s="49"/>
      <c r="K76" s="49"/>
      <c r="L76" s="49"/>
    </row>
    <row r="77" spans="2:12" x14ac:dyDescent="0.25">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row>
    <row r="86" spans="2:9" x14ac:dyDescent="0.25">
      <c r="B86" s="24"/>
      <c r="C86" s="24"/>
      <c r="D86" s="24"/>
      <c r="E86" s="24"/>
      <c r="F86" s="24"/>
      <c r="G86" s="24"/>
      <c r="H86" s="24"/>
    </row>
    <row r="87" spans="2:9" x14ac:dyDescent="0.25">
      <c r="B87" s="24"/>
      <c r="C87" s="24"/>
      <c r="D87" s="24"/>
      <c r="E87" s="24"/>
      <c r="F87" s="24"/>
      <c r="G87" s="24"/>
      <c r="H87" s="24"/>
    </row>
    <row r="88" spans="2:9" x14ac:dyDescent="0.25">
      <c r="B88" s="24"/>
      <c r="C88" s="24"/>
      <c r="D88" s="24"/>
      <c r="E88" s="24"/>
      <c r="F88" s="24"/>
      <c r="G88" s="24"/>
      <c r="H88" s="24"/>
    </row>
    <row r="89" spans="2:9" x14ac:dyDescent="0.25">
      <c r="B89" s="24"/>
      <c r="C89" s="24"/>
      <c r="D89" s="24"/>
      <c r="E89" s="24"/>
      <c r="F89" s="24"/>
      <c r="G89" s="24"/>
      <c r="H89" s="24"/>
    </row>
    <row r="90" spans="2:9" x14ac:dyDescent="0.25">
      <c r="B90" s="24"/>
      <c r="C90" s="24"/>
      <c r="D90" s="24"/>
      <c r="E90" s="24"/>
      <c r="F90" s="24"/>
      <c r="G90" s="24"/>
      <c r="H90" s="24"/>
    </row>
    <row r="91" spans="2:9" x14ac:dyDescent="0.25">
      <c r="B91" s="24"/>
      <c r="C91" s="24"/>
      <c r="D91" s="24"/>
      <c r="E91" s="24"/>
      <c r="F91" s="24"/>
      <c r="G91" s="24"/>
      <c r="H91" s="24"/>
    </row>
    <row r="92" spans="2:9" ht="23.25" x14ac:dyDescent="0.35">
      <c r="C92" s="57"/>
      <c r="D92" s="57"/>
      <c r="G92" s="24"/>
      <c r="H92" s="24"/>
    </row>
    <row r="93" spans="2:9" x14ac:dyDescent="0.25">
      <c r="G93" s="24"/>
      <c r="H93" s="24"/>
    </row>
    <row r="94" spans="2:9" x14ac:dyDescent="0.25">
      <c r="G94" s="24"/>
      <c r="H94" s="24"/>
    </row>
    <row r="95" spans="2:9" x14ac:dyDescent="0.25">
      <c r="G95" s="24"/>
      <c r="H95" s="24"/>
    </row>
    <row r="96" spans="2:9" x14ac:dyDescent="0.25">
      <c r="G96" s="24"/>
    </row>
    <row r="97" spans="7:7" x14ac:dyDescent="0.25">
      <c r="G97" s="24"/>
    </row>
    <row r="98" spans="7:7" x14ac:dyDescent="0.25">
      <c r="G98" s="24"/>
    </row>
  </sheetData>
  <mergeCells count="8">
    <mergeCell ref="C40:F40"/>
    <mergeCell ref="I40:L40"/>
    <mergeCell ref="H4:H5"/>
    <mergeCell ref="I4:I5"/>
    <mergeCell ref="B9:D9"/>
    <mergeCell ref="B31:C31"/>
    <mergeCell ref="C39:F39"/>
    <mergeCell ref="I39:L39"/>
  </mergeCells>
  <dataValidations count="4">
    <dataValidation type="list" allowBlank="1" showInputMessage="1" showErrorMessage="1" promptTitle="VALORES POSIBLES ASIGNADOR IOT" sqref="F5" xr:uid="{FB2E67DF-1297-4806-9BE6-47A94DB058F8}">
      <formula1>"ALTO,BAJO,NO IMPACTO"</formula1>
    </dataValidation>
    <dataValidation type="list" allowBlank="1" showInputMessage="1" showErrorMessage="1" promptTitle="VALORES POSIBLES ASIGNADOR IOT" sqref="F4" xr:uid="{DEF85FCF-E7C7-4FD5-834E-F589B5C3A2E6}">
      <formula1>"CRÍTICA,ALTA,MEDIA"</formula1>
    </dataValidation>
    <dataValidation type="list" allowBlank="1" showInputMessage="1" showErrorMessage="1" sqref="H6" xr:uid="{8E57C645-A3CA-4C32-8FCE-1630D01EF78C}">
      <formula1>"vultures@jpcert.or.jp,cve@mitre.org/cve@cert.org.tw,talos-cna@cisco.com/psirt@cisco.com,psirt@bosch.com,OTRO"</formula1>
    </dataValidation>
    <dataValidation type="list" allowBlank="1" showInputMessage="1" showErrorMessage="1" promptTitle="VALORES POSIBLES ASIGNADOR IOT" sqref="G6" xr:uid="{BDCD3C14-658B-42EA-9713-2D3F74CF9FD6}">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983D825D-DBC7-4F37-8682-90CA60257F53}"/>
    <hyperlink ref="F5" r:id="rId2" display="cve@mitre.org/cve@cert.org.tw" xr:uid="{04894BAB-7AF6-41B0-9819-91DD2F2DD3A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9B65-6074-4FD2-95BC-B26880FA594C}">
  <dimension ref="B2:L98"/>
  <sheetViews>
    <sheetView topLeftCell="A6" zoomScale="30" zoomScaleNormal="30" workbookViewId="0">
      <selection activeCell="C13" sqref="C13"/>
    </sheetView>
  </sheetViews>
  <sheetFormatPr baseColWidth="10" defaultRowHeight="15" x14ac:dyDescent="0.25"/>
  <cols>
    <col min="2" max="2" width="136.5703125" customWidth="1"/>
    <col min="3" max="3" width="179.5703125"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159" t="s">
        <v>1576</v>
      </c>
      <c r="C4" s="77" t="s">
        <v>1578</v>
      </c>
      <c r="D4" s="8" t="s">
        <v>1582</v>
      </c>
      <c r="E4" s="237" t="s">
        <v>1191</v>
      </c>
      <c r="F4" s="238" t="s">
        <v>1317</v>
      </c>
      <c r="G4" s="241" t="s">
        <v>1584</v>
      </c>
      <c r="H4" s="312" t="s">
        <v>1627</v>
      </c>
      <c r="I4" s="304"/>
      <c r="J4" s="12"/>
    </row>
    <row r="5" spans="2:10" ht="293.25" customHeight="1" thickTop="1" thickBot="1" x14ac:dyDescent="0.3">
      <c r="B5" s="244" t="s">
        <v>1405</v>
      </c>
      <c r="C5" s="245" t="s">
        <v>1615</v>
      </c>
      <c r="D5" s="74" t="s">
        <v>1616</v>
      </c>
      <c r="E5" s="237" t="s">
        <v>1191</v>
      </c>
      <c r="F5" s="238" t="s">
        <v>1393</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1408</v>
      </c>
      <c r="D12" s="34"/>
      <c r="E12" s="34"/>
      <c r="F12" s="34"/>
      <c r="G12" s="24"/>
      <c r="H12" s="24"/>
      <c r="I12" s="24"/>
    </row>
    <row r="13" spans="2:10" ht="102.75" customHeight="1" thickBot="1" x14ac:dyDescent="0.4">
      <c r="B13" s="84" t="s">
        <v>13</v>
      </c>
      <c r="C13" s="33" t="s">
        <v>1634</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1409</v>
      </c>
      <c r="C15" s="163" t="s">
        <v>14</v>
      </c>
      <c r="D15" s="164" t="s">
        <v>1326</v>
      </c>
      <c r="E15" s="38"/>
      <c r="F15" s="38"/>
      <c r="G15" s="24"/>
      <c r="H15" s="162" t="s">
        <v>1409</v>
      </c>
      <c r="I15" s="163" t="s">
        <v>14</v>
      </c>
      <c r="J15" s="164" t="s">
        <v>1326</v>
      </c>
    </row>
    <row r="16" spans="2:10" ht="31.5" customHeight="1" thickBot="1" x14ac:dyDescent="0.3">
      <c r="B16" s="230" t="s">
        <v>1327</v>
      </c>
      <c r="C16" s="231">
        <f>SUM(C17:C19)</f>
        <v>0</v>
      </c>
      <c r="D16" s="232">
        <f>(C16/(C$28/100))%</f>
        <v>0</v>
      </c>
      <c r="E16" s="225"/>
      <c r="F16" s="38"/>
      <c r="G16" s="24"/>
      <c r="H16" s="230" t="s">
        <v>1327</v>
      </c>
      <c r="I16" s="231">
        <f>SUM(I17:I19)</f>
        <v>1</v>
      </c>
      <c r="J16" s="232">
        <f>(I16/(I$28/100))%</f>
        <v>0.2</v>
      </c>
    </row>
    <row r="17" spans="2:10" ht="35.25" customHeight="1" x14ac:dyDescent="0.25">
      <c r="B17" s="44" t="s">
        <v>1393</v>
      </c>
      <c r="C17" s="40">
        <v>0</v>
      </c>
      <c r="D17" s="229">
        <v>0</v>
      </c>
      <c r="E17" s="225"/>
      <c r="F17" s="38"/>
      <c r="G17" s="24"/>
      <c r="H17" s="44" t="s">
        <v>1393</v>
      </c>
      <c r="I17" s="40">
        <v>1</v>
      </c>
      <c r="J17" s="229">
        <f>(I17/(I$16/100))%</f>
        <v>1</v>
      </c>
    </row>
    <row r="18" spans="2:10" ht="35.25" customHeight="1" thickBot="1" x14ac:dyDescent="0.3">
      <c r="B18" s="281" t="s">
        <v>1397</v>
      </c>
      <c r="C18" s="282">
        <v>0</v>
      </c>
      <c r="D18" s="229">
        <v>0</v>
      </c>
      <c r="E18" s="225"/>
      <c r="F18" s="38"/>
      <c r="G18" s="24"/>
      <c r="H18" s="281" t="s">
        <v>1397</v>
      </c>
      <c r="I18" s="282">
        <v>0</v>
      </c>
      <c r="J18" s="229">
        <f t="shared" ref="J18:J19" si="0">(I18/(I$16/100))%</f>
        <v>0</v>
      </c>
    </row>
    <row r="19" spans="2:10" ht="39" customHeight="1" thickBot="1" x14ac:dyDescent="0.3">
      <c r="B19" s="234" t="s">
        <v>1398</v>
      </c>
      <c r="C19" s="171">
        <v>0</v>
      </c>
      <c r="D19" s="235">
        <v>0</v>
      </c>
      <c r="E19" s="225"/>
      <c r="F19" s="38"/>
      <c r="G19" s="24"/>
      <c r="H19" s="234" t="s">
        <v>1398</v>
      </c>
      <c r="I19" s="171">
        <v>0</v>
      </c>
      <c r="J19" s="229">
        <f t="shared" si="0"/>
        <v>0</v>
      </c>
    </row>
    <row r="20" spans="2:10" ht="36.75" customHeight="1" thickBot="1" x14ac:dyDescent="0.3">
      <c r="B20" s="230" t="s">
        <v>1330</v>
      </c>
      <c r="C20" s="231">
        <f>SUM(C21:C23)</f>
        <v>3</v>
      </c>
      <c r="D20" s="232">
        <f>(C20/(C$28/100))%</f>
        <v>0.6</v>
      </c>
      <c r="E20" s="233"/>
      <c r="F20" s="170"/>
      <c r="G20" s="24"/>
      <c r="H20" s="230" t="s">
        <v>1330</v>
      </c>
      <c r="I20" s="231">
        <f>SUM(I21:I23)</f>
        <v>2</v>
      </c>
      <c r="J20" s="232">
        <f>(I20/(I$28/100))%</f>
        <v>0.4</v>
      </c>
    </row>
    <row r="21" spans="2:10" ht="23.25" x14ac:dyDescent="0.25">
      <c r="B21" s="44" t="s">
        <v>1393</v>
      </c>
      <c r="C21" s="40">
        <v>3</v>
      </c>
      <c r="D21" s="229">
        <f>(C21/(C$20/100))%</f>
        <v>1</v>
      </c>
      <c r="E21" s="226"/>
      <c r="F21" s="42"/>
      <c r="G21" s="24"/>
      <c r="H21" s="44" t="s">
        <v>1393</v>
      </c>
      <c r="I21" s="40">
        <v>1</v>
      </c>
      <c r="J21" s="229">
        <f>(I21/(I$20/100))%</f>
        <v>0.5</v>
      </c>
    </row>
    <row r="22" spans="2:10" ht="24" thickBot="1" x14ac:dyDescent="0.3">
      <c r="B22" s="281" t="s">
        <v>1397</v>
      </c>
      <c r="C22" s="282">
        <v>0</v>
      </c>
      <c r="D22" s="229">
        <f t="shared" ref="D22:D23" si="1">(C22/(C$20/100))%</f>
        <v>0</v>
      </c>
      <c r="E22" s="226"/>
      <c r="F22" s="42"/>
      <c r="G22" s="24"/>
      <c r="H22" s="281" t="s">
        <v>1397</v>
      </c>
      <c r="I22" s="282">
        <v>1</v>
      </c>
      <c r="J22" s="229">
        <f t="shared" ref="J22:J23" si="2">(I22/(I$20/100))%</f>
        <v>0.5</v>
      </c>
    </row>
    <row r="23" spans="2:10" ht="24" thickBot="1" x14ac:dyDescent="0.3">
      <c r="B23" s="234" t="s">
        <v>1398</v>
      </c>
      <c r="C23" s="171">
        <v>0</v>
      </c>
      <c r="D23" s="229">
        <f t="shared" si="1"/>
        <v>0</v>
      </c>
      <c r="E23" s="226"/>
      <c r="F23" s="42"/>
      <c r="G23" s="24"/>
      <c r="H23" s="234" t="s">
        <v>1398</v>
      </c>
      <c r="I23" s="171">
        <v>0</v>
      </c>
      <c r="J23" s="229">
        <f t="shared" si="2"/>
        <v>0</v>
      </c>
    </row>
    <row r="24" spans="2:10" ht="24" thickBot="1" x14ac:dyDescent="0.3">
      <c r="B24" s="230" t="s">
        <v>1331</v>
      </c>
      <c r="C24" s="231">
        <f>SUM(C25:C27)</f>
        <v>2</v>
      </c>
      <c r="D24" s="232">
        <f>(C24/(C$28/100))%</f>
        <v>0.4</v>
      </c>
      <c r="E24" s="226"/>
      <c r="F24" s="42"/>
      <c r="G24" s="24"/>
      <c r="H24" s="230" t="s">
        <v>1331</v>
      </c>
      <c r="I24" s="231">
        <f>SUM(I25:I27)</f>
        <v>2</v>
      </c>
      <c r="J24" s="232">
        <f>(I24/(I$28/100))%</f>
        <v>0.4</v>
      </c>
    </row>
    <row r="25" spans="2:10" ht="23.25" x14ac:dyDescent="0.25">
      <c r="B25" s="44" t="s">
        <v>1393</v>
      </c>
      <c r="C25" s="40">
        <v>0</v>
      </c>
      <c r="D25" s="229">
        <f>(C25/(C$24/100))%</f>
        <v>0</v>
      </c>
      <c r="E25" s="177"/>
      <c r="F25" s="49"/>
      <c r="G25" s="24"/>
      <c r="H25" s="44" t="s">
        <v>1393</v>
      </c>
      <c r="I25" s="40">
        <v>1</v>
      </c>
      <c r="J25" s="229">
        <f>(I25/(I$24/100))%</f>
        <v>0.5</v>
      </c>
    </row>
    <row r="26" spans="2:10" ht="24" thickBot="1" x14ac:dyDescent="0.3">
      <c r="B26" s="281" t="s">
        <v>1397</v>
      </c>
      <c r="C26" s="282">
        <v>2</v>
      </c>
      <c r="D26" s="229">
        <f t="shared" ref="D26:D27" si="3">(C26/(C$24/100))%</f>
        <v>1</v>
      </c>
      <c r="E26" s="177"/>
      <c r="F26" s="49"/>
      <c r="G26" s="24"/>
      <c r="H26" s="281" t="s">
        <v>1397</v>
      </c>
      <c r="I26" s="282">
        <v>1</v>
      </c>
      <c r="J26" s="229">
        <f t="shared" ref="J26:J27" si="4">(I26/(I$24/100))%</f>
        <v>0.5</v>
      </c>
    </row>
    <row r="27" spans="2:10" ht="24" thickBot="1" x14ac:dyDescent="0.3">
      <c r="B27" s="234" t="s">
        <v>1398</v>
      </c>
      <c r="C27" s="171">
        <v>0</v>
      </c>
      <c r="D27" s="229">
        <f t="shared" si="3"/>
        <v>0</v>
      </c>
      <c r="E27" s="177"/>
      <c r="F27" s="49"/>
      <c r="G27" s="24"/>
      <c r="H27" s="234" t="s">
        <v>1398</v>
      </c>
      <c r="I27" s="171">
        <v>0</v>
      </c>
      <c r="J27" s="229">
        <f t="shared" si="4"/>
        <v>0</v>
      </c>
    </row>
    <row r="28" spans="2:10" ht="24" thickBot="1" x14ac:dyDescent="0.3">
      <c r="B28" s="46" t="s">
        <v>16</v>
      </c>
      <c r="C28" s="47">
        <f>C16+C20+C24</f>
        <v>5</v>
      </c>
      <c r="D28" s="48">
        <f>D24+D20+D16</f>
        <v>1</v>
      </c>
      <c r="E28" s="49"/>
      <c r="F28" s="49"/>
      <c r="G28" s="24"/>
      <c r="H28" s="46" t="s">
        <v>16</v>
      </c>
      <c r="I28" s="47">
        <f>I16+I20+I24</f>
        <v>5</v>
      </c>
      <c r="J28" s="48">
        <f>J24+J20+J16</f>
        <v>1</v>
      </c>
    </row>
    <row r="29" spans="2:10" ht="23.25" x14ac:dyDescent="0.25">
      <c r="B29" s="50"/>
      <c r="C29" s="50"/>
      <c r="D29" s="51"/>
      <c r="E29" s="49"/>
      <c r="F29" s="49"/>
      <c r="G29" s="24"/>
      <c r="H29" s="24"/>
      <c r="I29" s="24"/>
    </row>
    <row r="30" spans="2:10" ht="24" thickBot="1" x14ac:dyDescent="0.3">
      <c r="B30" s="53"/>
      <c r="C30" s="53"/>
      <c r="D30" s="49"/>
      <c r="E30" s="49"/>
      <c r="F30" s="49"/>
      <c r="G30" s="24"/>
      <c r="H30" s="24"/>
      <c r="I30" s="24"/>
    </row>
    <row r="31" spans="2:10" ht="24" thickBot="1" x14ac:dyDescent="0.4">
      <c r="B31" s="305" t="s">
        <v>1415</v>
      </c>
      <c r="C31" s="306"/>
      <c r="D31" s="49"/>
      <c r="E31" s="49"/>
      <c r="F31" s="49"/>
      <c r="G31" s="24"/>
      <c r="H31" s="24"/>
      <c r="I31" s="24"/>
    </row>
    <row r="32" spans="2:10" ht="24" thickBot="1" x14ac:dyDescent="0.4">
      <c r="B32" s="176"/>
      <c r="C32" s="176"/>
      <c r="D32" s="49"/>
      <c r="E32" s="49"/>
      <c r="F32" s="49"/>
      <c r="G32" s="24"/>
      <c r="H32" s="24"/>
      <c r="I32" s="24"/>
    </row>
    <row r="33" spans="2:12" ht="24" thickBot="1" x14ac:dyDescent="0.3">
      <c r="B33" s="28" t="s">
        <v>10</v>
      </c>
      <c r="C33" s="29" t="s">
        <v>11</v>
      </c>
      <c r="D33" s="49"/>
      <c r="E33" s="49"/>
      <c r="F33" s="49"/>
      <c r="G33" s="24"/>
      <c r="H33" s="24"/>
      <c r="I33" s="24"/>
    </row>
    <row r="34" spans="2:12" ht="69" customHeight="1" thickBot="1" x14ac:dyDescent="0.3">
      <c r="B34" s="32" t="s">
        <v>12</v>
      </c>
      <c r="C34" s="33" t="s">
        <v>1614</v>
      </c>
      <c r="D34" s="49"/>
      <c r="E34" s="177"/>
      <c r="F34" s="49"/>
      <c r="G34" s="24"/>
      <c r="H34" s="24"/>
      <c r="I34" s="24"/>
    </row>
    <row r="35" spans="2:12" ht="88.5" customHeight="1" thickBot="1" x14ac:dyDescent="0.3">
      <c r="B35" s="35" t="s">
        <v>13</v>
      </c>
      <c r="C35" s="36" t="s">
        <v>1411</v>
      </c>
      <c r="D35" s="49"/>
      <c r="E35" s="49"/>
      <c r="F35" s="49"/>
      <c r="G35" s="24"/>
      <c r="H35" s="24"/>
      <c r="I35" s="24"/>
    </row>
    <row r="36" spans="2:12" ht="23.25" x14ac:dyDescent="0.25">
      <c r="B36" s="53"/>
      <c r="C36" s="53"/>
      <c r="D36" s="49"/>
      <c r="E36" s="49"/>
      <c r="F36" s="49"/>
      <c r="G36" s="24"/>
      <c r="H36" s="24"/>
      <c r="I36" s="24"/>
    </row>
    <row r="37" spans="2:12" ht="23.25" x14ac:dyDescent="0.25">
      <c r="B37" s="53"/>
      <c r="C37" s="53"/>
      <c r="D37" s="49"/>
      <c r="E37" s="49"/>
      <c r="F37" s="49"/>
      <c r="G37" s="24"/>
      <c r="H37" s="24"/>
      <c r="I37" s="24"/>
    </row>
    <row r="38" spans="2:12" ht="24" thickBot="1" x14ac:dyDescent="0.3">
      <c r="B38" s="53"/>
      <c r="C38" s="54"/>
      <c r="D38" s="178"/>
      <c r="E38" s="178"/>
      <c r="F38" s="178"/>
      <c r="G38" s="24"/>
      <c r="H38" s="24"/>
      <c r="I38" s="24"/>
    </row>
    <row r="39" spans="2:12" ht="24" thickBot="1" x14ac:dyDescent="0.4">
      <c r="B39" s="179" t="s">
        <v>1412</v>
      </c>
      <c r="C39" s="307" t="s">
        <v>1338</v>
      </c>
      <c r="D39" s="308"/>
      <c r="E39" s="308"/>
      <c r="F39" s="314"/>
      <c r="G39" s="24"/>
      <c r="H39" s="179" t="s">
        <v>1412</v>
      </c>
      <c r="I39" s="307" t="s">
        <v>1338</v>
      </c>
      <c r="J39" s="308"/>
      <c r="K39" s="308"/>
      <c r="L39" s="314"/>
    </row>
    <row r="40" spans="2:12" ht="34.5" customHeight="1" thickBot="1" x14ac:dyDescent="0.3">
      <c r="C40" s="299" t="s">
        <v>1125</v>
      </c>
      <c r="D40" s="300"/>
      <c r="E40" s="300"/>
      <c r="F40" s="315"/>
      <c r="G40" s="24"/>
      <c r="I40" s="299" t="s">
        <v>1125</v>
      </c>
      <c r="J40" s="300"/>
      <c r="K40" s="300"/>
      <c r="L40" s="315"/>
    </row>
    <row r="41" spans="2:12" ht="24" thickBot="1" x14ac:dyDescent="0.3">
      <c r="C41" s="239" t="s">
        <v>1327</v>
      </c>
      <c r="D41" s="239" t="s">
        <v>1330</v>
      </c>
      <c r="E41" s="239" t="s">
        <v>1331</v>
      </c>
      <c r="F41" s="24"/>
      <c r="G41" s="24"/>
      <c r="I41" s="239" t="s">
        <v>1327</v>
      </c>
      <c r="J41" s="239" t="s">
        <v>1330</v>
      </c>
      <c r="K41" s="239" t="s">
        <v>1331</v>
      </c>
      <c r="L41" s="24"/>
    </row>
    <row r="42" spans="2:12" ht="21.75" thickBot="1" x14ac:dyDescent="0.3">
      <c r="B42" s="278" t="s">
        <v>1393</v>
      </c>
      <c r="C42" s="277">
        <f>(C17/(C$28/100))%</f>
        <v>0</v>
      </c>
      <c r="D42" s="228">
        <f>(C21/(C$28/100))%</f>
        <v>0.6</v>
      </c>
      <c r="E42" s="228">
        <f>(C25/(C$28/100))%</f>
        <v>0</v>
      </c>
      <c r="F42" s="24"/>
      <c r="G42" s="24"/>
      <c r="H42" s="168" t="s">
        <v>1393</v>
      </c>
      <c r="I42" s="228">
        <f>(I17/(I$28/100))%</f>
        <v>0.2</v>
      </c>
      <c r="J42" s="228">
        <f>(I21/(I$28/100))%</f>
        <v>0.2</v>
      </c>
      <c r="K42" s="228">
        <f>(I25/(I$28/100))%</f>
        <v>0.2</v>
      </c>
      <c r="L42" s="24"/>
    </row>
    <row r="43" spans="2:12" ht="21.75" thickBot="1" x14ac:dyDescent="0.3">
      <c r="B43" s="280" t="s">
        <v>1397</v>
      </c>
      <c r="C43" s="277">
        <f t="shared" ref="C43:C44" si="5">(C18/(C$28/100))%</f>
        <v>0</v>
      </c>
      <c r="D43" s="228">
        <f t="shared" ref="D43:D44" si="6">(C22/(C$28/100))%</f>
        <v>0</v>
      </c>
      <c r="E43" s="228">
        <f t="shared" ref="E43:E44" si="7">(C26/(C$28/100))%</f>
        <v>0.4</v>
      </c>
      <c r="F43" s="24"/>
      <c r="G43" s="24"/>
      <c r="H43" s="168" t="s">
        <v>1397</v>
      </c>
      <c r="I43" s="228">
        <f t="shared" ref="I43:I44" si="8">(I18/(I$28/100))%</f>
        <v>0</v>
      </c>
      <c r="J43" s="228">
        <f t="shared" ref="J43:J44" si="9">(I22/(I$28/100))%</f>
        <v>0.2</v>
      </c>
      <c r="K43" s="228">
        <f t="shared" ref="K43:K44" si="10">(I26/(I$28/100))%</f>
        <v>0.2</v>
      </c>
      <c r="L43" s="24"/>
    </row>
    <row r="44" spans="2:12" ht="21.75" thickBot="1" x14ac:dyDescent="0.3">
      <c r="B44" s="279" t="s">
        <v>1398</v>
      </c>
      <c r="C44" s="277">
        <f t="shared" si="5"/>
        <v>0</v>
      </c>
      <c r="D44" s="228">
        <f t="shared" si="6"/>
        <v>0</v>
      </c>
      <c r="E44" s="228">
        <f t="shared" si="7"/>
        <v>0</v>
      </c>
      <c r="F44" s="24"/>
      <c r="G44" s="24"/>
      <c r="H44" s="168" t="s">
        <v>1398</v>
      </c>
      <c r="I44" s="228">
        <f t="shared" si="8"/>
        <v>0</v>
      </c>
      <c r="J44" s="228">
        <f t="shared" si="9"/>
        <v>0</v>
      </c>
      <c r="K44" s="228">
        <f t="shared" si="10"/>
        <v>0</v>
      </c>
      <c r="L44" s="24"/>
    </row>
    <row r="45" spans="2:12" ht="75" customHeight="1" thickBot="1" x14ac:dyDescent="0.3">
      <c r="B45" s="165" t="s">
        <v>1126</v>
      </c>
      <c r="C45" s="188">
        <f>SUM(C42:C44)</f>
        <v>0</v>
      </c>
      <c r="D45" s="188">
        <f>SUM(D42:D44)</f>
        <v>0.6</v>
      </c>
      <c r="E45" s="188">
        <f>SUM(E42:E44)</f>
        <v>0.4</v>
      </c>
      <c r="F45" s="24"/>
      <c r="G45" s="24"/>
      <c r="H45" s="165" t="s">
        <v>1126</v>
      </c>
      <c r="I45" s="188">
        <f>SUM(I42:I44)</f>
        <v>0.2</v>
      </c>
      <c r="J45" s="188">
        <f>SUM(J42:J44)</f>
        <v>0.4</v>
      </c>
      <c r="K45" s="188">
        <f>SUM(K42:K44)</f>
        <v>0.4</v>
      </c>
      <c r="L45" s="24"/>
    </row>
    <row r="46" spans="2:12" ht="108.75" customHeight="1" x14ac:dyDescent="0.25">
      <c r="B46" s="53"/>
      <c r="C46" s="53"/>
      <c r="D46" s="49"/>
      <c r="E46" s="49"/>
      <c r="F46" s="49"/>
      <c r="G46" s="24"/>
      <c r="H46" s="53"/>
      <c r="I46" s="53"/>
      <c r="J46" s="49"/>
      <c r="K46" s="49"/>
      <c r="L46" s="49"/>
    </row>
    <row r="47" spans="2:12" ht="23.25" x14ac:dyDescent="0.25">
      <c r="B47" s="53"/>
      <c r="C47" s="53"/>
      <c r="D47" s="49"/>
      <c r="E47" s="49"/>
      <c r="F47" s="49"/>
      <c r="G47" s="24"/>
      <c r="H47" s="53"/>
      <c r="I47" s="53"/>
      <c r="J47" s="49"/>
      <c r="K47" s="49"/>
      <c r="L47" s="49"/>
    </row>
    <row r="48" spans="2:12" ht="23.25"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42" customHeight="1" x14ac:dyDescent="0.25">
      <c r="B51" s="53"/>
      <c r="C51" s="53"/>
      <c r="D51" s="49"/>
      <c r="E51" s="49"/>
      <c r="F51" s="49"/>
      <c r="G51" s="24"/>
      <c r="H51" s="53"/>
      <c r="I51" s="53"/>
      <c r="J51" s="49"/>
      <c r="K51" s="49"/>
      <c r="L51" s="49"/>
    </row>
    <row r="52" spans="2:12" ht="50.25" customHeight="1"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ht="23.25" x14ac:dyDescent="0.25">
      <c r="B73" s="53"/>
      <c r="C73" s="53"/>
      <c r="D73" s="49"/>
      <c r="E73" s="49"/>
      <c r="F73" s="49"/>
      <c r="G73" s="24"/>
      <c r="H73" s="53"/>
      <c r="I73" s="53"/>
      <c r="J73" s="49"/>
      <c r="K73" s="49"/>
      <c r="L73" s="49"/>
    </row>
    <row r="74" spans="2:12" ht="23.25" x14ac:dyDescent="0.25">
      <c r="B74" s="53"/>
      <c r="C74" s="53"/>
      <c r="D74" s="49"/>
      <c r="E74" s="49"/>
      <c r="F74" s="49"/>
      <c r="G74" s="24"/>
      <c r="H74" s="53"/>
      <c r="I74" s="53"/>
      <c r="J74" s="49"/>
      <c r="K74" s="49"/>
      <c r="L74" s="49"/>
    </row>
    <row r="75" spans="2:12" ht="23.25" x14ac:dyDescent="0.25">
      <c r="B75" s="53"/>
      <c r="C75" s="53"/>
      <c r="D75" s="49"/>
      <c r="E75" s="49"/>
      <c r="F75" s="49"/>
      <c r="G75" s="24"/>
      <c r="H75" s="53"/>
      <c r="I75" s="53"/>
      <c r="J75" s="49"/>
      <c r="K75" s="49"/>
      <c r="L75" s="49"/>
    </row>
    <row r="76" spans="2:12" ht="23.25" x14ac:dyDescent="0.25">
      <c r="B76" s="53"/>
      <c r="C76" s="53"/>
      <c r="D76" s="49"/>
      <c r="E76" s="49"/>
      <c r="F76" s="49"/>
      <c r="G76" s="24"/>
      <c r="H76" s="53"/>
      <c r="I76" s="53"/>
      <c r="J76" s="49"/>
      <c r="K76" s="49"/>
      <c r="L76" s="49"/>
    </row>
    <row r="77" spans="2:12" x14ac:dyDescent="0.25">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row>
    <row r="86" spans="2:9" x14ac:dyDescent="0.25">
      <c r="B86" s="24"/>
      <c r="C86" s="24"/>
      <c r="D86" s="24"/>
      <c r="E86" s="24"/>
      <c r="F86" s="24"/>
      <c r="G86" s="24"/>
      <c r="H86" s="24"/>
    </row>
    <row r="87" spans="2:9" x14ac:dyDescent="0.25">
      <c r="B87" s="24"/>
      <c r="C87" s="24"/>
      <c r="D87" s="24"/>
      <c r="E87" s="24"/>
      <c r="F87" s="24"/>
      <c r="G87" s="24"/>
      <c r="H87" s="24"/>
    </row>
    <row r="88" spans="2:9" x14ac:dyDescent="0.25">
      <c r="B88" s="24"/>
      <c r="C88" s="24"/>
      <c r="D88" s="24"/>
      <c r="E88" s="24"/>
      <c r="F88" s="24"/>
      <c r="G88" s="24"/>
      <c r="H88" s="24"/>
    </row>
    <row r="89" spans="2:9" x14ac:dyDescent="0.25">
      <c r="B89" s="24"/>
      <c r="C89" s="24"/>
      <c r="D89" s="24"/>
      <c r="E89" s="24"/>
      <c r="F89" s="24"/>
      <c r="G89" s="24"/>
      <c r="H89" s="24"/>
    </row>
    <row r="90" spans="2:9" x14ac:dyDescent="0.25">
      <c r="B90" s="24"/>
      <c r="C90" s="24"/>
      <c r="D90" s="24"/>
      <c r="E90" s="24"/>
      <c r="F90" s="24"/>
      <c r="G90" s="24"/>
      <c r="H90" s="24"/>
    </row>
    <row r="91" spans="2:9" x14ac:dyDescent="0.25">
      <c r="B91" s="24"/>
      <c r="C91" s="24"/>
      <c r="D91" s="24"/>
      <c r="E91" s="24"/>
      <c r="F91" s="24"/>
      <c r="G91" s="24"/>
      <c r="H91" s="24"/>
    </row>
    <row r="92" spans="2:9" ht="23.25" x14ac:dyDescent="0.35">
      <c r="C92" s="57"/>
      <c r="D92" s="57"/>
      <c r="G92" s="24"/>
      <c r="H92" s="24"/>
    </row>
    <row r="93" spans="2:9" x14ac:dyDescent="0.25">
      <c r="G93" s="24"/>
      <c r="H93" s="24"/>
    </row>
    <row r="94" spans="2:9" x14ac:dyDescent="0.25">
      <c r="G94" s="24"/>
      <c r="H94" s="24"/>
    </row>
    <row r="95" spans="2:9" x14ac:dyDescent="0.25">
      <c r="G95" s="24"/>
      <c r="H95" s="24"/>
    </row>
    <row r="96" spans="2:9" x14ac:dyDescent="0.25">
      <c r="G96" s="24"/>
    </row>
    <row r="97" spans="7:7" x14ac:dyDescent="0.25">
      <c r="G97" s="24"/>
    </row>
    <row r="98" spans="7:7" x14ac:dyDescent="0.25">
      <c r="G98" s="24"/>
    </row>
  </sheetData>
  <mergeCells count="8">
    <mergeCell ref="C40:F40"/>
    <mergeCell ref="I40:L40"/>
    <mergeCell ref="H4:H5"/>
    <mergeCell ref="I4:I5"/>
    <mergeCell ref="B9:D9"/>
    <mergeCell ref="B31:C31"/>
    <mergeCell ref="C39:F39"/>
    <mergeCell ref="I39:L39"/>
  </mergeCells>
  <dataValidations count="4">
    <dataValidation type="list" allowBlank="1" showInputMessage="1" showErrorMessage="1" promptTitle="VALORES POSIBLES ASIGNADOR IOT" sqref="G6" xr:uid="{D123D4E0-CC39-47EB-9D5C-36D8E0A5CAF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F0426663-2DBD-42CE-A5EF-D7731712AEA8}">
      <formula1>"vultures@jpcert.or.jp,cve@mitre.org/cve@cert.org.tw,talos-cna@cisco.com/psirt@cisco.com,psirt@bosch.com,OTRO"</formula1>
    </dataValidation>
    <dataValidation type="list" allowBlank="1" showInputMessage="1" showErrorMessage="1" promptTitle="VALORES POSIBLES ASIGNADOR IOT" sqref="F4" xr:uid="{1A6A5D34-A827-418E-802C-CD1F6C9D72C4}">
      <formula1>"CRÍTICA,ALTA,MEDIA"</formula1>
    </dataValidation>
    <dataValidation type="list" allowBlank="1" showInputMessage="1" showErrorMessage="1" promptTitle="VALORES POSIBLES ASIGNADOR IOT" sqref="F5" xr:uid="{08A259FE-F89E-4225-904E-304408D1D4B1}">
      <formula1>"ALTO,BAJO,NO IMPACTO"</formula1>
    </dataValidation>
  </dataValidations>
  <hyperlinks>
    <hyperlink ref="F4" r:id="rId1" display="cve@mitre.org/cve@cert.org.tw" xr:uid="{DB99B89D-66B9-4A97-B154-C3B6E293E986}"/>
    <hyperlink ref="F5" r:id="rId2" display="cve@mitre.org/cve@cert.org.tw" xr:uid="{DF501BCF-670D-4A76-93EA-CB13D6DCD3C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5D28C-B84D-4A17-90A1-9B437636E186}">
  <dimension ref="B2:L98"/>
  <sheetViews>
    <sheetView topLeftCell="A7" zoomScale="30" zoomScaleNormal="30" workbookViewId="0">
      <selection activeCell="C13" sqref="C13"/>
    </sheetView>
  </sheetViews>
  <sheetFormatPr baseColWidth="10" defaultRowHeight="15" x14ac:dyDescent="0.25"/>
  <cols>
    <col min="2" max="2" width="136.5703125" customWidth="1"/>
    <col min="3" max="3" width="179.5703125"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159" t="s">
        <v>1576</v>
      </c>
      <c r="C4" s="77" t="s">
        <v>1578</v>
      </c>
      <c r="D4" s="8" t="s">
        <v>1582</v>
      </c>
      <c r="E4" s="237" t="s">
        <v>1191</v>
      </c>
      <c r="F4" s="238" t="s">
        <v>1317</v>
      </c>
      <c r="G4" s="241" t="s">
        <v>1584</v>
      </c>
      <c r="H4" s="312" t="s">
        <v>1628</v>
      </c>
      <c r="I4" s="304"/>
      <c r="J4" s="12"/>
    </row>
    <row r="5" spans="2:10" ht="293.25" customHeight="1" thickTop="1" thickBot="1" x14ac:dyDescent="0.3">
      <c r="B5" s="244" t="s">
        <v>1416</v>
      </c>
      <c r="C5" s="245" t="s">
        <v>1617</v>
      </c>
      <c r="D5" s="8" t="s">
        <v>1618</v>
      </c>
      <c r="E5" s="237" t="s">
        <v>1191</v>
      </c>
      <c r="F5" s="238" t="s">
        <v>1393</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1419</v>
      </c>
      <c r="D12" s="34"/>
      <c r="E12" s="34"/>
      <c r="F12" s="34"/>
      <c r="G12" s="24"/>
      <c r="H12" s="24"/>
      <c r="I12" s="24"/>
    </row>
    <row r="13" spans="2:10" ht="102.75" customHeight="1" thickBot="1" x14ac:dyDescent="0.4">
      <c r="B13" s="84" t="s">
        <v>13</v>
      </c>
      <c r="C13" s="33" t="s">
        <v>1635</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1420</v>
      </c>
      <c r="C15" s="163" t="s">
        <v>14</v>
      </c>
      <c r="D15" s="164" t="s">
        <v>1326</v>
      </c>
      <c r="E15" s="38"/>
      <c r="F15" s="38"/>
      <c r="G15" s="24"/>
      <c r="H15" s="162" t="s">
        <v>1420</v>
      </c>
      <c r="I15" s="163" t="s">
        <v>14</v>
      </c>
      <c r="J15" s="164" t="s">
        <v>1326</v>
      </c>
    </row>
    <row r="16" spans="2:10" ht="31.5" customHeight="1" thickBot="1" x14ac:dyDescent="0.3">
      <c r="B16" s="230" t="s">
        <v>1327</v>
      </c>
      <c r="C16" s="231">
        <f>SUM(C17:C19)</f>
        <v>0</v>
      </c>
      <c r="D16" s="232">
        <f>(C16/(C$28/100))%</f>
        <v>0</v>
      </c>
      <c r="E16" s="225"/>
      <c r="F16" s="38"/>
      <c r="G16" s="24"/>
      <c r="H16" s="230" t="s">
        <v>1327</v>
      </c>
      <c r="I16" s="231">
        <f>SUM(I17:I19)</f>
        <v>1</v>
      </c>
      <c r="J16" s="232">
        <f>(I16/(I$28/100))%</f>
        <v>0.2</v>
      </c>
    </row>
    <row r="17" spans="2:10" ht="35.25" customHeight="1" x14ac:dyDescent="0.25">
      <c r="B17" s="44" t="s">
        <v>1393</v>
      </c>
      <c r="C17" s="40">
        <v>0</v>
      </c>
      <c r="D17" s="229">
        <v>0</v>
      </c>
      <c r="E17" s="225"/>
      <c r="F17" s="38"/>
      <c r="G17" s="24"/>
      <c r="H17" s="44" t="s">
        <v>1393</v>
      </c>
      <c r="I17" s="40">
        <v>1</v>
      </c>
      <c r="J17" s="229">
        <f>(I17/(I$16/100))%</f>
        <v>1</v>
      </c>
    </row>
    <row r="18" spans="2:10" ht="35.25" customHeight="1" thickBot="1" x14ac:dyDescent="0.3">
      <c r="B18" s="281" t="s">
        <v>1397</v>
      </c>
      <c r="C18" s="282">
        <v>0</v>
      </c>
      <c r="D18" s="229">
        <v>0</v>
      </c>
      <c r="E18" s="225"/>
      <c r="F18" s="38"/>
      <c r="G18" s="24"/>
      <c r="H18" s="281" t="s">
        <v>1397</v>
      </c>
      <c r="I18" s="282">
        <v>0</v>
      </c>
      <c r="J18" s="229">
        <f t="shared" ref="J18:J19" si="0">(I18/(I$16/100))%</f>
        <v>0</v>
      </c>
    </row>
    <row r="19" spans="2:10" ht="39" customHeight="1" thickBot="1" x14ac:dyDescent="0.3">
      <c r="B19" s="234" t="s">
        <v>1398</v>
      </c>
      <c r="C19" s="171">
        <v>0</v>
      </c>
      <c r="D19" s="235">
        <v>0</v>
      </c>
      <c r="E19" s="225"/>
      <c r="F19" s="38"/>
      <c r="G19" s="24"/>
      <c r="H19" s="234" t="s">
        <v>1398</v>
      </c>
      <c r="I19" s="171">
        <v>0</v>
      </c>
      <c r="J19" s="229">
        <f t="shared" si="0"/>
        <v>0</v>
      </c>
    </row>
    <row r="20" spans="2:10" ht="36.75" customHeight="1" thickBot="1" x14ac:dyDescent="0.3">
      <c r="B20" s="230" t="s">
        <v>1330</v>
      </c>
      <c r="C20" s="231">
        <f>SUM(C21:C23)</f>
        <v>3</v>
      </c>
      <c r="D20" s="232">
        <f>(C20/(C$28/100))%</f>
        <v>0.6</v>
      </c>
      <c r="E20" s="233"/>
      <c r="F20" s="170"/>
      <c r="G20" s="24"/>
      <c r="H20" s="230" t="s">
        <v>1330</v>
      </c>
      <c r="I20" s="231">
        <f>SUM(I21:I23)</f>
        <v>2</v>
      </c>
      <c r="J20" s="232">
        <f>(I20/(I$28/100))%</f>
        <v>0.4</v>
      </c>
    </row>
    <row r="21" spans="2:10" ht="23.25" x14ac:dyDescent="0.25">
      <c r="B21" s="44" t="s">
        <v>1393</v>
      </c>
      <c r="C21" s="40">
        <v>2</v>
      </c>
      <c r="D21" s="229">
        <f>(C21/(C$20/100))%</f>
        <v>0.66666666666666674</v>
      </c>
      <c r="E21" s="226"/>
      <c r="F21" s="42"/>
      <c r="G21" s="24"/>
      <c r="H21" s="44" t="s">
        <v>1393</v>
      </c>
      <c r="I21" s="40">
        <v>0</v>
      </c>
      <c r="J21" s="229">
        <f>(I21/(I$20/100))%</f>
        <v>0</v>
      </c>
    </row>
    <row r="22" spans="2:10" ht="24" thickBot="1" x14ac:dyDescent="0.3">
      <c r="B22" s="281" t="s">
        <v>1397</v>
      </c>
      <c r="C22" s="282">
        <v>0</v>
      </c>
      <c r="D22" s="229">
        <f t="shared" ref="D22:D23" si="1">(C22/(C$20/100))%</f>
        <v>0</v>
      </c>
      <c r="E22" s="226"/>
      <c r="F22" s="42"/>
      <c r="G22" s="24"/>
      <c r="H22" s="281" t="s">
        <v>1397</v>
      </c>
      <c r="I22" s="282">
        <v>0</v>
      </c>
      <c r="J22" s="229">
        <f t="shared" ref="J22:J23" si="2">(I22/(I$20/100))%</f>
        <v>0</v>
      </c>
    </row>
    <row r="23" spans="2:10" ht="24" thickBot="1" x14ac:dyDescent="0.3">
      <c r="B23" s="234" t="s">
        <v>1398</v>
      </c>
      <c r="C23" s="171">
        <v>1</v>
      </c>
      <c r="D23" s="229">
        <f t="shared" si="1"/>
        <v>0.33333333333333337</v>
      </c>
      <c r="E23" s="226"/>
      <c r="F23" s="42"/>
      <c r="G23" s="24"/>
      <c r="H23" s="234" t="s">
        <v>1398</v>
      </c>
      <c r="I23" s="171">
        <v>2</v>
      </c>
      <c r="J23" s="229">
        <f t="shared" si="2"/>
        <v>1</v>
      </c>
    </row>
    <row r="24" spans="2:10" ht="24" thickBot="1" x14ac:dyDescent="0.3">
      <c r="B24" s="230" t="s">
        <v>1331</v>
      </c>
      <c r="C24" s="231">
        <f>SUM(C25:C27)</f>
        <v>2</v>
      </c>
      <c r="D24" s="232">
        <f>(C24/(C$28/100))%</f>
        <v>0.4</v>
      </c>
      <c r="E24" s="226"/>
      <c r="F24" s="42"/>
      <c r="G24" s="24"/>
      <c r="H24" s="230" t="s">
        <v>1331</v>
      </c>
      <c r="I24" s="231">
        <f>SUM(I25:I27)</f>
        <v>2</v>
      </c>
      <c r="J24" s="232">
        <f>(I24/(I$28/100))%</f>
        <v>0.4</v>
      </c>
    </row>
    <row r="25" spans="2:10" ht="23.25" x14ac:dyDescent="0.25">
      <c r="B25" s="44" t="s">
        <v>1393</v>
      </c>
      <c r="C25" s="40">
        <v>0</v>
      </c>
      <c r="D25" s="229">
        <f>(C25/(C$24/100))%</f>
        <v>0</v>
      </c>
      <c r="E25" s="177"/>
      <c r="F25" s="49"/>
      <c r="G25" s="24"/>
      <c r="H25" s="44" t="s">
        <v>1393</v>
      </c>
      <c r="I25" s="40">
        <v>1</v>
      </c>
      <c r="J25" s="229">
        <f>(I25/(I$24/100))%</f>
        <v>0.5</v>
      </c>
    </row>
    <row r="26" spans="2:10" ht="24" thickBot="1" x14ac:dyDescent="0.3">
      <c r="B26" s="281" t="s">
        <v>1397</v>
      </c>
      <c r="C26" s="282">
        <v>0</v>
      </c>
      <c r="D26" s="229">
        <f t="shared" ref="D26:D27" si="3">(C26/(C$24/100))%</f>
        <v>0</v>
      </c>
      <c r="E26" s="177"/>
      <c r="F26" s="49"/>
      <c r="G26" s="24"/>
      <c r="H26" s="281" t="s">
        <v>1397</v>
      </c>
      <c r="I26" s="282">
        <v>0</v>
      </c>
      <c r="J26" s="229">
        <f t="shared" ref="J26:J27" si="4">(I26/(I$24/100))%</f>
        <v>0</v>
      </c>
    </row>
    <row r="27" spans="2:10" ht="24" thickBot="1" x14ac:dyDescent="0.3">
      <c r="B27" s="234" t="s">
        <v>1398</v>
      </c>
      <c r="C27" s="171">
        <v>2</v>
      </c>
      <c r="D27" s="229">
        <f t="shared" si="3"/>
        <v>1</v>
      </c>
      <c r="E27" s="177"/>
      <c r="F27" s="49"/>
      <c r="G27" s="24"/>
      <c r="H27" s="234" t="s">
        <v>1398</v>
      </c>
      <c r="I27" s="171">
        <v>1</v>
      </c>
      <c r="J27" s="229">
        <f t="shared" si="4"/>
        <v>0.5</v>
      </c>
    </row>
    <row r="28" spans="2:10" ht="24" thickBot="1" x14ac:dyDescent="0.3">
      <c r="B28" s="46" t="s">
        <v>16</v>
      </c>
      <c r="C28" s="47">
        <f>C16+C20+C24</f>
        <v>5</v>
      </c>
      <c r="D28" s="48">
        <f>D24+D20+D16</f>
        <v>1</v>
      </c>
      <c r="E28" s="49"/>
      <c r="F28" s="49"/>
      <c r="G28" s="24"/>
      <c r="H28" s="46" t="s">
        <v>16</v>
      </c>
      <c r="I28" s="47">
        <f>I16+I20+I24</f>
        <v>5</v>
      </c>
      <c r="J28" s="48">
        <f>J24+J20+J16</f>
        <v>1</v>
      </c>
    </row>
    <row r="29" spans="2:10" ht="23.25" x14ac:dyDescent="0.25">
      <c r="B29" s="50"/>
      <c r="C29" s="50"/>
      <c r="D29" s="51"/>
      <c r="E29" s="49"/>
      <c r="F29" s="49"/>
      <c r="G29" s="24"/>
      <c r="H29" s="24"/>
      <c r="I29" s="24"/>
    </row>
    <row r="30" spans="2:10" ht="24" thickBot="1" x14ac:dyDescent="0.3">
      <c r="B30" s="53"/>
      <c r="C30" s="53"/>
      <c r="D30" s="49"/>
      <c r="E30" s="49"/>
      <c r="F30" s="49"/>
      <c r="G30" s="24"/>
      <c r="H30" s="24"/>
      <c r="I30" s="24"/>
    </row>
    <row r="31" spans="2:10" ht="24" thickBot="1" x14ac:dyDescent="0.4">
      <c r="B31" s="305" t="s">
        <v>1426</v>
      </c>
      <c r="C31" s="306"/>
      <c r="D31" s="49"/>
      <c r="E31" s="49"/>
      <c r="F31" s="49"/>
      <c r="G31" s="24"/>
      <c r="H31" s="24"/>
      <c r="I31" s="24"/>
    </row>
    <row r="32" spans="2:10" ht="24" thickBot="1" x14ac:dyDescent="0.4">
      <c r="B32" s="176"/>
      <c r="C32" s="176"/>
      <c r="D32" s="49"/>
      <c r="E32" s="49"/>
      <c r="F32" s="49"/>
      <c r="G32" s="24"/>
      <c r="H32" s="24"/>
      <c r="I32" s="24"/>
    </row>
    <row r="33" spans="2:12" ht="24" thickBot="1" x14ac:dyDescent="0.3">
      <c r="B33" s="28" t="s">
        <v>10</v>
      </c>
      <c r="C33" s="29" t="s">
        <v>11</v>
      </c>
      <c r="D33" s="49"/>
      <c r="E33" s="49"/>
      <c r="F33" s="49"/>
      <c r="G33" s="24"/>
      <c r="H33" s="24"/>
      <c r="I33" s="24"/>
    </row>
    <row r="34" spans="2:12" ht="69" customHeight="1" thickBot="1" x14ac:dyDescent="0.3">
      <c r="B34" s="32" t="s">
        <v>12</v>
      </c>
      <c r="C34" s="33" t="s">
        <v>1619</v>
      </c>
      <c r="D34" s="49"/>
      <c r="E34" s="177"/>
      <c r="F34" s="49"/>
      <c r="G34" s="24"/>
      <c r="H34" s="24"/>
      <c r="I34" s="24"/>
    </row>
    <row r="35" spans="2:12" ht="88.5" customHeight="1" thickBot="1" x14ac:dyDescent="0.3">
      <c r="B35" s="35" t="s">
        <v>13</v>
      </c>
      <c r="C35" s="36" t="s">
        <v>1422</v>
      </c>
      <c r="D35" s="49"/>
      <c r="E35" s="49"/>
      <c r="F35" s="49"/>
      <c r="G35" s="24"/>
      <c r="H35" s="24"/>
      <c r="I35" s="24"/>
    </row>
    <row r="36" spans="2:12" ht="23.25" x14ac:dyDescent="0.25">
      <c r="B36" s="53"/>
      <c r="C36" s="53"/>
      <c r="D36" s="49"/>
      <c r="E36" s="49"/>
      <c r="F36" s="49"/>
      <c r="G36" s="24"/>
      <c r="H36" s="24"/>
      <c r="I36" s="24"/>
    </row>
    <row r="37" spans="2:12" ht="23.25" x14ac:dyDescent="0.25">
      <c r="B37" s="53"/>
      <c r="C37" s="53"/>
      <c r="D37" s="49"/>
      <c r="E37" s="49"/>
      <c r="F37" s="49"/>
      <c r="G37" s="24"/>
      <c r="H37" s="24"/>
      <c r="I37" s="24"/>
    </row>
    <row r="38" spans="2:12" ht="24" thickBot="1" x14ac:dyDescent="0.3">
      <c r="B38" s="53"/>
      <c r="C38" s="54"/>
      <c r="D38" s="178"/>
      <c r="E38" s="178"/>
      <c r="F38" s="178"/>
      <c r="G38" s="24"/>
      <c r="H38" s="24"/>
      <c r="I38" s="24"/>
    </row>
    <row r="39" spans="2:12" ht="24" thickBot="1" x14ac:dyDescent="0.4">
      <c r="B39" s="179" t="s">
        <v>1423</v>
      </c>
      <c r="C39" s="307" t="s">
        <v>1338</v>
      </c>
      <c r="D39" s="308"/>
      <c r="E39" s="308"/>
      <c r="F39" s="314"/>
      <c r="G39" s="24"/>
      <c r="H39" s="179" t="s">
        <v>1423</v>
      </c>
      <c r="I39" s="307" t="s">
        <v>1338</v>
      </c>
      <c r="J39" s="308"/>
      <c r="K39" s="308"/>
      <c r="L39" s="314"/>
    </row>
    <row r="40" spans="2:12" ht="34.5" customHeight="1" thickBot="1" x14ac:dyDescent="0.3">
      <c r="C40" s="299" t="s">
        <v>1125</v>
      </c>
      <c r="D40" s="300"/>
      <c r="E40" s="300"/>
      <c r="F40" s="315"/>
      <c r="G40" s="24"/>
      <c r="I40" s="299" t="s">
        <v>1125</v>
      </c>
      <c r="J40" s="300"/>
      <c r="K40" s="300"/>
      <c r="L40" s="315"/>
    </row>
    <row r="41" spans="2:12" ht="24" thickBot="1" x14ac:dyDescent="0.3">
      <c r="C41" s="239" t="s">
        <v>1327</v>
      </c>
      <c r="D41" s="239" t="s">
        <v>1330</v>
      </c>
      <c r="E41" s="239" t="s">
        <v>1331</v>
      </c>
      <c r="F41" s="24"/>
      <c r="G41" s="24"/>
      <c r="I41" s="239" t="s">
        <v>1327</v>
      </c>
      <c r="J41" s="239" t="s">
        <v>1330</v>
      </c>
      <c r="K41" s="239" t="s">
        <v>1331</v>
      </c>
      <c r="L41" s="24"/>
    </row>
    <row r="42" spans="2:12" ht="21.75" thickBot="1" x14ac:dyDescent="0.3">
      <c r="B42" s="278" t="s">
        <v>1393</v>
      </c>
      <c r="C42" s="277">
        <f>(C17/(C$28/100))%</f>
        <v>0</v>
      </c>
      <c r="D42" s="228">
        <f>(C21/(C$28/100))%</f>
        <v>0.4</v>
      </c>
      <c r="E42" s="228">
        <f>(C25/(C$28/100))%</f>
        <v>0</v>
      </c>
      <c r="F42" s="24"/>
      <c r="G42" s="24"/>
      <c r="H42" s="168" t="s">
        <v>1393</v>
      </c>
      <c r="I42" s="228">
        <f>(I17/(I$28/100))%</f>
        <v>0.2</v>
      </c>
      <c r="J42" s="228">
        <f>(I21/(I$28/100))%</f>
        <v>0</v>
      </c>
      <c r="K42" s="228">
        <f>(I25/(I$28/100))%</f>
        <v>0.2</v>
      </c>
      <c r="L42" s="24"/>
    </row>
    <row r="43" spans="2:12" ht="21.75" thickBot="1" x14ac:dyDescent="0.3">
      <c r="B43" s="280" t="s">
        <v>1397</v>
      </c>
      <c r="C43" s="277">
        <f t="shared" ref="C43:C44" si="5">(C18/(C$28/100))%</f>
        <v>0</v>
      </c>
      <c r="D43" s="228">
        <f t="shared" ref="D43:D44" si="6">(C22/(C$28/100))%</f>
        <v>0</v>
      </c>
      <c r="E43" s="228">
        <f t="shared" ref="E43:E44" si="7">(C26/(C$28/100))%</f>
        <v>0</v>
      </c>
      <c r="F43" s="24"/>
      <c r="G43" s="24"/>
      <c r="H43" s="168" t="s">
        <v>1397</v>
      </c>
      <c r="I43" s="228">
        <f t="shared" ref="I43:I44" si="8">(I18/(I$28/100))%</f>
        <v>0</v>
      </c>
      <c r="J43" s="228">
        <f t="shared" ref="J43:J44" si="9">(I22/(I$28/100))%</f>
        <v>0</v>
      </c>
      <c r="K43" s="228">
        <f t="shared" ref="K43:K44" si="10">(I26/(I$28/100))%</f>
        <v>0</v>
      </c>
      <c r="L43" s="24"/>
    </row>
    <row r="44" spans="2:12" ht="21.75" thickBot="1" x14ac:dyDescent="0.3">
      <c r="B44" s="279" t="s">
        <v>1398</v>
      </c>
      <c r="C44" s="277">
        <f t="shared" si="5"/>
        <v>0</v>
      </c>
      <c r="D44" s="228">
        <f t="shared" si="6"/>
        <v>0.2</v>
      </c>
      <c r="E44" s="228">
        <f t="shared" si="7"/>
        <v>0.4</v>
      </c>
      <c r="F44" s="24"/>
      <c r="G44" s="24"/>
      <c r="H44" s="168" t="s">
        <v>1398</v>
      </c>
      <c r="I44" s="228">
        <f t="shared" si="8"/>
        <v>0</v>
      </c>
      <c r="J44" s="228">
        <f t="shared" si="9"/>
        <v>0.4</v>
      </c>
      <c r="K44" s="228">
        <f t="shared" si="10"/>
        <v>0.2</v>
      </c>
      <c r="L44" s="24"/>
    </row>
    <row r="45" spans="2:12" ht="75" customHeight="1" thickBot="1" x14ac:dyDescent="0.3">
      <c r="B45" s="165" t="s">
        <v>1126</v>
      </c>
      <c r="C45" s="188">
        <f>SUM(C42:C44)</f>
        <v>0</v>
      </c>
      <c r="D45" s="188">
        <f>SUM(D42:D44)</f>
        <v>0.60000000000000009</v>
      </c>
      <c r="E45" s="188">
        <f>SUM(E42:E44)</f>
        <v>0.4</v>
      </c>
      <c r="F45" s="24"/>
      <c r="G45" s="24"/>
      <c r="H45" s="165" t="s">
        <v>1126</v>
      </c>
      <c r="I45" s="188">
        <f>SUM(I42:I44)</f>
        <v>0.2</v>
      </c>
      <c r="J45" s="188">
        <f>SUM(J42:J44)</f>
        <v>0.4</v>
      </c>
      <c r="K45" s="188">
        <f>SUM(K42:K44)</f>
        <v>0.4</v>
      </c>
      <c r="L45" s="24"/>
    </row>
    <row r="46" spans="2:12" ht="108.75" customHeight="1" x14ac:dyDescent="0.25">
      <c r="B46" s="53"/>
      <c r="C46" s="53"/>
      <c r="D46" s="49"/>
      <c r="E46" s="49"/>
      <c r="F46" s="49"/>
      <c r="G46" s="24"/>
      <c r="H46" s="53"/>
      <c r="I46" s="53"/>
      <c r="J46" s="49"/>
      <c r="K46" s="49"/>
      <c r="L46" s="49"/>
    </row>
    <row r="47" spans="2:12" ht="23.25" x14ac:dyDescent="0.25">
      <c r="B47" s="53"/>
      <c r="C47" s="53"/>
      <c r="D47" s="49"/>
      <c r="E47" s="49"/>
      <c r="F47" s="49"/>
      <c r="G47" s="24"/>
      <c r="H47" s="53"/>
      <c r="I47" s="53"/>
      <c r="J47" s="49"/>
      <c r="K47" s="49"/>
      <c r="L47" s="49"/>
    </row>
    <row r="48" spans="2:12" ht="23.25"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42" customHeight="1" x14ac:dyDescent="0.25">
      <c r="B51" s="53"/>
      <c r="C51" s="53"/>
      <c r="D51" s="49"/>
      <c r="E51" s="49"/>
      <c r="F51" s="49"/>
      <c r="G51" s="24"/>
      <c r="H51" s="53"/>
      <c r="I51" s="53"/>
      <c r="J51" s="49"/>
      <c r="K51" s="49"/>
      <c r="L51" s="49"/>
    </row>
    <row r="52" spans="2:12" ht="50.25" customHeight="1"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ht="23.25" x14ac:dyDescent="0.25">
      <c r="B73" s="53"/>
      <c r="C73" s="53"/>
      <c r="D73" s="49"/>
      <c r="E73" s="49"/>
      <c r="F73" s="49"/>
      <c r="G73" s="24"/>
      <c r="H73" s="53"/>
      <c r="I73" s="53"/>
      <c r="J73" s="49"/>
      <c r="K73" s="49"/>
      <c r="L73" s="49"/>
    </row>
    <row r="74" spans="2:12" ht="23.25" x14ac:dyDescent="0.25">
      <c r="B74" s="53"/>
      <c r="C74" s="53"/>
      <c r="D74" s="49"/>
      <c r="E74" s="49"/>
      <c r="F74" s="49"/>
      <c r="G74" s="24"/>
      <c r="H74" s="53"/>
      <c r="I74" s="53"/>
      <c r="J74" s="49"/>
      <c r="K74" s="49"/>
      <c r="L74" s="49"/>
    </row>
    <row r="75" spans="2:12" ht="23.25" x14ac:dyDescent="0.25">
      <c r="B75" s="53"/>
      <c r="C75" s="53"/>
      <c r="D75" s="49"/>
      <c r="E75" s="49"/>
      <c r="F75" s="49"/>
      <c r="G75" s="24"/>
      <c r="H75" s="53"/>
      <c r="I75" s="53"/>
      <c r="J75" s="49"/>
      <c r="K75" s="49"/>
      <c r="L75" s="49"/>
    </row>
    <row r="76" spans="2:12" ht="23.25" x14ac:dyDescent="0.25">
      <c r="B76" s="53"/>
      <c r="C76" s="53"/>
      <c r="D76" s="49"/>
      <c r="E76" s="49"/>
      <c r="F76" s="49"/>
      <c r="G76" s="24"/>
      <c r="H76" s="53"/>
      <c r="I76" s="53"/>
      <c r="J76" s="49"/>
      <c r="K76" s="49"/>
      <c r="L76" s="49"/>
    </row>
    <row r="77" spans="2:12" x14ac:dyDescent="0.25">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row>
    <row r="86" spans="2:9" x14ac:dyDescent="0.25">
      <c r="B86" s="24"/>
      <c r="C86" s="24"/>
      <c r="D86" s="24"/>
      <c r="E86" s="24"/>
      <c r="F86" s="24"/>
      <c r="G86" s="24"/>
      <c r="H86" s="24"/>
    </row>
    <row r="87" spans="2:9" x14ac:dyDescent="0.25">
      <c r="B87" s="24"/>
      <c r="C87" s="24"/>
      <c r="D87" s="24"/>
      <c r="E87" s="24"/>
      <c r="F87" s="24"/>
      <c r="G87" s="24"/>
      <c r="H87" s="24"/>
    </row>
    <row r="88" spans="2:9" x14ac:dyDescent="0.25">
      <c r="B88" s="24"/>
      <c r="C88" s="24"/>
      <c r="D88" s="24"/>
      <c r="E88" s="24"/>
      <c r="F88" s="24"/>
      <c r="G88" s="24"/>
      <c r="H88" s="24"/>
    </row>
    <row r="89" spans="2:9" x14ac:dyDescent="0.25">
      <c r="B89" s="24"/>
      <c r="C89" s="24"/>
      <c r="D89" s="24"/>
      <c r="E89" s="24"/>
      <c r="F89" s="24"/>
      <c r="G89" s="24"/>
      <c r="H89" s="24"/>
    </row>
    <row r="90" spans="2:9" x14ac:dyDescent="0.25">
      <c r="B90" s="24"/>
      <c r="C90" s="24"/>
      <c r="D90" s="24"/>
      <c r="E90" s="24"/>
      <c r="F90" s="24"/>
      <c r="G90" s="24"/>
      <c r="H90" s="24"/>
    </row>
    <row r="91" spans="2:9" x14ac:dyDescent="0.25">
      <c r="B91" s="24"/>
      <c r="C91" s="24"/>
      <c r="D91" s="24"/>
      <c r="E91" s="24"/>
      <c r="F91" s="24"/>
      <c r="G91" s="24"/>
      <c r="H91" s="24"/>
    </row>
    <row r="92" spans="2:9" ht="23.25" x14ac:dyDescent="0.35">
      <c r="C92" s="57"/>
      <c r="D92" s="57"/>
      <c r="G92" s="24"/>
      <c r="H92" s="24"/>
    </row>
    <row r="93" spans="2:9" x14ac:dyDescent="0.25">
      <c r="G93" s="24"/>
      <c r="H93" s="24"/>
    </row>
    <row r="94" spans="2:9" x14ac:dyDescent="0.25">
      <c r="G94" s="24"/>
      <c r="H94" s="24"/>
    </row>
    <row r="95" spans="2:9" x14ac:dyDescent="0.25">
      <c r="G95" s="24"/>
      <c r="H95" s="24"/>
    </row>
    <row r="96" spans="2:9" x14ac:dyDescent="0.25">
      <c r="G96" s="24"/>
    </row>
    <row r="97" spans="7:7" x14ac:dyDescent="0.25">
      <c r="G97" s="24"/>
    </row>
    <row r="98" spans="7:7" x14ac:dyDescent="0.25">
      <c r="G98" s="24"/>
    </row>
  </sheetData>
  <mergeCells count="8">
    <mergeCell ref="C40:F40"/>
    <mergeCell ref="I40:L40"/>
    <mergeCell ref="H4:H5"/>
    <mergeCell ref="I4:I5"/>
    <mergeCell ref="B9:D9"/>
    <mergeCell ref="B31:C31"/>
    <mergeCell ref="C39:F39"/>
    <mergeCell ref="I39:L39"/>
  </mergeCells>
  <dataValidations count="4">
    <dataValidation type="list" allowBlank="1" showInputMessage="1" showErrorMessage="1" promptTitle="VALORES POSIBLES ASIGNADOR IOT" sqref="F5" xr:uid="{B33630C5-E1EC-4951-BDF2-F88891CE556B}">
      <formula1>"ALTO,BAJO,NO IMPACTO"</formula1>
    </dataValidation>
    <dataValidation type="list" allowBlank="1" showInputMessage="1" showErrorMessage="1" promptTitle="VALORES POSIBLES ASIGNADOR IOT" sqref="F4" xr:uid="{9037B87D-29A3-4839-A6C0-75A91B8ADA9A}">
      <formula1>"CRÍTICA,ALTA,MEDIA"</formula1>
    </dataValidation>
    <dataValidation type="list" allowBlank="1" showInputMessage="1" showErrorMessage="1" sqref="H6" xr:uid="{11C18192-80E0-4D10-9E75-65D6AD5EF1A9}">
      <formula1>"vultures@jpcert.or.jp,cve@mitre.org/cve@cert.org.tw,talos-cna@cisco.com/psirt@cisco.com,psirt@bosch.com,OTRO"</formula1>
    </dataValidation>
    <dataValidation type="list" allowBlank="1" showInputMessage="1" showErrorMessage="1" promptTitle="VALORES POSIBLES ASIGNADOR IOT" sqref="G6" xr:uid="{6D9FF004-26EE-443D-BCC0-1E28BCD10C01}">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66AEE882-9119-49D2-B5B6-5CE0DFEBA892}"/>
    <hyperlink ref="F5" r:id="rId2" display="cve@mitre.org/cve@cert.org.tw" xr:uid="{8928D2C7-3853-4160-A152-7E078B57F00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ED31-AFCE-417D-BE30-EC539744BD94}">
  <dimension ref="B2:G18"/>
  <sheetViews>
    <sheetView topLeftCell="A13" zoomScale="50" zoomScaleNormal="50" workbookViewId="0">
      <selection activeCell="B6" sqref="B6:E6"/>
    </sheetView>
  </sheetViews>
  <sheetFormatPr baseColWidth="10" defaultRowHeight="15" x14ac:dyDescent="0.25"/>
  <cols>
    <col min="2" max="2" width="45" customWidth="1"/>
    <col min="3" max="3" width="78.85546875" customWidth="1"/>
    <col min="4" max="4" width="45.7109375" customWidth="1"/>
    <col min="5" max="5" width="56.85546875" customWidth="1"/>
    <col min="6" max="6" width="54.85546875" customWidth="1"/>
    <col min="7" max="7" width="45.85546875"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116.25" customHeight="1" thickTop="1" thickBot="1" x14ac:dyDescent="0.3">
      <c r="B4" s="76" t="s">
        <v>1027</v>
      </c>
      <c r="C4" s="77" t="s">
        <v>1028</v>
      </c>
      <c r="D4" s="78" t="s">
        <v>1029</v>
      </c>
      <c r="E4" s="9" t="s">
        <v>1030</v>
      </c>
      <c r="F4" s="14" t="s">
        <v>1031</v>
      </c>
      <c r="G4" s="11" t="s">
        <v>1032</v>
      </c>
    </row>
    <row r="5" spans="2:7" ht="16.5" thickTop="1" thickBot="1" x14ac:dyDescent="0.3">
      <c r="B5" s="81"/>
      <c r="C5" s="16"/>
      <c r="D5" s="17"/>
      <c r="E5" s="18"/>
      <c r="F5" s="19"/>
      <c r="G5" s="17"/>
    </row>
    <row r="6" spans="2:7" ht="24.75" thickTop="1" thickBot="1" x14ac:dyDescent="0.3">
      <c r="B6" s="292" t="s">
        <v>1026</v>
      </c>
      <c r="C6" s="293"/>
      <c r="D6" s="293"/>
      <c r="E6" s="294"/>
    </row>
    <row r="7" spans="2:7" ht="20.25" thickTop="1" thickBot="1" x14ac:dyDescent="0.3">
      <c r="B7" s="103"/>
      <c r="C7" s="25"/>
      <c r="D7" s="26"/>
      <c r="E7" s="55"/>
    </row>
    <row r="8" spans="2:7" ht="21.75" thickBot="1" x14ac:dyDescent="0.4">
      <c r="B8" s="82" t="s">
        <v>10</v>
      </c>
      <c r="C8" s="83" t="s">
        <v>11</v>
      </c>
      <c r="D8" s="96"/>
    </row>
    <row r="9" spans="2:7" ht="123.75" customHeight="1" thickBot="1" x14ac:dyDescent="0.3">
      <c r="B9" s="84" t="s">
        <v>12</v>
      </c>
      <c r="C9" s="33" t="s">
        <v>1033</v>
      </c>
      <c r="D9" s="97"/>
      <c r="E9" s="98"/>
      <c r="F9" s="99"/>
    </row>
    <row r="10" spans="2:7" ht="20.25" customHeight="1" thickBot="1" x14ac:dyDescent="0.3">
      <c r="B10" s="37"/>
      <c r="C10" s="17"/>
    </row>
    <row r="11" spans="2:7" ht="24" thickBot="1" x14ac:dyDescent="0.3">
      <c r="B11" s="58" t="s">
        <v>1023</v>
      </c>
      <c r="C11" s="59" t="s">
        <v>14</v>
      </c>
      <c r="D11" s="104" t="s">
        <v>1024</v>
      </c>
      <c r="E11" s="105" t="s">
        <v>1039</v>
      </c>
    </row>
    <row r="12" spans="2:7" ht="70.5" customHeight="1" x14ac:dyDescent="0.25">
      <c r="B12" s="106" t="s">
        <v>1031</v>
      </c>
      <c r="C12" s="107">
        <v>6</v>
      </c>
      <c r="D12" s="108">
        <f>(C12/(C$18/100))%</f>
        <v>8.6705202312138737E-3</v>
      </c>
      <c r="E12" s="109" t="s">
        <v>1040</v>
      </c>
    </row>
    <row r="13" spans="2:7" ht="81.75" customHeight="1" x14ac:dyDescent="0.25">
      <c r="B13" s="110" t="s">
        <v>1034</v>
      </c>
      <c r="C13" s="107">
        <v>292</v>
      </c>
      <c r="D13" s="108">
        <f t="shared" ref="D13:D17" si="0">(C13/(C$18/100))%</f>
        <v>0.42196531791907516</v>
      </c>
      <c r="E13" s="111" t="s">
        <v>1041</v>
      </c>
    </row>
    <row r="14" spans="2:7" ht="79.5" customHeight="1" x14ac:dyDescent="0.25">
      <c r="B14" s="110" t="s">
        <v>1035</v>
      </c>
      <c r="C14" s="107">
        <v>327</v>
      </c>
      <c r="D14" s="108">
        <f>(C14/(C$18/100))%</f>
        <v>0.4725433526011561</v>
      </c>
      <c r="E14" s="111" t="s">
        <v>1042</v>
      </c>
    </row>
    <row r="15" spans="2:7" ht="79.5" customHeight="1" x14ac:dyDescent="0.25">
      <c r="B15" s="110" t="s">
        <v>1036</v>
      </c>
      <c r="C15" s="107">
        <v>4</v>
      </c>
      <c r="D15" s="108">
        <f t="shared" si="0"/>
        <v>5.7803468208092491E-3</v>
      </c>
      <c r="E15" s="111" t="s">
        <v>1043</v>
      </c>
    </row>
    <row r="16" spans="2:7" ht="79.5" customHeight="1" x14ac:dyDescent="0.25">
      <c r="B16" s="112" t="s">
        <v>1037</v>
      </c>
      <c r="C16" s="107">
        <v>63</v>
      </c>
      <c r="D16" s="108">
        <f t="shared" si="0"/>
        <v>9.1040462427745675E-2</v>
      </c>
      <c r="E16" s="113" t="s">
        <v>1044</v>
      </c>
    </row>
    <row r="17" spans="2:5" ht="81.75" customHeight="1" thickBot="1" x14ac:dyDescent="0.3">
      <c r="B17" s="112" t="s">
        <v>1038</v>
      </c>
      <c r="C17" s="107">
        <v>0</v>
      </c>
      <c r="D17" s="108">
        <f t="shared" si="0"/>
        <v>0</v>
      </c>
      <c r="E17" s="113" t="s">
        <v>1045</v>
      </c>
    </row>
    <row r="18" spans="2:5" ht="24" thickBot="1" x14ac:dyDescent="0.3">
      <c r="B18" s="114" t="s">
        <v>16</v>
      </c>
      <c r="C18" s="115">
        <f>SUM(C12:C17)</f>
        <v>692</v>
      </c>
      <c r="D18" s="116">
        <f>SUM(D12:D17)</f>
        <v>1.0000000000000002</v>
      </c>
      <c r="E18" s="117"/>
    </row>
  </sheetData>
  <mergeCells count="1">
    <mergeCell ref="B6:E6"/>
  </mergeCells>
  <dataValidations count="2">
    <dataValidation type="list" allowBlank="1" showInputMessage="1" showErrorMessage="1" promptTitle="VALORES POSIBLES ASIGNADOR IOT" sqref="F4" xr:uid="{EA2CB0AB-D2E3-4CD5-8D00-D5EE538C6232}">
      <formula1>"VERSION,PRODUCTO,AVISO,REGISTRO DE CAMBIO,VENDEDOR"</formula1>
    </dataValidation>
    <dataValidation type="list" allowBlank="1" showInputMessage="1" showErrorMessage="1" promptTitle="VALORES POSIBLES ASIGNADOR IOT" sqref="F5" xr:uid="{D05A53DD-3790-4BA6-ACD7-D81E454FA21D}">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CDDB30C4-F9C6-48A2-A026-AC8D92DA7550}"/>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1821-6E5F-4A26-96EF-978B83D4C0BD}">
  <dimension ref="B2:L98"/>
  <sheetViews>
    <sheetView topLeftCell="E1" zoomScale="30" zoomScaleNormal="30" workbookViewId="0">
      <selection activeCell="G5" sqref="G5"/>
    </sheetView>
  </sheetViews>
  <sheetFormatPr baseColWidth="10" defaultRowHeight="15" x14ac:dyDescent="0.25"/>
  <cols>
    <col min="2" max="2" width="136.5703125" customWidth="1"/>
    <col min="3" max="3" width="179.5703125"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98" customWidth="1"/>
    <col min="11" max="11" width="58.28515625" customWidth="1"/>
    <col min="12" max="12" width="66.85546875" customWidth="1"/>
    <col min="13" max="13" width="32.85546875" customWidth="1"/>
  </cols>
  <sheetData>
    <row r="2" spans="2:10" ht="15.75" thickBot="1" x14ac:dyDescent="0.3"/>
    <row r="3" spans="2:10" ht="24" thickBot="1" x14ac:dyDescent="0.4">
      <c r="B3" s="1" t="s">
        <v>1580</v>
      </c>
      <c r="C3" s="2" t="s">
        <v>1581</v>
      </c>
      <c r="D3" s="2" t="s">
        <v>2</v>
      </c>
      <c r="E3" s="2" t="s">
        <v>3</v>
      </c>
      <c r="F3" s="2" t="s">
        <v>23</v>
      </c>
      <c r="G3" s="2" t="s">
        <v>4</v>
      </c>
      <c r="H3" s="3" t="s">
        <v>5</v>
      </c>
      <c r="I3" s="4"/>
      <c r="J3" s="5"/>
    </row>
    <row r="4" spans="2:10" ht="363.75" customHeight="1" thickTop="1" thickBot="1" x14ac:dyDescent="0.3">
      <c r="B4" s="159" t="s">
        <v>1576</v>
      </c>
      <c r="C4" s="77" t="s">
        <v>1578</v>
      </c>
      <c r="D4" s="8" t="s">
        <v>1582</v>
      </c>
      <c r="E4" s="237" t="s">
        <v>1191</v>
      </c>
      <c r="F4" s="238" t="s">
        <v>1317</v>
      </c>
      <c r="G4" s="241" t="s">
        <v>1584</v>
      </c>
      <c r="H4" s="312" t="s">
        <v>1629</v>
      </c>
      <c r="I4" s="304"/>
      <c r="J4" s="12"/>
    </row>
    <row r="5" spans="2:10" ht="293.25" customHeight="1" thickTop="1" thickBot="1" x14ac:dyDescent="0.3">
      <c r="B5" s="246" t="s">
        <v>1427</v>
      </c>
      <c r="C5" s="248" t="s">
        <v>1621</v>
      </c>
      <c r="D5" s="248" t="s">
        <v>1622</v>
      </c>
      <c r="E5" s="249" t="s">
        <v>1191</v>
      </c>
      <c r="F5" s="250" t="s">
        <v>1429</v>
      </c>
      <c r="G5" s="241" t="s">
        <v>1584</v>
      </c>
      <c r="H5" s="313"/>
      <c r="I5" s="304"/>
      <c r="J5" s="15"/>
    </row>
    <row r="6" spans="2:10" ht="15.75" thickTop="1" x14ac:dyDescent="0.25">
      <c r="B6" s="16"/>
      <c r="C6" s="16"/>
      <c r="D6" s="17"/>
      <c r="E6" s="17"/>
      <c r="F6" s="17"/>
      <c r="G6" s="19"/>
      <c r="H6" s="20"/>
      <c r="I6" s="21"/>
      <c r="J6" s="22"/>
    </row>
    <row r="7" spans="2:10" ht="32.25" customHeight="1" x14ac:dyDescent="0.25">
      <c r="B7" s="24"/>
      <c r="C7" s="24"/>
      <c r="D7" s="24"/>
      <c r="E7" s="24"/>
      <c r="F7" s="24"/>
      <c r="G7" s="24"/>
      <c r="H7" s="24"/>
      <c r="I7" s="24"/>
    </row>
    <row r="8" spans="2:10" ht="32.25" customHeight="1" thickBot="1" x14ac:dyDescent="0.3">
      <c r="B8" s="24"/>
      <c r="C8" s="24"/>
      <c r="D8" s="24"/>
      <c r="E8" s="24"/>
      <c r="F8" s="24"/>
      <c r="G8" s="24"/>
      <c r="H8" s="24"/>
      <c r="I8" s="24"/>
    </row>
    <row r="9" spans="2:10" ht="32.25" customHeight="1" thickTop="1" thickBot="1" x14ac:dyDescent="0.3">
      <c r="B9" s="286" t="s">
        <v>1586</v>
      </c>
      <c r="C9" s="287"/>
      <c r="D9" s="288"/>
      <c r="E9" s="23"/>
      <c r="F9" s="23"/>
      <c r="G9" s="24"/>
      <c r="H9" s="24"/>
      <c r="I9" s="24"/>
    </row>
    <row r="10" spans="2:10" ht="32.25" customHeight="1" thickTop="1" thickBot="1" x14ac:dyDescent="0.3">
      <c r="B10" s="25"/>
      <c r="C10" s="25"/>
      <c r="D10" s="26"/>
      <c r="E10" s="27"/>
      <c r="F10" s="27"/>
      <c r="G10" s="24"/>
      <c r="H10" s="24"/>
      <c r="I10" s="24"/>
    </row>
    <row r="11" spans="2:10" ht="32.25" customHeight="1" thickBot="1" x14ac:dyDescent="0.4">
      <c r="B11" s="82" t="s">
        <v>10</v>
      </c>
      <c r="C11" s="83" t="s">
        <v>11</v>
      </c>
      <c r="D11" s="30"/>
      <c r="E11" s="31"/>
      <c r="F11" s="31"/>
      <c r="G11" s="24"/>
      <c r="H11" s="24"/>
      <c r="I11" s="24"/>
    </row>
    <row r="12" spans="2:10" ht="72" customHeight="1" thickBot="1" x14ac:dyDescent="0.4">
      <c r="B12" s="84" t="s">
        <v>12</v>
      </c>
      <c r="C12" s="33" t="s">
        <v>1630</v>
      </c>
      <c r="D12" s="34"/>
      <c r="E12" s="34"/>
      <c r="F12" s="34"/>
      <c r="G12" s="24"/>
      <c r="H12" s="24"/>
      <c r="I12" s="24"/>
    </row>
    <row r="13" spans="2:10" ht="102.75" customHeight="1" thickBot="1" x14ac:dyDescent="0.4">
      <c r="B13" s="84" t="s">
        <v>13</v>
      </c>
      <c r="C13" s="33" t="s">
        <v>1631</v>
      </c>
      <c r="D13" s="34"/>
      <c r="E13" s="34"/>
      <c r="F13" s="34"/>
      <c r="G13" s="24"/>
      <c r="H13" s="24"/>
      <c r="I13" s="24"/>
    </row>
    <row r="14" spans="2:10" ht="72.75" customHeight="1" thickBot="1" x14ac:dyDescent="0.3">
      <c r="B14" s="37"/>
      <c r="C14" s="17"/>
      <c r="G14" s="24"/>
      <c r="H14" s="24"/>
      <c r="I14" s="24"/>
    </row>
    <row r="15" spans="2:10" ht="72.75" customHeight="1" thickBot="1" x14ac:dyDescent="0.3">
      <c r="B15" s="162" t="s">
        <v>1430</v>
      </c>
      <c r="C15" s="163" t="s">
        <v>14</v>
      </c>
      <c r="D15" s="164" t="s">
        <v>1326</v>
      </c>
      <c r="E15" s="38"/>
      <c r="F15" s="38"/>
      <c r="G15" s="24"/>
      <c r="H15" s="162" t="s">
        <v>1430</v>
      </c>
      <c r="I15" s="163" t="s">
        <v>14</v>
      </c>
      <c r="J15" s="164" t="s">
        <v>1326</v>
      </c>
    </row>
    <row r="16" spans="2:10" ht="31.5" customHeight="1" thickBot="1" x14ac:dyDescent="0.3">
      <c r="B16" s="230" t="s">
        <v>1327</v>
      </c>
      <c r="C16" s="231">
        <f>SUM(C17:C19)</f>
        <v>0</v>
      </c>
      <c r="D16" s="232">
        <f>(C16/(C$28/100))%</f>
        <v>0</v>
      </c>
      <c r="E16" s="225"/>
      <c r="F16" s="38"/>
      <c r="G16" s="24"/>
      <c r="H16" s="230" t="s">
        <v>1327</v>
      </c>
      <c r="I16" s="231">
        <f>SUM(I17:I19)</f>
        <v>1</v>
      </c>
      <c r="J16" s="232">
        <f>(I16/(I$28/100))%</f>
        <v>0.2</v>
      </c>
    </row>
    <row r="17" spans="2:10" ht="35.25" customHeight="1" x14ac:dyDescent="0.25">
      <c r="B17" s="44" t="s">
        <v>1429</v>
      </c>
      <c r="C17" s="40">
        <v>0</v>
      </c>
      <c r="D17" s="229">
        <v>0</v>
      </c>
      <c r="E17" s="225"/>
      <c r="F17" s="38"/>
      <c r="G17" s="24"/>
      <c r="H17" s="44" t="s">
        <v>1429</v>
      </c>
      <c r="I17" s="40">
        <v>0</v>
      </c>
      <c r="J17" s="229">
        <f>(I17/(I$16/100))%</f>
        <v>0</v>
      </c>
    </row>
    <row r="18" spans="2:10" ht="35.25" customHeight="1" thickBot="1" x14ac:dyDescent="0.3">
      <c r="B18" s="281" t="s">
        <v>1431</v>
      </c>
      <c r="C18" s="282">
        <v>0</v>
      </c>
      <c r="D18" s="229">
        <v>0</v>
      </c>
      <c r="E18" s="225"/>
      <c r="F18" s="38"/>
      <c r="G18" s="24"/>
      <c r="H18" s="281" t="s">
        <v>1431</v>
      </c>
      <c r="I18" s="282">
        <v>0</v>
      </c>
      <c r="J18" s="229">
        <f t="shared" ref="J18:J19" si="0">(I18/(I$16/100))%</f>
        <v>0</v>
      </c>
    </row>
    <row r="19" spans="2:10" ht="39" customHeight="1" thickBot="1" x14ac:dyDescent="0.3">
      <c r="B19" s="234" t="s">
        <v>1632</v>
      </c>
      <c r="C19" s="171">
        <v>0</v>
      </c>
      <c r="D19" s="235">
        <v>0</v>
      </c>
      <c r="E19" s="225"/>
      <c r="F19" s="38"/>
      <c r="G19" s="24"/>
      <c r="H19" s="234" t="s">
        <v>1632</v>
      </c>
      <c r="I19" s="171">
        <v>1</v>
      </c>
      <c r="J19" s="229">
        <f t="shared" si="0"/>
        <v>1</v>
      </c>
    </row>
    <row r="20" spans="2:10" ht="36.75" customHeight="1" thickBot="1" x14ac:dyDescent="0.3">
      <c r="B20" s="230" t="s">
        <v>1330</v>
      </c>
      <c r="C20" s="231">
        <f>SUM(C21:C23)</f>
        <v>3</v>
      </c>
      <c r="D20" s="232">
        <f>(C20/(C$28/100))%</f>
        <v>0.6</v>
      </c>
      <c r="E20" s="233"/>
      <c r="F20" s="170"/>
      <c r="G20" s="24"/>
      <c r="H20" s="230" t="s">
        <v>1330</v>
      </c>
      <c r="I20" s="231">
        <f>SUM(I21:I23)</f>
        <v>2</v>
      </c>
      <c r="J20" s="232">
        <f>(I20/(I$28/100))%</f>
        <v>0.4</v>
      </c>
    </row>
    <row r="21" spans="2:10" ht="23.25" x14ac:dyDescent="0.25">
      <c r="B21" s="44" t="s">
        <v>1429</v>
      </c>
      <c r="C21" s="40">
        <v>1</v>
      </c>
      <c r="D21" s="229">
        <f>(C21/(C$20/100))%</f>
        <v>0.33333333333333337</v>
      </c>
      <c r="E21" s="226"/>
      <c r="F21" s="42"/>
      <c r="G21" s="24"/>
      <c r="H21" s="44" t="s">
        <v>1429</v>
      </c>
      <c r="I21" s="40">
        <v>0</v>
      </c>
      <c r="J21" s="229">
        <f>(I21/(I$20/100))%</f>
        <v>0</v>
      </c>
    </row>
    <row r="22" spans="2:10" ht="24" thickBot="1" x14ac:dyDescent="0.3">
      <c r="B22" s="281" t="s">
        <v>1431</v>
      </c>
      <c r="C22" s="282">
        <v>1</v>
      </c>
      <c r="D22" s="229">
        <f t="shared" ref="D22:D23" si="1">(C22/(C$20/100))%</f>
        <v>0.33333333333333337</v>
      </c>
      <c r="E22" s="226"/>
      <c r="F22" s="42"/>
      <c r="G22" s="24"/>
      <c r="H22" s="281" t="s">
        <v>1431</v>
      </c>
      <c r="I22" s="282">
        <v>1</v>
      </c>
      <c r="J22" s="229">
        <f t="shared" ref="J22:J23" si="2">(I22/(I$20/100))%</f>
        <v>0.5</v>
      </c>
    </row>
    <row r="23" spans="2:10" ht="24" thickBot="1" x14ac:dyDescent="0.3">
      <c r="B23" s="234" t="s">
        <v>1632</v>
      </c>
      <c r="C23" s="171">
        <v>1</v>
      </c>
      <c r="D23" s="229">
        <f t="shared" si="1"/>
        <v>0.33333333333333337</v>
      </c>
      <c r="E23" s="226"/>
      <c r="F23" s="42"/>
      <c r="G23" s="24"/>
      <c r="H23" s="234" t="s">
        <v>1632</v>
      </c>
      <c r="I23" s="171">
        <v>1</v>
      </c>
      <c r="J23" s="229">
        <f t="shared" si="2"/>
        <v>0.5</v>
      </c>
    </row>
    <row r="24" spans="2:10" ht="24" thickBot="1" x14ac:dyDescent="0.3">
      <c r="B24" s="230" t="s">
        <v>1331</v>
      </c>
      <c r="C24" s="231">
        <f>SUM(C25:C27)</f>
        <v>2</v>
      </c>
      <c r="D24" s="232">
        <f>(C24/(C$28/100))%</f>
        <v>0.4</v>
      </c>
      <c r="E24" s="226"/>
      <c r="F24" s="42"/>
      <c r="G24" s="24"/>
      <c r="H24" s="230" t="s">
        <v>1331</v>
      </c>
      <c r="I24" s="231">
        <f>SUM(I25:I27)</f>
        <v>2</v>
      </c>
      <c r="J24" s="232">
        <f>(I24/(I$28/100))%</f>
        <v>0.4</v>
      </c>
    </row>
    <row r="25" spans="2:10" ht="23.25" x14ac:dyDescent="0.25">
      <c r="B25" s="44" t="s">
        <v>1429</v>
      </c>
      <c r="C25" s="40">
        <v>0</v>
      </c>
      <c r="D25" s="229">
        <f>(C25/(C$24/100))%</f>
        <v>0</v>
      </c>
      <c r="E25" s="177"/>
      <c r="F25" s="49"/>
      <c r="G25" s="24"/>
      <c r="H25" s="44" t="s">
        <v>1429</v>
      </c>
      <c r="I25" s="40">
        <v>1</v>
      </c>
      <c r="J25" s="229">
        <f>(I25/(I$24/100))%</f>
        <v>0.5</v>
      </c>
    </row>
    <row r="26" spans="2:10" ht="24" thickBot="1" x14ac:dyDescent="0.3">
      <c r="B26" s="281" t="s">
        <v>1431</v>
      </c>
      <c r="C26" s="282">
        <v>1</v>
      </c>
      <c r="D26" s="229">
        <f t="shared" ref="D26:D27" si="3">(C26/(C$24/100))%</f>
        <v>0.5</v>
      </c>
      <c r="E26" s="177"/>
      <c r="F26" s="49"/>
      <c r="G26" s="24"/>
      <c r="H26" s="281" t="s">
        <v>1431</v>
      </c>
      <c r="I26" s="282">
        <v>1</v>
      </c>
      <c r="J26" s="229">
        <f t="shared" ref="J26:J27" si="4">(I26/(I$24/100))%</f>
        <v>0.5</v>
      </c>
    </row>
    <row r="27" spans="2:10" ht="24" thickBot="1" x14ac:dyDescent="0.3">
      <c r="B27" s="234" t="s">
        <v>1632</v>
      </c>
      <c r="C27" s="171">
        <v>1</v>
      </c>
      <c r="D27" s="229">
        <f t="shared" si="3"/>
        <v>0.5</v>
      </c>
      <c r="E27" s="177"/>
      <c r="F27" s="49"/>
      <c r="G27" s="24"/>
      <c r="H27" s="234" t="s">
        <v>1632</v>
      </c>
      <c r="I27" s="171">
        <v>0</v>
      </c>
      <c r="J27" s="229">
        <f t="shared" si="4"/>
        <v>0</v>
      </c>
    </row>
    <row r="28" spans="2:10" ht="24" thickBot="1" x14ac:dyDescent="0.3">
      <c r="B28" s="46" t="s">
        <v>16</v>
      </c>
      <c r="C28" s="47">
        <f>C16+C20+C24</f>
        <v>5</v>
      </c>
      <c r="D28" s="48">
        <f>D24+D20+D16</f>
        <v>1</v>
      </c>
      <c r="E28" s="49"/>
      <c r="F28" s="49"/>
      <c r="G28" s="24"/>
      <c r="H28" s="46" t="s">
        <v>16</v>
      </c>
      <c r="I28" s="47">
        <f>I16+I20+I24</f>
        <v>5</v>
      </c>
      <c r="J28" s="48">
        <f>J24+J20+J16</f>
        <v>1</v>
      </c>
    </row>
    <row r="29" spans="2:10" ht="23.25" x14ac:dyDescent="0.25">
      <c r="B29" s="50"/>
      <c r="C29" s="50"/>
      <c r="D29" s="51"/>
      <c r="E29" s="49"/>
      <c r="F29" s="49"/>
      <c r="G29" s="24"/>
      <c r="H29" s="24"/>
      <c r="I29" s="24"/>
    </row>
    <row r="30" spans="2:10" ht="24" thickBot="1" x14ac:dyDescent="0.3">
      <c r="B30" s="53"/>
      <c r="C30" s="53"/>
      <c r="D30" s="49"/>
      <c r="E30" s="49"/>
      <c r="F30" s="49"/>
      <c r="G30" s="24"/>
      <c r="H30" s="24"/>
      <c r="I30" s="24"/>
    </row>
    <row r="31" spans="2:10" ht="24" thickBot="1" x14ac:dyDescent="0.4">
      <c r="B31" s="305" t="s">
        <v>1436</v>
      </c>
      <c r="C31" s="306"/>
      <c r="D31" s="49"/>
      <c r="E31" s="49"/>
      <c r="F31" s="49"/>
      <c r="G31" s="24"/>
      <c r="H31" s="24"/>
      <c r="I31" s="24"/>
    </row>
    <row r="32" spans="2:10" ht="24" thickBot="1" x14ac:dyDescent="0.4">
      <c r="B32" s="176"/>
      <c r="C32" s="176"/>
      <c r="D32" s="49"/>
      <c r="E32" s="49"/>
      <c r="F32" s="49"/>
      <c r="G32" s="24"/>
      <c r="H32" s="24"/>
      <c r="I32" s="24"/>
    </row>
    <row r="33" spans="2:12" ht="24" thickBot="1" x14ac:dyDescent="0.3">
      <c r="B33" s="28" t="s">
        <v>10</v>
      </c>
      <c r="C33" s="29" t="s">
        <v>11</v>
      </c>
      <c r="D33" s="49"/>
      <c r="E33" s="49"/>
      <c r="F33" s="49"/>
      <c r="G33" s="24"/>
      <c r="H33" s="24"/>
      <c r="I33" s="24"/>
    </row>
    <row r="34" spans="2:12" ht="69" customHeight="1" thickBot="1" x14ac:dyDescent="0.3">
      <c r="B34" s="32" t="s">
        <v>12</v>
      </c>
      <c r="C34" s="33" t="s">
        <v>1636</v>
      </c>
      <c r="D34" s="49"/>
      <c r="E34" s="177"/>
      <c r="F34" s="49"/>
      <c r="G34" s="24"/>
      <c r="H34" s="24"/>
      <c r="I34" s="24"/>
    </row>
    <row r="35" spans="2:12" ht="88.5" customHeight="1" thickBot="1" x14ac:dyDescent="0.3">
      <c r="B35" s="35" t="s">
        <v>13</v>
      </c>
      <c r="C35" s="36" t="s">
        <v>1637</v>
      </c>
      <c r="D35" s="49"/>
      <c r="E35" s="49"/>
      <c r="F35" s="49"/>
      <c r="G35" s="24"/>
      <c r="H35" s="24"/>
      <c r="I35" s="24"/>
    </row>
    <row r="36" spans="2:12" ht="23.25" x14ac:dyDescent="0.25">
      <c r="B36" s="53"/>
      <c r="C36" s="53"/>
      <c r="D36" s="49"/>
      <c r="E36" s="49"/>
      <c r="F36" s="49"/>
      <c r="G36" s="24"/>
      <c r="H36" s="24"/>
      <c r="I36" s="24"/>
    </row>
    <row r="37" spans="2:12" ht="23.25" x14ac:dyDescent="0.25">
      <c r="B37" s="53"/>
      <c r="C37" s="53"/>
      <c r="D37" s="49"/>
      <c r="E37" s="49"/>
      <c r="F37" s="49"/>
      <c r="G37" s="24"/>
      <c r="H37" s="24"/>
      <c r="I37" s="24"/>
    </row>
    <row r="38" spans="2:12" ht="24" thickBot="1" x14ac:dyDescent="0.3">
      <c r="B38" s="53"/>
      <c r="C38" s="54"/>
      <c r="D38" s="178"/>
      <c r="E38" s="178"/>
      <c r="F38" s="178"/>
      <c r="G38" s="24"/>
      <c r="H38" s="24"/>
      <c r="I38" s="24"/>
    </row>
    <row r="39" spans="2:12" ht="24" thickBot="1" x14ac:dyDescent="0.4">
      <c r="B39" s="179" t="s">
        <v>1435</v>
      </c>
      <c r="C39" s="307" t="s">
        <v>1338</v>
      </c>
      <c r="D39" s="308"/>
      <c r="E39" s="308"/>
      <c r="F39" s="314"/>
      <c r="G39" s="24"/>
      <c r="H39" s="179" t="s">
        <v>1435</v>
      </c>
      <c r="I39" s="307" t="s">
        <v>1338</v>
      </c>
      <c r="J39" s="308"/>
      <c r="K39" s="308"/>
      <c r="L39" s="314"/>
    </row>
    <row r="40" spans="2:12" ht="34.5" customHeight="1" thickBot="1" x14ac:dyDescent="0.3">
      <c r="C40" s="299" t="s">
        <v>1125</v>
      </c>
      <c r="D40" s="300"/>
      <c r="E40" s="300"/>
      <c r="F40" s="315"/>
      <c r="G40" s="24"/>
      <c r="I40" s="299" t="s">
        <v>1125</v>
      </c>
      <c r="J40" s="300"/>
      <c r="K40" s="300"/>
      <c r="L40" s="315"/>
    </row>
    <row r="41" spans="2:12" ht="24" thickBot="1" x14ac:dyDescent="0.3">
      <c r="C41" s="239" t="s">
        <v>1327</v>
      </c>
      <c r="D41" s="239" t="s">
        <v>1330</v>
      </c>
      <c r="E41" s="239" t="s">
        <v>1331</v>
      </c>
      <c r="F41" s="24"/>
      <c r="G41" s="24"/>
      <c r="I41" s="239" t="s">
        <v>1327</v>
      </c>
      <c r="J41" s="239" t="s">
        <v>1330</v>
      </c>
      <c r="K41" s="239" t="s">
        <v>1331</v>
      </c>
      <c r="L41" s="24"/>
    </row>
    <row r="42" spans="2:12" ht="21.75" thickBot="1" x14ac:dyDescent="0.3">
      <c r="B42" s="278" t="s">
        <v>1429</v>
      </c>
      <c r="C42" s="277">
        <f>(C17/(C$28/100))%</f>
        <v>0</v>
      </c>
      <c r="D42" s="228">
        <f>(C21/(C$28/100))%</f>
        <v>0.2</v>
      </c>
      <c r="E42" s="228">
        <f>(C25/(C$28/100))%</f>
        <v>0</v>
      </c>
      <c r="F42" s="24"/>
      <c r="G42" s="24"/>
      <c r="H42" s="278" t="s">
        <v>1429</v>
      </c>
      <c r="I42" s="228">
        <f>(I17/(I$28/100))%</f>
        <v>0</v>
      </c>
      <c r="J42" s="228">
        <f>(I21/(I$28/100))%</f>
        <v>0</v>
      </c>
      <c r="K42" s="228">
        <f>(I25/(I$28/100))%</f>
        <v>0.2</v>
      </c>
      <c r="L42" s="24"/>
    </row>
    <row r="43" spans="2:12" ht="21.75" thickBot="1" x14ac:dyDescent="0.3">
      <c r="B43" s="280" t="s">
        <v>1431</v>
      </c>
      <c r="C43" s="277">
        <f t="shared" ref="C43:C44" si="5">(C18/(C$28/100))%</f>
        <v>0</v>
      </c>
      <c r="D43" s="228">
        <f t="shared" ref="D43:D44" si="6">(C22/(C$28/100))%</f>
        <v>0.2</v>
      </c>
      <c r="E43" s="228">
        <f t="shared" ref="E43:E44" si="7">(C26/(C$28/100))%</f>
        <v>0.2</v>
      </c>
      <c r="F43" s="24"/>
      <c r="G43" s="24"/>
      <c r="H43" s="280" t="s">
        <v>1431</v>
      </c>
      <c r="I43" s="228">
        <f t="shared" ref="I43:I44" si="8">(I18/(I$28/100))%</f>
        <v>0</v>
      </c>
      <c r="J43" s="228">
        <f t="shared" ref="J43:J44" si="9">(I22/(I$28/100))%</f>
        <v>0.2</v>
      </c>
      <c r="K43" s="228">
        <f t="shared" ref="K43:K44" si="10">(I26/(I$28/100))%</f>
        <v>0.2</v>
      </c>
      <c r="L43" s="24"/>
    </row>
    <row r="44" spans="2:12" ht="21.75" thickBot="1" x14ac:dyDescent="0.3">
      <c r="B44" s="279" t="s">
        <v>1632</v>
      </c>
      <c r="C44" s="277">
        <f t="shared" si="5"/>
        <v>0</v>
      </c>
      <c r="D44" s="228">
        <f t="shared" si="6"/>
        <v>0.2</v>
      </c>
      <c r="E44" s="228">
        <f t="shared" si="7"/>
        <v>0.2</v>
      </c>
      <c r="F44" s="24"/>
      <c r="G44" s="24"/>
      <c r="H44" s="279" t="s">
        <v>1632</v>
      </c>
      <c r="I44" s="228">
        <f t="shared" si="8"/>
        <v>0.2</v>
      </c>
      <c r="J44" s="228">
        <f t="shared" si="9"/>
        <v>0.2</v>
      </c>
      <c r="K44" s="228">
        <f t="shared" si="10"/>
        <v>0</v>
      </c>
      <c r="L44" s="24"/>
    </row>
    <row r="45" spans="2:12" ht="75" customHeight="1" thickBot="1" x14ac:dyDescent="0.3">
      <c r="B45" s="165" t="s">
        <v>1126</v>
      </c>
      <c r="C45" s="188">
        <f>SUM(C42:C44)</f>
        <v>0</v>
      </c>
      <c r="D45" s="188">
        <f>SUM(D42:D44)</f>
        <v>0.60000000000000009</v>
      </c>
      <c r="E45" s="188">
        <f>SUM(E42:E44)</f>
        <v>0.4</v>
      </c>
      <c r="F45" s="24"/>
      <c r="G45" s="24"/>
      <c r="H45" s="165" t="s">
        <v>1126</v>
      </c>
      <c r="I45" s="188">
        <f>SUM(I42:I44)</f>
        <v>0.2</v>
      </c>
      <c r="J45" s="188">
        <f>SUM(J42:J44)</f>
        <v>0.4</v>
      </c>
      <c r="K45" s="188">
        <f>SUM(K42:K44)</f>
        <v>0.4</v>
      </c>
      <c r="L45" s="24"/>
    </row>
    <row r="46" spans="2:12" ht="108.75" customHeight="1" x14ac:dyDescent="0.25">
      <c r="B46" s="53"/>
      <c r="C46" s="53"/>
      <c r="D46" s="49"/>
      <c r="E46" s="49"/>
      <c r="F46" s="49"/>
      <c r="G46" s="24"/>
      <c r="H46" s="53"/>
      <c r="I46" s="53"/>
      <c r="J46" s="49"/>
      <c r="K46" s="49"/>
      <c r="L46" s="49"/>
    </row>
    <row r="47" spans="2:12" ht="23.25" x14ac:dyDescent="0.25">
      <c r="B47" s="53"/>
      <c r="C47" s="53"/>
      <c r="D47" s="49"/>
      <c r="E47" s="49"/>
      <c r="F47" s="49"/>
      <c r="G47" s="24"/>
      <c r="H47" s="53"/>
      <c r="I47" s="53"/>
      <c r="J47" s="49"/>
      <c r="K47" s="49"/>
      <c r="L47" s="49"/>
    </row>
    <row r="48" spans="2:12" ht="23.25" x14ac:dyDescent="0.25">
      <c r="B48" s="53"/>
      <c r="C48" s="53"/>
      <c r="D48" s="49"/>
      <c r="E48" s="49"/>
      <c r="F48" s="49"/>
      <c r="G48" s="24"/>
      <c r="H48" s="53"/>
      <c r="I48" s="53"/>
      <c r="J48" s="49"/>
      <c r="K48" s="49"/>
      <c r="L48" s="49"/>
    </row>
    <row r="49" spans="2:12" ht="23.25" x14ac:dyDescent="0.25">
      <c r="B49" s="53"/>
      <c r="C49" s="53"/>
      <c r="D49" s="49"/>
      <c r="E49" s="49"/>
      <c r="F49" s="49"/>
      <c r="G49" s="24"/>
      <c r="H49" s="53"/>
      <c r="I49" s="53"/>
      <c r="J49" s="49"/>
      <c r="K49" s="49"/>
      <c r="L49" s="49"/>
    </row>
    <row r="50" spans="2:12" ht="23.25" x14ac:dyDescent="0.25">
      <c r="B50" s="53"/>
      <c r="C50" s="53"/>
      <c r="D50" s="49"/>
      <c r="E50" s="49"/>
      <c r="F50" s="49"/>
      <c r="G50" s="24"/>
      <c r="H50" s="53"/>
      <c r="I50" s="53"/>
      <c r="J50" s="49"/>
      <c r="K50" s="49"/>
      <c r="L50" s="49"/>
    </row>
    <row r="51" spans="2:12" ht="42" customHeight="1" x14ac:dyDescent="0.25">
      <c r="B51" s="53"/>
      <c r="C51" s="53"/>
      <c r="D51" s="49"/>
      <c r="E51" s="49"/>
      <c r="F51" s="49"/>
      <c r="G51" s="24"/>
      <c r="H51" s="53"/>
      <c r="I51" s="53"/>
      <c r="J51" s="49"/>
      <c r="K51" s="49"/>
      <c r="L51" s="49"/>
    </row>
    <row r="52" spans="2:12" ht="50.25" customHeight="1" x14ac:dyDescent="0.25">
      <c r="B52" s="53"/>
      <c r="C52" s="53"/>
      <c r="D52" s="49"/>
      <c r="E52" s="49"/>
      <c r="F52" s="49"/>
      <c r="G52" s="24"/>
      <c r="H52" s="53"/>
      <c r="I52" s="53"/>
      <c r="J52" s="49"/>
      <c r="K52" s="49"/>
      <c r="L52" s="49"/>
    </row>
    <row r="53" spans="2:12" ht="23.25" x14ac:dyDescent="0.25">
      <c r="B53" s="53"/>
      <c r="C53" s="53"/>
      <c r="D53" s="49"/>
      <c r="E53" s="49"/>
      <c r="F53" s="49"/>
      <c r="G53" s="24"/>
      <c r="H53" s="53"/>
      <c r="I53" s="53"/>
      <c r="J53" s="49"/>
      <c r="K53" s="49"/>
      <c r="L53" s="49"/>
    </row>
    <row r="54" spans="2:12" ht="23.25" x14ac:dyDescent="0.25">
      <c r="B54" s="53"/>
      <c r="C54" s="53"/>
      <c r="D54" s="49"/>
      <c r="E54" s="49"/>
      <c r="F54" s="49"/>
      <c r="G54" s="24"/>
      <c r="H54" s="53"/>
      <c r="I54" s="53"/>
      <c r="J54" s="49"/>
      <c r="K54" s="49"/>
      <c r="L54" s="49"/>
    </row>
    <row r="55" spans="2:12" ht="23.25" x14ac:dyDescent="0.25">
      <c r="B55" s="53"/>
      <c r="C55" s="53"/>
      <c r="D55" s="49"/>
      <c r="E55" s="49"/>
      <c r="F55" s="49"/>
      <c r="G55" s="24"/>
      <c r="H55" s="53"/>
      <c r="I55" s="53"/>
      <c r="J55" s="49"/>
      <c r="K55" s="49"/>
      <c r="L55" s="49"/>
    </row>
    <row r="56" spans="2:12" ht="23.25" x14ac:dyDescent="0.25">
      <c r="B56" s="53"/>
      <c r="C56" s="53"/>
      <c r="D56" s="49"/>
      <c r="E56" s="49"/>
      <c r="F56" s="49"/>
      <c r="G56" s="24"/>
      <c r="H56" s="53"/>
      <c r="I56" s="53"/>
      <c r="J56" s="49"/>
      <c r="K56" s="49"/>
      <c r="L56" s="49"/>
    </row>
    <row r="57" spans="2:12" ht="23.25" x14ac:dyDescent="0.25">
      <c r="B57" s="53"/>
      <c r="C57" s="53"/>
      <c r="D57" s="49"/>
      <c r="E57" s="49"/>
      <c r="F57" s="49"/>
      <c r="G57" s="24"/>
      <c r="H57" s="53"/>
      <c r="I57" s="53"/>
      <c r="J57" s="49"/>
      <c r="K57" s="49"/>
      <c r="L57" s="49"/>
    </row>
    <row r="58" spans="2:12" ht="23.25" x14ac:dyDescent="0.25">
      <c r="B58" s="53"/>
      <c r="C58" s="53"/>
      <c r="D58" s="49"/>
      <c r="E58" s="49"/>
      <c r="F58" s="49"/>
      <c r="G58" s="24"/>
      <c r="H58" s="53"/>
      <c r="I58" s="53"/>
      <c r="J58" s="49"/>
      <c r="K58" s="49"/>
      <c r="L58" s="49"/>
    </row>
    <row r="59" spans="2:12" ht="23.25" x14ac:dyDescent="0.25">
      <c r="B59" s="53"/>
      <c r="C59" s="53"/>
      <c r="D59" s="49"/>
      <c r="E59" s="49"/>
      <c r="F59" s="49"/>
      <c r="G59" s="24"/>
      <c r="H59" s="53"/>
      <c r="I59" s="53"/>
      <c r="J59" s="49"/>
      <c r="K59" s="49"/>
      <c r="L59" s="49"/>
    </row>
    <row r="60" spans="2:12" ht="23.25" x14ac:dyDescent="0.25">
      <c r="B60" s="53"/>
      <c r="C60" s="53"/>
      <c r="D60" s="49"/>
      <c r="E60" s="49"/>
      <c r="F60" s="49"/>
      <c r="G60" s="24"/>
      <c r="H60" s="53"/>
      <c r="I60" s="53"/>
      <c r="J60" s="49"/>
      <c r="K60" s="49"/>
      <c r="L60" s="49"/>
    </row>
    <row r="61" spans="2:12" ht="23.25" x14ac:dyDescent="0.25">
      <c r="B61" s="53"/>
      <c r="C61" s="53"/>
      <c r="D61" s="49"/>
      <c r="E61" s="49"/>
      <c r="F61" s="49"/>
      <c r="G61" s="24"/>
      <c r="H61" s="53"/>
      <c r="I61" s="53"/>
      <c r="J61" s="49"/>
      <c r="K61" s="49"/>
      <c r="L61" s="49"/>
    </row>
    <row r="62" spans="2:12" ht="23.25" x14ac:dyDescent="0.25">
      <c r="B62" s="53"/>
      <c r="C62" s="53"/>
      <c r="D62" s="49"/>
      <c r="E62" s="49"/>
      <c r="F62" s="49"/>
      <c r="G62" s="24"/>
      <c r="H62" s="53"/>
      <c r="I62" s="53"/>
      <c r="J62" s="49"/>
      <c r="K62" s="49"/>
      <c r="L62" s="49"/>
    </row>
    <row r="63" spans="2:12" ht="23.25" x14ac:dyDescent="0.25">
      <c r="B63" s="53"/>
      <c r="C63" s="53"/>
      <c r="D63" s="49"/>
      <c r="E63" s="49"/>
      <c r="F63" s="49"/>
      <c r="G63" s="24"/>
      <c r="H63" s="53"/>
      <c r="I63" s="53"/>
      <c r="J63" s="49"/>
      <c r="K63" s="49"/>
      <c r="L63" s="49"/>
    </row>
    <row r="64" spans="2:12" ht="23.25" x14ac:dyDescent="0.25">
      <c r="B64" s="53"/>
      <c r="C64" s="53"/>
      <c r="D64" s="49"/>
      <c r="E64" s="49"/>
      <c r="F64" s="49"/>
      <c r="G64" s="24"/>
      <c r="H64" s="53"/>
      <c r="I64" s="53"/>
      <c r="J64" s="49"/>
      <c r="K64" s="49"/>
      <c r="L64" s="49"/>
    </row>
    <row r="65" spans="2:12" ht="23.25" x14ac:dyDescent="0.25">
      <c r="B65" s="53"/>
      <c r="C65" s="53"/>
      <c r="D65" s="49"/>
      <c r="E65" s="49"/>
      <c r="F65" s="49"/>
      <c r="G65" s="24"/>
      <c r="H65" s="53"/>
      <c r="I65" s="53"/>
      <c r="J65" s="49"/>
      <c r="K65" s="49"/>
      <c r="L65" s="49"/>
    </row>
    <row r="66" spans="2:12" ht="23.25" x14ac:dyDescent="0.25">
      <c r="B66" s="53"/>
      <c r="C66" s="53"/>
      <c r="D66" s="49"/>
      <c r="E66" s="49"/>
      <c r="F66" s="49"/>
      <c r="G66" s="24"/>
      <c r="H66" s="53"/>
      <c r="I66" s="53"/>
      <c r="J66" s="49"/>
      <c r="K66" s="49"/>
      <c r="L66" s="49"/>
    </row>
    <row r="67" spans="2:12" ht="23.25" x14ac:dyDescent="0.25">
      <c r="B67" s="53"/>
      <c r="C67" s="53"/>
      <c r="D67" s="49"/>
      <c r="E67" s="49"/>
      <c r="F67" s="49"/>
      <c r="G67" s="24"/>
      <c r="H67" s="53"/>
      <c r="I67" s="53"/>
      <c r="J67" s="49"/>
      <c r="K67" s="49"/>
      <c r="L67" s="49"/>
    </row>
    <row r="68" spans="2:12" ht="23.25" x14ac:dyDescent="0.25">
      <c r="B68" s="53"/>
      <c r="C68" s="53"/>
      <c r="D68" s="49"/>
      <c r="E68" s="49"/>
      <c r="F68" s="49"/>
      <c r="G68" s="24"/>
      <c r="H68" s="53"/>
      <c r="I68" s="53"/>
      <c r="J68" s="49"/>
      <c r="K68" s="49"/>
      <c r="L68" s="49"/>
    </row>
    <row r="69" spans="2:12" ht="23.25" x14ac:dyDescent="0.25">
      <c r="B69" s="53"/>
      <c r="C69" s="53"/>
      <c r="D69" s="49"/>
      <c r="E69" s="49"/>
      <c r="F69" s="49"/>
      <c r="G69" s="24"/>
      <c r="H69" s="53"/>
      <c r="I69" s="53"/>
      <c r="J69" s="49"/>
      <c r="K69" s="49"/>
      <c r="L69" s="49"/>
    </row>
    <row r="70" spans="2:12" ht="23.25" x14ac:dyDescent="0.25">
      <c r="B70" s="53"/>
      <c r="C70" s="53"/>
      <c r="D70" s="49"/>
      <c r="E70" s="49"/>
      <c r="F70" s="49"/>
      <c r="G70" s="24"/>
      <c r="H70" s="53"/>
      <c r="I70" s="53"/>
      <c r="J70" s="49"/>
      <c r="K70" s="49"/>
      <c r="L70" s="49"/>
    </row>
    <row r="71" spans="2:12" ht="23.25" x14ac:dyDescent="0.25">
      <c r="B71" s="53"/>
      <c r="C71" s="53"/>
      <c r="D71" s="49"/>
      <c r="E71" s="49"/>
      <c r="F71" s="49"/>
      <c r="G71" s="24"/>
      <c r="H71" s="53"/>
      <c r="I71" s="53"/>
      <c r="J71" s="49"/>
      <c r="K71" s="49"/>
      <c r="L71" s="49"/>
    </row>
    <row r="72" spans="2:12" ht="23.25" x14ac:dyDescent="0.25">
      <c r="B72" s="53"/>
      <c r="C72" s="53"/>
      <c r="D72" s="49"/>
      <c r="E72" s="49"/>
      <c r="F72" s="49"/>
      <c r="G72" s="24"/>
      <c r="H72" s="53"/>
      <c r="I72" s="53"/>
      <c r="J72" s="49"/>
      <c r="K72" s="49"/>
      <c r="L72" s="49"/>
    </row>
    <row r="73" spans="2:12" ht="23.25" x14ac:dyDescent="0.25">
      <c r="B73" s="53"/>
      <c r="C73" s="53"/>
      <c r="D73" s="49"/>
      <c r="E73" s="49"/>
      <c r="F73" s="49"/>
      <c r="G73" s="24"/>
      <c r="H73" s="53"/>
      <c r="I73" s="53"/>
      <c r="J73" s="49"/>
      <c r="K73" s="49"/>
      <c r="L73" s="49"/>
    </row>
    <row r="74" spans="2:12" ht="23.25" x14ac:dyDescent="0.25">
      <c r="B74" s="53"/>
      <c r="C74" s="53"/>
      <c r="D74" s="49"/>
      <c r="E74" s="49"/>
      <c r="F74" s="49"/>
      <c r="G74" s="24"/>
      <c r="H74" s="53"/>
      <c r="I74" s="53"/>
      <c r="J74" s="49"/>
      <c r="K74" s="49"/>
      <c r="L74" s="49"/>
    </row>
    <row r="75" spans="2:12" ht="23.25" x14ac:dyDescent="0.25">
      <c r="B75" s="53"/>
      <c r="C75" s="53"/>
      <c r="D75" s="49"/>
      <c r="E75" s="49"/>
      <c r="F75" s="49"/>
      <c r="G75" s="24"/>
      <c r="H75" s="53"/>
      <c r="I75" s="53"/>
      <c r="J75" s="49"/>
      <c r="K75" s="49"/>
      <c r="L75" s="49"/>
    </row>
    <row r="76" spans="2:12" ht="23.25" x14ac:dyDescent="0.25">
      <c r="B76" s="53"/>
      <c r="C76" s="53"/>
      <c r="D76" s="49"/>
      <c r="E76" s="49"/>
      <c r="F76" s="49"/>
      <c r="G76" s="24"/>
      <c r="H76" s="53"/>
      <c r="I76" s="53"/>
      <c r="J76" s="49"/>
      <c r="K76" s="49"/>
      <c r="L76" s="49"/>
    </row>
    <row r="77" spans="2:12" x14ac:dyDescent="0.25">
      <c r="G77" s="24"/>
      <c r="H77" s="24"/>
      <c r="I77" s="24"/>
    </row>
    <row r="78" spans="2:12" x14ac:dyDescent="0.25">
      <c r="B78" s="24"/>
      <c r="C78" s="24"/>
      <c r="D78" s="24"/>
      <c r="E78" s="24"/>
      <c r="F78" s="24"/>
      <c r="G78" s="24"/>
      <c r="H78" s="24"/>
      <c r="I78" s="24"/>
    </row>
    <row r="79" spans="2:12" x14ac:dyDescent="0.25">
      <c r="B79" s="24"/>
      <c r="C79" s="24"/>
      <c r="D79" s="24"/>
      <c r="E79" s="24"/>
      <c r="F79" s="24"/>
      <c r="G79" s="24"/>
      <c r="H79" s="24"/>
      <c r="I79" s="24"/>
    </row>
    <row r="80" spans="2:12" x14ac:dyDescent="0.25">
      <c r="B80" s="24"/>
      <c r="C80" s="24"/>
      <c r="D80" s="24"/>
      <c r="E80" s="24"/>
      <c r="F80" s="24"/>
      <c r="G80" s="24"/>
      <c r="H80" s="24"/>
      <c r="I80" s="24"/>
    </row>
    <row r="81" spans="2:9" x14ac:dyDescent="0.25">
      <c r="B81" s="24"/>
      <c r="C81" s="24"/>
      <c r="D81" s="24"/>
      <c r="E81" s="24"/>
      <c r="F81" s="24"/>
      <c r="G81" s="24"/>
      <c r="H81" s="24"/>
      <c r="I81" s="24"/>
    </row>
    <row r="82" spans="2:9" x14ac:dyDescent="0.25">
      <c r="B82" s="24"/>
      <c r="C82" s="24"/>
      <c r="D82" s="24"/>
      <c r="E82" s="24"/>
      <c r="F82" s="24"/>
      <c r="G82" s="24"/>
      <c r="H82" s="24"/>
      <c r="I82" s="24"/>
    </row>
    <row r="83" spans="2:9" x14ac:dyDescent="0.25">
      <c r="B83" s="24"/>
      <c r="C83" s="24"/>
      <c r="D83" s="24"/>
      <c r="E83" s="24"/>
      <c r="F83" s="24"/>
      <c r="G83" s="24"/>
      <c r="H83" s="24"/>
      <c r="I83" s="24"/>
    </row>
    <row r="84" spans="2:9" x14ac:dyDescent="0.25">
      <c r="B84" s="24"/>
      <c r="C84" s="24"/>
      <c r="D84" s="24"/>
      <c r="E84" s="24"/>
      <c r="F84" s="24"/>
      <c r="G84" s="24"/>
      <c r="H84" s="24"/>
      <c r="I84" s="24"/>
    </row>
    <row r="85" spans="2:9" x14ac:dyDescent="0.25">
      <c r="B85" s="24"/>
      <c r="C85" s="24"/>
      <c r="D85" s="24"/>
      <c r="E85" s="24"/>
      <c r="F85" s="24"/>
      <c r="G85" s="24"/>
      <c r="H85" s="24"/>
    </row>
    <row r="86" spans="2:9" x14ac:dyDescent="0.25">
      <c r="B86" s="24"/>
      <c r="C86" s="24"/>
      <c r="D86" s="24"/>
      <c r="E86" s="24"/>
      <c r="F86" s="24"/>
      <c r="G86" s="24"/>
      <c r="H86" s="24"/>
    </row>
    <row r="87" spans="2:9" x14ac:dyDescent="0.25">
      <c r="B87" s="24"/>
      <c r="C87" s="24"/>
      <c r="D87" s="24"/>
      <c r="E87" s="24"/>
      <c r="F87" s="24"/>
      <c r="G87" s="24"/>
      <c r="H87" s="24"/>
    </row>
    <row r="88" spans="2:9" x14ac:dyDescent="0.25">
      <c r="B88" s="24"/>
      <c r="C88" s="24"/>
      <c r="D88" s="24"/>
      <c r="E88" s="24"/>
      <c r="F88" s="24"/>
      <c r="G88" s="24"/>
      <c r="H88" s="24"/>
    </row>
    <row r="89" spans="2:9" x14ac:dyDescent="0.25">
      <c r="B89" s="24"/>
      <c r="C89" s="24"/>
      <c r="D89" s="24"/>
      <c r="E89" s="24"/>
      <c r="F89" s="24"/>
      <c r="G89" s="24"/>
      <c r="H89" s="24"/>
    </row>
    <row r="90" spans="2:9" x14ac:dyDescent="0.25">
      <c r="B90" s="24"/>
      <c r="C90" s="24"/>
      <c r="D90" s="24"/>
      <c r="E90" s="24"/>
      <c r="F90" s="24"/>
      <c r="G90" s="24"/>
      <c r="H90" s="24"/>
    </row>
    <row r="91" spans="2:9" x14ac:dyDescent="0.25">
      <c r="B91" s="24"/>
      <c r="C91" s="24"/>
      <c r="D91" s="24"/>
      <c r="E91" s="24"/>
      <c r="F91" s="24"/>
      <c r="G91" s="24"/>
      <c r="H91" s="24"/>
    </row>
    <row r="92" spans="2:9" ht="23.25" x14ac:dyDescent="0.35">
      <c r="C92" s="57"/>
      <c r="D92" s="57"/>
      <c r="G92" s="24"/>
      <c r="H92" s="24"/>
    </row>
    <row r="93" spans="2:9" x14ac:dyDescent="0.25">
      <c r="G93" s="24"/>
      <c r="H93" s="24"/>
    </row>
    <row r="94" spans="2:9" x14ac:dyDescent="0.25">
      <c r="G94" s="24"/>
      <c r="H94" s="24"/>
    </row>
    <row r="95" spans="2:9" x14ac:dyDescent="0.25">
      <c r="G95" s="24"/>
      <c r="H95" s="24"/>
    </row>
    <row r="96" spans="2:9" x14ac:dyDescent="0.25">
      <c r="G96" s="24"/>
    </row>
    <row r="97" spans="7:7" x14ac:dyDescent="0.25">
      <c r="G97" s="24"/>
    </row>
    <row r="98" spans="7:7" x14ac:dyDescent="0.25">
      <c r="G98" s="24"/>
    </row>
  </sheetData>
  <mergeCells count="8">
    <mergeCell ref="C40:F40"/>
    <mergeCell ref="I40:L40"/>
    <mergeCell ref="H4:H5"/>
    <mergeCell ref="I4:I5"/>
    <mergeCell ref="B9:D9"/>
    <mergeCell ref="B31:C31"/>
    <mergeCell ref="C39:F39"/>
    <mergeCell ref="I39:L39"/>
  </mergeCells>
  <dataValidations count="4">
    <dataValidation type="list" allowBlank="1" showInputMessage="1" showErrorMessage="1" promptTitle="VALORES POSIBLES ASIGNADOR IOT" sqref="G6" xr:uid="{31B30709-1D83-400C-B20D-7525B48B787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737F9B6F-4064-48FC-BF24-D1EA50FE72D7}">
      <formula1>"vultures@jpcert.or.jp,cve@mitre.org/cve@cert.org.tw,talos-cna@cisco.com/psirt@cisco.com,psirt@bosch.com,OTRO"</formula1>
    </dataValidation>
    <dataValidation type="list" allowBlank="1" showInputMessage="1" showErrorMessage="1" promptTitle="VALORES POSIBLES ASIGNADOR IOT" sqref="F4" xr:uid="{269CACBA-0198-4F24-8222-333CF2203707}">
      <formula1>"CRÍTICA,ALTA,MEDIA"</formula1>
    </dataValidation>
    <dataValidation type="list" allowBlank="1" showInputMessage="1" showErrorMessage="1" promptTitle="VALORES POSIBLES ASIGNADOR IOT" sqref="F5" xr:uid="{65460D07-D8F1-43DF-9C72-35C20D933596}">
      <formula1>"ALTOS,BAJOS,NO REQUERIDOS"</formula1>
    </dataValidation>
  </dataValidations>
  <hyperlinks>
    <hyperlink ref="F4" r:id="rId1" display="cve@mitre.org/cve@cert.org.tw" xr:uid="{372BF1A0-68E1-4F1E-91A7-A1D6FA1DF039}"/>
    <hyperlink ref="F5" r:id="rId2" display="cve@mitre.org/cve@cert.org.tw" xr:uid="{7E6E29B3-C65E-4E26-B589-6B63335D496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772B-0CB8-4F04-8A71-22B87CC97AA4}">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A23C-7CB3-416A-954F-227496B247F5}">
  <dimension ref="B2:G90"/>
  <sheetViews>
    <sheetView topLeftCell="A64" zoomScale="40" zoomScaleNormal="40" workbookViewId="0">
      <selection activeCell="D13" sqref="D13"/>
    </sheetView>
  </sheetViews>
  <sheetFormatPr baseColWidth="10" defaultRowHeight="15" x14ac:dyDescent="0.25"/>
  <cols>
    <col min="2" max="2" width="78.5703125" customWidth="1"/>
    <col min="3" max="3" width="90.7109375" customWidth="1"/>
    <col min="4" max="4" width="55.5703125" customWidth="1"/>
    <col min="5" max="5" width="80.28515625" customWidth="1"/>
    <col min="6" max="6" width="54.85546875" customWidth="1"/>
  </cols>
  <sheetData>
    <row r="2" spans="2:7" ht="15.75" thickBot="1" x14ac:dyDescent="0.3"/>
    <row r="3" spans="2:7" ht="22.5" thickTop="1" thickBot="1" x14ac:dyDescent="0.4">
      <c r="B3" s="75" t="s">
        <v>0</v>
      </c>
      <c r="C3" s="75" t="s">
        <v>1</v>
      </c>
      <c r="D3" s="75" t="s">
        <v>2</v>
      </c>
      <c r="E3" s="75" t="s">
        <v>3</v>
      </c>
      <c r="F3" s="75" t="s">
        <v>4</v>
      </c>
    </row>
    <row r="4" spans="2:7" ht="291.75" customHeight="1" thickTop="1" thickBot="1" x14ac:dyDescent="0.3">
      <c r="B4" s="76" t="s">
        <v>1005</v>
      </c>
      <c r="C4" s="77" t="s">
        <v>1046</v>
      </c>
      <c r="D4" s="118" t="s">
        <v>1047</v>
      </c>
      <c r="E4" s="9" t="s">
        <v>1030</v>
      </c>
      <c r="F4" s="119" t="s">
        <v>1012</v>
      </c>
    </row>
    <row r="5" spans="2:7" ht="16.5" thickTop="1" thickBot="1" x14ac:dyDescent="0.3">
      <c r="B5" s="81"/>
      <c r="C5" s="16"/>
      <c r="D5" s="17"/>
      <c r="E5" s="120"/>
      <c r="F5" s="19"/>
    </row>
    <row r="6" spans="2:7" ht="24.75" thickTop="1" thickBot="1" x14ac:dyDescent="0.3">
      <c r="B6" s="295" t="s">
        <v>1026</v>
      </c>
      <c r="C6" s="287"/>
      <c r="D6" s="287"/>
      <c r="E6" s="296"/>
      <c r="F6" s="147"/>
      <c r="G6" s="55"/>
    </row>
    <row r="7" spans="2:7" ht="20.25" thickTop="1" thickBot="1" x14ac:dyDescent="0.3">
      <c r="B7" s="121"/>
      <c r="C7" s="121"/>
      <c r="D7" s="122"/>
      <c r="E7" s="123"/>
      <c r="F7" s="148"/>
      <c r="G7" s="55"/>
    </row>
    <row r="8" spans="2:7" ht="21.75" thickBot="1" x14ac:dyDescent="0.4">
      <c r="B8" s="124" t="s">
        <v>10</v>
      </c>
      <c r="C8" s="146">
        <v>0.01</v>
      </c>
      <c r="D8" s="125"/>
      <c r="E8" s="34"/>
      <c r="F8" s="34"/>
    </row>
    <row r="9" spans="2:7" ht="189.75" customHeight="1" thickBot="1" x14ac:dyDescent="0.4">
      <c r="B9" s="35" t="s">
        <v>12</v>
      </c>
      <c r="C9" s="36" t="s">
        <v>1106</v>
      </c>
      <c r="D9" s="31"/>
      <c r="E9" s="31"/>
      <c r="F9" s="34"/>
    </row>
    <row r="10" spans="2:7" ht="16.5" thickBot="1" x14ac:dyDescent="0.3">
      <c r="B10" s="37"/>
      <c r="C10" s="17"/>
    </row>
    <row r="11" spans="2:7" ht="24" thickBot="1" x14ac:dyDescent="0.3">
      <c r="B11" s="129" t="s">
        <v>1023</v>
      </c>
      <c r="C11" s="130" t="s">
        <v>14</v>
      </c>
      <c r="D11" s="130" t="s">
        <v>1024</v>
      </c>
      <c r="E11" s="126"/>
    </row>
    <row r="12" spans="2:7" ht="54" customHeight="1" x14ac:dyDescent="0.25">
      <c r="B12" s="135" t="s">
        <v>1051</v>
      </c>
      <c r="C12" s="136">
        <v>114</v>
      </c>
      <c r="D12" s="137">
        <f>(C12/(C$70/100))%</f>
        <v>0.31232876712328766</v>
      </c>
      <c r="E12" s="127"/>
    </row>
    <row r="13" spans="2:7" ht="21" x14ac:dyDescent="0.25">
      <c r="B13" s="138" t="s">
        <v>1049</v>
      </c>
      <c r="C13" s="134">
        <v>64</v>
      </c>
      <c r="D13" s="139">
        <f t="shared" ref="D13:D67" si="0">(C13/(C$70/100))%</f>
        <v>0.17534246575342466</v>
      </c>
      <c r="E13" s="127"/>
    </row>
    <row r="14" spans="2:7" ht="21" x14ac:dyDescent="0.25">
      <c r="B14" s="138" t="s">
        <v>1058</v>
      </c>
      <c r="C14" s="134">
        <v>26</v>
      </c>
      <c r="D14" s="139">
        <f t="shared" si="0"/>
        <v>7.1232876712328766E-2</v>
      </c>
      <c r="E14" s="127"/>
    </row>
    <row r="15" spans="2:7" ht="21" x14ac:dyDescent="0.25">
      <c r="B15" s="138" t="s">
        <v>1061</v>
      </c>
      <c r="C15" s="134">
        <v>14</v>
      </c>
      <c r="D15" s="139">
        <f t="shared" si="0"/>
        <v>3.8356164383561646E-2</v>
      </c>
      <c r="E15" s="127"/>
    </row>
    <row r="16" spans="2:7" ht="21" x14ac:dyDescent="0.25">
      <c r="B16" s="138" t="s">
        <v>1050</v>
      </c>
      <c r="C16" s="134">
        <v>13</v>
      </c>
      <c r="D16" s="139">
        <f t="shared" si="0"/>
        <v>3.5616438356164383E-2</v>
      </c>
      <c r="E16" s="127"/>
    </row>
    <row r="17" spans="2:5" ht="21" x14ac:dyDescent="0.25">
      <c r="B17" s="138" t="s">
        <v>1064</v>
      </c>
      <c r="C17" s="134">
        <v>10</v>
      </c>
      <c r="D17" s="139">
        <f t="shared" si="0"/>
        <v>2.7397260273972601E-2</v>
      </c>
      <c r="E17" s="127"/>
    </row>
    <row r="18" spans="2:5" ht="21" x14ac:dyDescent="0.25">
      <c r="B18" s="138" t="s">
        <v>1060</v>
      </c>
      <c r="C18" s="134">
        <v>9</v>
      </c>
      <c r="D18" s="139">
        <f t="shared" si="0"/>
        <v>2.4657534246575342E-2</v>
      </c>
      <c r="E18" s="127"/>
    </row>
    <row r="19" spans="2:5" ht="21" x14ac:dyDescent="0.25">
      <c r="B19" s="138" t="s">
        <v>1056</v>
      </c>
      <c r="C19" s="134">
        <v>9</v>
      </c>
      <c r="D19" s="139">
        <f t="shared" si="0"/>
        <v>2.4657534246575342E-2</v>
      </c>
      <c r="E19" s="127"/>
    </row>
    <row r="20" spans="2:5" ht="21" x14ac:dyDescent="0.25">
      <c r="B20" s="138" t="s">
        <v>1067</v>
      </c>
      <c r="C20" s="134">
        <v>8</v>
      </c>
      <c r="D20" s="139">
        <f t="shared" si="0"/>
        <v>2.1917808219178082E-2</v>
      </c>
      <c r="E20" s="127"/>
    </row>
    <row r="21" spans="2:5" ht="21" x14ac:dyDescent="0.25">
      <c r="B21" s="138" t="s">
        <v>1068</v>
      </c>
      <c r="C21" s="134">
        <v>7</v>
      </c>
      <c r="D21" s="139">
        <f t="shared" si="0"/>
        <v>1.9178082191780823E-2</v>
      </c>
      <c r="E21" s="127"/>
    </row>
    <row r="22" spans="2:5" ht="21" x14ac:dyDescent="0.25">
      <c r="B22" s="138" t="s">
        <v>1052</v>
      </c>
      <c r="C22" s="134">
        <v>4</v>
      </c>
      <c r="D22" s="139">
        <f t="shared" si="0"/>
        <v>1.0958904109589041E-2</v>
      </c>
      <c r="E22" s="127"/>
    </row>
    <row r="23" spans="2:5" ht="21" x14ac:dyDescent="0.25">
      <c r="B23" s="138" t="s">
        <v>1075</v>
      </c>
      <c r="C23" s="134">
        <v>4</v>
      </c>
      <c r="D23" s="139">
        <f t="shared" si="0"/>
        <v>1.0958904109589041E-2</v>
      </c>
      <c r="E23" s="127"/>
    </row>
    <row r="24" spans="2:5" ht="21" x14ac:dyDescent="0.25">
      <c r="B24" s="138" t="s">
        <v>1063</v>
      </c>
      <c r="C24" s="134">
        <v>4</v>
      </c>
      <c r="D24" s="139">
        <f t="shared" si="0"/>
        <v>1.0958904109589041E-2</v>
      </c>
      <c r="E24" s="127"/>
    </row>
    <row r="25" spans="2:5" ht="21" x14ac:dyDescent="0.25">
      <c r="B25" s="138" t="s">
        <v>1048</v>
      </c>
      <c r="C25" s="134">
        <v>3</v>
      </c>
      <c r="D25" s="139">
        <f t="shared" si="0"/>
        <v>8.2191780821917818E-3</v>
      </c>
      <c r="E25" s="127"/>
    </row>
    <row r="26" spans="2:5" ht="21" x14ac:dyDescent="0.25">
      <c r="B26" s="138" t="s">
        <v>1057</v>
      </c>
      <c r="C26" s="134">
        <v>3</v>
      </c>
      <c r="D26" s="139">
        <f t="shared" si="0"/>
        <v>8.2191780821917818E-3</v>
      </c>
      <c r="E26" s="127"/>
    </row>
    <row r="27" spans="2:5" ht="21" x14ac:dyDescent="0.25">
      <c r="B27" s="138" t="s">
        <v>1078</v>
      </c>
      <c r="C27" s="134">
        <v>3</v>
      </c>
      <c r="D27" s="139">
        <f t="shared" si="0"/>
        <v>8.2191780821917818E-3</v>
      </c>
      <c r="E27" s="127"/>
    </row>
    <row r="28" spans="2:5" ht="21" x14ac:dyDescent="0.25">
      <c r="B28" s="138" t="s">
        <v>1072</v>
      </c>
      <c r="C28" s="134">
        <v>3</v>
      </c>
      <c r="D28" s="139">
        <f t="shared" si="0"/>
        <v>8.2191780821917818E-3</v>
      </c>
      <c r="E28" s="127"/>
    </row>
    <row r="29" spans="2:5" ht="21" x14ac:dyDescent="0.25">
      <c r="B29" s="138" t="s">
        <v>1076</v>
      </c>
      <c r="C29" s="134">
        <v>3</v>
      </c>
      <c r="D29" s="139">
        <f t="shared" si="0"/>
        <v>8.2191780821917818E-3</v>
      </c>
      <c r="E29" s="127"/>
    </row>
    <row r="30" spans="2:5" ht="21" x14ac:dyDescent="0.25">
      <c r="B30" s="138" t="s">
        <v>1065</v>
      </c>
      <c r="C30" s="134">
        <v>3</v>
      </c>
      <c r="D30" s="139">
        <f t="shared" si="0"/>
        <v>8.2191780821917818E-3</v>
      </c>
      <c r="E30" s="127"/>
    </row>
    <row r="31" spans="2:5" ht="21" x14ac:dyDescent="0.25">
      <c r="B31" s="138" t="s">
        <v>1071</v>
      </c>
      <c r="C31" s="134">
        <v>3</v>
      </c>
      <c r="D31" s="139">
        <f t="shared" si="0"/>
        <v>8.2191780821917818E-3</v>
      </c>
      <c r="E31" s="127"/>
    </row>
    <row r="32" spans="2:5" ht="21" x14ac:dyDescent="0.25">
      <c r="B32" s="138" t="s">
        <v>1055</v>
      </c>
      <c r="C32" s="134">
        <v>2</v>
      </c>
      <c r="D32" s="139">
        <f t="shared" si="0"/>
        <v>5.4794520547945206E-3</v>
      </c>
      <c r="E32" s="127"/>
    </row>
    <row r="33" spans="2:5" ht="21" x14ac:dyDescent="0.25">
      <c r="B33" s="138" t="s">
        <v>1066</v>
      </c>
      <c r="C33" s="134">
        <v>2</v>
      </c>
      <c r="D33" s="139">
        <f t="shared" si="0"/>
        <v>5.4794520547945206E-3</v>
      </c>
      <c r="E33" s="127"/>
    </row>
    <row r="34" spans="2:5" ht="21" x14ac:dyDescent="0.25">
      <c r="B34" s="138" t="s">
        <v>1087</v>
      </c>
      <c r="C34" s="134">
        <v>2</v>
      </c>
      <c r="D34" s="139">
        <f t="shared" si="0"/>
        <v>5.4794520547945206E-3</v>
      </c>
      <c r="E34" s="127"/>
    </row>
    <row r="35" spans="2:5" ht="21" x14ac:dyDescent="0.25">
      <c r="B35" s="138" t="s">
        <v>1088</v>
      </c>
      <c r="C35" s="134">
        <v>2</v>
      </c>
      <c r="D35" s="139">
        <f t="shared" si="0"/>
        <v>5.4794520547945206E-3</v>
      </c>
      <c r="E35" s="127"/>
    </row>
    <row r="36" spans="2:5" ht="21" x14ac:dyDescent="0.25">
      <c r="B36" s="138" t="s">
        <v>1074</v>
      </c>
      <c r="C36" s="134">
        <v>2</v>
      </c>
      <c r="D36" s="139">
        <f t="shared" si="0"/>
        <v>5.4794520547945206E-3</v>
      </c>
      <c r="E36" s="127"/>
    </row>
    <row r="37" spans="2:5" ht="21" x14ac:dyDescent="0.25">
      <c r="B37" s="138" t="s">
        <v>1089</v>
      </c>
      <c r="C37" s="134">
        <v>2</v>
      </c>
      <c r="D37" s="139">
        <f t="shared" si="0"/>
        <v>5.4794520547945206E-3</v>
      </c>
      <c r="E37" s="127"/>
    </row>
    <row r="38" spans="2:5" ht="21" x14ac:dyDescent="0.25">
      <c r="B38" s="138" t="s">
        <v>1090</v>
      </c>
      <c r="C38" s="134">
        <v>2</v>
      </c>
      <c r="D38" s="139">
        <f t="shared" si="0"/>
        <v>5.4794520547945206E-3</v>
      </c>
      <c r="E38" s="127"/>
    </row>
    <row r="39" spans="2:5" ht="21" x14ac:dyDescent="0.25">
      <c r="B39" s="138" t="s">
        <v>1091</v>
      </c>
      <c r="C39" s="134">
        <v>2</v>
      </c>
      <c r="D39" s="139">
        <f t="shared" si="0"/>
        <v>5.4794520547945206E-3</v>
      </c>
      <c r="E39" s="127"/>
    </row>
    <row r="40" spans="2:5" ht="21" x14ac:dyDescent="0.25">
      <c r="B40" s="138" t="s">
        <v>1082</v>
      </c>
      <c r="C40" s="134">
        <v>2</v>
      </c>
      <c r="D40" s="139">
        <f t="shared" si="0"/>
        <v>5.4794520547945206E-3</v>
      </c>
      <c r="E40" s="127"/>
    </row>
    <row r="41" spans="2:5" ht="21" x14ac:dyDescent="0.25">
      <c r="B41" s="138" t="s">
        <v>1084</v>
      </c>
      <c r="C41" s="134">
        <v>2</v>
      </c>
      <c r="D41" s="139">
        <f t="shared" si="0"/>
        <v>5.4794520547945206E-3</v>
      </c>
      <c r="E41" s="127"/>
    </row>
    <row r="42" spans="2:5" ht="21" x14ac:dyDescent="0.25">
      <c r="B42" s="138" t="s">
        <v>1073</v>
      </c>
      <c r="C42" s="134">
        <v>2</v>
      </c>
      <c r="D42" s="139">
        <f t="shared" si="0"/>
        <v>5.4794520547945206E-3</v>
      </c>
      <c r="E42" s="127"/>
    </row>
    <row r="43" spans="2:5" ht="21" x14ac:dyDescent="0.25">
      <c r="B43" s="138" t="s">
        <v>1092</v>
      </c>
      <c r="C43" s="134">
        <v>2</v>
      </c>
      <c r="D43" s="139">
        <f t="shared" si="0"/>
        <v>5.4794520547945206E-3</v>
      </c>
      <c r="E43" s="127"/>
    </row>
    <row r="44" spans="2:5" ht="21" x14ac:dyDescent="0.25">
      <c r="B44" s="138" t="s">
        <v>1093</v>
      </c>
      <c r="C44" s="134">
        <v>2</v>
      </c>
      <c r="D44" s="139">
        <f t="shared" si="0"/>
        <v>5.4794520547945206E-3</v>
      </c>
      <c r="E44" s="127"/>
    </row>
    <row r="45" spans="2:5" ht="21" x14ac:dyDescent="0.25">
      <c r="B45" s="138" t="s">
        <v>1054</v>
      </c>
      <c r="C45" s="134">
        <v>2</v>
      </c>
      <c r="D45" s="139">
        <f t="shared" si="0"/>
        <v>5.4794520547945206E-3</v>
      </c>
      <c r="E45" s="127"/>
    </row>
    <row r="46" spans="2:5" ht="21" x14ac:dyDescent="0.25">
      <c r="B46" s="138" t="s">
        <v>1083</v>
      </c>
      <c r="C46" s="134">
        <v>2</v>
      </c>
      <c r="D46" s="139">
        <f t="shared" si="0"/>
        <v>5.4794520547945206E-3</v>
      </c>
      <c r="E46" s="127"/>
    </row>
    <row r="47" spans="2:5" ht="21" x14ac:dyDescent="0.25">
      <c r="B47" s="138" t="s">
        <v>1094</v>
      </c>
      <c r="C47" s="134">
        <v>2</v>
      </c>
      <c r="D47" s="139">
        <f t="shared" si="0"/>
        <v>5.4794520547945206E-3</v>
      </c>
      <c r="E47" s="127"/>
    </row>
    <row r="48" spans="2:5" ht="21" x14ac:dyDescent="0.25">
      <c r="B48" s="138" t="s">
        <v>1095</v>
      </c>
      <c r="C48" s="134">
        <v>2</v>
      </c>
      <c r="D48" s="139">
        <f t="shared" si="0"/>
        <v>5.4794520547945206E-3</v>
      </c>
      <c r="E48" s="127"/>
    </row>
    <row r="49" spans="2:5" ht="21" x14ac:dyDescent="0.25">
      <c r="B49" s="138" t="s">
        <v>1059</v>
      </c>
      <c r="C49" s="134">
        <v>2</v>
      </c>
      <c r="D49" s="139">
        <f t="shared" si="0"/>
        <v>5.4794520547945206E-3</v>
      </c>
      <c r="E49" s="127"/>
    </row>
    <row r="50" spans="2:5" ht="21" x14ac:dyDescent="0.25">
      <c r="B50" s="138" t="s">
        <v>1096</v>
      </c>
      <c r="C50" s="134">
        <v>2</v>
      </c>
      <c r="D50" s="139">
        <f t="shared" si="0"/>
        <v>5.4794520547945206E-3</v>
      </c>
      <c r="E50" s="127"/>
    </row>
    <row r="51" spans="2:5" ht="21" x14ac:dyDescent="0.25">
      <c r="B51" s="138" t="s">
        <v>1086</v>
      </c>
      <c r="C51" s="134">
        <v>2</v>
      </c>
      <c r="D51" s="139">
        <f t="shared" si="0"/>
        <v>5.4794520547945206E-3</v>
      </c>
      <c r="E51" s="127"/>
    </row>
    <row r="52" spans="2:5" ht="21" x14ac:dyDescent="0.25">
      <c r="B52" s="138" t="s">
        <v>1097</v>
      </c>
      <c r="C52" s="134">
        <v>2</v>
      </c>
      <c r="D52" s="139">
        <f t="shared" si="0"/>
        <v>5.4794520547945206E-3</v>
      </c>
      <c r="E52" s="127"/>
    </row>
    <row r="53" spans="2:5" ht="21" x14ac:dyDescent="0.25">
      <c r="B53" s="138" t="s">
        <v>1070</v>
      </c>
      <c r="C53" s="134">
        <v>2</v>
      </c>
      <c r="D53" s="139">
        <f t="shared" si="0"/>
        <v>5.4794520547945206E-3</v>
      </c>
      <c r="E53" s="127"/>
    </row>
    <row r="54" spans="2:5" ht="21" x14ac:dyDescent="0.25">
      <c r="B54" s="138" t="s">
        <v>1098</v>
      </c>
      <c r="C54" s="134">
        <v>1</v>
      </c>
      <c r="D54" s="139">
        <f t="shared" si="0"/>
        <v>2.7397260273972603E-3</v>
      </c>
      <c r="E54" s="127"/>
    </row>
    <row r="55" spans="2:5" ht="21" x14ac:dyDescent="0.25">
      <c r="B55" s="138" t="s">
        <v>1099</v>
      </c>
      <c r="C55" s="134">
        <v>1</v>
      </c>
      <c r="D55" s="139">
        <f t="shared" si="0"/>
        <v>2.7397260273972603E-3</v>
      </c>
      <c r="E55" s="127"/>
    </row>
    <row r="56" spans="2:5" ht="21" x14ac:dyDescent="0.25">
      <c r="B56" s="138" t="s">
        <v>1080</v>
      </c>
      <c r="C56" s="134">
        <v>1</v>
      </c>
      <c r="D56" s="139">
        <f t="shared" si="0"/>
        <v>2.7397260273972603E-3</v>
      </c>
      <c r="E56" s="127"/>
    </row>
    <row r="57" spans="2:5" ht="21" x14ac:dyDescent="0.25">
      <c r="B57" s="138" t="s">
        <v>1100</v>
      </c>
      <c r="C57" s="134">
        <v>1</v>
      </c>
      <c r="D57" s="139">
        <f t="shared" si="0"/>
        <v>2.7397260273972603E-3</v>
      </c>
      <c r="E57" s="127"/>
    </row>
    <row r="58" spans="2:5" ht="21" x14ac:dyDescent="0.25">
      <c r="B58" s="138" t="s">
        <v>1069</v>
      </c>
      <c r="C58" s="134">
        <v>1</v>
      </c>
      <c r="D58" s="139">
        <f t="shared" si="0"/>
        <v>2.7397260273972603E-3</v>
      </c>
      <c r="E58" s="127"/>
    </row>
    <row r="59" spans="2:5" ht="21" x14ac:dyDescent="0.25">
      <c r="B59" s="138" t="s">
        <v>1079</v>
      </c>
      <c r="C59" s="134">
        <v>1</v>
      </c>
      <c r="D59" s="139">
        <f t="shared" si="0"/>
        <v>2.7397260273972603E-3</v>
      </c>
      <c r="E59" s="127"/>
    </row>
    <row r="60" spans="2:5" ht="21" x14ac:dyDescent="0.25">
      <c r="B60" s="138" t="s">
        <v>1077</v>
      </c>
      <c r="C60" s="134">
        <v>1</v>
      </c>
      <c r="D60" s="139">
        <f t="shared" si="0"/>
        <v>2.7397260273972603E-3</v>
      </c>
      <c r="E60" s="127"/>
    </row>
    <row r="61" spans="2:5" ht="21" x14ac:dyDescent="0.25">
      <c r="B61" s="138" t="s">
        <v>1101</v>
      </c>
      <c r="C61" s="134">
        <v>1</v>
      </c>
      <c r="D61" s="139">
        <f t="shared" si="0"/>
        <v>2.7397260273972603E-3</v>
      </c>
      <c r="E61" s="127"/>
    </row>
    <row r="62" spans="2:5" ht="21" x14ac:dyDescent="0.25">
      <c r="B62" s="138" t="s">
        <v>1062</v>
      </c>
      <c r="C62" s="134">
        <v>1</v>
      </c>
      <c r="D62" s="139">
        <f t="shared" si="0"/>
        <v>2.7397260273972603E-3</v>
      </c>
      <c r="E62" s="127"/>
    </row>
    <row r="63" spans="2:5" ht="21" x14ac:dyDescent="0.25">
      <c r="B63" s="138" t="s">
        <v>1081</v>
      </c>
      <c r="C63" s="134">
        <v>1</v>
      </c>
      <c r="D63" s="139">
        <f t="shared" si="0"/>
        <v>2.7397260273972603E-3</v>
      </c>
      <c r="E63" s="127"/>
    </row>
    <row r="64" spans="2:5" ht="21" x14ac:dyDescent="0.25">
      <c r="B64" s="138" t="s">
        <v>1102</v>
      </c>
      <c r="C64" s="134">
        <v>1</v>
      </c>
      <c r="D64" s="139">
        <f t="shared" si="0"/>
        <v>2.7397260273972603E-3</v>
      </c>
      <c r="E64" s="127"/>
    </row>
    <row r="65" spans="2:5" ht="21" x14ac:dyDescent="0.25">
      <c r="B65" s="138" t="s">
        <v>1085</v>
      </c>
      <c r="C65" s="134">
        <v>1</v>
      </c>
      <c r="D65" s="139">
        <f t="shared" si="0"/>
        <v>2.7397260273972603E-3</v>
      </c>
      <c r="E65" s="127"/>
    </row>
    <row r="66" spans="2:5" ht="21" x14ac:dyDescent="0.25">
      <c r="B66" s="138" t="s">
        <v>1103</v>
      </c>
      <c r="C66" s="134">
        <v>1</v>
      </c>
      <c r="D66" s="139">
        <f t="shared" si="0"/>
        <v>2.7397260273972603E-3</v>
      </c>
      <c r="E66" s="127"/>
    </row>
    <row r="67" spans="2:5" ht="21" x14ac:dyDescent="0.25">
      <c r="B67" s="138" t="s">
        <v>1104</v>
      </c>
      <c r="C67" s="134">
        <v>1</v>
      </c>
      <c r="D67" s="139">
        <f t="shared" si="0"/>
        <v>2.7397260273972603E-3</v>
      </c>
      <c r="E67" s="127"/>
    </row>
    <row r="68" spans="2:5" ht="21" x14ac:dyDescent="0.25">
      <c r="B68" s="143" t="s">
        <v>1105</v>
      </c>
      <c r="C68" s="144">
        <f>SUM(C12:C24)</f>
        <v>286</v>
      </c>
      <c r="D68" s="145">
        <f>SUM(D12:D24)</f>
        <v>0.78356164383561633</v>
      </c>
      <c r="E68" s="127"/>
    </row>
    <row r="69" spans="2:5" ht="21.75" thickBot="1" x14ac:dyDescent="0.3">
      <c r="B69" s="140" t="s">
        <v>1053</v>
      </c>
      <c r="C69" s="141">
        <f>SUM(C25:C67)</f>
        <v>79</v>
      </c>
      <c r="D69" s="142">
        <f>SUM(D25:D67)</f>
        <v>0.21643835616438351</v>
      </c>
      <c r="E69" s="127"/>
    </row>
    <row r="70" spans="2:5" ht="24" thickBot="1" x14ac:dyDescent="0.3">
      <c r="B70" s="131" t="s">
        <v>16</v>
      </c>
      <c r="C70" s="132">
        <f>SUM(C12:C67)</f>
        <v>365</v>
      </c>
      <c r="D70" s="133">
        <f>SUM(D12:D67)</f>
        <v>0.999999999999999</v>
      </c>
      <c r="E70" s="128"/>
    </row>
    <row r="77" spans="2:5" x14ac:dyDescent="0.25">
      <c r="E77" s="24"/>
    </row>
    <row r="90" spans="2:3" ht="20.25" customHeight="1" x14ac:dyDescent="0.25">
      <c r="B90" s="37"/>
      <c r="C90" s="17"/>
    </row>
  </sheetData>
  <mergeCells count="1">
    <mergeCell ref="B6:E6"/>
  </mergeCells>
  <dataValidations count="1">
    <dataValidation type="list" allowBlank="1" showInputMessage="1" showErrorMessage="1" promptTitle="VALORES POSIBLES ASIGNADOR IOT" sqref="F5" xr:uid="{665ADAA3-5351-4FDC-82C4-30EE92CD8138}">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E702-9A76-41A1-95B7-2A1966239D90}">
  <dimension ref="B2:G16"/>
  <sheetViews>
    <sheetView topLeftCell="B1" zoomScale="40" zoomScaleNormal="40" workbookViewId="0">
      <selection activeCell="B7" sqref="B7:E7"/>
    </sheetView>
  </sheetViews>
  <sheetFormatPr baseColWidth="10" defaultRowHeight="15" x14ac:dyDescent="0.25"/>
  <cols>
    <col min="2" max="2" width="45" customWidth="1"/>
    <col min="3" max="3" width="73.85546875" customWidth="1"/>
    <col min="4" max="4" width="64.7109375" customWidth="1"/>
    <col min="5" max="5" width="56.85546875" customWidth="1"/>
    <col min="6" max="6" width="54.85546875" customWidth="1"/>
    <col min="7" max="7" width="45.85546875" customWidth="1"/>
    <col min="8" max="8" width="45.5703125" customWidth="1"/>
  </cols>
  <sheetData>
    <row r="2" spans="2:7" ht="15.75" thickBot="1" x14ac:dyDescent="0.3"/>
    <row r="3" spans="2:7" ht="22.5" thickTop="1" thickBot="1" x14ac:dyDescent="0.4">
      <c r="B3" s="75" t="s">
        <v>0</v>
      </c>
      <c r="C3" s="75" t="s">
        <v>1</v>
      </c>
      <c r="D3" s="75" t="s">
        <v>2</v>
      </c>
      <c r="E3" s="75" t="s">
        <v>3</v>
      </c>
      <c r="F3" s="75" t="s">
        <v>23</v>
      </c>
      <c r="G3" s="75" t="s">
        <v>4</v>
      </c>
    </row>
    <row r="4" spans="2:7" ht="372" customHeight="1" thickTop="1" thickBot="1" x14ac:dyDescent="0.3">
      <c r="B4" s="149" t="s">
        <v>1005</v>
      </c>
      <c r="C4" s="77" t="s">
        <v>1006</v>
      </c>
      <c r="D4" s="118" t="s">
        <v>1107</v>
      </c>
      <c r="E4" s="9" t="s">
        <v>1030</v>
      </c>
      <c r="F4" s="14" t="s">
        <v>1108</v>
      </c>
      <c r="G4" s="119" t="s">
        <v>1012</v>
      </c>
    </row>
    <row r="5" spans="2:7" ht="15.75" thickTop="1" x14ac:dyDescent="0.25">
      <c r="B5" s="81"/>
      <c r="C5" s="16"/>
      <c r="D5" s="17"/>
      <c r="E5" s="18"/>
      <c r="F5" s="19"/>
      <c r="G5" s="17"/>
    </row>
    <row r="6" spans="2:7" ht="15.75" thickBot="1" x14ac:dyDescent="0.3"/>
    <row r="7" spans="2:7" ht="24.75" thickTop="1" thickBot="1" x14ac:dyDescent="0.3">
      <c r="B7" s="292" t="s">
        <v>1026</v>
      </c>
      <c r="C7" s="297"/>
      <c r="D7" s="297"/>
      <c r="E7" s="298"/>
    </row>
    <row r="8" spans="2:7" ht="20.25" thickTop="1" thickBot="1" x14ac:dyDescent="0.3">
      <c r="B8" s="25"/>
      <c r="C8" s="25"/>
      <c r="D8" s="26"/>
      <c r="E8" s="55"/>
    </row>
    <row r="9" spans="2:7" ht="21.75" thickBot="1" x14ac:dyDescent="0.4">
      <c r="B9" s="82" t="s">
        <v>10</v>
      </c>
      <c r="C9" s="83" t="s">
        <v>1021</v>
      </c>
      <c r="D9" s="96"/>
    </row>
    <row r="10" spans="2:7" ht="152.25" customHeight="1" thickBot="1" x14ac:dyDescent="0.3">
      <c r="B10" s="84" t="s">
        <v>12</v>
      </c>
      <c r="C10" s="33" t="s">
        <v>1109</v>
      </c>
      <c r="D10" s="97"/>
      <c r="E10" s="98"/>
      <c r="F10" s="99"/>
    </row>
    <row r="11" spans="2:7" ht="20.25" customHeight="1" thickBot="1" x14ac:dyDescent="0.3">
      <c r="B11" s="37"/>
      <c r="C11" s="17"/>
    </row>
    <row r="12" spans="2:7" ht="24" thickBot="1" x14ac:dyDescent="0.3">
      <c r="B12" s="58" t="s">
        <v>1023</v>
      </c>
      <c r="C12" s="59" t="s">
        <v>14</v>
      </c>
      <c r="D12" s="104" t="s">
        <v>1024</v>
      </c>
      <c r="E12" s="105" t="s">
        <v>1039</v>
      </c>
    </row>
    <row r="13" spans="2:7" ht="42.75" thickBot="1" x14ac:dyDescent="0.3">
      <c r="B13" s="150" t="s">
        <v>1108</v>
      </c>
      <c r="C13" s="151">
        <v>202</v>
      </c>
      <c r="D13" s="152">
        <f>(C13/(C$16/100))%</f>
        <v>0.55342465753424663</v>
      </c>
      <c r="E13" s="137" t="s">
        <v>1112</v>
      </c>
    </row>
    <row r="14" spans="2:7" ht="55.5" customHeight="1" thickBot="1" x14ac:dyDescent="0.3">
      <c r="B14" s="153" t="s">
        <v>1110</v>
      </c>
      <c r="C14" s="154">
        <v>2</v>
      </c>
      <c r="D14" s="152">
        <f t="shared" ref="D14:D15" si="0">(C14/(C$16/100))%</f>
        <v>5.4794520547945206E-3</v>
      </c>
      <c r="E14" s="139" t="s">
        <v>1113</v>
      </c>
    </row>
    <row r="15" spans="2:7" ht="44.25" customHeight="1" thickBot="1" x14ac:dyDescent="0.3">
      <c r="B15" s="155" t="s">
        <v>1111</v>
      </c>
      <c r="C15" s="156">
        <v>161</v>
      </c>
      <c r="D15" s="152">
        <f t="shared" si="0"/>
        <v>0.44109589041095892</v>
      </c>
      <c r="E15" s="142" t="s">
        <v>1114</v>
      </c>
    </row>
    <row r="16" spans="2:7" ht="24" thickBot="1" x14ac:dyDescent="0.4">
      <c r="B16" s="114" t="s">
        <v>16</v>
      </c>
      <c r="C16" s="115">
        <f>SUM(C13:C15)</f>
        <v>365</v>
      </c>
      <c r="D16" s="157">
        <f>SUM(D13:D15)</f>
        <v>1</v>
      </c>
      <c r="E16" s="158"/>
    </row>
  </sheetData>
  <mergeCells count="1">
    <mergeCell ref="B7:E7"/>
  </mergeCells>
  <dataValidations count="2">
    <dataValidation type="list" allowBlank="1" showInputMessage="1" showErrorMessage="1" promptTitle="VALORES POSIBLES ASIGNADOR IOT" sqref="F5" xr:uid="{E8306B87-4733-4999-8F20-B19CCB1319B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74635FF0-2C1A-4351-A4A3-AB83B033F0FB}">
      <formula1>"APLICACIÓN,SISTEMA OPERATIVO,DISPOSITIVO HARDWARE"</formula1>
    </dataValidation>
  </dataValidations>
  <hyperlinks>
    <hyperlink ref="F4" r:id="rId1" display="cve@mitre.org/cve@cert.org.tw" xr:uid="{DD5B36FA-9AED-46E9-8314-E5AC43A7EDAF}"/>
  </hyperlinks>
  <pageMargins left="0.7" right="0.7" top="0.75" bottom="0.75" header="0.3" footer="0.3"/>
  <pageSetup paperSize="9" orientation="portrait" r:id="rId2"/>
  <headerFooter>
    <oddFooter>&amp;C&amp;"Calibri"&amp;11&amp;K000000_x000D_&amp;1#&amp;"Calibri"&amp;12&amp;K008000Internal Use</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13FF-5C8E-4C66-B251-2FAAAED53B37}">
  <dimension ref="B2:K123"/>
  <sheetViews>
    <sheetView topLeftCell="A21" zoomScale="50" zoomScaleNormal="50" workbookViewId="0">
      <selection activeCell="B53" sqref="B53:C53"/>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 t="s">
        <v>0</v>
      </c>
      <c r="C3" s="2" t="s">
        <v>1</v>
      </c>
      <c r="D3" s="2" t="s">
        <v>2</v>
      </c>
      <c r="E3" s="2" t="s">
        <v>3</v>
      </c>
      <c r="F3" s="2" t="s">
        <v>1014</v>
      </c>
      <c r="G3" s="2" t="s">
        <v>1015</v>
      </c>
      <c r="H3" s="2" t="s">
        <v>4</v>
      </c>
      <c r="I3" s="3" t="s">
        <v>5</v>
      </c>
      <c r="J3" s="4"/>
      <c r="K3" s="5"/>
    </row>
    <row r="4" spans="2:11" ht="115.5" customHeight="1" thickTop="1" thickBot="1" x14ac:dyDescent="0.3">
      <c r="B4" s="159" t="s">
        <v>1027</v>
      </c>
      <c r="C4" s="77" t="s">
        <v>1028</v>
      </c>
      <c r="D4" s="74" t="s">
        <v>1029</v>
      </c>
      <c r="E4" s="9" t="s">
        <v>1030</v>
      </c>
      <c r="F4" s="14" t="s">
        <v>1031</v>
      </c>
      <c r="G4" s="14" t="s">
        <v>1031</v>
      </c>
      <c r="H4" s="119" t="s">
        <v>1032</v>
      </c>
      <c r="I4" s="283" t="s">
        <v>1115</v>
      </c>
      <c r="J4" s="304"/>
      <c r="K4" s="12"/>
    </row>
    <row r="5" spans="2:11" ht="188.25" customHeight="1" thickTop="1" thickBot="1" x14ac:dyDescent="0.3">
      <c r="B5" s="159" t="s">
        <v>1016</v>
      </c>
      <c r="C5" s="77" t="s">
        <v>1017</v>
      </c>
      <c r="D5" s="74" t="s">
        <v>1018</v>
      </c>
      <c r="E5" s="9" t="s">
        <v>1019</v>
      </c>
      <c r="F5" s="14">
        <v>2023</v>
      </c>
      <c r="G5" s="14">
        <v>2023</v>
      </c>
      <c r="H5" s="119" t="s">
        <v>1020</v>
      </c>
      <c r="I5" s="303"/>
      <c r="J5" s="304"/>
      <c r="K5" s="15"/>
    </row>
    <row r="6" spans="2:11" ht="16.5" thickTop="1" thickBot="1" x14ac:dyDescent="0.3">
      <c r="B6" s="16"/>
      <c r="C6" s="16"/>
      <c r="D6" s="17"/>
      <c r="E6" s="17"/>
      <c r="F6" s="17"/>
      <c r="G6" s="18"/>
      <c r="H6" s="19"/>
      <c r="I6" s="20"/>
      <c r="J6" s="160"/>
      <c r="K6" s="22"/>
    </row>
    <row r="7" spans="2:11" ht="32.25" customHeight="1" thickTop="1" thickBot="1" x14ac:dyDescent="0.3">
      <c r="B7" s="286" t="s">
        <v>1026</v>
      </c>
      <c r="C7" s="287"/>
      <c r="D7" s="288"/>
      <c r="E7" s="23"/>
      <c r="F7" s="23"/>
      <c r="G7" s="24"/>
      <c r="H7" s="24"/>
      <c r="I7" s="24"/>
      <c r="J7" s="161"/>
    </row>
    <row r="8" spans="2:11" ht="32.25" customHeight="1" thickTop="1" thickBot="1" x14ac:dyDescent="0.3">
      <c r="B8" s="25"/>
      <c r="C8" s="25"/>
      <c r="D8" s="26"/>
      <c r="E8" s="27"/>
      <c r="F8" s="27"/>
      <c r="G8" s="24"/>
      <c r="H8" s="24"/>
      <c r="I8" s="24"/>
      <c r="J8" s="24"/>
    </row>
    <row r="9" spans="2:11" ht="32.25" customHeight="1" thickBot="1" x14ac:dyDescent="0.4">
      <c r="B9" s="82" t="s">
        <v>10</v>
      </c>
      <c r="C9" s="83" t="s">
        <v>11</v>
      </c>
      <c r="D9" s="30"/>
      <c r="E9" s="31"/>
      <c r="F9" s="31"/>
      <c r="G9" s="24"/>
      <c r="H9" s="24"/>
      <c r="I9" s="24"/>
      <c r="J9" s="24"/>
    </row>
    <row r="10" spans="2:11" ht="105.75" customHeight="1" thickBot="1" x14ac:dyDescent="0.4">
      <c r="B10" s="84" t="s">
        <v>12</v>
      </c>
      <c r="C10" s="33" t="s">
        <v>1116</v>
      </c>
      <c r="D10" s="34"/>
      <c r="E10" s="34"/>
      <c r="F10" s="34"/>
      <c r="G10" s="24"/>
      <c r="H10" s="24"/>
      <c r="I10" s="24"/>
      <c r="J10" s="24"/>
    </row>
    <row r="11" spans="2:11" ht="102.75" customHeight="1" thickBot="1" x14ac:dyDescent="0.4">
      <c r="B11" s="84" t="s">
        <v>13</v>
      </c>
      <c r="C11" s="33" t="s">
        <v>1117</v>
      </c>
      <c r="D11" s="34"/>
      <c r="E11" s="34"/>
      <c r="F11" s="34"/>
      <c r="G11" s="24"/>
      <c r="H11" s="24"/>
      <c r="I11" s="24"/>
      <c r="J11" s="24"/>
    </row>
    <row r="12" spans="2:11" ht="72.75" customHeight="1" thickBot="1" x14ac:dyDescent="0.3">
      <c r="B12" s="37"/>
      <c r="C12" s="17"/>
      <c r="G12" s="24"/>
      <c r="H12" s="24"/>
      <c r="I12" s="24"/>
      <c r="J12" s="24"/>
    </row>
    <row r="13" spans="2:11" ht="72.75" customHeight="1" thickBot="1" x14ac:dyDescent="0.3">
      <c r="B13" s="162" t="s">
        <v>1118</v>
      </c>
      <c r="C13" s="163" t="s">
        <v>14</v>
      </c>
      <c r="D13" s="164" t="s">
        <v>1119</v>
      </c>
      <c r="E13" s="38"/>
      <c r="F13" s="38"/>
      <c r="G13" s="24"/>
      <c r="H13" s="24"/>
      <c r="I13" s="24"/>
      <c r="J13" s="24"/>
    </row>
    <row r="14" spans="2:11" ht="31.5" customHeight="1" thickBot="1" x14ac:dyDescent="0.3">
      <c r="B14" s="165" t="s">
        <v>1031</v>
      </c>
      <c r="C14" s="166">
        <f>SUM(C15:C20)</f>
        <v>6</v>
      </c>
      <c r="D14" s="167">
        <f>(C14/(C$50/100))%</f>
        <v>8.6705202312138737E-3</v>
      </c>
      <c r="E14" s="38"/>
      <c r="F14" s="38"/>
      <c r="G14" s="24"/>
      <c r="H14" s="24"/>
      <c r="I14" s="24"/>
      <c r="J14" s="24"/>
    </row>
    <row r="15" spans="2:11" ht="35.25" customHeight="1" x14ac:dyDescent="0.25">
      <c r="B15" s="168">
        <v>2023</v>
      </c>
      <c r="C15" s="40">
        <v>0</v>
      </c>
      <c r="D15" s="41">
        <f>(C15/(C$14/100))%</f>
        <v>0</v>
      </c>
      <c r="E15" s="38"/>
      <c r="F15" s="38"/>
      <c r="G15" s="24"/>
      <c r="H15" s="24"/>
      <c r="I15" s="24"/>
      <c r="J15" s="24"/>
    </row>
    <row r="16" spans="2:11" ht="39" customHeight="1" x14ac:dyDescent="0.25">
      <c r="B16" s="44">
        <v>2022</v>
      </c>
      <c r="C16" s="40">
        <v>2</v>
      </c>
      <c r="D16" s="41">
        <f t="shared" ref="D16:D20" si="0">(C16/(C$14/100))%</f>
        <v>0.33333333333333337</v>
      </c>
      <c r="E16" s="38"/>
      <c r="F16" s="38"/>
      <c r="G16" s="24"/>
      <c r="H16" s="24"/>
      <c r="I16" s="24"/>
      <c r="J16" s="24"/>
    </row>
    <row r="17" spans="2:10" ht="30" customHeight="1" x14ac:dyDescent="0.25">
      <c r="B17" s="169">
        <v>2021</v>
      </c>
      <c r="C17" s="40">
        <v>2</v>
      </c>
      <c r="D17" s="41">
        <f t="shared" si="0"/>
        <v>0.33333333333333337</v>
      </c>
      <c r="E17" s="38"/>
      <c r="F17" s="38"/>
      <c r="G17" s="24"/>
      <c r="H17" s="24"/>
      <c r="I17" s="24"/>
      <c r="J17" s="24"/>
    </row>
    <row r="18" spans="2:10" ht="40.5" customHeight="1" x14ac:dyDescent="0.25">
      <c r="B18" s="169">
        <v>2020</v>
      </c>
      <c r="C18" s="40">
        <v>2</v>
      </c>
      <c r="D18" s="41">
        <f t="shared" si="0"/>
        <v>0.33333333333333337</v>
      </c>
      <c r="E18" s="38"/>
      <c r="F18" s="38"/>
      <c r="G18" s="24"/>
      <c r="H18" s="24"/>
      <c r="I18" s="24"/>
      <c r="J18" s="24"/>
    </row>
    <row r="19" spans="2:10" ht="44.25" customHeight="1" x14ac:dyDescent="0.25">
      <c r="B19" s="169">
        <v>2019</v>
      </c>
      <c r="C19" s="40">
        <v>0</v>
      </c>
      <c r="D19" s="41">
        <f t="shared" si="0"/>
        <v>0</v>
      </c>
      <c r="E19" s="38"/>
      <c r="F19" s="38"/>
      <c r="G19" s="24"/>
      <c r="H19" s="24"/>
      <c r="I19" s="24"/>
      <c r="J19" s="24"/>
    </row>
    <row r="20" spans="2:10" ht="30" customHeight="1" thickBot="1" x14ac:dyDescent="0.3">
      <c r="B20" s="169" t="s">
        <v>1120</v>
      </c>
      <c r="C20" s="40">
        <v>0</v>
      </c>
      <c r="D20" s="41">
        <f t="shared" si="0"/>
        <v>0</v>
      </c>
      <c r="E20" s="38"/>
      <c r="F20" s="38"/>
      <c r="G20" s="24"/>
      <c r="H20" s="24"/>
      <c r="I20" s="24"/>
      <c r="J20" s="24"/>
    </row>
    <row r="21" spans="2:10" ht="36.75" customHeight="1" thickBot="1" x14ac:dyDescent="0.3">
      <c r="B21" s="165" t="s">
        <v>1034</v>
      </c>
      <c r="C21" s="166">
        <f>SUM(C22:C27)</f>
        <v>292</v>
      </c>
      <c r="D21" s="167">
        <f>(C21/(C$50/100))%</f>
        <v>0.42196531791907516</v>
      </c>
      <c r="E21" s="170"/>
      <c r="F21" s="170"/>
      <c r="G21" s="24"/>
      <c r="H21" s="24"/>
      <c r="I21" s="24"/>
      <c r="J21" s="24"/>
    </row>
    <row r="22" spans="2:10" ht="23.25" x14ac:dyDescent="0.25">
      <c r="B22" s="168">
        <v>2023</v>
      </c>
      <c r="C22" s="40">
        <v>2</v>
      </c>
      <c r="D22" s="41">
        <f>(C22/(C$21/100))%</f>
        <v>6.8493150684931503E-3</v>
      </c>
      <c r="E22" s="42"/>
      <c r="F22" s="42"/>
      <c r="G22" s="24"/>
      <c r="H22" s="24"/>
      <c r="I22" s="24"/>
      <c r="J22" s="24"/>
    </row>
    <row r="23" spans="2:10" ht="23.25" x14ac:dyDescent="0.25">
      <c r="B23" s="44">
        <v>2022</v>
      </c>
      <c r="C23" s="45">
        <v>175</v>
      </c>
      <c r="D23" s="41">
        <f t="shared" ref="D23:D27" si="1">(C23/(C$21/100))%</f>
        <v>0.59931506849315075</v>
      </c>
      <c r="E23" s="42"/>
      <c r="F23" s="42"/>
      <c r="G23" s="24"/>
      <c r="H23" s="24"/>
      <c r="I23" s="24"/>
      <c r="J23" s="24"/>
    </row>
    <row r="24" spans="2:10" ht="30" customHeight="1" x14ac:dyDescent="0.25">
      <c r="B24" s="169">
        <v>2021</v>
      </c>
      <c r="C24" s="45">
        <v>71</v>
      </c>
      <c r="D24" s="41">
        <f t="shared" si="1"/>
        <v>0.24315068493150688</v>
      </c>
      <c r="E24" s="42"/>
      <c r="F24" s="42"/>
      <c r="G24" s="24"/>
      <c r="H24" s="24"/>
      <c r="I24" s="24"/>
      <c r="J24" s="24"/>
    </row>
    <row r="25" spans="2:10" ht="27.75" customHeight="1" x14ac:dyDescent="0.25">
      <c r="B25" s="169">
        <v>2020</v>
      </c>
      <c r="C25" s="45">
        <v>44</v>
      </c>
      <c r="D25" s="41">
        <f t="shared" si="1"/>
        <v>0.15068493150684931</v>
      </c>
      <c r="E25" s="42"/>
      <c r="F25" s="42"/>
      <c r="G25" s="24"/>
      <c r="H25" s="24"/>
      <c r="I25" s="24"/>
      <c r="J25" s="24"/>
    </row>
    <row r="26" spans="2:10" ht="23.25" x14ac:dyDescent="0.25">
      <c r="B26" s="169">
        <v>2019</v>
      </c>
      <c r="C26" s="45">
        <v>0</v>
      </c>
      <c r="D26" s="41">
        <f t="shared" si="1"/>
        <v>0</v>
      </c>
      <c r="E26" s="42"/>
      <c r="F26" s="42"/>
      <c r="G26" s="24"/>
      <c r="H26" s="24"/>
      <c r="I26" s="24"/>
      <c r="J26" s="24"/>
    </row>
    <row r="27" spans="2:10" ht="25.5" customHeight="1" thickBot="1" x14ac:dyDescent="0.3">
      <c r="B27" s="169" t="s">
        <v>1120</v>
      </c>
      <c r="C27" s="171">
        <v>0</v>
      </c>
      <c r="D27" s="41">
        <f t="shared" si="1"/>
        <v>0</v>
      </c>
      <c r="E27" s="42"/>
      <c r="F27" s="42"/>
      <c r="G27" s="24"/>
      <c r="H27" s="24"/>
      <c r="I27" s="24"/>
      <c r="J27" s="24"/>
    </row>
    <row r="28" spans="2:10" ht="24" thickBot="1" x14ac:dyDescent="0.3">
      <c r="B28" s="165" t="s">
        <v>1036</v>
      </c>
      <c r="C28" s="166">
        <f>SUM(C29:C34)</f>
        <v>4</v>
      </c>
      <c r="D28" s="167">
        <f>(C28/(C$50/100))%</f>
        <v>5.7803468208092491E-3</v>
      </c>
      <c r="E28" s="42"/>
      <c r="F28" s="42"/>
      <c r="G28" s="24"/>
      <c r="H28" s="24"/>
      <c r="I28" s="24"/>
      <c r="J28" s="24"/>
    </row>
    <row r="29" spans="2:10" ht="23.25" x14ac:dyDescent="0.25">
      <c r="B29" s="168">
        <v>2023</v>
      </c>
      <c r="C29" s="40">
        <v>0</v>
      </c>
      <c r="D29" s="41">
        <f t="shared" ref="D29:D34" si="2">(C29/(C$28/100))%</f>
        <v>0</v>
      </c>
      <c r="E29" s="49"/>
      <c r="F29" s="49"/>
      <c r="G29" s="24"/>
      <c r="H29" s="24"/>
      <c r="I29" s="24"/>
      <c r="J29" s="24"/>
    </row>
    <row r="30" spans="2:10" ht="23.25" x14ac:dyDescent="0.25">
      <c r="B30" s="44">
        <v>2022</v>
      </c>
      <c r="C30" s="45">
        <v>0</v>
      </c>
      <c r="D30" s="41">
        <f t="shared" si="2"/>
        <v>0</v>
      </c>
      <c r="E30" s="49"/>
      <c r="F30" s="49"/>
      <c r="G30" s="24"/>
      <c r="H30" s="24"/>
      <c r="I30" s="24"/>
      <c r="J30" s="24"/>
    </row>
    <row r="31" spans="2:10" ht="23.25" x14ac:dyDescent="0.25">
      <c r="B31" s="169">
        <v>2021</v>
      </c>
      <c r="C31" s="45">
        <v>0</v>
      </c>
      <c r="D31" s="41">
        <f t="shared" si="2"/>
        <v>0</v>
      </c>
      <c r="E31" s="49"/>
      <c r="F31" s="49"/>
      <c r="G31" s="24"/>
      <c r="H31" s="24"/>
      <c r="I31" s="24"/>
      <c r="J31" s="24"/>
    </row>
    <row r="32" spans="2:10" ht="23.25" x14ac:dyDescent="0.25">
      <c r="B32" s="169">
        <v>2020</v>
      </c>
      <c r="C32" s="45">
        <v>2</v>
      </c>
      <c r="D32" s="41">
        <f t="shared" si="2"/>
        <v>0.5</v>
      </c>
      <c r="E32" s="49"/>
      <c r="F32" s="49"/>
      <c r="G32" s="24"/>
      <c r="H32" s="24"/>
      <c r="I32" s="24"/>
      <c r="J32" s="24"/>
    </row>
    <row r="33" spans="2:10" ht="23.25" x14ac:dyDescent="0.25">
      <c r="B33" s="169">
        <v>2019</v>
      </c>
      <c r="C33" s="45">
        <v>2</v>
      </c>
      <c r="D33" s="41">
        <f t="shared" si="2"/>
        <v>0.5</v>
      </c>
      <c r="E33" s="49"/>
      <c r="F33" s="49"/>
      <c r="G33" s="24"/>
      <c r="H33" s="24"/>
      <c r="I33" s="24"/>
      <c r="J33" s="24"/>
    </row>
    <row r="34" spans="2:10" ht="24" thickBot="1" x14ac:dyDescent="0.3">
      <c r="B34" s="169" t="s">
        <v>1120</v>
      </c>
      <c r="C34" s="171">
        <v>0</v>
      </c>
      <c r="D34" s="41">
        <f t="shared" si="2"/>
        <v>0</v>
      </c>
      <c r="E34" s="49"/>
      <c r="F34" s="49"/>
      <c r="G34" s="24"/>
      <c r="H34" s="24"/>
      <c r="I34" s="24"/>
      <c r="J34" s="24"/>
    </row>
    <row r="35" spans="2:10" ht="24" thickBot="1" x14ac:dyDescent="0.3">
      <c r="B35" s="165" t="s">
        <v>1035</v>
      </c>
      <c r="C35" s="166">
        <f>SUM(C36:C41)</f>
        <v>327</v>
      </c>
      <c r="D35" s="167">
        <f>(C35/(C$50/100))%</f>
        <v>0.4725433526011561</v>
      </c>
      <c r="E35" s="49"/>
      <c r="F35" s="49"/>
      <c r="G35" s="24"/>
      <c r="H35" s="24"/>
      <c r="I35" s="24"/>
      <c r="J35" s="24"/>
    </row>
    <row r="36" spans="2:10" ht="23.25" x14ac:dyDescent="0.25">
      <c r="B36" s="168">
        <v>2023</v>
      </c>
      <c r="C36" s="40">
        <v>0</v>
      </c>
      <c r="D36" s="41">
        <f>(C36/(C$35/100))%</f>
        <v>0</v>
      </c>
      <c r="E36" s="49"/>
      <c r="F36" s="49"/>
      <c r="G36" s="24"/>
      <c r="H36" s="24"/>
      <c r="I36" s="24"/>
      <c r="J36" s="24"/>
    </row>
    <row r="37" spans="2:10" ht="23.25" x14ac:dyDescent="0.25">
      <c r="B37" s="44">
        <v>2022</v>
      </c>
      <c r="C37" s="45">
        <v>206</v>
      </c>
      <c r="D37" s="41">
        <f t="shared" ref="D37:D41" si="3">(C37/(C$35/100))%</f>
        <v>0.62996941896024472</v>
      </c>
      <c r="E37" s="49"/>
      <c r="F37" s="49"/>
      <c r="G37" s="24"/>
      <c r="H37" s="24"/>
      <c r="I37" s="24"/>
      <c r="J37" s="24"/>
    </row>
    <row r="38" spans="2:10" ht="23.25" x14ac:dyDescent="0.25">
      <c r="B38" s="169">
        <v>2021</v>
      </c>
      <c r="C38" s="45">
        <v>84</v>
      </c>
      <c r="D38" s="41">
        <f t="shared" si="3"/>
        <v>0.25688073394495414</v>
      </c>
      <c r="E38" s="49"/>
      <c r="F38" s="49"/>
      <c r="G38" s="24"/>
      <c r="H38" s="24"/>
      <c r="I38" s="24"/>
      <c r="J38" s="24"/>
    </row>
    <row r="39" spans="2:10" ht="23.25" x14ac:dyDescent="0.25">
      <c r="B39" s="169">
        <v>2020</v>
      </c>
      <c r="C39" s="45">
        <v>35</v>
      </c>
      <c r="D39" s="41">
        <f t="shared" si="3"/>
        <v>0.10703363914373089</v>
      </c>
      <c r="E39" s="49"/>
      <c r="F39" s="49"/>
      <c r="G39" s="24"/>
      <c r="H39" s="24"/>
      <c r="I39" s="24"/>
      <c r="J39" s="24"/>
    </row>
    <row r="40" spans="2:10" ht="23.25" x14ac:dyDescent="0.25">
      <c r="B40" s="169">
        <v>2019</v>
      </c>
      <c r="C40" s="45">
        <v>2</v>
      </c>
      <c r="D40" s="41">
        <f t="shared" si="3"/>
        <v>6.1162079510703356E-3</v>
      </c>
      <c r="E40" s="49"/>
      <c r="F40" s="49"/>
      <c r="G40" s="24"/>
      <c r="H40" s="24"/>
      <c r="I40" s="24"/>
      <c r="J40" s="24"/>
    </row>
    <row r="41" spans="2:10" ht="24" thickBot="1" x14ac:dyDescent="0.3">
      <c r="B41" s="169" t="s">
        <v>1120</v>
      </c>
      <c r="C41" s="171">
        <v>0</v>
      </c>
      <c r="D41" s="41">
        <f t="shared" si="3"/>
        <v>0</v>
      </c>
      <c r="E41" s="49"/>
      <c r="F41" s="49"/>
      <c r="G41" s="24"/>
      <c r="H41" s="24"/>
      <c r="I41" s="24"/>
      <c r="J41" s="24"/>
    </row>
    <row r="42" spans="2:10" ht="24" thickBot="1" x14ac:dyDescent="0.3">
      <c r="B42" s="172" t="s">
        <v>1037</v>
      </c>
      <c r="C42" s="166">
        <f>SUM(C43:C48)</f>
        <v>63</v>
      </c>
      <c r="D42" s="167">
        <f>(C42/(C$50/100))%</f>
        <v>9.1040462427745675E-2</v>
      </c>
      <c r="E42" s="49"/>
      <c r="F42" s="49"/>
      <c r="G42" s="24"/>
      <c r="H42" s="24"/>
      <c r="I42" s="24"/>
      <c r="J42" s="24"/>
    </row>
    <row r="43" spans="2:10" ht="23.25" x14ac:dyDescent="0.25">
      <c r="B43" s="168">
        <v>2023</v>
      </c>
      <c r="C43" s="40">
        <v>2</v>
      </c>
      <c r="D43" s="41">
        <f t="shared" ref="D43:D48" si="4">(C43/(C$42/100))%</f>
        <v>3.1746031746031744E-2</v>
      </c>
      <c r="E43" s="49"/>
      <c r="F43" s="49"/>
      <c r="G43" s="24"/>
      <c r="H43" s="24"/>
      <c r="I43" s="24"/>
      <c r="J43" s="24"/>
    </row>
    <row r="44" spans="2:10" ht="23.25" x14ac:dyDescent="0.25">
      <c r="B44" s="44">
        <v>2022</v>
      </c>
      <c r="C44" s="45">
        <v>59</v>
      </c>
      <c r="D44" s="41">
        <f t="shared" si="4"/>
        <v>0.9365079365079364</v>
      </c>
      <c r="E44" s="49"/>
      <c r="F44" s="49"/>
      <c r="G44" s="24"/>
      <c r="H44" s="24"/>
      <c r="I44" s="24"/>
      <c r="J44" s="24"/>
    </row>
    <row r="45" spans="2:10" ht="23.25" x14ac:dyDescent="0.25">
      <c r="B45" s="169">
        <v>2021</v>
      </c>
      <c r="C45" s="45">
        <v>0</v>
      </c>
      <c r="D45" s="41">
        <f t="shared" si="4"/>
        <v>0</v>
      </c>
      <c r="E45" s="49"/>
      <c r="F45" s="49"/>
      <c r="G45" s="24"/>
      <c r="H45" s="24"/>
      <c r="I45" s="24"/>
      <c r="J45" s="24"/>
    </row>
    <row r="46" spans="2:10" ht="23.25" x14ac:dyDescent="0.25">
      <c r="B46" s="169">
        <v>2020</v>
      </c>
      <c r="C46" s="45">
        <v>1</v>
      </c>
      <c r="D46" s="41">
        <f t="shared" si="4"/>
        <v>1.5873015873015872E-2</v>
      </c>
      <c r="E46" s="49"/>
      <c r="F46" s="49"/>
      <c r="G46" s="24"/>
      <c r="H46" s="24"/>
      <c r="I46" s="24"/>
      <c r="J46" s="24"/>
    </row>
    <row r="47" spans="2:10" ht="23.25" x14ac:dyDescent="0.25">
      <c r="B47" s="169">
        <v>2019</v>
      </c>
      <c r="C47" s="45">
        <v>0</v>
      </c>
      <c r="D47" s="41">
        <f t="shared" si="4"/>
        <v>0</v>
      </c>
      <c r="E47" s="49"/>
      <c r="F47" s="49"/>
      <c r="G47" s="24"/>
      <c r="H47" s="24"/>
      <c r="I47" s="24"/>
      <c r="J47" s="24"/>
    </row>
    <row r="48" spans="2:10" ht="24" thickBot="1" x14ac:dyDescent="0.3">
      <c r="B48" s="169" t="s">
        <v>1120</v>
      </c>
      <c r="C48" s="171">
        <v>1</v>
      </c>
      <c r="D48" s="41">
        <f t="shared" si="4"/>
        <v>1.5873015873015872E-2</v>
      </c>
      <c r="E48" s="49"/>
      <c r="F48" s="49"/>
      <c r="G48" s="24"/>
      <c r="H48" s="24"/>
      <c r="I48" s="24"/>
      <c r="J48" s="24"/>
    </row>
    <row r="49" spans="2:11" ht="24" thickBot="1" x14ac:dyDescent="0.3">
      <c r="B49" s="172" t="s">
        <v>1121</v>
      </c>
      <c r="C49" s="166">
        <v>0</v>
      </c>
      <c r="D49" s="167">
        <f>(C49/(C$50/100))%</f>
        <v>0</v>
      </c>
      <c r="E49" s="49"/>
      <c r="F49" s="49"/>
      <c r="G49" s="24"/>
      <c r="H49" s="24"/>
      <c r="I49" s="24"/>
      <c r="J49" s="24"/>
    </row>
    <row r="50" spans="2:11" ht="24" thickBot="1" x14ac:dyDescent="0.3">
      <c r="B50" s="173" t="s">
        <v>16</v>
      </c>
      <c r="C50" s="174">
        <f>C14+C21+C28+C35+C42+C49</f>
        <v>692</v>
      </c>
      <c r="D50" s="175">
        <f>D14+D21+D28+D35+D42+D49</f>
        <v>1</v>
      </c>
      <c r="E50" s="49"/>
      <c r="F50" s="49"/>
      <c r="G50" s="24"/>
      <c r="H50" s="24"/>
      <c r="I50" s="24"/>
      <c r="J50" s="24"/>
    </row>
    <row r="51" spans="2:11" ht="23.25" x14ac:dyDescent="0.25">
      <c r="B51" s="53"/>
      <c r="C51" s="53"/>
      <c r="D51" s="49"/>
      <c r="E51" s="49"/>
      <c r="F51" s="49"/>
      <c r="G51" s="24"/>
      <c r="H51" s="24"/>
      <c r="I51" s="24"/>
      <c r="J51" s="24"/>
    </row>
    <row r="52" spans="2:11" ht="24" thickBot="1" x14ac:dyDescent="0.3">
      <c r="B52" s="53"/>
      <c r="C52" s="53"/>
      <c r="D52" s="49"/>
      <c r="E52" s="49"/>
      <c r="F52" s="49"/>
      <c r="G52" s="24"/>
      <c r="H52" s="24"/>
      <c r="I52" s="24"/>
      <c r="J52" s="24"/>
    </row>
    <row r="53" spans="2:11" ht="48.75" customHeight="1" thickBot="1" x14ac:dyDescent="0.4">
      <c r="B53" s="305" t="s">
        <v>1127</v>
      </c>
      <c r="C53" s="306"/>
      <c r="D53" s="49"/>
      <c r="E53" s="49"/>
      <c r="F53" s="49"/>
      <c r="G53" s="24"/>
      <c r="H53" s="24"/>
      <c r="I53" s="24"/>
      <c r="J53" s="24"/>
    </row>
    <row r="54" spans="2:11" ht="24" thickBot="1" x14ac:dyDescent="0.4">
      <c r="B54" s="176"/>
      <c r="C54" s="176"/>
      <c r="D54" s="49"/>
      <c r="E54" s="49"/>
      <c r="F54" s="49"/>
      <c r="G54" s="24"/>
      <c r="H54" s="24"/>
      <c r="I54" s="24"/>
      <c r="J54" s="24"/>
    </row>
    <row r="55" spans="2:11" ht="24" thickBot="1" x14ac:dyDescent="0.3">
      <c r="B55" s="28" t="s">
        <v>10</v>
      </c>
      <c r="C55" s="29" t="s">
        <v>11</v>
      </c>
      <c r="D55" s="49"/>
      <c r="E55" s="49"/>
      <c r="F55" s="49"/>
      <c r="G55" s="24"/>
      <c r="H55" s="24"/>
      <c r="I55" s="24"/>
      <c r="J55" s="24"/>
    </row>
    <row r="56" spans="2:11" ht="110.25" customHeight="1" thickBot="1" x14ac:dyDescent="0.3">
      <c r="B56" s="32" t="s">
        <v>12</v>
      </c>
      <c r="C56" s="33" t="s">
        <v>1116</v>
      </c>
      <c r="D56" s="49"/>
      <c r="E56" s="177"/>
      <c r="F56" s="49"/>
      <c r="G56" s="24"/>
      <c r="H56" s="24"/>
      <c r="I56" s="24"/>
      <c r="J56" s="24"/>
    </row>
    <row r="57" spans="2:11" ht="88.5" customHeight="1" thickBot="1" x14ac:dyDescent="0.3">
      <c r="B57" s="35" t="s">
        <v>13</v>
      </c>
      <c r="C57" s="36" t="s">
        <v>1122</v>
      </c>
      <c r="D57" s="49"/>
      <c r="E57" s="49"/>
      <c r="F57" s="49"/>
      <c r="G57" s="24"/>
      <c r="H57" s="24"/>
      <c r="I57" s="24"/>
      <c r="J57" s="24"/>
    </row>
    <row r="58" spans="2:11" ht="23.25" x14ac:dyDescent="0.25">
      <c r="B58" s="53"/>
      <c r="C58" s="53"/>
      <c r="D58" s="49"/>
      <c r="E58" s="49"/>
      <c r="F58" s="49"/>
      <c r="G58" s="24"/>
      <c r="H58" s="24"/>
      <c r="I58" s="24"/>
      <c r="J58" s="24"/>
    </row>
    <row r="59" spans="2:11" ht="23.25" x14ac:dyDescent="0.25">
      <c r="B59" s="53"/>
      <c r="C59" s="53"/>
      <c r="D59" s="49"/>
      <c r="E59" s="49"/>
      <c r="F59" s="49"/>
      <c r="G59" s="24"/>
      <c r="H59" s="24"/>
      <c r="I59" s="24"/>
      <c r="J59" s="24"/>
    </row>
    <row r="60" spans="2:11" ht="24" thickBot="1" x14ac:dyDescent="0.3">
      <c r="B60" s="53"/>
      <c r="C60" s="54"/>
      <c r="D60" s="178"/>
      <c r="E60" s="178"/>
      <c r="F60" s="178"/>
      <c r="G60" s="24"/>
      <c r="H60" s="24"/>
      <c r="I60" s="24"/>
      <c r="J60" s="24"/>
    </row>
    <row r="61" spans="2:11" ht="24" thickBot="1" x14ac:dyDescent="0.4">
      <c r="B61" s="179" t="s">
        <v>1123</v>
      </c>
      <c r="C61" s="307" t="s">
        <v>1124</v>
      </c>
      <c r="D61" s="308"/>
      <c r="E61" s="308"/>
      <c r="F61" s="308"/>
      <c r="G61" s="301"/>
      <c r="H61" s="302"/>
      <c r="I61" s="24"/>
      <c r="J61" s="24"/>
    </row>
    <row r="62" spans="2:11" ht="34.5" customHeight="1" thickBot="1" x14ac:dyDescent="0.3">
      <c r="C62" s="299" t="s">
        <v>1125</v>
      </c>
      <c r="D62" s="300"/>
      <c r="E62" s="300"/>
      <c r="F62" s="300"/>
      <c r="G62" s="301"/>
      <c r="H62" s="302"/>
      <c r="I62" s="24"/>
      <c r="J62" s="24"/>
    </row>
    <row r="63" spans="2:11" ht="24" thickBot="1" x14ac:dyDescent="0.3">
      <c r="C63" s="180" t="s">
        <v>1031</v>
      </c>
      <c r="D63" s="180" t="s">
        <v>1034</v>
      </c>
      <c r="E63" s="180" t="s">
        <v>1036</v>
      </c>
      <c r="F63" s="180" t="s">
        <v>1035</v>
      </c>
      <c r="G63" s="180" t="s">
        <v>1037</v>
      </c>
      <c r="H63" s="181" t="s">
        <v>1121</v>
      </c>
      <c r="I63" s="24"/>
      <c r="J63" s="24"/>
      <c r="K63" s="24"/>
    </row>
    <row r="64" spans="2:11" ht="23.25" x14ac:dyDescent="0.25">
      <c r="B64" s="182">
        <v>2023</v>
      </c>
      <c r="C64" s="183">
        <f t="shared" ref="C64:C69" si="5">(C15/(C$50/100))%</f>
        <v>0</v>
      </c>
      <c r="D64" s="183">
        <f t="shared" ref="D64:D69" si="6">(C22/(C$50/100))%</f>
        <v>2.8901734104046246E-3</v>
      </c>
      <c r="E64" s="183">
        <f t="shared" ref="E64:E69" si="7">(C29/(C$50/100))%</f>
        <v>0</v>
      </c>
      <c r="F64" s="183">
        <f>(C36/(C$50/100))%</f>
        <v>0</v>
      </c>
      <c r="G64" s="183">
        <f>(C43/(C$50/100))%</f>
        <v>2.8901734104046246E-3</v>
      </c>
      <c r="H64" s="184">
        <v>0</v>
      </c>
      <c r="I64" s="24"/>
      <c r="J64" s="24"/>
      <c r="K64" s="24"/>
    </row>
    <row r="65" spans="2:11" ht="23.25" x14ac:dyDescent="0.25">
      <c r="B65" s="185">
        <v>2022</v>
      </c>
      <c r="C65" s="183">
        <f t="shared" si="5"/>
        <v>2.8901734104046246E-3</v>
      </c>
      <c r="D65" s="183">
        <f t="shared" si="6"/>
        <v>0.25289017341040465</v>
      </c>
      <c r="E65" s="183">
        <f t="shared" si="7"/>
        <v>0</v>
      </c>
      <c r="F65" s="183">
        <f t="shared" ref="F65:F69" si="8">(C37/(C$50/100))%</f>
        <v>0.29768786127167629</v>
      </c>
      <c r="G65" s="183">
        <f t="shared" ref="G65:G69" si="9">(C44/(C$50/100))%</f>
        <v>8.5260115606936415E-2</v>
      </c>
      <c r="H65" s="184">
        <v>0</v>
      </c>
      <c r="I65" s="24"/>
      <c r="J65" s="24"/>
      <c r="K65" s="24"/>
    </row>
    <row r="66" spans="2:11" ht="23.25" x14ac:dyDescent="0.25">
      <c r="B66" s="186">
        <v>2021</v>
      </c>
      <c r="C66" s="183">
        <f t="shared" si="5"/>
        <v>2.8901734104046246E-3</v>
      </c>
      <c r="D66" s="183">
        <f t="shared" si="6"/>
        <v>0.10260115606936417</v>
      </c>
      <c r="E66" s="183">
        <f t="shared" si="7"/>
        <v>0</v>
      </c>
      <c r="F66" s="183">
        <f t="shared" si="8"/>
        <v>0.12138728323699421</v>
      </c>
      <c r="G66" s="183">
        <f t="shared" si="9"/>
        <v>0</v>
      </c>
      <c r="H66" s="184">
        <v>0</v>
      </c>
      <c r="I66" s="24"/>
      <c r="J66" s="24"/>
      <c r="K66" s="24"/>
    </row>
    <row r="67" spans="2:11" ht="44.25" customHeight="1" x14ac:dyDescent="0.25">
      <c r="B67" s="186">
        <v>2020</v>
      </c>
      <c r="C67" s="183">
        <f t="shared" si="5"/>
        <v>2.8901734104046246E-3</v>
      </c>
      <c r="D67" s="183">
        <f t="shared" si="6"/>
        <v>6.358381502890173E-2</v>
      </c>
      <c r="E67" s="183">
        <f t="shared" si="7"/>
        <v>2.8901734104046246E-3</v>
      </c>
      <c r="F67" s="183">
        <f t="shared" si="8"/>
        <v>5.0578034682080927E-2</v>
      </c>
      <c r="G67" s="183">
        <f t="shared" si="9"/>
        <v>1.4450867052023123E-3</v>
      </c>
      <c r="H67" s="184">
        <v>0</v>
      </c>
      <c r="I67" s="24"/>
      <c r="J67" s="24"/>
      <c r="K67" s="24"/>
    </row>
    <row r="68" spans="2:11" ht="23.25" x14ac:dyDescent="0.25">
      <c r="B68" s="186">
        <v>2019</v>
      </c>
      <c r="C68" s="183">
        <f t="shared" si="5"/>
        <v>0</v>
      </c>
      <c r="D68" s="183">
        <f t="shared" si="6"/>
        <v>0</v>
      </c>
      <c r="E68" s="183">
        <f t="shared" si="7"/>
        <v>2.8901734104046246E-3</v>
      </c>
      <c r="F68" s="183">
        <f t="shared" si="8"/>
        <v>2.8901734104046246E-3</v>
      </c>
      <c r="G68" s="183">
        <f t="shared" si="9"/>
        <v>0</v>
      </c>
      <c r="H68" s="184">
        <v>0</v>
      </c>
      <c r="I68" s="24"/>
      <c r="J68" s="24"/>
      <c r="K68" s="24"/>
    </row>
    <row r="69" spans="2:11" ht="24" thickBot="1" x14ac:dyDescent="0.3">
      <c r="B69" s="187" t="s">
        <v>1120</v>
      </c>
      <c r="C69" s="183">
        <f t="shared" si="5"/>
        <v>0</v>
      </c>
      <c r="D69" s="183">
        <f t="shared" si="6"/>
        <v>0</v>
      </c>
      <c r="E69" s="183">
        <f t="shared" si="7"/>
        <v>0</v>
      </c>
      <c r="F69" s="183">
        <f t="shared" si="8"/>
        <v>0</v>
      </c>
      <c r="G69" s="183">
        <f t="shared" si="9"/>
        <v>1.4450867052023123E-3</v>
      </c>
      <c r="H69" s="184">
        <v>0</v>
      </c>
      <c r="I69" s="24"/>
      <c r="J69" s="24"/>
      <c r="K69" s="24"/>
    </row>
    <row r="70" spans="2:11" ht="75" customHeight="1" thickBot="1" x14ac:dyDescent="0.3">
      <c r="B70" s="165" t="s">
        <v>1126</v>
      </c>
      <c r="C70" s="188">
        <f>SUM(C64:C69)</f>
        <v>8.6705202312138737E-3</v>
      </c>
      <c r="D70" s="188">
        <f>SUM(D64:D69)</f>
        <v>0.42196531791907521</v>
      </c>
      <c r="E70" s="188">
        <f>SUM(E64:E69)</f>
        <v>5.7803468208092491E-3</v>
      </c>
      <c r="F70" s="188">
        <f>SUM(F64:F69)</f>
        <v>0.4725433526011561</v>
      </c>
      <c r="G70" s="188">
        <f>SUM(G64:G69)</f>
        <v>9.1040462427745661E-2</v>
      </c>
      <c r="H70" s="188">
        <f>D$49</f>
        <v>0</v>
      </c>
      <c r="I70" s="24"/>
      <c r="J70" s="24"/>
      <c r="K70" s="24"/>
    </row>
    <row r="71" spans="2:11" ht="108.75" customHeight="1" x14ac:dyDescent="0.25">
      <c r="B71" s="53"/>
      <c r="C71" s="53"/>
      <c r="D71" s="49"/>
      <c r="E71" s="49"/>
      <c r="F71" s="49"/>
      <c r="G71" s="24"/>
      <c r="H71" s="24"/>
      <c r="I71" s="24"/>
      <c r="J71" s="24"/>
    </row>
    <row r="72" spans="2:11" ht="23.25" x14ac:dyDescent="0.25">
      <c r="B72" s="53"/>
      <c r="C72" s="53"/>
      <c r="D72" s="49"/>
      <c r="E72" s="49"/>
      <c r="F72" s="49"/>
      <c r="G72" s="24"/>
      <c r="H72" s="24"/>
      <c r="I72" s="24"/>
      <c r="J72" s="24"/>
    </row>
    <row r="73" spans="2:11" ht="23.25" x14ac:dyDescent="0.25">
      <c r="B73" s="53"/>
      <c r="C73" s="53"/>
      <c r="D73" s="49"/>
      <c r="E73" s="49"/>
      <c r="F73" s="49"/>
      <c r="G73" s="24"/>
      <c r="H73" s="24"/>
      <c r="I73" s="24"/>
      <c r="J73" s="24"/>
    </row>
    <row r="74" spans="2:11" ht="23.25" x14ac:dyDescent="0.25">
      <c r="B74" s="53"/>
      <c r="C74" s="53"/>
      <c r="D74" s="49"/>
      <c r="E74" s="49"/>
      <c r="F74" s="49"/>
      <c r="G74" s="24"/>
      <c r="H74" s="24"/>
      <c r="I74" s="24"/>
      <c r="J74" s="24"/>
    </row>
    <row r="75" spans="2:11" ht="23.25" x14ac:dyDescent="0.25">
      <c r="B75" s="53"/>
      <c r="C75" s="53"/>
      <c r="D75" s="49"/>
      <c r="E75" s="49"/>
      <c r="F75" s="49"/>
      <c r="G75" s="24"/>
      <c r="H75" s="24"/>
      <c r="I75" s="24"/>
      <c r="J75" s="24"/>
    </row>
    <row r="76" spans="2:11" ht="42" customHeight="1" x14ac:dyDescent="0.25">
      <c r="B76" s="53"/>
      <c r="C76" s="53"/>
      <c r="D76" s="49"/>
      <c r="E76" s="49"/>
      <c r="F76" s="49"/>
      <c r="G76" s="24"/>
      <c r="H76" s="24"/>
      <c r="I76" s="24"/>
      <c r="J76" s="24"/>
    </row>
    <row r="77" spans="2:11" ht="50.25" customHeight="1" x14ac:dyDescent="0.25">
      <c r="B77" s="53"/>
      <c r="C77" s="53"/>
      <c r="D77" s="49"/>
      <c r="E77" s="49"/>
      <c r="F77" s="49"/>
      <c r="G77" s="24"/>
      <c r="H77" s="24"/>
      <c r="I77" s="24"/>
      <c r="J77" s="24"/>
    </row>
    <row r="78" spans="2:11" ht="23.25" x14ac:dyDescent="0.25">
      <c r="B78" s="53"/>
      <c r="C78" s="53"/>
      <c r="D78" s="49"/>
      <c r="E78" s="49"/>
      <c r="F78" s="49"/>
      <c r="G78" s="24"/>
      <c r="H78" s="24"/>
      <c r="I78" s="24"/>
      <c r="J78" s="24"/>
    </row>
    <row r="79" spans="2:11" ht="23.25" x14ac:dyDescent="0.25">
      <c r="B79" s="53"/>
      <c r="C79" s="53"/>
      <c r="D79" s="49"/>
      <c r="E79" s="49"/>
      <c r="F79" s="49"/>
      <c r="G79" s="24"/>
      <c r="H79" s="24"/>
      <c r="I79" s="24"/>
      <c r="J79" s="24"/>
    </row>
    <row r="80" spans="2:11" ht="23.25" x14ac:dyDescent="0.25">
      <c r="B80" s="53"/>
      <c r="C80" s="53"/>
      <c r="D80" s="49"/>
      <c r="E80" s="49"/>
      <c r="F80" s="49"/>
      <c r="G80" s="24"/>
      <c r="H80" s="24"/>
      <c r="I80" s="24"/>
      <c r="J80" s="24"/>
    </row>
    <row r="81" spans="2:10" ht="23.25" x14ac:dyDescent="0.25">
      <c r="B81" s="53"/>
      <c r="C81" s="53"/>
      <c r="D81" s="189"/>
      <c r="E81" s="49"/>
      <c r="F81" s="49"/>
      <c r="G81" s="24"/>
      <c r="H81" s="24"/>
      <c r="I81" s="24"/>
      <c r="J81" s="24"/>
    </row>
    <row r="82" spans="2:10" ht="23.25" x14ac:dyDescent="0.25">
      <c r="B82" s="53"/>
      <c r="C82" s="53"/>
      <c r="D82" s="49"/>
      <c r="E82" s="49"/>
      <c r="F82" s="49"/>
      <c r="G82" s="24"/>
      <c r="H82" s="24"/>
      <c r="I82" s="24"/>
      <c r="J82" s="24"/>
    </row>
    <row r="83" spans="2:10" ht="23.25" x14ac:dyDescent="0.25">
      <c r="B83" s="53"/>
      <c r="C83" s="53"/>
      <c r="D83" s="49"/>
      <c r="E83" s="49"/>
      <c r="F83" s="49"/>
      <c r="G83" s="24"/>
      <c r="H83" s="24"/>
      <c r="I83" s="24"/>
      <c r="J83" s="24"/>
    </row>
    <row r="84" spans="2:10" ht="23.25" x14ac:dyDescent="0.25">
      <c r="B84" s="53"/>
      <c r="C84" s="53"/>
      <c r="D84" s="49"/>
      <c r="E84" s="49"/>
      <c r="F84" s="49"/>
      <c r="G84" s="24"/>
      <c r="H84" s="24"/>
      <c r="I84" s="24"/>
      <c r="J84" s="24"/>
    </row>
    <row r="85" spans="2:10" ht="23.25" x14ac:dyDescent="0.25">
      <c r="B85" s="53"/>
      <c r="C85" s="53"/>
      <c r="D85" s="49"/>
      <c r="E85" s="49"/>
      <c r="F85" s="49"/>
      <c r="G85" s="24"/>
      <c r="H85" s="24"/>
      <c r="I85" s="24"/>
      <c r="J85" s="24"/>
    </row>
    <row r="86" spans="2:10" ht="23.25" x14ac:dyDescent="0.25">
      <c r="B86" s="53"/>
      <c r="C86" s="53"/>
      <c r="D86" s="49"/>
      <c r="E86" s="49"/>
      <c r="F86" s="49"/>
      <c r="G86" s="24"/>
      <c r="H86" s="24"/>
      <c r="I86" s="24"/>
      <c r="J86" s="24"/>
    </row>
    <row r="87" spans="2:10" ht="23.25" x14ac:dyDescent="0.25">
      <c r="B87" s="53"/>
      <c r="C87" s="53"/>
      <c r="D87" s="49"/>
      <c r="E87" s="49"/>
      <c r="F87" s="49"/>
      <c r="G87" s="24"/>
      <c r="H87" s="24"/>
      <c r="I87" s="24"/>
      <c r="J87" s="24"/>
    </row>
    <row r="88" spans="2:10" ht="23.25" x14ac:dyDescent="0.25">
      <c r="B88" s="53"/>
      <c r="C88" s="53"/>
      <c r="D88" s="49"/>
      <c r="E88" s="49"/>
      <c r="F88" s="49"/>
      <c r="G88" s="24"/>
      <c r="H88" s="24"/>
      <c r="I88" s="24"/>
      <c r="J88" s="24"/>
    </row>
    <row r="89" spans="2:10" ht="23.25" x14ac:dyDescent="0.25">
      <c r="B89" s="53"/>
      <c r="C89" s="53"/>
      <c r="D89" s="49"/>
      <c r="E89" s="49"/>
      <c r="F89" s="49"/>
      <c r="G89" s="24"/>
      <c r="H89" s="24"/>
      <c r="I89" s="24"/>
      <c r="J89" s="24"/>
    </row>
    <row r="90" spans="2:10" ht="23.25" x14ac:dyDescent="0.25">
      <c r="B90" s="53"/>
      <c r="C90" s="53"/>
      <c r="D90" s="49"/>
      <c r="E90" s="49"/>
      <c r="F90" s="49"/>
      <c r="G90" s="24"/>
      <c r="H90" s="24"/>
      <c r="I90" s="24"/>
      <c r="J90" s="24"/>
    </row>
    <row r="91" spans="2:10" ht="23.25" x14ac:dyDescent="0.25">
      <c r="B91" s="53"/>
      <c r="C91" s="53"/>
      <c r="D91" s="49"/>
      <c r="E91" s="49"/>
      <c r="F91" s="49"/>
      <c r="G91" s="24"/>
      <c r="H91" s="24"/>
      <c r="I91" s="24"/>
      <c r="J91" s="24"/>
    </row>
    <row r="92" spans="2:10" ht="23.25" x14ac:dyDescent="0.25">
      <c r="B92" s="53"/>
      <c r="C92" s="53"/>
      <c r="D92" s="49"/>
      <c r="E92" s="49"/>
      <c r="F92" s="49"/>
      <c r="G92" s="24"/>
      <c r="H92" s="24"/>
      <c r="I92" s="24"/>
      <c r="J92" s="24"/>
    </row>
    <row r="93" spans="2:10" ht="23.25" x14ac:dyDescent="0.25">
      <c r="B93" s="53"/>
      <c r="C93" s="53"/>
      <c r="D93" s="49"/>
      <c r="E93" s="49"/>
      <c r="F93" s="49"/>
      <c r="G93" s="24"/>
      <c r="H93" s="24"/>
      <c r="I93" s="24"/>
      <c r="J93" s="24"/>
    </row>
    <row r="94" spans="2:10" ht="23.25" x14ac:dyDescent="0.25">
      <c r="B94" s="53"/>
      <c r="C94" s="53"/>
      <c r="D94" s="49"/>
      <c r="E94" s="49"/>
      <c r="F94" s="49"/>
      <c r="G94" s="24"/>
      <c r="H94" s="24"/>
      <c r="I94" s="24"/>
      <c r="J94" s="24"/>
    </row>
    <row r="95" spans="2:10" ht="23.25" x14ac:dyDescent="0.25">
      <c r="B95" s="53"/>
      <c r="C95" s="53"/>
      <c r="D95" s="49"/>
      <c r="E95" s="49"/>
      <c r="F95" s="49"/>
      <c r="G95" s="24"/>
      <c r="H95" s="24"/>
      <c r="I95" s="24"/>
      <c r="J95" s="24"/>
    </row>
    <row r="96" spans="2:10" ht="23.25" x14ac:dyDescent="0.25">
      <c r="B96" s="53"/>
      <c r="C96" s="53"/>
      <c r="D96" s="49"/>
      <c r="E96" s="49"/>
      <c r="F96" s="49"/>
      <c r="G96" s="24"/>
      <c r="H96" s="24"/>
      <c r="I96" s="24"/>
      <c r="J96" s="24"/>
    </row>
    <row r="97" spans="2:10" ht="23.25" x14ac:dyDescent="0.25">
      <c r="B97" s="53"/>
      <c r="C97" s="53"/>
      <c r="D97" s="49"/>
      <c r="E97" s="49"/>
      <c r="F97" s="49"/>
      <c r="G97" s="24"/>
      <c r="H97" s="24"/>
      <c r="I97" s="24"/>
      <c r="J97" s="24"/>
    </row>
    <row r="98" spans="2:10" ht="23.25" x14ac:dyDescent="0.25">
      <c r="B98" s="53"/>
      <c r="C98" s="53"/>
      <c r="D98" s="49"/>
      <c r="E98" s="49"/>
      <c r="F98" s="49"/>
      <c r="G98" s="24"/>
      <c r="H98" s="24"/>
      <c r="I98" s="24"/>
      <c r="J98" s="24"/>
    </row>
    <row r="99" spans="2:10" ht="23.25" x14ac:dyDescent="0.25">
      <c r="B99" s="53"/>
      <c r="C99" s="53"/>
      <c r="D99" s="49"/>
      <c r="E99" s="49"/>
      <c r="F99" s="49"/>
      <c r="G99" s="24"/>
      <c r="H99" s="24"/>
      <c r="I99" s="24"/>
      <c r="J99" s="24"/>
    </row>
    <row r="100" spans="2:10" ht="23.25" x14ac:dyDescent="0.25">
      <c r="B100" s="53"/>
      <c r="C100" s="53"/>
      <c r="D100" s="49"/>
      <c r="E100" s="49"/>
      <c r="F100" s="49"/>
      <c r="G100" s="24"/>
      <c r="H100" s="24"/>
      <c r="I100" s="24"/>
      <c r="J100" s="24"/>
    </row>
    <row r="101" spans="2:10" ht="23.25" x14ac:dyDescent="0.25">
      <c r="B101" s="53"/>
      <c r="C101" s="53"/>
      <c r="D101" s="49"/>
      <c r="E101" s="49"/>
      <c r="F101" s="49"/>
      <c r="G101" s="24"/>
      <c r="H101" s="24"/>
      <c r="I101" s="24"/>
      <c r="J101" s="24"/>
    </row>
    <row r="102" spans="2:10" x14ac:dyDescent="0.25">
      <c r="G102" s="24"/>
      <c r="H102" s="24"/>
      <c r="I102" s="24"/>
      <c r="J102" s="24"/>
    </row>
    <row r="103" spans="2:10" x14ac:dyDescent="0.25">
      <c r="B103" s="24"/>
      <c r="C103" s="24"/>
      <c r="D103" s="24"/>
      <c r="E103" s="24"/>
      <c r="F103" s="24"/>
      <c r="G103" s="24"/>
      <c r="H103" s="24"/>
      <c r="I103" s="24"/>
      <c r="J103" s="24"/>
    </row>
    <row r="104" spans="2:10" x14ac:dyDescent="0.25">
      <c r="B104" s="24"/>
      <c r="C104" s="24"/>
      <c r="D104" s="24"/>
      <c r="E104" s="24"/>
      <c r="F104" s="24"/>
      <c r="G104" s="24"/>
      <c r="H104" s="24"/>
      <c r="I104" s="24"/>
      <c r="J104" s="24"/>
    </row>
    <row r="105" spans="2:10" x14ac:dyDescent="0.25">
      <c r="B105" s="24"/>
      <c r="C105" s="24"/>
      <c r="D105" s="24"/>
      <c r="E105" s="24"/>
      <c r="F105" s="24"/>
      <c r="G105" s="24"/>
      <c r="H105" s="24"/>
      <c r="I105" s="24"/>
      <c r="J105" s="24"/>
    </row>
    <row r="106" spans="2:10" x14ac:dyDescent="0.25">
      <c r="B106" s="24"/>
      <c r="C106" s="24"/>
      <c r="D106" s="24"/>
      <c r="E106" s="24"/>
      <c r="F106" s="24"/>
      <c r="G106" s="24"/>
      <c r="H106" s="24"/>
      <c r="I106" s="24"/>
      <c r="J106" s="24"/>
    </row>
    <row r="107" spans="2:10" x14ac:dyDescent="0.25">
      <c r="B107" s="24"/>
      <c r="C107" s="24"/>
      <c r="D107" s="24"/>
      <c r="E107" s="24"/>
      <c r="F107" s="24"/>
      <c r="G107" s="24"/>
      <c r="H107" s="24"/>
      <c r="I107" s="24"/>
      <c r="J107" s="24"/>
    </row>
    <row r="108" spans="2:10" x14ac:dyDescent="0.25">
      <c r="B108" s="24"/>
      <c r="C108" s="24"/>
      <c r="D108" s="24"/>
      <c r="E108" s="24"/>
      <c r="F108" s="24"/>
      <c r="G108" s="24"/>
      <c r="H108" s="24"/>
      <c r="I108" s="24"/>
      <c r="J108" s="24"/>
    </row>
    <row r="109" spans="2:10" x14ac:dyDescent="0.25">
      <c r="B109" s="24"/>
      <c r="C109" s="24"/>
      <c r="D109" s="24"/>
      <c r="E109" s="24"/>
      <c r="F109" s="24"/>
      <c r="G109" s="24"/>
      <c r="H109" s="24"/>
      <c r="I109" s="24"/>
      <c r="J109" s="24"/>
    </row>
    <row r="110" spans="2:10" x14ac:dyDescent="0.25">
      <c r="B110" s="24"/>
      <c r="C110" s="24"/>
      <c r="D110" s="24"/>
      <c r="E110" s="24"/>
      <c r="F110" s="24"/>
      <c r="G110" s="24"/>
      <c r="H110" s="24"/>
      <c r="I110" s="24"/>
    </row>
    <row r="111" spans="2:10" x14ac:dyDescent="0.25">
      <c r="B111" s="24"/>
      <c r="C111" s="24"/>
      <c r="D111" s="24"/>
      <c r="E111" s="24"/>
      <c r="F111" s="24"/>
      <c r="G111" s="24"/>
      <c r="H111" s="24"/>
      <c r="I111" s="24"/>
    </row>
    <row r="112" spans="2:10" x14ac:dyDescent="0.25">
      <c r="B112" s="24"/>
      <c r="C112" s="24"/>
      <c r="D112" s="24"/>
      <c r="E112" s="24"/>
      <c r="F112" s="24"/>
      <c r="G112" s="24"/>
      <c r="H112" s="24"/>
      <c r="I112" s="24"/>
    </row>
    <row r="113" spans="2:9" x14ac:dyDescent="0.25">
      <c r="B113" s="24"/>
      <c r="C113" s="24"/>
      <c r="D113" s="24"/>
      <c r="E113" s="24"/>
      <c r="F113" s="24"/>
      <c r="G113" s="24"/>
      <c r="H113" s="24"/>
      <c r="I113" s="24"/>
    </row>
    <row r="114" spans="2:9" x14ac:dyDescent="0.25">
      <c r="B114" s="24"/>
      <c r="C114" s="24"/>
      <c r="D114" s="24"/>
      <c r="E114" s="24"/>
      <c r="F114" s="24"/>
      <c r="G114" s="24"/>
      <c r="H114" s="24"/>
      <c r="I114" s="24"/>
    </row>
    <row r="115" spans="2:9" x14ac:dyDescent="0.25">
      <c r="B115" s="24"/>
      <c r="C115" s="24"/>
      <c r="D115" s="24"/>
      <c r="E115" s="24"/>
      <c r="F115" s="24"/>
      <c r="G115" s="24"/>
      <c r="H115" s="24"/>
      <c r="I115" s="24"/>
    </row>
    <row r="116" spans="2:9" x14ac:dyDescent="0.25">
      <c r="B116" s="24"/>
      <c r="C116" s="24"/>
      <c r="D116" s="24"/>
      <c r="E116" s="24"/>
      <c r="F116" s="24"/>
      <c r="G116" s="24"/>
      <c r="H116" s="24"/>
      <c r="I116" s="24"/>
    </row>
    <row r="117" spans="2:9" ht="23.25" x14ac:dyDescent="0.35">
      <c r="C117" s="57"/>
      <c r="D117" s="57"/>
      <c r="H117" s="24"/>
      <c r="I117" s="24"/>
    </row>
    <row r="118" spans="2:9" x14ac:dyDescent="0.25">
      <c r="H118" s="24"/>
      <c r="I118" s="24"/>
    </row>
    <row r="119" spans="2:9" x14ac:dyDescent="0.25">
      <c r="H119" s="24"/>
      <c r="I119" s="24"/>
    </row>
    <row r="120" spans="2:9" x14ac:dyDescent="0.25">
      <c r="H120" s="24"/>
      <c r="I120" s="24"/>
    </row>
    <row r="121" spans="2:9" x14ac:dyDescent="0.25">
      <c r="H121" s="24"/>
    </row>
    <row r="122" spans="2:9" x14ac:dyDescent="0.25">
      <c r="H122" s="24"/>
    </row>
    <row r="123" spans="2:9" x14ac:dyDescent="0.25">
      <c r="H123" s="24"/>
    </row>
  </sheetData>
  <mergeCells count="6">
    <mergeCell ref="C62:H62"/>
    <mergeCell ref="I4:I5"/>
    <mergeCell ref="J4:J5"/>
    <mergeCell ref="B7:D7"/>
    <mergeCell ref="B53:C53"/>
    <mergeCell ref="C61:H61"/>
  </mergeCells>
  <dataValidations count="5">
    <dataValidation type="list" allowBlank="1" showInputMessage="1" showErrorMessage="1" promptTitle="VALORES POSIBLES ASIGNADOR IOT" sqref="F5:G5" xr:uid="{B82BBEB9-30A5-45A5-AF6B-9D65DDB17D70}">
      <formula1>"2023,2022,2021,2020,2019,2018(O ANTERIOR)"</formula1>
    </dataValidation>
    <dataValidation type="list" allowBlank="1" showInputMessage="1" showErrorMessage="1" promptTitle="VALORES POSIBLES ASIGNADOR IOT" sqref="F4" xr:uid="{3B351E12-9C43-482F-9F18-FB30BB9C7041}">
      <formula1>"VERSION,PRODUCTO,AVISO,REGISTRO DE CAMBIO,VENDEDOR,PROYECTO"</formula1>
    </dataValidation>
    <dataValidation type="list" allowBlank="1" showInputMessage="1" showErrorMessage="1" sqref="G4" xr:uid="{3E205581-4098-4899-B1DD-E84C8998AB4C}">
      <formula1>"VERSION,PRODUCTO,AVISO,REGISTRO DE CAMBIO,VENDEDOR,PROYECTO"</formula1>
    </dataValidation>
    <dataValidation type="list" allowBlank="1" showInputMessage="1" showErrorMessage="1" promptTitle="VALORES POSIBLES ASIGNADOR IOT" sqref="H6" xr:uid="{36FA6BF5-BCE1-459F-9754-85554D53BD1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1549BFBD-810A-4446-AFAD-62814800A655}">
      <formula1>"vultures@jpcert.or.jp,cve@mitre.org/cve@cert.org.tw,talos-cna@cisco.com/psirt@cisco.com,psirt@bosch.com,OTRO"</formula1>
    </dataValidation>
  </dataValidations>
  <hyperlinks>
    <hyperlink ref="F4" r:id="rId1" display="cve@mitre.org/cve@cert.org.tw" xr:uid="{0DEA0146-FAAE-4EAF-928A-6176A60E2D67}"/>
    <hyperlink ref="G4" r:id="rId2" display="vultures@jpcert.or.jp" xr:uid="{0DA0838E-3CE5-4131-AA53-B1B8B091F790}"/>
    <hyperlink ref="F5" r:id="rId3" display="cve@mitre.org/cve@cert.org.tw" xr:uid="{01A42A2F-B812-423E-BD6D-2D80511B8FE6}"/>
    <hyperlink ref="G5" r:id="rId4" display="cve@mitre.org/cve@cert.org.tw" xr:uid="{A8554F53-5FBD-4E43-B704-B7CB68152909}"/>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7B31-243A-409F-875A-E002C6A38E7F}">
  <dimension ref="B2:K110"/>
  <sheetViews>
    <sheetView zoomScale="40" zoomScaleNormal="40" workbookViewId="0">
      <selection activeCell="E18" sqref="E18"/>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3.5703125" customWidth="1"/>
    <col min="8" max="8" width="136.85546875" customWidth="1"/>
    <col min="9" max="9" width="93" customWidth="1"/>
    <col min="10" max="10" width="56.140625" customWidth="1"/>
    <col min="11" max="11" width="58.28515625" customWidth="1"/>
    <col min="12" max="12" width="66.85546875" customWidth="1"/>
    <col min="13" max="13" width="32.85546875" customWidth="1"/>
  </cols>
  <sheetData>
    <row r="2" spans="2:10" ht="15.75" thickBot="1" x14ac:dyDescent="0.3"/>
    <row r="3" spans="2:10" ht="24" thickBot="1" x14ac:dyDescent="0.4">
      <c r="B3" s="1" t="s">
        <v>0</v>
      </c>
      <c r="C3" s="2" t="s">
        <v>1</v>
      </c>
      <c r="D3" s="2" t="s">
        <v>2</v>
      </c>
      <c r="E3" s="2" t="s">
        <v>3</v>
      </c>
      <c r="F3" s="2" t="s">
        <v>23</v>
      </c>
      <c r="G3" s="2" t="s">
        <v>4</v>
      </c>
      <c r="H3" s="3" t="s">
        <v>5</v>
      </c>
      <c r="I3" s="4"/>
      <c r="J3" s="5"/>
    </row>
    <row r="4" spans="2:10" ht="115.5" customHeight="1" thickTop="1" thickBot="1" x14ac:dyDescent="0.3">
      <c r="B4" s="159" t="s">
        <v>1128</v>
      </c>
      <c r="C4" s="77" t="s">
        <v>1129</v>
      </c>
      <c r="D4" s="74" t="s">
        <v>1130</v>
      </c>
      <c r="E4" s="9" t="s">
        <v>1030</v>
      </c>
      <c r="F4" s="14" t="s">
        <v>1131</v>
      </c>
      <c r="G4" s="119" t="s">
        <v>1032</v>
      </c>
      <c r="H4" s="283" t="s">
        <v>1132</v>
      </c>
      <c r="I4" s="304"/>
      <c r="J4" s="12"/>
    </row>
    <row r="5" spans="2:10" ht="188.25" customHeight="1" thickTop="1" thickBot="1" x14ac:dyDescent="0.3">
      <c r="B5" s="159" t="s">
        <v>1016</v>
      </c>
      <c r="C5" s="77" t="s">
        <v>1017</v>
      </c>
      <c r="D5" s="74" t="s">
        <v>1018</v>
      </c>
      <c r="E5" s="9" t="s">
        <v>1019</v>
      </c>
      <c r="F5" s="14">
        <v>2022</v>
      </c>
      <c r="G5" s="119" t="s">
        <v>1020</v>
      </c>
      <c r="H5" s="303"/>
      <c r="I5" s="304"/>
      <c r="J5" s="15"/>
    </row>
    <row r="6" spans="2:10" ht="15.75" thickTop="1" x14ac:dyDescent="0.25">
      <c r="B6" s="16"/>
      <c r="C6" s="16"/>
      <c r="D6" s="17"/>
      <c r="E6" s="17"/>
      <c r="F6" s="17"/>
      <c r="G6" s="19"/>
      <c r="H6" s="20"/>
      <c r="I6" s="160"/>
      <c r="J6" s="22"/>
    </row>
    <row r="7" spans="2:10" x14ac:dyDescent="0.25">
      <c r="B7" s="24"/>
      <c r="C7" s="24"/>
      <c r="D7" s="24"/>
      <c r="E7" s="24"/>
      <c r="F7" s="24"/>
      <c r="G7" s="24"/>
      <c r="H7" s="24"/>
    </row>
    <row r="8" spans="2:10" x14ac:dyDescent="0.25">
      <c r="B8" s="24"/>
      <c r="C8" s="24"/>
      <c r="D8" s="24"/>
      <c r="E8" s="24"/>
      <c r="F8" s="24"/>
      <c r="G8" s="24"/>
      <c r="H8" s="24"/>
    </row>
    <row r="9" spans="2:10" ht="23.25" x14ac:dyDescent="0.35">
      <c r="C9" s="57"/>
      <c r="D9" s="57"/>
      <c r="G9" s="24"/>
      <c r="H9" s="24"/>
    </row>
    <row r="10" spans="2:10" x14ac:dyDescent="0.25">
      <c r="G10" s="24"/>
      <c r="H10" s="24"/>
    </row>
    <row r="11" spans="2:10" x14ac:dyDescent="0.25">
      <c r="G11" s="24"/>
      <c r="H11" s="24"/>
    </row>
    <row r="12" spans="2:10" x14ac:dyDescent="0.25">
      <c r="G12" s="24"/>
      <c r="H12" s="24"/>
    </row>
    <row r="13" spans="2:10" x14ac:dyDescent="0.25">
      <c r="G13" s="24"/>
    </row>
    <row r="14" spans="2:10" ht="15.75" thickBot="1" x14ac:dyDescent="0.3">
      <c r="G14" s="24"/>
    </row>
    <row r="15" spans="2:10" ht="24.75" thickTop="1" thickBot="1" x14ac:dyDescent="0.3">
      <c r="B15" s="286" t="s">
        <v>1026</v>
      </c>
      <c r="C15" s="287"/>
      <c r="D15" s="288"/>
      <c r="E15" s="23"/>
      <c r="F15" s="23"/>
      <c r="G15" s="24"/>
      <c r="H15" s="24"/>
      <c r="I15" s="161"/>
    </row>
    <row r="16" spans="2:10" ht="20.25" thickTop="1" thickBot="1" x14ac:dyDescent="0.3">
      <c r="B16" s="25"/>
      <c r="C16" s="25"/>
      <c r="D16" s="26"/>
      <c r="E16" s="27"/>
      <c r="F16" s="27"/>
      <c r="G16" s="24"/>
      <c r="H16" s="24"/>
      <c r="I16" s="24"/>
    </row>
    <row r="17" spans="2:9" ht="21.75" thickBot="1" x14ac:dyDescent="0.4">
      <c r="B17" s="82" t="s">
        <v>10</v>
      </c>
      <c r="C17" s="83" t="s">
        <v>1145</v>
      </c>
      <c r="D17" s="30"/>
      <c r="E17" s="31"/>
      <c r="F17" s="31"/>
      <c r="G17" s="24"/>
      <c r="H17" s="24"/>
      <c r="I17" s="24"/>
    </row>
    <row r="18" spans="2:9" ht="238.5" customHeight="1" thickBot="1" x14ac:dyDescent="0.4">
      <c r="B18" s="84" t="s">
        <v>12</v>
      </c>
      <c r="C18" s="33" t="s">
        <v>1146</v>
      </c>
      <c r="D18" s="34"/>
      <c r="E18" s="34"/>
      <c r="F18" s="34"/>
      <c r="G18" s="24"/>
      <c r="H18" s="24"/>
      <c r="I18" s="24"/>
    </row>
    <row r="19" spans="2:9" ht="132" customHeight="1" thickBot="1" x14ac:dyDescent="0.4">
      <c r="B19" s="84" t="s">
        <v>13</v>
      </c>
      <c r="C19" s="33" t="s">
        <v>1133</v>
      </c>
      <c r="D19" s="34"/>
      <c r="E19" s="34"/>
      <c r="F19" s="34"/>
      <c r="G19" s="24"/>
      <c r="H19" s="24"/>
      <c r="I19" s="24"/>
    </row>
    <row r="20" spans="2:9" ht="16.5" thickBot="1" x14ac:dyDescent="0.3">
      <c r="B20" s="37"/>
      <c r="C20" s="17"/>
      <c r="G20" s="24"/>
      <c r="H20" s="24"/>
      <c r="I20" s="24"/>
    </row>
    <row r="21" spans="2:9" ht="75" customHeight="1" thickBot="1" x14ac:dyDescent="0.3">
      <c r="B21" s="162" t="s">
        <v>1142</v>
      </c>
      <c r="C21" s="163" t="s">
        <v>14</v>
      </c>
      <c r="D21" s="164" t="s">
        <v>1134</v>
      </c>
      <c r="E21" s="38"/>
      <c r="F21" s="38"/>
      <c r="G21" s="24"/>
      <c r="H21" s="24"/>
      <c r="I21" s="24"/>
    </row>
    <row r="22" spans="2:9" ht="24" thickBot="1" x14ac:dyDescent="0.3">
      <c r="B22" s="165" t="s">
        <v>1135</v>
      </c>
      <c r="C22" s="166">
        <f>SUM(C23:C26)</f>
        <v>62</v>
      </c>
      <c r="D22" s="167">
        <f>(C22/(C$43/100))%</f>
        <v>8.9208633093525169E-2</v>
      </c>
      <c r="E22" s="38"/>
      <c r="F22" s="38"/>
      <c r="G22" s="24"/>
      <c r="H22" s="24"/>
      <c r="I22" s="24"/>
    </row>
    <row r="23" spans="2:9" ht="23.25" x14ac:dyDescent="0.25">
      <c r="B23" s="44">
        <v>2022</v>
      </c>
      <c r="C23" s="40">
        <v>36</v>
      </c>
      <c r="D23" s="41">
        <f t="shared" ref="D23:D26" si="0">(C23/(C$22/100))%</f>
        <v>0.58064516129032251</v>
      </c>
      <c r="E23" s="38"/>
      <c r="F23" s="38"/>
      <c r="G23" s="24"/>
      <c r="H23" s="24"/>
      <c r="I23" s="24"/>
    </row>
    <row r="24" spans="2:9" ht="23.25" x14ac:dyDescent="0.25">
      <c r="B24" s="169">
        <v>2021</v>
      </c>
      <c r="C24" s="40">
        <v>18</v>
      </c>
      <c r="D24" s="41">
        <f t="shared" si="0"/>
        <v>0.29032258064516125</v>
      </c>
      <c r="E24" s="38"/>
      <c r="F24" s="38"/>
      <c r="G24" s="24"/>
      <c r="H24" s="24"/>
      <c r="I24" s="24"/>
    </row>
    <row r="25" spans="2:9" ht="23.25" x14ac:dyDescent="0.25">
      <c r="B25" s="169">
        <v>2020</v>
      </c>
      <c r="C25" s="40">
        <v>6</v>
      </c>
      <c r="D25" s="41">
        <f t="shared" si="0"/>
        <v>9.6774193548387094E-2</v>
      </c>
      <c r="E25" s="38"/>
      <c r="F25" s="38"/>
      <c r="G25" s="24"/>
      <c r="H25" s="24"/>
      <c r="I25" s="24"/>
    </row>
    <row r="26" spans="2:9" ht="24" thickBot="1" x14ac:dyDescent="0.3">
      <c r="B26" s="169">
        <v>2019</v>
      </c>
      <c r="C26" s="40">
        <v>2</v>
      </c>
      <c r="D26" s="41">
        <f t="shared" si="0"/>
        <v>3.2258064516129031E-2</v>
      </c>
      <c r="E26" s="38"/>
      <c r="F26" s="38"/>
      <c r="G26" s="24"/>
      <c r="H26" s="24"/>
      <c r="I26" s="24"/>
    </row>
    <row r="27" spans="2:9" ht="24" thickBot="1" x14ac:dyDescent="0.3">
      <c r="B27" s="165" t="s">
        <v>1136</v>
      </c>
      <c r="C27" s="166">
        <f>SUM(C28:C31)</f>
        <v>81</v>
      </c>
      <c r="D27" s="167">
        <f>(C27/(C$43/100))%</f>
        <v>0.11654676258992806</v>
      </c>
      <c r="E27" s="170"/>
      <c r="F27" s="170"/>
      <c r="G27" s="24"/>
      <c r="H27" s="24"/>
      <c r="I27" s="24"/>
    </row>
    <row r="28" spans="2:9" ht="23.25" x14ac:dyDescent="0.25">
      <c r="B28" s="44">
        <v>2022</v>
      </c>
      <c r="C28" s="45">
        <v>45</v>
      </c>
      <c r="D28" s="41">
        <f>(C28/(C$27/100))%</f>
        <v>0.55555555555555547</v>
      </c>
      <c r="E28" s="42"/>
      <c r="F28" s="42"/>
      <c r="G28" s="24"/>
      <c r="H28" s="24"/>
      <c r="I28" s="24"/>
    </row>
    <row r="29" spans="2:9" ht="23.25" x14ac:dyDescent="0.25">
      <c r="B29" s="169">
        <v>2021</v>
      </c>
      <c r="C29" s="45">
        <v>36</v>
      </c>
      <c r="D29" s="41">
        <f>(C29/(C$27/100))%</f>
        <v>0.44444444444444442</v>
      </c>
      <c r="E29" s="42"/>
      <c r="F29" s="42"/>
      <c r="G29" s="24"/>
      <c r="H29" s="24"/>
      <c r="I29" s="24"/>
    </row>
    <row r="30" spans="2:9" ht="23.25" x14ac:dyDescent="0.25">
      <c r="B30" s="169">
        <v>2020</v>
      </c>
      <c r="C30" s="45">
        <v>0</v>
      </c>
      <c r="D30" s="41">
        <f>(C30/(C$27/100))%</f>
        <v>0</v>
      </c>
      <c r="E30" s="42"/>
      <c r="F30" s="42"/>
      <c r="G30" s="24"/>
      <c r="H30" s="24"/>
      <c r="I30" s="24"/>
    </row>
    <row r="31" spans="2:9" ht="24" thickBot="1" x14ac:dyDescent="0.3">
      <c r="B31" s="169">
        <v>2019</v>
      </c>
      <c r="C31" s="45">
        <v>0</v>
      </c>
      <c r="D31" s="41">
        <f>(C31/(C$27/100))%</f>
        <v>0</v>
      </c>
      <c r="E31" s="42"/>
      <c r="F31" s="42"/>
      <c r="G31" s="24"/>
      <c r="H31" s="24"/>
      <c r="I31" s="24"/>
    </row>
    <row r="32" spans="2:9" ht="24" thickBot="1" x14ac:dyDescent="0.3">
      <c r="B32" s="165" t="s">
        <v>1137</v>
      </c>
      <c r="C32" s="166">
        <f>SUM(C33:C36)</f>
        <v>114</v>
      </c>
      <c r="D32" s="167">
        <f>(C32/(C$43/100))%</f>
        <v>0.16402877697841728</v>
      </c>
      <c r="E32" s="42"/>
      <c r="F32" s="42"/>
      <c r="G32" s="24"/>
      <c r="H32" s="24"/>
      <c r="I32" s="24"/>
    </row>
    <row r="33" spans="2:9" ht="23.25" x14ac:dyDescent="0.25">
      <c r="B33" s="44">
        <v>2022</v>
      </c>
      <c r="C33" s="45">
        <v>114</v>
      </c>
      <c r="D33" s="41">
        <f>(C33/(C$32/100))%</f>
        <v>1.0000000000000002</v>
      </c>
      <c r="E33" s="49"/>
      <c r="F33" s="49"/>
      <c r="G33" s="24"/>
      <c r="H33" s="24"/>
      <c r="I33" s="24"/>
    </row>
    <row r="34" spans="2:9" ht="23.25" x14ac:dyDescent="0.25">
      <c r="B34" s="169">
        <v>2021</v>
      </c>
      <c r="C34" s="45">
        <v>0</v>
      </c>
      <c r="D34" s="41">
        <f>(C34/(C$32/100))%</f>
        <v>0</v>
      </c>
      <c r="E34" s="49"/>
      <c r="F34" s="49"/>
      <c r="G34" s="24"/>
      <c r="H34" s="24"/>
      <c r="I34" s="24"/>
    </row>
    <row r="35" spans="2:9" ht="23.25" x14ac:dyDescent="0.25">
      <c r="B35" s="169">
        <v>2020</v>
      </c>
      <c r="C35" s="45">
        <v>0</v>
      </c>
      <c r="D35" s="41">
        <f>(C35/(C$32/100))%</f>
        <v>0</v>
      </c>
      <c r="E35" s="49"/>
      <c r="F35" s="49"/>
      <c r="G35" s="24"/>
      <c r="H35" s="24"/>
      <c r="I35" s="24"/>
    </row>
    <row r="36" spans="2:9" ht="24" thickBot="1" x14ac:dyDescent="0.3">
      <c r="B36" s="169">
        <v>2019</v>
      </c>
      <c r="C36" s="45">
        <v>0</v>
      </c>
      <c r="D36" s="41">
        <f>(C36/(C$32/100))%</f>
        <v>0</v>
      </c>
      <c r="E36" s="49"/>
      <c r="F36" s="49"/>
      <c r="G36" s="24"/>
      <c r="H36" s="24"/>
      <c r="I36" s="24"/>
    </row>
    <row r="37" spans="2:9" ht="24" thickBot="1" x14ac:dyDescent="0.3">
      <c r="B37" s="165" t="s">
        <v>1138</v>
      </c>
      <c r="C37" s="166">
        <f>SUM(C38:C41)</f>
        <v>114</v>
      </c>
      <c r="D37" s="167">
        <f>(C37/(C$43/100))%</f>
        <v>0.16402877697841728</v>
      </c>
      <c r="E37" s="49"/>
      <c r="F37" s="49"/>
      <c r="G37" s="24"/>
      <c r="H37" s="24"/>
      <c r="I37" s="24"/>
    </row>
    <row r="38" spans="2:9" ht="23.25" x14ac:dyDescent="0.25">
      <c r="B38" s="44">
        <v>2022</v>
      </c>
      <c r="C38" s="45">
        <v>114</v>
      </c>
      <c r="D38" s="41">
        <f>(C38/(C$37/100))%</f>
        <v>1.0000000000000002</v>
      </c>
      <c r="E38" s="49"/>
      <c r="F38" s="49"/>
      <c r="G38" s="24"/>
      <c r="H38" s="24"/>
      <c r="I38" s="24"/>
    </row>
    <row r="39" spans="2:9" ht="23.25" x14ac:dyDescent="0.25">
      <c r="B39" s="169">
        <v>2021</v>
      </c>
      <c r="C39" s="45">
        <v>0</v>
      </c>
      <c r="D39" s="41">
        <f>(C39/(C$37/100))%</f>
        <v>0</v>
      </c>
      <c r="E39" s="49"/>
      <c r="F39" s="49"/>
      <c r="G39" s="24"/>
      <c r="H39" s="24"/>
      <c r="I39" s="24"/>
    </row>
    <row r="40" spans="2:9" ht="23.25" x14ac:dyDescent="0.25">
      <c r="B40" s="169">
        <v>2020</v>
      </c>
      <c r="C40" s="45">
        <v>0</v>
      </c>
      <c r="D40" s="41">
        <f>(C40/(C$37/100))%</f>
        <v>0</v>
      </c>
      <c r="E40" s="49"/>
      <c r="F40" s="49"/>
      <c r="G40" s="24"/>
      <c r="H40" s="24"/>
      <c r="I40" s="24"/>
    </row>
    <row r="41" spans="2:9" ht="24" thickBot="1" x14ac:dyDescent="0.3">
      <c r="B41" s="169">
        <v>2019</v>
      </c>
      <c r="C41" s="45">
        <v>0</v>
      </c>
      <c r="D41" s="41">
        <f>(C41/(C$37/100))%</f>
        <v>0</v>
      </c>
      <c r="E41" s="49"/>
      <c r="F41" s="49"/>
      <c r="G41" s="24"/>
      <c r="H41" s="24"/>
      <c r="I41" s="24"/>
    </row>
    <row r="42" spans="2:9" ht="24" thickBot="1" x14ac:dyDescent="0.3">
      <c r="B42" s="172" t="s">
        <v>1139</v>
      </c>
      <c r="C42" s="166">
        <f>695-371</f>
        <v>324</v>
      </c>
      <c r="D42" s="167">
        <f>(C42/(C$43/100))%</f>
        <v>0.46618705035971225</v>
      </c>
      <c r="E42" s="49"/>
      <c r="F42" s="49"/>
      <c r="G42" s="24"/>
      <c r="H42" s="24"/>
      <c r="I42" s="24"/>
    </row>
    <row r="43" spans="2:9" ht="24" thickBot="1" x14ac:dyDescent="0.3">
      <c r="B43" s="173" t="s">
        <v>16</v>
      </c>
      <c r="C43" s="174">
        <f>C22+C27+C32+C37+C42</f>
        <v>695</v>
      </c>
      <c r="D43" s="175">
        <f>D42+D37+D32+D27+D22</f>
        <v>1</v>
      </c>
      <c r="E43" s="49"/>
      <c r="F43" s="49"/>
      <c r="G43" s="24"/>
      <c r="H43" s="24"/>
      <c r="I43" s="24"/>
    </row>
    <row r="44" spans="2:9" ht="23.25" x14ac:dyDescent="0.25">
      <c r="B44" s="53"/>
      <c r="C44" s="53"/>
      <c r="D44" s="49"/>
      <c r="E44" s="49"/>
      <c r="F44" s="49"/>
      <c r="G44" s="24"/>
      <c r="H44" s="24"/>
      <c r="I44" s="24"/>
    </row>
    <row r="45" spans="2:9" ht="24" thickBot="1" x14ac:dyDescent="0.3">
      <c r="B45" s="53"/>
      <c r="C45" s="53"/>
      <c r="D45" s="49"/>
      <c r="E45" s="49"/>
      <c r="F45" s="49"/>
      <c r="G45" s="24"/>
      <c r="H45" s="24"/>
      <c r="I45" s="24"/>
    </row>
    <row r="46" spans="2:9" ht="62.25" customHeight="1" thickBot="1" x14ac:dyDescent="0.4">
      <c r="B46" s="305" t="s">
        <v>1143</v>
      </c>
      <c r="C46" s="306"/>
      <c r="D46" s="49"/>
      <c r="E46" s="49"/>
      <c r="F46" s="49"/>
      <c r="G46" s="24"/>
      <c r="H46" s="24"/>
      <c r="I46" s="24"/>
    </row>
    <row r="47" spans="2:9" ht="24" thickBot="1" x14ac:dyDescent="0.4">
      <c r="B47" s="176"/>
      <c r="C47" s="176"/>
      <c r="D47" s="49"/>
      <c r="E47" s="49"/>
      <c r="F47" s="49"/>
      <c r="G47" s="24"/>
      <c r="H47" s="24"/>
      <c r="I47" s="24"/>
    </row>
    <row r="48" spans="2:9" ht="24" thickBot="1" x14ac:dyDescent="0.3">
      <c r="B48" s="28" t="s">
        <v>10</v>
      </c>
      <c r="C48" s="29" t="s">
        <v>1145</v>
      </c>
      <c r="D48" s="49"/>
      <c r="E48" s="49"/>
      <c r="F48" s="49"/>
      <c r="G48" s="24"/>
      <c r="H48" s="24"/>
      <c r="I48" s="24"/>
    </row>
    <row r="49" spans="2:11" ht="240.75" customHeight="1" thickBot="1" x14ac:dyDescent="0.3">
      <c r="B49" s="32" t="s">
        <v>12</v>
      </c>
      <c r="C49" s="33" t="s">
        <v>1146</v>
      </c>
      <c r="D49" s="49"/>
      <c r="E49" s="177"/>
      <c r="F49" s="49"/>
      <c r="G49" s="24"/>
      <c r="H49" s="70"/>
      <c r="I49" s="24"/>
    </row>
    <row r="50" spans="2:11" ht="102" customHeight="1" thickBot="1" x14ac:dyDescent="0.3">
      <c r="B50" s="35" t="s">
        <v>13</v>
      </c>
      <c r="C50" s="36" t="s">
        <v>1140</v>
      </c>
      <c r="D50" s="49"/>
      <c r="E50" s="49"/>
      <c r="F50" s="49"/>
      <c r="G50" s="24"/>
      <c r="H50" s="24"/>
      <c r="I50" s="24"/>
    </row>
    <row r="51" spans="2:11" ht="23.25" x14ac:dyDescent="0.25">
      <c r="B51" s="53"/>
      <c r="C51" s="53"/>
      <c r="D51" s="49"/>
      <c r="E51" s="49"/>
      <c r="F51" s="49"/>
      <c r="G51" s="24"/>
      <c r="H51" s="24"/>
      <c r="I51" s="24"/>
    </row>
    <row r="52" spans="2:11" ht="23.25" x14ac:dyDescent="0.25">
      <c r="B52" s="53"/>
      <c r="C52" s="53"/>
      <c r="D52" s="49"/>
      <c r="E52" s="49"/>
      <c r="F52" s="49"/>
      <c r="G52" s="24"/>
      <c r="H52" s="24"/>
      <c r="I52" s="24"/>
    </row>
    <row r="53" spans="2:11" ht="24" thickBot="1" x14ac:dyDescent="0.3">
      <c r="B53" s="53"/>
      <c r="C53" s="54"/>
      <c r="D53" s="178"/>
      <c r="E53" s="178"/>
      <c r="F53" s="178"/>
      <c r="G53" s="24"/>
      <c r="H53" s="70"/>
      <c r="I53" s="24"/>
    </row>
    <row r="54" spans="2:11" ht="24" thickBot="1" x14ac:dyDescent="0.4">
      <c r="B54" s="179" t="s">
        <v>1123</v>
      </c>
      <c r="C54" s="309" t="s">
        <v>1141</v>
      </c>
      <c r="D54" s="310"/>
      <c r="E54" s="310"/>
      <c r="F54" s="310"/>
      <c r="G54" s="310"/>
      <c r="H54" s="192"/>
      <c r="I54" s="191"/>
      <c r="J54" s="191"/>
      <c r="K54" s="191"/>
    </row>
    <row r="55" spans="2:11" ht="15.75" thickBot="1" x14ac:dyDescent="0.3">
      <c r="C55" s="311" t="s">
        <v>1125</v>
      </c>
      <c r="D55" s="310"/>
      <c r="E55" s="310"/>
      <c r="F55" s="310"/>
      <c r="G55" s="310"/>
      <c r="H55" s="193"/>
      <c r="I55" s="100"/>
      <c r="J55" s="100"/>
      <c r="K55" s="100"/>
    </row>
    <row r="56" spans="2:11" ht="24" thickBot="1" x14ac:dyDescent="0.3">
      <c r="C56" s="190" t="s">
        <v>1135</v>
      </c>
      <c r="D56" s="190" t="s">
        <v>1136</v>
      </c>
      <c r="E56" s="190" t="s">
        <v>1144</v>
      </c>
      <c r="F56" s="190" t="s">
        <v>1051</v>
      </c>
      <c r="G56" s="181" t="s">
        <v>1139</v>
      </c>
    </row>
    <row r="57" spans="2:11" ht="23.25" x14ac:dyDescent="0.25">
      <c r="B57" s="195">
        <v>2022</v>
      </c>
      <c r="C57" s="194">
        <f>(C23/(C$43/100))%</f>
        <v>5.1798561151079135E-2</v>
      </c>
      <c r="D57" s="183">
        <f>(C28/(C$43/100))%</f>
        <v>6.4748201438848921E-2</v>
      </c>
      <c r="E57" s="183">
        <f>(C33/(C$43/100))%</f>
        <v>0.16402877697841728</v>
      </c>
      <c r="F57" s="183">
        <f>(C38/(C$43/100))%</f>
        <v>0.16402877697841728</v>
      </c>
      <c r="G57" s="184">
        <v>0</v>
      </c>
    </row>
    <row r="58" spans="2:11" ht="23.25" x14ac:dyDescent="0.25">
      <c r="B58" s="196">
        <v>2021</v>
      </c>
      <c r="C58" s="194">
        <f>(C24/(C$43/100))%</f>
        <v>2.5899280575539568E-2</v>
      </c>
      <c r="D58" s="183">
        <f>(C29/(C$43/100))%</f>
        <v>5.1798561151079135E-2</v>
      </c>
      <c r="E58" s="183">
        <f>(C34/(C$43/100))%</f>
        <v>0</v>
      </c>
      <c r="F58" s="183">
        <f>(C39/(C$43/100))%</f>
        <v>0</v>
      </c>
      <c r="G58" s="184">
        <v>0</v>
      </c>
    </row>
    <row r="59" spans="2:11" ht="23.25" x14ac:dyDescent="0.25">
      <c r="B59" s="196">
        <v>2020</v>
      </c>
      <c r="C59" s="194">
        <f>(C25/(C$43/100))%</f>
        <v>8.6330935251798559E-3</v>
      </c>
      <c r="D59" s="183">
        <f>(C30/(C$43/100))%</f>
        <v>0</v>
      </c>
      <c r="E59" s="183">
        <f>(C35/(C$43/100))%</f>
        <v>0</v>
      </c>
      <c r="F59" s="183">
        <f>(C40/(C$43/100))%</f>
        <v>0</v>
      </c>
      <c r="G59" s="184">
        <v>0</v>
      </c>
    </row>
    <row r="60" spans="2:11" ht="24" thickBot="1" x14ac:dyDescent="0.3">
      <c r="B60" s="197">
        <v>2019</v>
      </c>
      <c r="C60" s="194">
        <f>(C26/(C$43/100))%</f>
        <v>2.8776978417266188E-3</v>
      </c>
      <c r="D60" s="183">
        <f>(C31/(C$43/100))%</f>
        <v>0</v>
      </c>
      <c r="E60" s="183">
        <f>(C36/(C$43/100))%</f>
        <v>0</v>
      </c>
      <c r="F60" s="183">
        <f>(C41/(C$43/100))%</f>
        <v>0</v>
      </c>
      <c r="G60" s="184">
        <v>0</v>
      </c>
    </row>
    <row r="61" spans="2:11" ht="24" thickBot="1" x14ac:dyDescent="0.3">
      <c r="B61" s="165" t="s">
        <v>1126</v>
      </c>
      <c r="C61" s="188">
        <f>SUM(C57:C60)</f>
        <v>8.9208633093525169E-2</v>
      </c>
      <c r="D61" s="188">
        <f>SUM(D57:D60)</f>
        <v>0.11654676258992805</v>
      </c>
      <c r="E61" s="188">
        <f>SUM(E57:E60)</f>
        <v>0.16402877697841728</v>
      </c>
      <c r="F61" s="188">
        <f>SUM(F57:F60)</f>
        <v>0.16402877697841728</v>
      </c>
      <c r="G61" s="188">
        <f>D$42</f>
        <v>0.46618705035971225</v>
      </c>
    </row>
    <row r="62" spans="2:11" ht="23.25" x14ac:dyDescent="0.25">
      <c r="B62" s="53"/>
      <c r="C62" s="53"/>
      <c r="D62" s="49"/>
      <c r="E62" s="49"/>
      <c r="F62" s="49"/>
      <c r="G62" s="24"/>
      <c r="H62" s="24"/>
      <c r="I62" s="24"/>
    </row>
    <row r="63" spans="2:11" ht="23.25" x14ac:dyDescent="0.25">
      <c r="B63" s="53"/>
      <c r="C63" s="53"/>
      <c r="D63" s="49"/>
      <c r="E63" s="49"/>
      <c r="F63" s="49"/>
      <c r="G63" s="24"/>
      <c r="H63" s="24"/>
      <c r="I63" s="24"/>
    </row>
    <row r="64" spans="2:11" ht="23.25" x14ac:dyDescent="0.25">
      <c r="B64" s="53"/>
      <c r="C64" s="53"/>
      <c r="D64" s="49"/>
      <c r="E64" s="49"/>
      <c r="F64" s="49"/>
      <c r="G64" s="24"/>
      <c r="H64" s="24"/>
      <c r="I64" s="24"/>
    </row>
    <row r="65" spans="2:9" ht="23.25" x14ac:dyDescent="0.25">
      <c r="B65" s="53"/>
      <c r="C65" s="53"/>
      <c r="D65" s="49"/>
      <c r="E65" s="49"/>
      <c r="F65" s="49"/>
      <c r="G65" s="24"/>
      <c r="H65" s="24"/>
      <c r="I65" s="24"/>
    </row>
    <row r="66" spans="2:9" ht="23.25" x14ac:dyDescent="0.25">
      <c r="B66" s="53"/>
      <c r="C66" s="53"/>
      <c r="D66" s="49"/>
      <c r="E66" s="49"/>
      <c r="F66" s="49"/>
      <c r="G66" s="24"/>
      <c r="H66" s="24"/>
      <c r="I66" s="24"/>
    </row>
    <row r="67" spans="2:9" ht="23.25" x14ac:dyDescent="0.25">
      <c r="B67" s="53"/>
      <c r="C67" s="53"/>
      <c r="D67" s="49"/>
      <c r="E67" s="49"/>
      <c r="F67" s="49"/>
      <c r="G67" s="24"/>
      <c r="H67" s="24"/>
      <c r="I67" s="24"/>
    </row>
    <row r="68" spans="2:9" ht="23.25" x14ac:dyDescent="0.25">
      <c r="B68" s="53"/>
      <c r="C68" s="53"/>
      <c r="D68" s="49"/>
      <c r="E68" s="49"/>
      <c r="F68" s="49"/>
      <c r="G68" s="24"/>
      <c r="H68" s="24"/>
      <c r="I68" s="24"/>
    </row>
    <row r="69" spans="2:9" ht="23.25" x14ac:dyDescent="0.25">
      <c r="B69" s="53"/>
      <c r="C69" s="53"/>
      <c r="D69" s="49"/>
      <c r="E69" s="49"/>
      <c r="F69" s="49"/>
      <c r="G69" s="24"/>
      <c r="H69" s="24"/>
      <c r="I69" s="24"/>
    </row>
    <row r="70" spans="2:9" ht="23.25" x14ac:dyDescent="0.25">
      <c r="B70" s="53"/>
      <c r="C70" s="53"/>
      <c r="D70" s="49"/>
      <c r="E70" s="49"/>
      <c r="F70" s="49"/>
      <c r="G70" s="24"/>
      <c r="H70" s="24"/>
      <c r="I70" s="24"/>
    </row>
    <row r="71" spans="2:9" ht="23.25" x14ac:dyDescent="0.25">
      <c r="B71" s="53"/>
      <c r="C71" s="53"/>
      <c r="D71" s="49"/>
      <c r="E71" s="49"/>
      <c r="F71" s="49"/>
      <c r="G71" s="24"/>
      <c r="H71" s="24"/>
      <c r="I71" s="24"/>
    </row>
    <row r="72" spans="2:9" ht="23.25" x14ac:dyDescent="0.25">
      <c r="B72" s="53"/>
      <c r="C72" s="53"/>
      <c r="D72" s="189"/>
      <c r="E72" s="49"/>
      <c r="F72" s="49"/>
      <c r="G72" s="24"/>
      <c r="H72" s="24"/>
      <c r="I72" s="24"/>
    </row>
    <row r="73" spans="2:9" ht="23.25" x14ac:dyDescent="0.25">
      <c r="B73" s="53"/>
      <c r="C73" s="53"/>
      <c r="D73" s="49"/>
      <c r="E73" s="49"/>
      <c r="F73" s="49"/>
      <c r="G73" s="24"/>
      <c r="H73" s="24"/>
      <c r="I73" s="24"/>
    </row>
    <row r="74" spans="2:9" ht="23.25" x14ac:dyDescent="0.25">
      <c r="B74" s="53"/>
      <c r="C74" s="53"/>
      <c r="D74" s="49"/>
      <c r="E74" s="49"/>
      <c r="F74" s="49"/>
      <c r="G74" s="24"/>
      <c r="H74" s="24"/>
      <c r="I74" s="24"/>
    </row>
    <row r="75" spans="2:9" ht="23.25" x14ac:dyDescent="0.25">
      <c r="B75" s="53"/>
      <c r="C75" s="53"/>
      <c r="D75" s="49"/>
      <c r="E75" s="49"/>
      <c r="F75" s="49"/>
      <c r="G75" s="24"/>
      <c r="H75" s="24"/>
      <c r="I75" s="24"/>
    </row>
    <row r="76" spans="2:9" ht="23.25" x14ac:dyDescent="0.25">
      <c r="B76" s="53"/>
      <c r="C76" s="53"/>
      <c r="D76" s="49"/>
      <c r="E76" s="49"/>
      <c r="F76" s="49"/>
      <c r="G76" s="24"/>
      <c r="H76" s="24"/>
      <c r="I76" s="24"/>
    </row>
    <row r="77" spans="2:9" ht="23.25" x14ac:dyDescent="0.25">
      <c r="B77" s="53"/>
      <c r="C77" s="53"/>
      <c r="D77" s="49"/>
      <c r="E77" s="49"/>
      <c r="F77" s="49"/>
      <c r="G77" s="24"/>
      <c r="H77" s="24"/>
      <c r="I77" s="24"/>
    </row>
    <row r="78" spans="2:9" ht="23.25" x14ac:dyDescent="0.25">
      <c r="B78" s="53"/>
      <c r="C78" s="53"/>
      <c r="D78" s="49"/>
      <c r="E78" s="49"/>
      <c r="F78" s="49"/>
      <c r="G78" s="24"/>
      <c r="H78" s="24"/>
      <c r="I78" s="24"/>
    </row>
    <row r="79" spans="2:9" ht="23.25" x14ac:dyDescent="0.25">
      <c r="B79" s="53"/>
      <c r="C79" s="53"/>
      <c r="D79" s="49"/>
      <c r="E79" s="49"/>
      <c r="F79" s="49"/>
      <c r="G79" s="24"/>
      <c r="H79" s="24"/>
      <c r="I79" s="24"/>
    </row>
    <row r="80" spans="2:9" ht="23.25" x14ac:dyDescent="0.25">
      <c r="B80" s="53"/>
      <c r="C80" s="53"/>
      <c r="D80" s="49"/>
      <c r="E80" s="49"/>
      <c r="F80" s="49"/>
      <c r="G80" s="24"/>
      <c r="H80" s="24"/>
      <c r="I80" s="24"/>
    </row>
    <row r="81" spans="2:9" ht="23.25" x14ac:dyDescent="0.25">
      <c r="B81" s="53"/>
      <c r="C81" s="53"/>
      <c r="D81" s="49"/>
      <c r="E81" s="49"/>
      <c r="F81" s="49"/>
      <c r="G81" s="24"/>
      <c r="H81" s="24"/>
      <c r="I81" s="24"/>
    </row>
    <row r="82" spans="2:9" ht="23.25" x14ac:dyDescent="0.25">
      <c r="B82" s="53"/>
      <c r="C82" s="53"/>
      <c r="D82" s="49"/>
      <c r="E82" s="49"/>
      <c r="F82" s="49"/>
      <c r="G82" s="24"/>
      <c r="H82" s="24"/>
      <c r="I82" s="24"/>
    </row>
    <row r="83" spans="2:9" ht="23.25" x14ac:dyDescent="0.25">
      <c r="B83" s="53"/>
      <c r="C83" s="53"/>
      <c r="D83" s="49"/>
      <c r="E83" s="49"/>
      <c r="F83" s="49"/>
      <c r="G83" s="24"/>
      <c r="H83" s="24"/>
      <c r="I83" s="24"/>
    </row>
    <row r="84" spans="2:9" ht="23.25" x14ac:dyDescent="0.25">
      <c r="B84" s="53"/>
      <c r="C84" s="53"/>
      <c r="D84" s="49"/>
      <c r="E84" s="49"/>
      <c r="F84" s="49"/>
      <c r="G84" s="24"/>
      <c r="H84" s="24"/>
      <c r="I84" s="24"/>
    </row>
    <row r="85" spans="2:9" ht="23.25" x14ac:dyDescent="0.25">
      <c r="B85" s="53"/>
      <c r="C85" s="53"/>
      <c r="D85" s="49"/>
      <c r="E85" s="49"/>
      <c r="F85" s="49"/>
      <c r="G85" s="24"/>
      <c r="H85" s="24"/>
      <c r="I85" s="24"/>
    </row>
    <row r="86" spans="2:9" ht="23.25" x14ac:dyDescent="0.25">
      <c r="B86" s="53"/>
      <c r="C86" s="53"/>
      <c r="D86" s="49"/>
      <c r="E86" s="49"/>
      <c r="F86" s="49"/>
      <c r="G86" s="24"/>
      <c r="H86" s="24"/>
      <c r="I86" s="24"/>
    </row>
    <row r="87" spans="2:9" ht="23.25" x14ac:dyDescent="0.25">
      <c r="B87" s="53"/>
      <c r="C87" s="53"/>
      <c r="D87" s="49"/>
      <c r="E87" s="49"/>
      <c r="F87" s="49"/>
      <c r="G87" s="24"/>
      <c r="H87" s="24"/>
      <c r="I87" s="24"/>
    </row>
    <row r="88" spans="2:9" ht="23.25" x14ac:dyDescent="0.25">
      <c r="B88" s="53"/>
      <c r="C88" s="53"/>
      <c r="D88" s="49"/>
      <c r="E88" s="49"/>
      <c r="F88" s="49"/>
      <c r="G88" s="24"/>
      <c r="H88" s="24"/>
      <c r="I88" s="24"/>
    </row>
    <row r="89" spans="2:9" ht="23.25" x14ac:dyDescent="0.25">
      <c r="B89" s="53"/>
      <c r="C89" s="53"/>
      <c r="D89" s="49"/>
      <c r="E89" s="49"/>
      <c r="F89" s="49"/>
      <c r="G89" s="24"/>
      <c r="H89" s="24"/>
      <c r="I89" s="24"/>
    </row>
    <row r="90" spans="2:9" ht="23.25" x14ac:dyDescent="0.25">
      <c r="B90" s="53"/>
      <c r="C90" s="53"/>
      <c r="D90" s="49"/>
      <c r="E90" s="49"/>
      <c r="F90" s="49"/>
      <c r="G90" s="24"/>
      <c r="H90" s="24"/>
      <c r="I90" s="24"/>
    </row>
    <row r="91" spans="2:9" ht="23.25" x14ac:dyDescent="0.25">
      <c r="B91" s="53"/>
      <c r="C91" s="53"/>
      <c r="D91" s="49"/>
      <c r="E91" s="49"/>
      <c r="F91" s="49"/>
      <c r="G91" s="24"/>
      <c r="H91" s="24"/>
      <c r="I91" s="24"/>
    </row>
    <row r="92" spans="2:9" ht="23.25" x14ac:dyDescent="0.25">
      <c r="B92" s="53"/>
      <c r="C92" s="53"/>
      <c r="D92" s="49"/>
      <c r="E92" s="49"/>
      <c r="F92" s="49"/>
      <c r="G92" s="24"/>
      <c r="H92" s="24"/>
      <c r="I92" s="24"/>
    </row>
    <row r="93" spans="2:9" x14ac:dyDescent="0.25">
      <c r="G93" s="24"/>
      <c r="H93" s="24"/>
      <c r="I93" s="24"/>
    </row>
    <row r="94" spans="2:9" x14ac:dyDescent="0.25">
      <c r="B94" s="24"/>
      <c r="C94" s="24"/>
      <c r="D94" s="24"/>
      <c r="E94" s="24"/>
      <c r="F94" s="24"/>
      <c r="G94" s="24"/>
      <c r="H94" s="24"/>
      <c r="I94" s="24"/>
    </row>
    <row r="95" spans="2:9" x14ac:dyDescent="0.25">
      <c r="B95" s="24"/>
      <c r="C95" s="24"/>
      <c r="D95" s="24"/>
      <c r="E95" s="24"/>
      <c r="F95" s="24"/>
      <c r="G95" s="24"/>
      <c r="H95" s="24"/>
      <c r="I95" s="24"/>
    </row>
    <row r="96" spans="2:9" x14ac:dyDescent="0.25">
      <c r="B96" s="24"/>
      <c r="C96" s="24"/>
      <c r="D96" s="24"/>
      <c r="E96" s="24"/>
      <c r="F96" s="24"/>
      <c r="G96" s="24"/>
      <c r="H96" s="24"/>
      <c r="I96" s="24"/>
    </row>
    <row r="97" spans="2:9" x14ac:dyDescent="0.25">
      <c r="B97" s="24"/>
      <c r="C97" s="24"/>
      <c r="D97" s="24"/>
      <c r="E97" s="24"/>
      <c r="F97" s="24"/>
      <c r="G97" s="24"/>
      <c r="H97" s="24"/>
      <c r="I97" s="24"/>
    </row>
    <row r="98" spans="2:9" x14ac:dyDescent="0.25">
      <c r="B98" s="24"/>
      <c r="C98" s="24"/>
      <c r="D98" s="24"/>
      <c r="E98" s="24"/>
      <c r="F98" s="24"/>
      <c r="G98" s="24"/>
      <c r="H98" s="24"/>
      <c r="I98" s="24"/>
    </row>
    <row r="99" spans="2:9" x14ac:dyDescent="0.25">
      <c r="B99" s="24"/>
      <c r="C99" s="24"/>
      <c r="D99" s="24"/>
      <c r="E99" s="24"/>
      <c r="F99" s="24"/>
      <c r="G99" s="24"/>
      <c r="H99" s="24"/>
      <c r="I99" s="24"/>
    </row>
    <row r="100" spans="2:9" x14ac:dyDescent="0.25">
      <c r="B100" s="24"/>
      <c r="C100" s="24"/>
      <c r="D100" s="24"/>
      <c r="E100" s="24"/>
      <c r="F100" s="24"/>
      <c r="G100" s="24"/>
      <c r="H100" s="24"/>
      <c r="I100" s="24"/>
    </row>
    <row r="101" spans="2:9" x14ac:dyDescent="0.25">
      <c r="B101" s="24"/>
      <c r="C101" s="24"/>
      <c r="D101" s="24"/>
      <c r="E101" s="24"/>
      <c r="F101" s="24"/>
      <c r="G101" s="24"/>
      <c r="H101" s="24"/>
    </row>
    <row r="102" spans="2:9" x14ac:dyDescent="0.25">
      <c r="B102" s="24"/>
      <c r="C102" s="24"/>
      <c r="D102" s="24"/>
      <c r="E102" s="24"/>
      <c r="F102" s="24"/>
      <c r="G102" s="24"/>
      <c r="H102" s="24"/>
    </row>
    <row r="103" spans="2:9" x14ac:dyDescent="0.25">
      <c r="B103" s="24"/>
      <c r="C103" s="24"/>
      <c r="D103" s="24"/>
      <c r="E103" s="24"/>
      <c r="F103" s="24"/>
      <c r="G103" s="24"/>
      <c r="H103" s="24"/>
    </row>
    <row r="104" spans="2:9" x14ac:dyDescent="0.25">
      <c r="B104" s="24"/>
      <c r="C104" s="24"/>
      <c r="D104" s="24"/>
      <c r="E104" s="24"/>
      <c r="F104" s="24"/>
      <c r="G104" s="24"/>
      <c r="H104" s="24"/>
    </row>
    <row r="105" spans="2:9" x14ac:dyDescent="0.25">
      <c r="B105" s="24"/>
      <c r="C105" s="24"/>
      <c r="D105" s="24"/>
      <c r="E105" s="24"/>
      <c r="F105" s="24"/>
      <c r="G105" s="24"/>
      <c r="H105" s="24"/>
    </row>
    <row r="106" spans="2:9" x14ac:dyDescent="0.25">
      <c r="B106" s="24"/>
      <c r="C106" s="24"/>
      <c r="D106" s="24"/>
      <c r="E106" s="24"/>
      <c r="F106" s="24"/>
      <c r="G106" s="24"/>
      <c r="H106" s="24"/>
    </row>
    <row r="107" spans="2:9" x14ac:dyDescent="0.25">
      <c r="B107" s="24"/>
      <c r="C107" s="24"/>
      <c r="D107" s="24"/>
      <c r="E107" s="24"/>
      <c r="F107" s="24"/>
      <c r="G107" s="24"/>
      <c r="H107" s="24"/>
    </row>
    <row r="108" spans="2:9" ht="23.25" x14ac:dyDescent="0.35">
      <c r="C108" s="57"/>
      <c r="D108" s="57"/>
      <c r="G108" s="24"/>
      <c r="H108" s="24"/>
    </row>
    <row r="109" spans="2:9" x14ac:dyDescent="0.25">
      <c r="G109" s="24"/>
      <c r="H109" s="24"/>
    </row>
    <row r="110" spans="2:9" x14ac:dyDescent="0.25">
      <c r="G110" s="24"/>
      <c r="H110" s="24"/>
    </row>
  </sheetData>
  <mergeCells count="6">
    <mergeCell ref="I4:I5"/>
    <mergeCell ref="B15:D15"/>
    <mergeCell ref="B46:C46"/>
    <mergeCell ref="C54:G54"/>
    <mergeCell ref="C55:G55"/>
    <mergeCell ref="H4:H5"/>
  </mergeCells>
  <dataValidations count="4">
    <dataValidation type="list" allowBlank="1" showInputMessage="1" showErrorMessage="1" sqref="H6" xr:uid="{F0B5308C-5C35-4390-AA57-8F20340BF921}">
      <formula1>"vultures@jpcert.or.jp,cve@mitre.org/cve@cert.org.tw,talos-cna@cisco.com/psirt@cisco.com,psirt@bosch.com,OTRO"</formula1>
    </dataValidation>
    <dataValidation type="list" allowBlank="1" showInputMessage="1" showErrorMessage="1" promptTitle="VALORES POSIBLES ASIGNADOR IOT" sqref="G6" xr:uid="{245AB86C-3558-4021-8286-594FE58F3DD0}">
      <formula1>"cve@mitre.org/cve@cert.org.tw,talos-cna@cisco.com,security-advisories@github.com,secalert@redhat.com,security.cna@qualcomm.com,secure@microsoft.com,info@cert.vde.com,prodsec@nozominetworks.com,ics-cert@hq.dhs.gov,OTRO"</formula1>
    </dataValidation>
    <dataValidation allowBlank="1" showInputMessage="1" showErrorMessage="1" promptTitle="VALORES POSIBLES ASIGNADOR IOT" sqref="F4" xr:uid="{2D9FBA4E-382C-4483-90B4-E9D8DCA4AC77}"/>
    <dataValidation type="list" allowBlank="1" showInputMessage="1" showErrorMessage="1" promptTitle="VALORES POSIBLES ASIGNADOR IOT" sqref="F5" xr:uid="{2E2DCB17-0F2B-470A-9AA0-1CC78E3A9B39}">
      <formula1>"2022,2021,2020,2019"</formula1>
    </dataValidation>
  </dataValidations>
  <hyperlinks>
    <hyperlink ref="F4" r:id="rId1" display="cve@mitre.org/cve@cert.org.tw" xr:uid="{ADDF78C3-5E9F-4F90-913A-F171E396D666}"/>
    <hyperlink ref="F5" r:id="rId2" display="cve@mitre.org/cve@cert.org.tw" xr:uid="{39BB9E3D-2CF8-4833-B124-A4669693AD7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ID_OBJETO REFERENCIA IBM</vt:lpstr>
      <vt:lpstr>ID_OBJETO REFERENCIA ALIENVAULT</vt:lpstr>
      <vt:lpstr>CVENODECHILDREN_CPE_CPE23URI</vt:lpstr>
      <vt:lpstr>CVENODECHILDREN_MODIFICACION</vt:lpstr>
      <vt:lpstr>CVENODECHILDREN_TIPO REFERENCIA</vt:lpstr>
      <vt:lpstr>CVENODECHILDREN_VENDEDOR</vt:lpstr>
      <vt:lpstr>CVENODECHILDREN_PARTE</vt:lpstr>
      <vt:lpstr>CVENODECHILDREN_TIPOREF-MODIF</vt:lpstr>
      <vt:lpstr>CVENODECHILDREN_FUENTEREF-MODIF</vt:lpstr>
      <vt:lpstr>CVENODE_CPE_CPE23URI</vt:lpstr>
      <vt:lpstr>CVENODE_MODIFICACION</vt:lpstr>
      <vt:lpstr>CVENODE_TIPO REFERENCIA</vt:lpstr>
      <vt:lpstr>CVENODE_PARTE</vt:lpstr>
      <vt:lpstr>CVENODE_TIPOREF-MODIFICACION</vt:lpstr>
      <vt:lpstr>NOMBRE IBM</vt:lpstr>
      <vt:lpstr>DESCRIPCION IBM</vt:lpstr>
      <vt:lpstr>DESCRIPCION CVE</vt:lpstr>
      <vt:lpstr>FUENTES REFERENCIA</vt:lpstr>
      <vt:lpstr>IDS CVES COINCIDENTES</vt:lpstr>
      <vt:lpstr>CVES COINC.-VECTOR DE ATAQUE V3</vt:lpstr>
      <vt:lpstr>CVES COINC.-COMPLE. ATAQUE  V3</vt:lpstr>
      <vt:lpstr>CVES COINC.-INTERA.USUARIO V3</vt:lpstr>
      <vt:lpstr>CVES COINC.-ALCANCE V3</vt:lpstr>
      <vt:lpstr>CVES COINC.-CONFIDENCIALIDAD V3</vt:lpstr>
      <vt:lpstr>CVES COINC.-INTEGRIDAD V3</vt:lpstr>
      <vt:lpstr>CVES COINC.-DISPONIBILIDAD V3</vt:lpstr>
      <vt:lpstr>SEVE.BASE V3-PRIVILEGIOS REQ.</vt:lpstr>
      <vt:lpstr>CVES COINC.-IMPACTO-CONF.V3</vt:lpstr>
      <vt:lpstr>CVES COINC.-IMPACTO-INTEG.V3</vt:lpstr>
      <vt:lpstr>CVES COINC.-IMPACTO-DISPON.V3</vt:lpstr>
      <vt:lpstr>CVES COINC.-EXPLOTAB.-VECTOR V3</vt:lpstr>
      <vt:lpstr>CVES COINC.-EXPLOTAB.-COMPL.V3</vt:lpstr>
      <vt:lpstr>CVES COINC.EXPLOTA.-INTERAC.V3</vt:lpstr>
      <vt:lpstr>CVES COINC.-EXPLOT.-PRIV.REQ.V3</vt:lpstr>
      <vt:lpstr>CVES COINC.- EXPLOT.-ALCANCE V3</vt:lpstr>
      <vt:lpstr>CVES COINC.-VECTOR ACCESO V2</vt:lpstr>
      <vt:lpstr>CVES COINC.-COMPL. ACCESO V2</vt:lpstr>
      <vt:lpstr>CVES COINC.-CONFIDENCIALIDAD V2</vt:lpstr>
      <vt:lpstr>CVES COINC.-INTEGRIDAD V2</vt:lpstr>
      <vt:lpstr>CVES COINC.-DISPONIBILIDAD V2</vt:lpstr>
      <vt:lpstr>CVES COINC.-AUTENTICACION V2</vt:lpstr>
      <vt:lpstr>IDS CVES-REFERENCIAS IBM COINC.</vt:lpstr>
      <vt:lpstr>CVES COINC.IBM-VECTOR ATAQUE V3</vt:lpstr>
      <vt:lpstr>CVES COINC.IBM-COMPL.ATAQUE V3</vt:lpstr>
      <vt:lpstr>CVES COINC.IBM-INTERACCION V3</vt:lpstr>
      <vt:lpstr>CVES COINC.IBM-ALCANCE V3</vt:lpstr>
      <vt:lpstr>CVES COINC.IBM-CONFIDENC.V3</vt:lpstr>
      <vt:lpstr>CVES COINC.IBM-INTEGRIDAD V3</vt:lpstr>
      <vt:lpstr>CVES COINC. IBM-DISPON. V3</vt:lpstr>
      <vt:lpstr>CVES COINC. IBM-PRIV.REQ. V3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2023-08-16T07:40:50Z</dcterms:created>
  <dcterms:modified xsi:type="dcterms:W3CDTF">2023-08-19T17:26:40Z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2023-08-19T17:26:40Z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1a1da529-cf3d-41b1-9146-7df20f48b41a</vt:lpwstr>
  </property>
  <property fmtid="{D5CDD505-2E9C-101B-9397-08002B2CF9AE}" pid="8" name="MSIP_Label_019c027e-33b7-45fc-a572-8ffa5d09ec36_ContentBits">
    <vt:lpwstr>2</vt:lpwstr>
  </property>
</Properties>
</file>