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CPES\"/>
    </mc:Choice>
  </mc:AlternateContent>
  <xr:revisionPtr revIDLastSave="0" documentId="13_ncr:1_{43B302F3-DD19-47FD-954E-FAC6BDCF8026}" xr6:coauthVersionLast="47" xr6:coauthVersionMax="47" xr10:uidLastSave="{00000000-0000-0000-0000-000000000000}"/>
  <bookViews>
    <workbookView xWindow="-120" yWindow="-120" windowWidth="20730" windowHeight="11160" activeTab="2" xr2:uid="{B45715BA-1725-416F-BC8A-1F605AACC2AF}"/>
  </bookViews>
  <sheets>
    <sheet name="cpes.lastModifiedDate" sheetId="6" r:id="rId1"/>
    <sheet name="cpes.refs.type" sheetId="3" r:id="rId2"/>
    <sheet name="cpes.cpe23Uri(parte)" sheetId="4" r:id="rId3"/>
    <sheet name="cpes.cpe23Uri(vendedor)" sheetId="5" r:id="rId4"/>
    <sheet name="Hoja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 i="3" l="1"/>
  <c r="D63" i="3"/>
  <c r="D64" i="3"/>
  <c r="D65" i="3"/>
  <c r="D66" i="3"/>
  <c r="D61" i="3"/>
  <c r="D12" i="3"/>
  <c r="C62" i="3"/>
  <c r="C63" i="3"/>
  <c r="C64" i="3"/>
  <c r="C65" i="3"/>
  <c r="C66" i="3"/>
  <c r="C61" i="3"/>
  <c r="C18" i="6" l="1"/>
  <c r="D18" i="6"/>
  <c r="G18" i="6"/>
  <c r="H18" i="6"/>
  <c r="C67" i="6"/>
  <c r="D67" i="6"/>
  <c r="D166" i="5"/>
  <c r="C20" i="5"/>
  <c r="H103" i="5"/>
  <c r="I103" i="5"/>
  <c r="C166" i="5"/>
  <c r="I20" i="5"/>
  <c r="D20" i="5"/>
  <c r="D72" i="4"/>
  <c r="H15" i="4"/>
  <c r="D15" i="4"/>
  <c r="D67" i="3"/>
  <c r="H20" i="5"/>
  <c r="C72" i="4"/>
  <c r="G15" i="4"/>
  <c r="C15" i="4"/>
  <c r="C67" i="3"/>
  <c r="G18" i="3"/>
  <c r="C18" i="3"/>
  <c r="D13" i="3" l="1"/>
  <c r="D14" i="3"/>
  <c r="D15" i="3"/>
  <c r="D16" i="3"/>
  <c r="D17" i="3"/>
  <c r="H17" i="3"/>
  <c r="H15" i="3"/>
  <c r="H16" i="3"/>
  <c r="H12" i="3"/>
  <c r="H13" i="3"/>
  <c r="H14" i="3"/>
  <c r="D18" i="3" l="1"/>
  <c r="H18" i="3"/>
</calcChain>
</file>

<file path=xl/sharedStrings.xml><?xml version="1.0" encoding="utf-8"?>
<sst xmlns="http://schemas.openxmlformats.org/spreadsheetml/2006/main" count="383" uniqueCount="215">
  <si>
    <t>NOMBRE COLUMNA</t>
  </si>
  <si>
    <t>NOMBRE EN COLUMNA FICHERO EXCEL FUENTE</t>
  </si>
  <si>
    <t>DEFINICIÓN COLUMNA</t>
  </si>
  <si>
    <t>FORMATO DATOS COLUMNA</t>
  </si>
  <si>
    <t>POSIBLES VALORES PARTE IOT</t>
  </si>
  <si>
    <t>POSIBLES VALORES PARTE SMART HOME</t>
  </si>
  <si>
    <t>REFERENCIAS</t>
  </si>
  <si>
    <t>Fecha y hora (YYYY-MM-DD T HH:mmZ)</t>
  </si>
  <si>
    <t>ESTADÍSTICAS PARTE IOT</t>
  </si>
  <si>
    <t>ESTADÍSTICAS PARTE SMART HOME</t>
  </si>
  <si>
    <t>UMBRAL DE APARICIONES</t>
  </si>
  <si>
    <t>NO EXISTE</t>
  </si>
  <si>
    <t>CRITERIO</t>
  </si>
  <si>
    <t>VALOR DE ETIQUETA</t>
  </si>
  <si>
    <t>NÚMERO DE APARICIONES</t>
  </si>
  <si>
    <t>PORCENTAJE TOTAL</t>
  </si>
  <si>
    <t>2018(O ANTERIOR)</t>
  </si>
  <si>
    <t>TOTAL VALORES</t>
  </si>
  <si>
    <t>ESTADÍSTICAS PARTE IOT Y SMART HOME COMUNES</t>
  </si>
  <si>
    <t>cpes.lastModifiedDate</t>
  </si>
  <si>
    <t>LAST MODIFIED DATE</t>
  </si>
  <si>
    <t>(8) https://nvd.nist.gov/developers/products</t>
  </si>
  <si>
    <t>Fecha de ultima modificación de la CPE correspondiente. (8)</t>
  </si>
  <si>
    <t>cpes.refs.type</t>
  </si>
  <si>
    <t>REFS TYPE</t>
  </si>
  <si>
    <t>VERSION</t>
  </si>
  <si>
    <t>PRODUCTO</t>
  </si>
  <si>
    <t>TEXTO PLANO</t>
  </si>
  <si>
    <t>(9) https://csrc.nist.gov/schema/nvd/api/2.0/cpe_api_json_2.0.schema</t>
  </si>
  <si>
    <t>SIGNIFICADO VALOR</t>
  </si>
  <si>
    <t>Se hace referencia a la versión específica de un producto asociada a la CPE.</t>
  </si>
  <si>
    <t>Se hace referencia a un producto específico asociado a la CPE.</t>
  </si>
  <si>
    <t>No existe tipo de referencia especificado para la referencia de la CPE actual.</t>
  </si>
  <si>
    <t>REGISTRO DE CAMBIO</t>
  </si>
  <si>
    <t>Se hace referencia a un registro de cambio asociado a la referencia de la CPE.</t>
  </si>
  <si>
    <t>AVISO</t>
  </si>
  <si>
    <t>Se hace referencia a un aviso de seguridad en la referencia asociada a la CPE.</t>
  </si>
  <si>
    <t>APLICACIÓN</t>
  </si>
  <si>
    <t>SISTEMA OPERATIVO</t>
  </si>
  <si>
    <t>DISPOSITIVO HARDWARE</t>
  </si>
  <si>
    <t>CPE23URI</t>
  </si>
  <si>
    <t>cpes.cpe23Uri</t>
  </si>
  <si>
    <t>(10) https://www.govinfo.gov/content/pkg/GOVPUB-C13-c213837a04c3bcc778ebfd420c6a3f2a/pdf/GOVPUB-C13-c213837a04c3bcc778ebfd420c6a3f2a.pdf</t>
  </si>
  <si>
    <t>Cada CPE, que es un esquema utilizado para nombrar sistemas de tecnología de información, paquetes o plataformas, viene nombrado con un nombre único que sirve para identificarle. En esta ocasión se utiliza la versión 2.3 de la especificación para establecer el nombre. Uno de los campos de este nombre único es la "Parte" o "Clase", que nos indica la clase o el tipo de dispositivo o sistema a la que hace referencia la CPE. Este campo puede hacer referencia a una clase de aplicación, de sistema operativo o dispositivo hardware (10).</t>
  </si>
  <si>
    <t>El nombre CPE hace referencia a una clase de aplicación (10).</t>
  </si>
  <si>
    <t>El nombre CPE hace referencia a una clase de sistema operativo (10).</t>
  </si>
  <si>
    <t>El nombre CPE hace referencia a una clase de dispositivo hardware (10).</t>
  </si>
  <si>
    <t>cpes.cpe23Uri(VENDOR)</t>
  </si>
  <si>
    <t>Cada CPE, que es un esquema utilizado para nombrar sistemas de tecnología de información, paquetes o plataformas, viene nombrado con un nombre único que sirve para identificarle. En esta ocasión se utiliza la versión 2.3 de la especificación para establecer el nombre. Uno de los campos de este nombre único es el "Vendedor", que indica el fabricante del producto descrito (10).</t>
  </si>
  <si>
    <t>MICROSOFT</t>
  </si>
  <si>
    <t>PTC</t>
  </si>
  <si>
    <t>RIOT-OS</t>
  </si>
  <si>
    <t>SYMBIOTE</t>
  </si>
  <si>
    <t>ASUS</t>
  </si>
  <si>
    <t>KONKER</t>
  </si>
  <si>
    <t>XIONGMAITECH</t>
  </si>
  <si>
    <t>OTRO</t>
  </si>
  <si>
    <t>Establecemos un umbral de 100 apariciones para tener en cuenta el valor del campo "vendedor" del nombre del CPE, ya que existen vendedores con un gran número de apariciones, y además existe un gran número de registros distintos de vendedor, por lo que establecemos el umbral en 100 para escoger únicamente los vendedores más significativos. (10)</t>
  </si>
  <si>
    <t>BOSCH</t>
  </si>
  <si>
    <t>CISCO</t>
  </si>
  <si>
    <t>COOLKIT</t>
  </si>
  <si>
    <t>INIM</t>
  </si>
  <si>
    <t>BMC</t>
  </si>
  <si>
    <t>IDEC</t>
  </si>
  <si>
    <t>Establecemos un umbral de 10 apariciones para tener en cuenta el valor del campo "vendedor" del nombre del CPE, ya que en este caso los vendedores tienen un menor número de apariciones que en la parte IOT,  además de existir un número menor de registros distintos de vendedor, por lo que establecemos el umbral en 10 para escoger un número significativo de vendedores. (10)</t>
  </si>
  <si>
    <t>El vendedor del producto al que hace referencia el nombre del CPE es MICROSOFT.</t>
  </si>
  <si>
    <t xml:space="preserve">El vendedor del producto al que hace referencia el nombre del CPE es PTC. </t>
  </si>
  <si>
    <t xml:space="preserve">El vendedor del producto al que hace referencia el nombre del CPE es RIOT-OS. </t>
  </si>
  <si>
    <t xml:space="preserve">El vendedor del producto al que hace referencia el nombre del CPE es SYMBIOTE. </t>
  </si>
  <si>
    <t xml:space="preserve">El vendedor del producto al que hace referencia el nombre del CPE es ASUS. </t>
  </si>
  <si>
    <t>El vendedor del producto al que hace referencia el nombre del CPE es KONKER.</t>
  </si>
  <si>
    <t xml:space="preserve">El vendedor del producto al que hace referencia el nombre del CPE es XIONGMAITECH. </t>
  </si>
  <si>
    <t xml:space="preserve">El vendedor del producto al que hace referencia el nombre del CPE es distinto a los anteriores. </t>
  </si>
  <si>
    <t>El vendedor del producto al que hace referencia el nombre del CPE es BOSCH</t>
  </si>
  <si>
    <t xml:space="preserve">El vendedor del producto al que hace referencia el nombre del CPE es CISCO. </t>
  </si>
  <si>
    <t xml:space="preserve">El vendedor del producto al que hace referencia el nombre del CPE es COOLKIT. </t>
  </si>
  <si>
    <t xml:space="preserve">El vendedor del producto al que hace referencia el nombre del CPE es INIM. </t>
  </si>
  <si>
    <t>El vendedor del producto al que hace referencia el nombre del CPE es BMC.</t>
  </si>
  <si>
    <t xml:space="preserve">El vendedor del producto al que hace referencia el nombre del CPE es IDEC. </t>
  </si>
  <si>
    <t>CODESYS</t>
  </si>
  <si>
    <t xml:space="preserve">KGB-BOT_PROJECT </t>
  </si>
  <si>
    <t>SICK</t>
  </si>
  <si>
    <t>ECLIPSE</t>
  </si>
  <si>
    <t>NETGEAR</t>
  </si>
  <si>
    <t>WEIDMUELLER</t>
  </si>
  <si>
    <t>INTEL</t>
  </si>
  <si>
    <t>DLINK</t>
  </si>
  <si>
    <t>MOZILLA</t>
  </si>
  <si>
    <t>APACHE</t>
  </si>
  <si>
    <t>GUARDZILLA</t>
  </si>
  <si>
    <t>REALTEK</t>
  </si>
  <si>
    <t>PLATHOME</t>
  </si>
  <si>
    <t>USRIOT</t>
  </si>
  <si>
    <t>SOFTING</t>
  </si>
  <si>
    <t>IBM</t>
  </si>
  <si>
    <t>NEBL</t>
  </si>
  <si>
    <t>IOTIVITY</t>
  </si>
  <si>
    <t>HP</t>
  </si>
  <si>
    <t>THALESGROUP</t>
  </si>
  <si>
    <t>WSO2</t>
  </si>
  <si>
    <t>RESIOT</t>
  </si>
  <si>
    <t>USR</t>
  </si>
  <si>
    <t>RADIOTHERMOSTAT</t>
  </si>
  <si>
    <t>PATRIOTMEMORY</t>
  </si>
  <si>
    <t>BELKIN</t>
  </si>
  <si>
    <t>TRENDNET</t>
  </si>
  <si>
    <t>BIOTRONIK</t>
  </si>
  <si>
    <t>MI</t>
  </si>
  <si>
    <t>FIBARO</t>
  </si>
  <si>
    <t>SECURIFI</t>
  </si>
  <si>
    <t>GOABODE</t>
  </si>
  <si>
    <t>TOTOLINK</t>
  </si>
  <si>
    <t>WYZE</t>
  </si>
  <si>
    <t>CONTECT</t>
  </si>
  <si>
    <t>ZKTEKO</t>
  </si>
  <si>
    <t>TENDA</t>
  </si>
  <si>
    <t>SECOMEA</t>
  </si>
  <si>
    <t>GETVERA</t>
  </si>
  <si>
    <t>COMMSCOPE</t>
  </si>
  <si>
    <t>DASANNETWORKS</t>
  </si>
  <si>
    <t>THROUGHTEK</t>
  </si>
  <si>
    <t>LOXONE</t>
  </si>
  <si>
    <t>MOTOROLA</t>
  </si>
  <si>
    <t>ONEPELOTON</t>
  </si>
  <si>
    <t>FOSCAM</t>
  </si>
  <si>
    <t>RIFARTEK</t>
  </si>
  <si>
    <t>SCHNEIDER-ELECTRIC</t>
  </si>
  <si>
    <t>PHICOMM</t>
  </si>
  <si>
    <t>SYSKA</t>
  </si>
  <si>
    <t>VR_CAM</t>
  </si>
  <si>
    <t>360FLY</t>
  </si>
  <si>
    <t xml:space="preserve">AMCREST </t>
  </si>
  <si>
    <t>COMPANY</t>
  </si>
  <si>
    <t xml:space="preserve">CHIYU-TECH </t>
  </si>
  <si>
    <t>ISHEKAR</t>
  </si>
  <si>
    <t>BLIPCARE</t>
  </si>
  <si>
    <t>FALEEMI</t>
  </si>
  <si>
    <t xml:space="preserve">PETWANT </t>
  </si>
  <si>
    <t xml:space="preserve">PHILIPS </t>
  </si>
  <si>
    <t xml:space="preserve">RAD </t>
  </si>
  <si>
    <t xml:space="preserve">RING </t>
  </si>
  <si>
    <t xml:space="preserve">SKYMEE </t>
  </si>
  <si>
    <t xml:space="preserve">LENS_LABORATORIES </t>
  </si>
  <si>
    <t xml:space="preserve">TESLA </t>
  </si>
  <si>
    <t xml:space="preserve">TP-LINK </t>
  </si>
  <si>
    <t xml:space="preserve">AMB1_SDK_PROJECT </t>
  </si>
  <si>
    <t>NORTHERN.TECH</t>
  </si>
  <si>
    <t xml:space="preserve">DEPSTECH </t>
  </si>
  <si>
    <t>CASSIANETWORKS</t>
  </si>
  <si>
    <t>FESTO</t>
  </si>
  <si>
    <t xml:space="preserve">STREAMINGIDIOT </t>
  </si>
  <si>
    <t xml:space="preserve">SIMBIOTNETWORK </t>
  </si>
  <si>
    <t xml:space="preserve">MOXA </t>
  </si>
  <si>
    <t xml:space="preserve">MCAFEE </t>
  </si>
  <si>
    <t xml:space="preserve">SERVVIZIOTOKEN_PROJECT </t>
  </si>
  <si>
    <t xml:space="preserve">NOKIA </t>
  </si>
  <si>
    <t xml:space="preserve">LILO_PROJECT </t>
  </si>
  <si>
    <t xml:space="preserve">TOPCON </t>
  </si>
  <si>
    <t xml:space="preserve">CYBERVISION </t>
  </si>
  <si>
    <t xml:space="preserve">WECON </t>
  </si>
  <si>
    <t xml:space="preserve">CHIRPSTACK </t>
  </si>
  <si>
    <t xml:space="preserve">KAAPROJECT </t>
  </si>
  <si>
    <t xml:space="preserve">D-LINK  </t>
  </si>
  <si>
    <t xml:space="preserve">TRENDMICRO </t>
  </si>
  <si>
    <t xml:space="preserve">RITTAL </t>
  </si>
  <si>
    <t xml:space="preserve">CHINAMOBILE </t>
  </si>
  <si>
    <t xml:space="preserve">LIBREWIRELESS </t>
  </si>
  <si>
    <t xml:space="preserve">TENDACN </t>
  </si>
  <si>
    <t xml:space="preserve">ADVANTECH </t>
  </si>
  <si>
    <t xml:space="preserve">UCLIBC-NG_PROJECT </t>
  </si>
  <si>
    <t xml:space="preserve">MAN2HTML_PROJECT </t>
  </si>
  <si>
    <t xml:space="preserve">ZKTEC </t>
  </si>
  <si>
    <t xml:space="preserve">IOBIT </t>
  </si>
  <si>
    <t>SIEMENS</t>
  </si>
  <si>
    <t xml:space="preserve">PSIGRIDCONNECT </t>
  </si>
  <si>
    <t xml:space="preserve">XISND </t>
  </si>
  <si>
    <t>ESET</t>
  </si>
  <si>
    <t xml:space="preserve">KDDI </t>
  </si>
  <si>
    <t xml:space="preserve">GLUEHOME </t>
  </si>
  <si>
    <t xml:space="preserve">CHUANGO </t>
  </si>
  <si>
    <t xml:space="preserve">CONTEC-TOUCH </t>
  </si>
  <si>
    <t xml:space="preserve">EQUESHOME </t>
  </si>
  <si>
    <t xml:space="preserve">PHICOMM </t>
  </si>
  <si>
    <t xml:space="preserve">WINK </t>
  </si>
  <si>
    <t xml:space="preserve">LENOVO </t>
  </si>
  <si>
    <t xml:space="preserve">SMARTHOMECOIN_PROJECT </t>
  </si>
  <si>
    <t xml:space="preserve">EATON </t>
  </si>
  <si>
    <t xml:space="preserve">BOSE </t>
  </si>
  <si>
    <t xml:space="preserve">ACCFLY  </t>
  </si>
  <si>
    <t xml:space="preserve">MOTOROLA </t>
  </si>
  <si>
    <t xml:space="preserve">SAMSUNG </t>
  </si>
  <si>
    <t xml:space="preserve">INSTEON </t>
  </si>
  <si>
    <t xml:space="preserve">ASSAABLOY </t>
  </si>
  <si>
    <t xml:space="preserve">H3C </t>
  </si>
  <si>
    <t xml:space="preserve">HUAWEI </t>
  </si>
  <si>
    <t>BEELINE</t>
  </si>
  <si>
    <t>MYGEENI</t>
  </si>
  <si>
    <t xml:space="preserve">INTEL </t>
  </si>
  <si>
    <t xml:space="preserve">RUBETEK </t>
  </si>
  <si>
    <t xml:space="preserve">HOMERELECTRIC </t>
  </si>
  <si>
    <t xml:space="preserve">UCONTROL </t>
  </si>
  <si>
    <t xml:space="preserve">EQ-3  </t>
  </si>
  <si>
    <t xml:space="preserve">SMARTWARES </t>
  </si>
  <si>
    <t>ESTADÍSTICAS TODOS LOS VENDEDORES INCLUIDOS EN CPE23URI PARA IOT</t>
  </si>
  <si>
    <t>En la siguiente tabla se recogen todos los vendedores encontrados en el nombre bien formado para cada CPE, independientemente del número de apariciones que tenga. No se realiza gráfica debido al gran número de vendedores distintos que existe.</t>
  </si>
  <si>
    <t>ESTADÍSTICAS TODOS LOS VENDEDORES INCLUIDOS EN CPE23URI PARA SMART HOME</t>
  </si>
  <si>
    <t>NINGUNO</t>
  </si>
  <si>
    <t>VALOR</t>
  </si>
  <si>
    <t>No se establece un umbral en esta ocasión debido a que todas las CPES han sido modificadas en un año concreto y es un valor único, por lo que todos los valores se tienen en cuenta. Solamente se tiene en cuenta la fecha de modificación, no la hora, debido a que es un valor demasiado especifico para realizar una clasificación o posible estudio.(8)</t>
  </si>
  <si>
    <t>Tipo de referencia o recurso de internet con información de la CPE actual , acorde al esquema JSON de  la versión 2.0 de la API para CPES elaborada por NVD. (9)</t>
  </si>
  <si>
    <t>En esta ocasión se tienen en cuenta únicamente las instancias de tipo de referencia que tienen un valor mayor que 0, ya que para los registros recogidos existen tipos de referencias de CPES que no aparecen.(9)</t>
  </si>
  <si>
    <t>MAYOR QUE 0</t>
  </si>
  <si>
    <t>En esta ocasión no se establece un umbral ya que el campo "parte" de una URI para el CPE puede ser de tres únicos tipos "APLICACIÓN, SISTEMA OPERATIVO, DISPOSITIVO HARDWARE" (10) y para todos existe al menos una aparición.</t>
  </si>
  <si>
    <t>VENDEDOR</t>
  </si>
  <si>
    <t>Se hace referencia a un vendedor de producto en la referencia asociada a la CPE.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</si>
</sst>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Light"/>
      <family val="2"/>
      <scheme val="major"/>
    </font>
    <font>
      <b/>
      <sz val="14"/>
      <color theme="1"/>
      <name val="Calibri"/>
      <family val="2"/>
      <scheme val="minor"/>
    </font>
    <font>
      <sz val="12"/>
      <color theme="1"/>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sz val="9"/>
      <color theme="1"/>
      <name val="Calibri"/>
      <family val="2"/>
      <scheme val="minor"/>
    </font>
    <font>
      <b/>
      <sz val="16"/>
      <color theme="1"/>
      <name val="Calibri Light"/>
      <family val="2"/>
      <scheme val="major"/>
    </font>
    <font>
      <b/>
      <sz val="18"/>
      <color theme="1"/>
      <name val="Calibri Light"/>
      <family val="2"/>
      <scheme val="major"/>
    </font>
    <font>
      <b/>
      <sz val="16"/>
      <color theme="1"/>
      <name val="Calibri"/>
      <family val="2"/>
      <scheme val="minor"/>
    </font>
    <font>
      <sz val="16"/>
      <color theme="1"/>
      <name val="Calibri"/>
      <family val="2"/>
      <scheme val="minor"/>
    </font>
    <font>
      <i/>
      <u/>
      <sz val="16"/>
      <color theme="4"/>
      <name val="Calibri"/>
      <family val="2"/>
      <scheme val="minor"/>
    </font>
    <font>
      <b/>
      <sz val="18"/>
      <color theme="1"/>
      <name val="Calibri"/>
      <family val="2"/>
      <scheme val="minor"/>
    </font>
    <font>
      <sz val="18"/>
      <color theme="1"/>
      <name val="Calibri"/>
      <family val="2"/>
      <scheme val="minor"/>
    </font>
    <font>
      <sz val="14"/>
      <color theme="1"/>
      <name val="Calibri"/>
      <family val="2"/>
      <scheme val="minor"/>
    </font>
    <font>
      <sz val="16"/>
      <color theme="1"/>
      <name val="Calibri Light"/>
      <family val="2"/>
      <scheme val="major"/>
    </font>
    <font>
      <sz val="18"/>
      <color theme="1"/>
      <name val="Calibri Light"/>
      <family val="2"/>
      <scheme val="major"/>
    </font>
    <font>
      <b/>
      <i/>
      <sz val="16"/>
      <color theme="1"/>
      <name val="Calibri"/>
      <family val="2"/>
      <scheme val="minor"/>
    </font>
    <font>
      <u/>
      <sz val="20"/>
      <color theme="4"/>
      <name val="Calibri"/>
      <family val="2"/>
      <scheme val="minor"/>
    </font>
    <font>
      <sz val="20"/>
      <color theme="1"/>
      <name val="Calibri"/>
      <family val="2"/>
      <scheme val="minor"/>
    </font>
    <font>
      <i/>
      <u/>
      <sz val="18"/>
      <color theme="4"/>
      <name val="Calibri"/>
      <family val="2"/>
      <scheme val="minor"/>
    </font>
    <font>
      <i/>
      <u/>
      <sz val="20"/>
      <color theme="4"/>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94">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ck">
        <color theme="1"/>
      </left>
      <right/>
      <top style="thick">
        <color theme="1"/>
      </top>
      <bottom style="thick">
        <color theme="1"/>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thin">
        <color theme="2"/>
      </left>
      <right style="thin">
        <color theme="1" tint="4.9989318521683403E-2"/>
      </right>
      <top style="thin">
        <color theme="2" tint="-9.9978637043366805E-2"/>
      </top>
      <bottom style="thin">
        <color theme="2" tint="-9.9978637043366805E-2"/>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right/>
      <top style="thin">
        <color theme="2"/>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medium">
        <color theme="1" tint="4.9989318521683403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medium">
        <color theme="1" tint="4.9989318521683403E-2"/>
      </right>
      <top style="thin">
        <color theme="2"/>
      </top>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style="thin">
        <color theme="2"/>
      </top>
      <bottom style="thin">
        <color theme="2"/>
      </bottom>
      <diagonal/>
    </border>
    <border>
      <left style="thin">
        <color theme="2"/>
      </left>
      <right/>
      <top style="thin">
        <color theme="2"/>
      </top>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1" tint="4.9989318521683403E-2"/>
      </left>
      <right style="thin">
        <color theme="1" tint="4.9989318521683403E-2"/>
      </right>
      <top/>
      <bottom style="medium">
        <color theme="1" tint="4.9989318521683403E-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2"/>
      </left>
      <right style="thin">
        <color theme="1" tint="4.9989318521683403E-2"/>
      </right>
      <top/>
      <bottom style="thin">
        <color theme="2" tint="-9.9978637043366805E-2"/>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style="thin">
        <color theme="1" tint="4.9989318521683403E-2"/>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1"/>
      </left>
      <right/>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tint="4.9989318521683403E-2"/>
      </left>
      <right style="thin">
        <color theme="2"/>
      </right>
      <top style="thick">
        <color theme="1"/>
      </top>
      <bottom style="thin">
        <color theme="2"/>
      </bottom>
      <diagonal/>
    </border>
    <border>
      <left style="thin">
        <color theme="2"/>
      </left>
      <right style="thin">
        <color theme="2"/>
      </right>
      <top style="thick">
        <color theme="1"/>
      </top>
      <bottom/>
      <diagonal/>
    </border>
    <border>
      <left style="thick">
        <color theme="1"/>
      </left>
      <right style="thick">
        <color theme="1"/>
      </right>
      <top style="thin">
        <color theme="2"/>
      </top>
      <bottom style="thin">
        <color theme="2"/>
      </bottom>
      <diagonal/>
    </border>
    <border>
      <left style="thin">
        <color theme="1" tint="4.9989318521683403E-2"/>
      </left>
      <right style="thin">
        <color theme="1" tint="4.9989318521683403E-2"/>
      </right>
      <top style="thick">
        <color theme="1"/>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style="medium">
        <color theme="1"/>
      </right>
      <top style="medium">
        <color theme="1" tint="4.9989318521683403E-2"/>
      </top>
      <bottom style="medium">
        <color theme="1"/>
      </bottom>
      <diagonal/>
    </border>
    <border>
      <left style="medium">
        <color theme="1"/>
      </left>
      <right style="thin">
        <color theme="1"/>
      </right>
      <top/>
      <bottom style="thin">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medium">
        <color theme="1" tint="4.9989318521683403E-2"/>
      </right>
      <top style="medium">
        <color theme="1"/>
      </top>
      <bottom style="medium">
        <color theme="1"/>
      </bottom>
      <diagonal/>
    </border>
    <border>
      <left style="medium">
        <color theme="1" tint="4.9989318521683403E-2"/>
      </left>
      <right style="medium">
        <color theme="1" tint="4.9989318521683403E-2"/>
      </right>
      <top style="medium">
        <color theme="1"/>
      </top>
      <bottom style="medium">
        <color theme="1"/>
      </bottom>
      <diagonal/>
    </border>
    <border>
      <left/>
      <right style="medium">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indexed="64"/>
      </left>
      <right style="thin">
        <color indexed="64"/>
      </right>
      <top style="thin">
        <color indexed="64"/>
      </top>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77">
    <xf numFmtId="0" fontId="0" fillId="0" borderId="0" xfId="0"/>
    <xf numFmtId="0" fontId="4" fillId="0" borderId="1"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6" fillId="0" borderId="0" xfId="1" applyFont="1" applyAlignment="1">
      <alignment horizontal="center"/>
    </xf>
    <xf numFmtId="0" fontId="0" fillId="0" borderId="8" xfId="0" applyBorder="1"/>
    <xf numFmtId="0" fontId="7" fillId="4" borderId="9"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0" fillId="0" borderId="12" xfId="0" applyBorder="1"/>
    <xf numFmtId="0" fontId="0" fillId="0" borderId="15" xfId="0" applyBorder="1" applyAlignment="1">
      <alignment horizontal="center" vertical="center"/>
    </xf>
    <xf numFmtId="0" fontId="9" fillId="0" borderId="15" xfId="0" applyFont="1" applyBorder="1" applyAlignment="1">
      <alignment horizontal="center" vertical="center" wrapText="1"/>
    </xf>
    <xf numFmtId="0" fontId="3" fillId="4" borderId="0" xfId="0" applyFont="1" applyFill="1" applyAlignment="1">
      <alignment horizontal="center" vertical="center" wrapText="1"/>
    </xf>
    <xf numFmtId="0" fontId="0" fillId="0" borderId="17" xfId="0" applyBorder="1"/>
    <xf numFmtId="0" fontId="1" fillId="0" borderId="0" xfId="0" applyFont="1"/>
    <xf numFmtId="0" fontId="8" fillId="4" borderId="34" xfId="0" applyFont="1" applyFill="1" applyBorder="1" applyAlignment="1">
      <alignment horizontal="center" vertical="center" wrapText="1"/>
    </xf>
    <xf numFmtId="0" fontId="0" fillId="0" borderId="35" xfId="0" applyBorder="1"/>
    <xf numFmtId="0" fontId="0" fillId="0" borderId="15" xfId="0" applyBorder="1"/>
    <xf numFmtId="0" fontId="0" fillId="0" borderId="36" xfId="0" applyBorder="1"/>
    <xf numFmtId="0" fontId="0" fillId="0" borderId="37" xfId="0" applyBorder="1"/>
    <xf numFmtId="0" fontId="3" fillId="4" borderId="37" xfId="0" applyFont="1" applyFill="1" applyBorder="1" applyAlignment="1">
      <alignment horizontal="center" vertical="center" wrapText="1"/>
    </xf>
    <xf numFmtId="0" fontId="0" fillId="0" borderId="37" xfId="0" applyBorder="1" applyAlignment="1">
      <alignment horizontal="center" vertical="center" wrapText="1"/>
    </xf>
    <xf numFmtId="0" fontId="8" fillId="4" borderId="42" xfId="0" applyFont="1" applyFill="1" applyBorder="1" applyAlignment="1">
      <alignment horizontal="center" vertical="center" wrapText="1"/>
    </xf>
    <xf numFmtId="0" fontId="0" fillId="0" borderId="0" xfId="0" applyBorder="1"/>
    <xf numFmtId="0" fontId="10" fillId="2" borderId="1" xfId="0" applyFont="1" applyFill="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shrinkToFit="1"/>
    </xf>
    <xf numFmtId="0" fontId="18" fillId="4" borderId="6"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0" fillId="5" borderId="13" xfId="0" applyFont="1" applyFill="1" applyBorder="1" applyAlignment="1">
      <alignment horizontal="center"/>
    </xf>
    <xf numFmtId="0" fontId="13" fillId="0" borderId="14" xfId="0" applyFont="1" applyBorder="1" applyAlignment="1">
      <alignment horizontal="center" vertical="center"/>
    </xf>
    <xf numFmtId="0" fontId="12" fillId="0" borderId="15" xfId="0" applyFont="1" applyBorder="1"/>
    <xf numFmtId="0" fontId="13" fillId="0" borderId="0" xfId="0" applyFont="1"/>
    <xf numFmtId="0" fontId="10" fillId="5" borderId="16" xfId="0" applyFont="1" applyFill="1" applyBorder="1" applyAlignment="1">
      <alignment horizontal="center" vertical="center" wrapText="1"/>
    </xf>
    <xf numFmtId="0" fontId="13" fillId="0" borderId="14" xfId="0" applyFont="1" applyBorder="1" applyAlignment="1">
      <alignment horizontal="center" vertical="center" wrapText="1"/>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4" borderId="20" xfId="0" applyFont="1" applyFill="1" applyBorder="1" applyAlignment="1">
      <alignment horizontal="center" vertical="center"/>
    </xf>
    <xf numFmtId="0" fontId="11" fillId="2" borderId="18" xfId="0" applyFont="1" applyFill="1" applyBorder="1" applyAlignment="1">
      <alignment horizontal="center" vertical="center"/>
    </xf>
    <xf numFmtId="0" fontId="11" fillId="2" borderId="19" xfId="0" applyFont="1" applyFill="1" applyBorder="1" applyAlignment="1">
      <alignment horizontal="center" vertical="center"/>
    </xf>
    <xf numFmtId="0" fontId="11" fillId="4" borderId="20" xfId="0" applyFont="1" applyFill="1" applyBorder="1" applyAlignment="1">
      <alignment horizontal="center" vertical="center"/>
    </xf>
    <xf numFmtId="0" fontId="20" fillId="0" borderId="21" xfId="0" applyFont="1" applyBorder="1" applyAlignment="1">
      <alignment horizontal="center" vertical="center"/>
    </xf>
    <xf numFmtId="0" fontId="13" fillId="0" borderId="22" xfId="0" applyFont="1" applyBorder="1" applyAlignment="1">
      <alignment horizontal="center" vertical="center"/>
    </xf>
    <xf numFmtId="10" fontId="13" fillId="0" borderId="23" xfId="0" applyNumberFormat="1" applyFont="1" applyBorder="1" applyAlignment="1">
      <alignment horizontal="center" vertical="center"/>
    </xf>
    <xf numFmtId="10" fontId="12" fillId="0" borderId="0" xfId="0" applyNumberFormat="1" applyFont="1" applyAlignment="1">
      <alignment horizontal="center" vertical="center" wrapText="1"/>
    </xf>
    <xf numFmtId="0" fontId="20" fillId="0" borderId="24" xfId="0" applyFont="1" applyBorder="1" applyAlignment="1">
      <alignment horizontal="center" vertical="center"/>
    </xf>
    <xf numFmtId="0" fontId="13" fillId="0" borderId="25" xfId="0" applyFont="1" applyBorder="1" applyAlignment="1">
      <alignment horizontal="center" vertical="center"/>
    </xf>
    <xf numFmtId="10" fontId="13" fillId="0" borderId="26" xfId="0" applyNumberFormat="1" applyFont="1" applyBorder="1" applyAlignment="1">
      <alignment horizontal="center" vertical="center"/>
    </xf>
    <xf numFmtId="10" fontId="12" fillId="0" borderId="27" xfId="0" applyNumberFormat="1" applyFont="1" applyBorder="1" applyAlignment="1">
      <alignment horizontal="center" vertical="center" wrapText="1"/>
    </xf>
    <xf numFmtId="10" fontId="12" fillId="0" borderId="20" xfId="0" applyNumberFormat="1" applyFont="1" applyBorder="1" applyAlignment="1">
      <alignment horizontal="center" vertical="center" wrapText="1"/>
    </xf>
    <xf numFmtId="10" fontId="13" fillId="0" borderId="0" xfId="0" applyNumberFormat="1" applyFont="1" applyAlignment="1">
      <alignment horizontal="center" vertical="center" wrapText="1"/>
    </xf>
    <xf numFmtId="0" fontId="16" fillId="0" borderId="0" xfId="0" applyFont="1"/>
    <xf numFmtId="0" fontId="12" fillId="6" borderId="28" xfId="0" applyFont="1" applyFill="1" applyBorder="1" applyAlignment="1">
      <alignment horizontal="center" vertical="center"/>
    </xf>
    <xf numFmtId="0" fontId="12" fillId="6" borderId="29" xfId="0" applyFont="1" applyFill="1" applyBorder="1" applyAlignment="1">
      <alignment horizontal="center" vertical="center"/>
    </xf>
    <xf numFmtId="9" fontId="12" fillId="6" borderId="30" xfId="0" applyNumberFormat="1" applyFont="1" applyFill="1" applyBorder="1" applyAlignment="1">
      <alignment horizontal="center" vertical="center"/>
    </xf>
    <xf numFmtId="0" fontId="15" fillId="6" borderId="28" xfId="0" applyFont="1" applyFill="1" applyBorder="1" applyAlignment="1">
      <alignment horizontal="center" vertical="center"/>
    </xf>
    <xf numFmtId="0" fontId="15" fillId="6" borderId="29" xfId="0" applyFont="1" applyFill="1" applyBorder="1" applyAlignment="1">
      <alignment horizontal="center" vertical="center"/>
    </xf>
    <xf numFmtId="9" fontId="15" fillId="6" borderId="30" xfId="0" applyNumberFormat="1" applyFont="1" applyFill="1" applyBorder="1" applyAlignment="1">
      <alignment horizontal="center" vertical="center"/>
    </xf>
    <xf numFmtId="0" fontId="7" fillId="4" borderId="39" xfId="0" applyFont="1" applyFill="1" applyBorder="1" applyAlignment="1">
      <alignment horizontal="center" vertical="center" wrapText="1"/>
    </xf>
    <xf numFmtId="0" fontId="20" fillId="0" borderId="38" xfId="0" applyFont="1" applyBorder="1" applyAlignment="1">
      <alignment horizontal="center" vertical="center"/>
    </xf>
    <xf numFmtId="0" fontId="13" fillId="0" borderId="38" xfId="0" applyFont="1" applyBorder="1" applyAlignment="1">
      <alignment horizontal="center" vertical="center"/>
    </xf>
    <xf numFmtId="10" fontId="13" fillId="0" borderId="38" xfId="0" applyNumberFormat="1" applyFont="1" applyBorder="1" applyAlignment="1">
      <alignment horizontal="center" vertical="center"/>
    </xf>
    <xf numFmtId="10" fontId="13" fillId="0" borderId="38" xfId="0" applyNumberFormat="1" applyFont="1" applyBorder="1" applyAlignment="1">
      <alignment horizontal="center" vertical="center" wrapText="1"/>
    </xf>
    <xf numFmtId="0" fontId="11" fillId="2" borderId="48" xfId="0" applyFont="1" applyFill="1" applyBorder="1" applyAlignment="1">
      <alignment horizontal="center" vertical="center"/>
    </xf>
    <xf numFmtId="0" fontId="11" fillId="2" borderId="49" xfId="0" applyFont="1" applyFill="1" applyBorder="1" applyAlignment="1">
      <alignment horizontal="center" vertical="center"/>
    </xf>
    <xf numFmtId="0" fontId="11" fillId="2" borderId="50" xfId="0" applyFont="1" applyFill="1" applyBorder="1" applyAlignment="1">
      <alignment horizontal="center" vertical="center"/>
    </xf>
    <xf numFmtId="0" fontId="11" fillId="2" borderId="41" xfId="0" applyFont="1" applyFill="1" applyBorder="1" applyAlignment="1">
      <alignment horizontal="center" vertical="center"/>
    </xf>
    <xf numFmtId="0" fontId="15" fillId="6" borderId="46" xfId="0" applyFont="1" applyFill="1" applyBorder="1" applyAlignment="1">
      <alignment horizontal="center" vertical="center"/>
    </xf>
    <xf numFmtId="0" fontId="15" fillId="6" borderId="47" xfId="0" applyFont="1" applyFill="1" applyBorder="1" applyAlignment="1">
      <alignment horizontal="center" vertical="center"/>
    </xf>
    <xf numFmtId="9" fontId="15" fillId="6" borderId="51" xfId="0" applyNumberFormat="1" applyFont="1" applyFill="1" applyBorder="1" applyAlignment="1">
      <alignment horizontal="center" vertical="center"/>
    </xf>
    <xf numFmtId="0" fontId="16" fillId="6" borderId="40" xfId="0" applyFont="1" applyFill="1" applyBorder="1"/>
    <xf numFmtId="0" fontId="20" fillId="0" borderId="52" xfId="0" applyFont="1" applyBorder="1" applyAlignment="1">
      <alignment horizontal="center" vertical="center"/>
    </xf>
    <xf numFmtId="0" fontId="13" fillId="0" borderId="53" xfId="0" applyFont="1" applyBorder="1" applyAlignment="1">
      <alignment horizontal="center" vertical="center"/>
    </xf>
    <xf numFmtId="10" fontId="13" fillId="0" borderId="53" xfId="0" applyNumberFormat="1" applyFont="1" applyBorder="1" applyAlignment="1">
      <alignment horizontal="center" vertical="center"/>
    </xf>
    <xf numFmtId="10" fontId="13" fillId="0" borderId="54" xfId="0" applyNumberFormat="1" applyFont="1" applyBorder="1" applyAlignment="1">
      <alignment horizontal="center" vertical="center" wrapText="1"/>
    </xf>
    <xf numFmtId="0" fontId="20" fillId="0" borderId="55" xfId="0" applyFont="1" applyBorder="1" applyAlignment="1">
      <alignment horizontal="center" vertical="center"/>
    </xf>
    <xf numFmtId="10" fontId="13" fillId="0" borderId="56" xfId="0" applyNumberFormat="1" applyFont="1" applyBorder="1" applyAlignment="1">
      <alignment horizontal="center" vertical="center" wrapText="1"/>
    </xf>
    <xf numFmtId="0" fontId="20" fillId="0" borderId="57" xfId="0" applyFont="1" applyBorder="1" applyAlignment="1">
      <alignment horizontal="center" vertical="center"/>
    </xf>
    <xf numFmtId="0" fontId="13" fillId="0" borderId="58" xfId="0" applyFont="1" applyBorder="1" applyAlignment="1">
      <alignment horizontal="center" vertical="center"/>
    </xf>
    <xf numFmtId="10" fontId="13" fillId="0" borderId="58" xfId="0" applyNumberFormat="1" applyFont="1" applyBorder="1" applyAlignment="1">
      <alignment horizontal="center" vertical="center"/>
    </xf>
    <xf numFmtId="10" fontId="13" fillId="0" borderId="59" xfId="0" applyNumberFormat="1" applyFont="1" applyBorder="1" applyAlignment="1">
      <alignment horizontal="center" vertical="center" wrapText="1"/>
    </xf>
    <xf numFmtId="0" fontId="0" fillId="4" borderId="0" xfId="0" applyFill="1" applyBorder="1"/>
    <xf numFmtId="10" fontId="5" fillId="0" borderId="34" xfId="0" applyNumberFormat="1" applyFont="1" applyBorder="1" applyAlignment="1">
      <alignment horizontal="center" vertical="center" wrapText="1"/>
    </xf>
    <xf numFmtId="0" fontId="8" fillId="4" borderId="76" xfId="0" applyFont="1" applyFill="1" applyBorder="1" applyAlignment="1">
      <alignment horizontal="center" vertical="center" wrapText="1"/>
    </xf>
    <xf numFmtId="0" fontId="0" fillId="0" borderId="77" xfId="0" applyBorder="1"/>
    <xf numFmtId="0" fontId="0" fillId="0" borderId="2" xfId="0" applyBorder="1" applyAlignment="1">
      <alignment horizontal="center" vertical="center" shrinkToFit="1"/>
    </xf>
    <xf numFmtId="0" fontId="19" fillId="4" borderId="78" xfId="0" applyFont="1" applyFill="1" applyBorder="1" applyAlignment="1">
      <alignment horizontal="center" vertical="center" wrapText="1"/>
    </xf>
    <xf numFmtId="0" fontId="12" fillId="0" borderId="0" xfId="0" applyFont="1"/>
    <xf numFmtId="0" fontId="12" fillId="0" borderId="12" xfId="0" applyFont="1" applyBorder="1"/>
    <xf numFmtId="0" fontId="7" fillId="4" borderId="79" xfId="0" applyFont="1" applyFill="1" applyBorder="1" applyAlignment="1">
      <alignment horizontal="center" vertical="center" wrapText="1"/>
    </xf>
    <xf numFmtId="0" fontId="10" fillId="5" borderId="80" xfId="0" applyFont="1" applyFill="1" applyBorder="1" applyAlignment="1">
      <alignment horizontal="center"/>
    </xf>
    <xf numFmtId="0" fontId="13" fillId="0" borderId="81" xfId="0" applyFont="1" applyBorder="1" applyAlignment="1">
      <alignment horizontal="center" vertical="center"/>
    </xf>
    <xf numFmtId="0" fontId="10" fillId="5" borderId="60" xfId="0" applyFont="1" applyFill="1" applyBorder="1" applyAlignment="1">
      <alignment horizontal="center" vertical="center" wrapText="1"/>
    </xf>
    <xf numFmtId="0" fontId="13" fillId="0" borderId="82" xfId="0" applyFont="1" applyBorder="1" applyAlignment="1">
      <alignment horizontal="center" vertical="center" wrapText="1"/>
    </xf>
    <xf numFmtId="0" fontId="0" fillId="0" borderId="12" xfId="0" applyBorder="1" applyAlignment="1">
      <alignment horizontal="center" vertical="center"/>
    </xf>
    <xf numFmtId="0" fontId="9" fillId="0" borderId="12" xfId="0" applyFont="1" applyBorder="1" applyAlignment="1">
      <alignment horizontal="center" vertical="center" wrapText="1"/>
    </xf>
    <xf numFmtId="0" fontId="11" fillId="4" borderId="34" xfId="0" applyFont="1" applyFill="1" applyBorder="1" applyAlignment="1">
      <alignment horizontal="center" vertical="center"/>
    </xf>
    <xf numFmtId="0" fontId="11" fillId="2" borderId="74" xfId="0" applyFont="1" applyFill="1" applyBorder="1" applyAlignment="1">
      <alignment horizontal="center" vertical="center"/>
    </xf>
    <xf numFmtId="0" fontId="11" fillId="2" borderId="75" xfId="0" applyFont="1" applyFill="1" applyBorder="1" applyAlignment="1">
      <alignment horizontal="center" vertical="center"/>
    </xf>
    <xf numFmtId="0" fontId="11" fillId="2" borderId="86" xfId="0" applyFont="1" applyFill="1" applyBorder="1" applyAlignment="1">
      <alignment horizontal="center" vertical="center"/>
    </xf>
    <xf numFmtId="0" fontId="11" fillId="2" borderId="87" xfId="0" applyFont="1" applyFill="1" applyBorder="1" applyAlignment="1">
      <alignment horizontal="center" vertical="center"/>
    </xf>
    <xf numFmtId="0" fontId="11" fillId="2" borderId="88" xfId="0" applyFont="1" applyFill="1" applyBorder="1" applyAlignment="1">
      <alignment horizontal="center" vertical="center"/>
    </xf>
    <xf numFmtId="0" fontId="11" fillId="2" borderId="33" xfId="0" applyFont="1" applyFill="1" applyBorder="1" applyAlignment="1">
      <alignment horizontal="center" vertical="center"/>
    </xf>
    <xf numFmtId="0" fontId="11" fillId="2" borderId="73" xfId="0" applyFont="1" applyFill="1" applyBorder="1" applyAlignment="1">
      <alignment horizontal="center" vertical="center"/>
    </xf>
    <xf numFmtId="0" fontId="20" fillId="0" borderId="63" xfId="0" applyFont="1" applyBorder="1" applyAlignment="1">
      <alignment horizontal="center" vertical="center" wrapText="1"/>
    </xf>
    <xf numFmtId="0" fontId="13" fillId="0" borderId="64" xfId="0" applyFont="1" applyBorder="1" applyAlignment="1">
      <alignment horizontal="center" vertical="center" wrapText="1"/>
    </xf>
    <xf numFmtId="10" fontId="13" fillId="0" borderId="64" xfId="0" applyNumberFormat="1" applyFont="1" applyBorder="1" applyAlignment="1">
      <alignment horizontal="center" vertical="center" wrapText="1"/>
    </xf>
    <xf numFmtId="10" fontId="13" fillId="0" borderId="65" xfId="0" applyNumberFormat="1" applyFont="1" applyBorder="1" applyAlignment="1">
      <alignment horizontal="center" vertical="center" wrapText="1"/>
    </xf>
    <xf numFmtId="0" fontId="20" fillId="0" borderId="66" xfId="0" applyFont="1" applyBorder="1" applyAlignment="1">
      <alignment horizontal="center" vertical="center" wrapText="1"/>
    </xf>
    <xf numFmtId="0" fontId="13" fillId="0" borderId="61" xfId="0" applyFont="1" applyBorder="1" applyAlignment="1">
      <alignment horizontal="center" vertical="center" wrapText="1"/>
    </xf>
    <xf numFmtId="10" fontId="13" fillId="0" borderId="61" xfId="0" applyNumberFormat="1" applyFont="1" applyBorder="1" applyAlignment="1">
      <alignment horizontal="center" vertical="center" wrapText="1"/>
    </xf>
    <xf numFmtId="10" fontId="13" fillId="0" borderId="67" xfId="0" applyNumberFormat="1" applyFont="1" applyBorder="1" applyAlignment="1">
      <alignment horizontal="center" vertical="center" wrapText="1"/>
    </xf>
    <xf numFmtId="0" fontId="20" fillId="0" borderId="68" xfId="0" applyFont="1" applyBorder="1" applyAlignment="1">
      <alignment horizontal="center" vertical="center" wrapText="1"/>
    </xf>
    <xf numFmtId="0" fontId="13" fillId="0" borderId="62" xfId="0" applyFont="1" applyBorder="1" applyAlignment="1">
      <alignment horizontal="center" vertical="center" wrapText="1"/>
    </xf>
    <xf numFmtId="10" fontId="13" fillId="0" borderId="62" xfId="0" applyNumberFormat="1" applyFont="1" applyBorder="1" applyAlignment="1">
      <alignment horizontal="center" vertical="center" wrapText="1"/>
    </xf>
    <xf numFmtId="10" fontId="13" fillId="0" borderId="69" xfId="0" applyNumberFormat="1" applyFont="1" applyBorder="1" applyAlignment="1">
      <alignment horizontal="center" vertical="center" wrapText="1"/>
    </xf>
    <xf numFmtId="0" fontId="20" fillId="0" borderId="84" xfId="0" applyFont="1" applyBorder="1" applyAlignment="1">
      <alignment horizontal="center" vertical="center" wrapText="1"/>
    </xf>
    <xf numFmtId="0" fontId="13" fillId="0" borderId="84" xfId="0" applyFont="1" applyBorder="1" applyAlignment="1">
      <alignment horizontal="center" vertical="center" wrapText="1"/>
    </xf>
    <xf numFmtId="10" fontId="13" fillId="0" borderId="84" xfId="0" applyNumberFormat="1" applyFont="1" applyBorder="1" applyAlignment="1">
      <alignment horizontal="center" vertical="center" wrapText="1"/>
    </xf>
    <xf numFmtId="0" fontId="20" fillId="0" borderId="61" xfId="0" applyFont="1" applyBorder="1" applyAlignment="1">
      <alignment horizontal="center" vertical="center" wrapText="1"/>
    </xf>
    <xf numFmtId="0" fontId="20" fillId="0" borderId="62" xfId="0" applyFont="1" applyBorder="1" applyAlignment="1">
      <alignment horizontal="center" vertical="center" wrapText="1"/>
    </xf>
    <xf numFmtId="0" fontId="15" fillId="6" borderId="74" xfId="0" applyFont="1" applyFill="1" applyBorder="1" applyAlignment="1">
      <alignment horizontal="center" vertical="center"/>
    </xf>
    <xf numFmtId="0" fontId="15" fillId="6" borderId="75" xfId="0" applyFont="1" applyFill="1" applyBorder="1" applyAlignment="1">
      <alignment horizontal="center" vertical="center"/>
    </xf>
    <xf numFmtId="9" fontId="15" fillId="6" borderId="75" xfId="0" applyNumberFormat="1" applyFont="1" applyFill="1" applyBorder="1" applyAlignment="1">
      <alignment horizontal="center" vertical="center"/>
    </xf>
    <xf numFmtId="0" fontId="16" fillId="6" borderId="73" xfId="0" applyFont="1" applyFill="1" applyBorder="1"/>
    <xf numFmtId="0" fontId="15" fillId="6" borderId="70" xfId="0" applyFont="1" applyFill="1" applyBorder="1" applyAlignment="1">
      <alignment horizontal="center" vertical="center"/>
    </xf>
    <xf numFmtId="0" fontId="15" fillId="6" borderId="71" xfId="0" applyFont="1" applyFill="1" applyBorder="1" applyAlignment="1">
      <alignment horizontal="center" vertical="center"/>
    </xf>
    <xf numFmtId="9" fontId="15" fillId="6" borderId="72" xfId="0" applyNumberFormat="1" applyFont="1" applyFill="1" applyBorder="1" applyAlignment="1">
      <alignment horizontal="center" vertical="center"/>
    </xf>
    <xf numFmtId="9" fontId="15" fillId="6" borderId="89" xfId="0" applyNumberFormat="1" applyFont="1" applyFill="1" applyBorder="1" applyAlignment="1">
      <alignment horizontal="center" vertical="center"/>
    </xf>
    <xf numFmtId="0" fontId="20" fillId="0" borderId="83" xfId="0" applyFont="1" applyBorder="1" applyAlignment="1">
      <alignment horizontal="center" vertical="center" wrapText="1"/>
    </xf>
    <xf numFmtId="10" fontId="13" fillId="0" borderId="85" xfId="0" applyNumberFormat="1" applyFont="1" applyBorder="1" applyAlignment="1">
      <alignment horizontal="center" vertical="center" wrapText="1"/>
    </xf>
    <xf numFmtId="9" fontId="15" fillId="6" borderId="73" xfId="0" applyNumberFormat="1" applyFont="1" applyFill="1" applyBorder="1" applyAlignment="1">
      <alignment horizontal="center" vertical="center"/>
    </xf>
    <xf numFmtId="0" fontId="21" fillId="0" borderId="1" xfId="1" applyFont="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horizontal="center" vertical="center" shrinkToFit="1"/>
    </xf>
    <xf numFmtId="0" fontId="23" fillId="0" borderId="1" xfId="0" applyFont="1" applyBorder="1" applyAlignment="1">
      <alignment horizontal="center" vertical="center" wrapText="1"/>
    </xf>
    <xf numFmtId="0" fontId="20" fillId="0" borderId="90" xfId="0" applyFont="1" applyBorder="1" applyAlignment="1">
      <alignment horizontal="center" vertical="center"/>
    </xf>
    <xf numFmtId="10" fontId="13" fillId="0" borderId="90" xfId="0" applyNumberFormat="1" applyFont="1" applyBorder="1" applyAlignment="1">
      <alignment horizontal="center" vertical="center" wrapText="1"/>
    </xf>
    <xf numFmtId="0" fontId="20" fillId="0" borderId="93" xfId="0" applyFont="1" applyBorder="1" applyAlignment="1">
      <alignment horizontal="center" vertical="center"/>
    </xf>
    <xf numFmtId="0" fontId="13" fillId="0" borderId="93" xfId="0" applyFont="1" applyBorder="1" applyAlignment="1">
      <alignment horizontal="center" vertical="center"/>
    </xf>
    <xf numFmtId="10" fontId="13" fillId="0" borderId="93" xfId="0" applyNumberFormat="1" applyFont="1" applyBorder="1" applyAlignment="1">
      <alignment horizontal="center" vertical="center"/>
    </xf>
    <xf numFmtId="10" fontId="13" fillId="0" borderId="93" xfId="0" applyNumberFormat="1" applyFont="1" applyBorder="1" applyAlignment="1">
      <alignment horizontal="center" vertical="center" wrapText="1"/>
    </xf>
    <xf numFmtId="9" fontId="15" fillId="6" borderId="91" xfId="0" applyNumberFormat="1" applyFont="1" applyFill="1" applyBorder="1" applyAlignment="1">
      <alignment horizontal="center" vertical="center"/>
    </xf>
    <xf numFmtId="9" fontId="15" fillId="6" borderId="92"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11" fillId="3" borderId="3"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11" fillId="3" borderId="7" xfId="0" applyFont="1" applyFill="1" applyBorder="1" applyAlignment="1">
      <alignment horizontal="center" vertical="center" wrapText="1"/>
    </xf>
    <xf numFmtId="0" fontId="16" fillId="0" borderId="4" xfId="0" applyFont="1" applyBorder="1"/>
    <xf numFmtId="0" fontId="16" fillId="0" borderId="5" xfId="0" applyFont="1" applyBorder="1"/>
    <xf numFmtId="0" fontId="11" fillId="3" borderId="31" xfId="0" applyFont="1" applyFill="1" applyBorder="1" applyAlignment="1">
      <alignment horizontal="center"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0"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0" fillId="3" borderId="7" xfId="0" applyFont="1" applyFill="1" applyBorder="1" applyAlignment="1">
      <alignment horizontal="center" vertical="center" wrapText="1"/>
    </xf>
    <xf numFmtId="0" fontId="13" fillId="0" borderId="4" xfId="0" applyFont="1" applyBorder="1"/>
    <xf numFmtId="0" fontId="13" fillId="0" borderId="5" xfId="0" applyFont="1" applyBorder="1"/>
    <xf numFmtId="0" fontId="11" fillId="3" borderId="43" xfId="0" applyFont="1" applyFill="1" applyBorder="1" applyAlignment="1">
      <alignment horizontal="center" vertical="center" wrapText="1"/>
    </xf>
    <xf numFmtId="0" fontId="15" fillId="0" borderId="44" xfId="0" applyFont="1" applyBorder="1" applyAlignment="1">
      <alignment horizontal="center" vertical="center" wrapText="1"/>
    </xf>
    <xf numFmtId="0" fontId="15" fillId="0" borderId="45" xfId="0" applyFont="1" applyBorder="1" applyAlignment="1">
      <alignment horizontal="center" vertical="center" wrapText="1"/>
    </xf>
    <xf numFmtId="0" fontId="16" fillId="3" borderId="4" xfId="0" applyFont="1" applyFill="1" applyBorder="1"/>
    <xf numFmtId="0" fontId="16" fillId="3" borderId="5" xfId="0" applyFont="1" applyFill="1" applyBorder="1"/>
    <xf numFmtId="0" fontId="15" fillId="3" borderId="44"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0" borderId="4" xfId="0" applyFont="1" applyBorder="1" applyAlignment="1">
      <alignment horizontal="center" vertical="center" wrapText="1"/>
    </xf>
    <xf numFmtId="0" fontId="15" fillId="0" borderId="4" xfId="0" applyFont="1" applyBorder="1" applyAlignment="1"/>
    <xf numFmtId="0" fontId="15" fillId="0" borderId="5" xfId="0" applyFont="1" applyBorder="1" applyAlignment="1"/>
    <xf numFmtId="0" fontId="1" fillId="0" borderId="5"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ENTRADA CPES PARTE IOT</c:v>
          </c:tx>
          <c:spPr>
            <a:solidFill>
              <a:schemeClr val="accent1">
                <a:lumMod val="40000"/>
                <a:lumOff val="60000"/>
              </a:schemeClr>
            </a:solidFill>
            <a:ln>
              <a:noFill/>
            </a:ln>
            <a:effectLst/>
            <a:sp3d/>
          </c:spPr>
          <c:invertIfNegative val="0"/>
          <c:cat>
            <c:strRef>
              <c:f>'cpes.lastModifiedDate'!$B$12:$B$17</c:f>
              <c:strCache>
                <c:ptCount val="6"/>
                <c:pt idx="0">
                  <c:v>2023</c:v>
                </c:pt>
                <c:pt idx="1">
                  <c:v>2022</c:v>
                </c:pt>
                <c:pt idx="2">
                  <c:v>2021</c:v>
                </c:pt>
                <c:pt idx="3">
                  <c:v>2020</c:v>
                </c:pt>
                <c:pt idx="4">
                  <c:v>2019</c:v>
                </c:pt>
                <c:pt idx="5">
                  <c:v>2018(O ANTERIOR)</c:v>
                </c:pt>
              </c:strCache>
            </c:strRef>
          </c:cat>
          <c:val>
            <c:numRef>
              <c:f>'cpes.lastModifiedDate'!$D$12:$D$17</c:f>
              <c:numCache>
                <c:formatCode>0.00%</c:formatCode>
                <c:ptCount val="6"/>
                <c:pt idx="0">
                  <c:v>3.4500000000000003E-2</c:v>
                </c:pt>
                <c:pt idx="1">
                  <c:v>0.33069999999999999</c:v>
                </c:pt>
                <c:pt idx="2">
                  <c:v>0.24610000000000001</c:v>
                </c:pt>
                <c:pt idx="3">
                  <c:v>0.1565</c:v>
                </c:pt>
                <c:pt idx="4">
                  <c:v>0.186</c:v>
                </c:pt>
                <c:pt idx="5">
                  <c:v>4.6199999999999998E-2</c:v>
                </c:pt>
              </c:numCache>
            </c:numRef>
          </c:val>
          <c:extLst>
            <c:ext xmlns:c16="http://schemas.microsoft.com/office/drawing/2014/chart" uri="{C3380CC4-5D6E-409C-BE32-E72D297353CC}">
              <c16:uniqueId val="{00000000-D2E1-4DE5-BC4E-E0468DD224DC}"/>
            </c:ext>
          </c:extLst>
        </c:ser>
        <c:dLbls>
          <c:showLegendKey val="0"/>
          <c:showVal val="0"/>
          <c:showCatName val="0"/>
          <c:showSerName val="0"/>
          <c:showPercent val="0"/>
          <c:showBubbleSize val="0"/>
        </c:dLbls>
        <c:gapWidth val="150"/>
        <c:shape val="box"/>
        <c:axId val="1253366416"/>
        <c:axId val="12533651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'cpes.lastModifiedDate'!$B$12:$B$17</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'cpes.lastModifiedDate'!$C$12:$C$17</c15:sqref>
                        </c15:formulaRef>
                      </c:ext>
                    </c:extLst>
                    <c:numCache>
                      <c:formatCode>General</c:formatCode>
                      <c:ptCount val="6"/>
                      <c:pt idx="0">
                        <c:v>62</c:v>
                      </c:pt>
                      <c:pt idx="1">
                        <c:v>594</c:v>
                      </c:pt>
                      <c:pt idx="2">
                        <c:v>442</c:v>
                      </c:pt>
                      <c:pt idx="3">
                        <c:v>281</c:v>
                      </c:pt>
                      <c:pt idx="4">
                        <c:v>334</c:v>
                      </c:pt>
                      <c:pt idx="5">
                        <c:v>83</c:v>
                      </c:pt>
                    </c:numCache>
                  </c:numRef>
                </c:val>
                <c:extLst>
                  <c:ext xmlns:c16="http://schemas.microsoft.com/office/drawing/2014/chart" uri="{C3380CC4-5D6E-409C-BE32-E72D297353CC}">
                    <c16:uniqueId val="{00000001-D2E1-4DE5-BC4E-E0468DD224DC}"/>
                  </c:ext>
                </c:extLst>
              </c15:ser>
            </c15:filteredBarSeries>
          </c:ext>
        </c:extLst>
      </c:bar3DChart>
      <c:catAx>
        <c:axId val="1253366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5104"/>
        <c:crosses val="autoZero"/>
        <c:auto val="1"/>
        <c:lblAlgn val="ctr"/>
        <c:lblOffset val="100"/>
        <c:noMultiLvlLbl val="0"/>
      </c:catAx>
      <c:valAx>
        <c:axId val="1253365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5336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VENDEDORES PRINCIPALES ESPECIFICADOS EN EL CAMPO CPE23URI PARTE IOT</c:v>
          </c:tx>
          <c:spPr>
            <a:solidFill>
              <a:schemeClr val="accent1">
                <a:lumMod val="40000"/>
                <a:lumOff val="60000"/>
              </a:schemeClr>
            </a:solidFill>
            <a:ln>
              <a:noFill/>
            </a:ln>
            <a:effectLst/>
            <a:sp3d/>
          </c:spPr>
          <c:invertIfNegative val="0"/>
          <c:cat>
            <c:strRef>
              <c:f>'cpes.cpe23Uri(vendedor)'!$B$12:$B$19</c:f>
              <c:strCache>
                <c:ptCount val="8"/>
                <c:pt idx="0">
                  <c:v>MICROSOFT</c:v>
                </c:pt>
                <c:pt idx="1">
                  <c:v>PTC</c:v>
                </c:pt>
                <c:pt idx="2">
                  <c:v>RIOT-OS</c:v>
                </c:pt>
                <c:pt idx="3">
                  <c:v>SYMBIOTE</c:v>
                </c:pt>
                <c:pt idx="4">
                  <c:v>ASUS</c:v>
                </c:pt>
                <c:pt idx="5">
                  <c:v>KONKER</c:v>
                </c:pt>
                <c:pt idx="6">
                  <c:v>XIONGMAITECH</c:v>
                </c:pt>
                <c:pt idx="7">
                  <c:v>OTRO</c:v>
                </c:pt>
              </c:strCache>
            </c:strRef>
          </c:cat>
          <c:val>
            <c:numRef>
              <c:f>'cpes.cpe23Uri(vendedor)'!$D$12:$D$19</c:f>
              <c:numCache>
                <c:formatCode>0.00%</c:formatCode>
                <c:ptCount val="8"/>
                <c:pt idx="0">
                  <c:v>5.8999999999999997E-2</c:v>
                </c:pt>
                <c:pt idx="1">
                  <c:v>7.46E-2</c:v>
                </c:pt>
                <c:pt idx="2">
                  <c:v>0.13639999999999999</c:v>
                </c:pt>
                <c:pt idx="3">
                  <c:v>6.9599999999999995E-2</c:v>
                </c:pt>
                <c:pt idx="4">
                  <c:v>8.0699999999999994E-2</c:v>
                </c:pt>
                <c:pt idx="5">
                  <c:v>6.5100000000000005E-2</c:v>
                </c:pt>
                <c:pt idx="6">
                  <c:v>7.9000000000000001E-2</c:v>
                </c:pt>
                <c:pt idx="7">
                  <c:v>0.43559999999999999</c:v>
                </c:pt>
              </c:numCache>
            </c:numRef>
          </c:val>
          <c:extLst>
            <c:ext xmlns:c16="http://schemas.microsoft.com/office/drawing/2014/chart" uri="{C3380CC4-5D6E-409C-BE32-E72D297353CC}">
              <c16:uniqueId val="{00000001-4F54-44D4-A98D-F1D01E7018B4}"/>
            </c:ext>
          </c:extLst>
        </c:ser>
        <c:dLbls>
          <c:showLegendKey val="0"/>
          <c:showVal val="0"/>
          <c:showCatName val="0"/>
          <c:showSerName val="0"/>
          <c:showPercent val="0"/>
          <c:showBubbleSize val="0"/>
        </c:dLbls>
        <c:gapWidth val="150"/>
        <c:shape val="box"/>
        <c:axId val="1267364568"/>
        <c:axId val="12673675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'cpes.cpe23Uri(vendedor)'!$B$12:$B$19</c15:sqref>
                        </c15:formulaRef>
                      </c:ext>
                    </c:extLst>
                    <c:strCache>
                      <c:ptCount val="8"/>
                      <c:pt idx="0">
                        <c:v>MICROSOFT</c:v>
                      </c:pt>
                      <c:pt idx="1">
                        <c:v>PTC</c:v>
                      </c:pt>
                      <c:pt idx="2">
                        <c:v>RIOT-OS</c:v>
                      </c:pt>
                      <c:pt idx="3">
                        <c:v>SYMBIOTE</c:v>
                      </c:pt>
                      <c:pt idx="4">
                        <c:v>ASUS</c:v>
                      </c:pt>
                      <c:pt idx="5">
                        <c:v>KONKER</c:v>
                      </c:pt>
                      <c:pt idx="6">
                        <c:v>XIONGMAITECH</c:v>
                      </c:pt>
                      <c:pt idx="7">
                        <c:v>OTRO</c:v>
                      </c:pt>
                    </c:strCache>
                  </c:strRef>
                </c:cat>
                <c:val>
                  <c:numRef>
                    <c:extLst>
                      <c:ext uri="{02D57815-91ED-43cb-92C2-25804820EDAC}">
                        <c15:formulaRef>
                          <c15:sqref>'cpes.cpe23Uri(vendedor)'!$C$12:$C$19</c15:sqref>
                        </c15:formulaRef>
                      </c:ext>
                    </c:extLst>
                    <c:numCache>
                      <c:formatCode>General</c:formatCode>
                      <c:ptCount val="8"/>
                      <c:pt idx="0">
                        <c:v>106</c:v>
                      </c:pt>
                      <c:pt idx="1">
                        <c:v>134</c:v>
                      </c:pt>
                      <c:pt idx="2">
                        <c:v>245</c:v>
                      </c:pt>
                      <c:pt idx="3">
                        <c:v>125</c:v>
                      </c:pt>
                      <c:pt idx="4">
                        <c:v>145</c:v>
                      </c:pt>
                      <c:pt idx="5">
                        <c:v>117</c:v>
                      </c:pt>
                      <c:pt idx="6">
                        <c:v>142</c:v>
                      </c:pt>
                      <c:pt idx="7">
                        <c:v>782</c:v>
                      </c:pt>
                    </c:numCache>
                  </c:numRef>
                </c:val>
                <c:extLst>
                  <c:ext xmlns:c16="http://schemas.microsoft.com/office/drawing/2014/chart" uri="{C3380CC4-5D6E-409C-BE32-E72D297353CC}">
                    <c16:uniqueId val="{00000000-4F54-44D4-A98D-F1D01E7018B4}"/>
                  </c:ext>
                </c:extLst>
              </c15:ser>
            </c15:filteredBarSeries>
          </c:ext>
        </c:extLst>
      </c:bar3DChart>
      <c:catAx>
        <c:axId val="1267364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67367520"/>
        <c:crosses val="autoZero"/>
        <c:auto val="1"/>
        <c:lblAlgn val="ctr"/>
        <c:lblOffset val="100"/>
        <c:noMultiLvlLbl val="0"/>
      </c:catAx>
      <c:valAx>
        <c:axId val="1267367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67364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VENDEDORES PRINCIPALES ESPECIFICADOS EN EL CAMPO CPE23URI PARTE SMART HOME</c:v>
          </c:tx>
          <c:spPr>
            <a:solidFill>
              <a:schemeClr val="accent1">
                <a:lumMod val="40000"/>
                <a:lumOff val="60000"/>
              </a:schemeClr>
            </a:solidFill>
            <a:ln>
              <a:noFill/>
            </a:ln>
            <a:effectLst/>
            <a:sp3d/>
          </c:spPr>
          <c:invertIfNegative val="0"/>
          <c:cat>
            <c:strRef>
              <c:f>'cpes.cpe23Uri(vendedor)'!$G$12:$G$19</c:f>
              <c:strCache>
                <c:ptCount val="8"/>
                <c:pt idx="0">
                  <c:v>BOSCH</c:v>
                </c:pt>
                <c:pt idx="1">
                  <c:v>ASUS</c:v>
                </c:pt>
                <c:pt idx="2">
                  <c:v>CISCO</c:v>
                </c:pt>
                <c:pt idx="3">
                  <c:v>COOLKIT</c:v>
                </c:pt>
                <c:pt idx="4">
                  <c:v>INIM</c:v>
                </c:pt>
                <c:pt idx="5">
                  <c:v>BMC</c:v>
                </c:pt>
                <c:pt idx="6">
                  <c:v>IDEC</c:v>
                </c:pt>
                <c:pt idx="7">
                  <c:v>OTRO</c:v>
                </c:pt>
              </c:strCache>
            </c:strRef>
          </c:cat>
          <c:val>
            <c:numRef>
              <c:f>'cpes.cpe23Uri(vendedor)'!$I$12:$I$19</c:f>
              <c:numCache>
                <c:formatCode>0.00%</c:formatCode>
                <c:ptCount val="8"/>
                <c:pt idx="0">
                  <c:v>0.14099999999999999</c:v>
                </c:pt>
                <c:pt idx="1">
                  <c:v>0.14940000000000001</c:v>
                </c:pt>
                <c:pt idx="2">
                  <c:v>0.1245</c:v>
                </c:pt>
                <c:pt idx="3">
                  <c:v>0.1245</c:v>
                </c:pt>
                <c:pt idx="4">
                  <c:v>7.4700000000000003E-2</c:v>
                </c:pt>
                <c:pt idx="5">
                  <c:v>4.5600000000000002E-2</c:v>
                </c:pt>
                <c:pt idx="6">
                  <c:v>4.9799999999999997E-2</c:v>
                </c:pt>
                <c:pt idx="7">
                  <c:v>0.29049999999999998</c:v>
                </c:pt>
              </c:numCache>
            </c:numRef>
          </c:val>
          <c:extLst>
            <c:ext xmlns:c16="http://schemas.microsoft.com/office/drawing/2014/chart" uri="{C3380CC4-5D6E-409C-BE32-E72D297353CC}">
              <c16:uniqueId val="{00000001-8DEA-46D5-BF77-D290859AEE0B}"/>
            </c:ext>
          </c:extLst>
        </c:ser>
        <c:dLbls>
          <c:showLegendKey val="0"/>
          <c:showVal val="0"/>
          <c:showCatName val="0"/>
          <c:showSerName val="0"/>
          <c:showPercent val="0"/>
          <c:showBubbleSize val="0"/>
        </c:dLbls>
        <c:gapWidth val="150"/>
        <c:shape val="box"/>
        <c:axId val="1239317600"/>
        <c:axId val="12393159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'cpes.cpe23Uri(vendedor)'!$G$12:$G$19</c15:sqref>
                        </c15:formulaRef>
                      </c:ext>
                    </c:extLst>
                    <c:strCache>
                      <c:ptCount val="8"/>
                      <c:pt idx="0">
                        <c:v>BOSCH</c:v>
                      </c:pt>
                      <c:pt idx="1">
                        <c:v>ASUS</c:v>
                      </c:pt>
                      <c:pt idx="2">
                        <c:v>CISCO</c:v>
                      </c:pt>
                      <c:pt idx="3">
                        <c:v>COOLKIT</c:v>
                      </c:pt>
                      <c:pt idx="4">
                        <c:v>INIM</c:v>
                      </c:pt>
                      <c:pt idx="5">
                        <c:v>BMC</c:v>
                      </c:pt>
                      <c:pt idx="6">
                        <c:v>IDEC</c:v>
                      </c:pt>
                      <c:pt idx="7">
                        <c:v>OTRO</c:v>
                      </c:pt>
                    </c:strCache>
                  </c:strRef>
                </c:cat>
                <c:val>
                  <c:numRef>
                    <c:extLst>
                      <c:ext uri="{02D57815-91ED-43cb-92C2-25804820EDAC}">
                        <c15:formulaRef>
                          <c15:sqref>'cpes.cpe23Uri(vendedor)'!$H$12:$H$19</c15:sqref>
                        </c15:formulaRef>
                      </c:ext>
                    </c:extLst>
                    <c:numCache>
                      <c:formatCode>General</c:formatCode>
                      <c:ptCount val="8"/>
                      <c:pt idx="0">
                        <c:v>34</c:v>
                      </c:pt>
                      <c:pt idx="1">
                        <c:v>30</c:v>
                      </c:pt>
                      <c:pt idx="2">
                        <c:v>36</c:v>
                      </c:pt>
                      <c:pt idx="3">
                        <c:v>30</c:v>
                      </c:pt>
                      <c:pt idx="4">
                        <c:v>18</c:v>
                      </c:pt>
                      <c:pt idx="5">
                        <c:v>11</c:v>
                      </c:pt>
                      <c:pt idx="6">
                        <c:v>12</c:v>
                      </c:pt>
                      <c:pt idx="7">
                        <c:v>70</c:v>
                      </c:pt>
                    </c:numCache>
                  </c:numRef>
                </c:val>
                <c:extLst>
                  <c:ext xmlns:c16="http://schemas.microsoft.com/office/drawing/2014/chart" uri="{C3380CC4-5D6E-409C-BE32-E72D297353CC}">
                    <c16:uniqueId val="{00000000-8DEA-46D5-BF77-D290859AEE0B}"/>
                  </c:ext>
                </c:extLst>
              </c15:ser>
            </c15:filteredBarSeries>
          </c:ext>
        </c:extLst>
      </c:bar3DChart>
      <c:catAx>
        <c:axId val="123931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39315960"/>
        <c:crosses val="autoZero"/>
        <c:auto val="1"/>
        <c:lblAlgn val="ctr"/>
        <c:lblOffset val="100"/>
        <c:noMultiLvlLbl val="0"/>
      </c:catAx>
      <c:valAx>
        <c:axId val="1239315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3931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ENTRADA CPES PARTE SMART HOME</c:v>
          </c:tx>
          <c:spPr>
            <a:solidFill>
              <a:schemeClr val="accent1">
                <a:lumMod val="40000"/>
                <a:lumOff val="60000"/>
              </a:schemeClr>
            </a:solidFill>
            <a:ln>
              <a:noFill/>
            </a:ln>
            <a:effectLst/>
            <a:sp3d/>
          </c:spPr>
          <c:invertIfNegative val="0"/>
          <c:cat>
            <c:strRef>
              <c:f>'cpes.lastModifiedDate'!$F$13:$F$17</c:f>
              <c:strCache>
                <c:ptCount val="5"/>
                <c:pt idx="0">
                  <c:v>2022</c:v>
                </c:pt>
                <c:pt idx="1">
                  <c:v>2021</c:v>
                </c:pt>
                <c:pt idx="2">
                  <c:v>2020</c:v>
                </c:pt>
                <c:pt idx="3">
                  <c:v>2019</c:v>
                </c:pt>
                <c:pt idx="4">
                  <c:v>2018(O ANTERIOR)</c:v>
                </c:pt>
              </c:strCache>
            </c:strRef>
          </c:cat>
          <c:val>
            <c:numRef>
              <c:f>'cpes.lastModifiedDate'!$H$13:$H$17</c:f>
              <c:numCache>
                <c:formatCode>0.00%</c:formatCode>
                <c:ptCount val="5"/>
                <c:pt idx="0">
                  <c:v>9.1300000000000006E-2</c:v>
                </c:pt>
                <c:pt idx="1">
                  <c:v>0.38169999999999998</c:v>
                </c:pt>
                <c:pt idx="2">
                  <c:v>0.35680000000000001</c:v>
                </c:pt>
                <c:pt idx="3">
                  <c:v>0.14940000000000001</c:v>
                </c:pt>
                <c:pt idx="4">
                  <c:v>2.0799999999999999E-2</c:v>
                </c:pt>
              </c:numCache>
            </c:numRef>
          </c:val>
          <c:extLst>
            <c:ext xmlns:c16="http://schemas.microsoft.com/office/drawing/2014/chart" uri="{C3380CC4-5D6E-409C-BE32-E72D297353CC}">
              <c16:uniqueId val="{00000000-42E5-4FCB-A97B-D69C56C272B3}"/>
            </c:ext>
          </c:extLst>
        </c:ser>
        <c:dLbls>
          <c:showLegendKey val="0"/>
          <c:showVal val="0"/>
          <c:showCatName val="0"/>
          <c:showSerName val="0"/>
          <c:showPercent val="0"/>
          <c:showBubbleSize val="0"/>
        </c:dLbls>
        <c:gapWidth val="150"/>
        <c:shape val="box"/>
        <c:axId val="1619325072"/>
        <c:axId val="161932966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'cpes.lastModifiedDate'!$F$13:$F$17</c15:sqref>
                        </c15:formulaRef>
                      </c:ext>
                    </c:extLst>
                    <c:strCache>
                      <c:ptCount val="5"/>
                      <c:pt idx="0">
                        <c:v>2022</c:v>
                      </c:pt>
                      <c:pt idx="1">
                        <c:v>2021</c:v>
                      </c:pt>
                      <c:pt idx="2">
                        <c:v>2020</c:v>
                      </c:pt>
                      <c:pt idx="3">
                        <c:v>2019</c:v>
                      </c:pt>
                      <c:pt idx="4">
                        <c:v>2018(O ANTERIOR)</c:v>
                      </c:pt>
                    </c:strCache>
                  </c:strRef>
                </c:cat>
                <c:val>
                  <c:numRef>
                    <c:extLst>
                      <c:ext uri="{02D57815-91ED-43cb-92C2-25804820EDAC}">
                        <c15:formulaRef>
                          <c15:sqref>'cpes.lastModifiedDate'!$G$13:$G$17</c15:sqref>
                        </c15:formulaRef>
                      </c:ext>
                    </c:extLst>
                    <c:numCache>
                      <c:formatCode>General</c:formatCode>
                      <c:ptCount val="5"/>
                      <c:pt idx="0">
                        <c:v>22</c:v>
                      </c:pt>
                      <c:pt idx="1">
                        <c:v>92</c:v>
                      </c:pt>
                      <c:pt idx="2">
                        <c:v>86</c:v>
                      </c:pt>
                      <c:pt idx="3">
                        <c:v>36</c:v>
                      </c:pt>
                      <c:pt idx="4">
                        <c:v>5</c:v>
                      </c:pt>
                    </c:numCache>
                  </c:numRef>
                </c:val>
                <c:extLst>
                  <c:ext xmlns:c16="http://schemas.microsoft.com/office/drawing/2014/chart" uri="{C3380CC4-5D6E-409C-BE32-E72D297353CC}">
                    <c16:uniqueId val="{00000001-42E5-4FCB-A97B-D69C56C272B3}"/>
                  </c:ext>
                </c:extLst>
              </c15:ser>
            </c15:filteredBarSeries>
          </c:ext>
        </c:extLst>
      </c:bar3DChart>
      <c:catAx>
        <c:axId val="1619325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29664"/>
        <c:crosses val="autoZero"/>
        <c:auto val="1"/>
        <c:lblAlgn val="ctr"/>
        <c:lblOffset val="100"/>
        <c:noMultiLvlLbl val="0"/>
      </c:catAx>
      <c:valAx>
        <c:axId val="1619329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25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ENTRADA CPES PARTE IOT Y SMART HOME CONJUNTAS</c:v>
          </c:tx>
          <c:spPr>
            <a:solidFill>
              <a:schemeClr val="accent1">
                <a:lumMod val="40000"/>
                <a:lumOff val="60000"/>
              </a:schemeClr>
            </a:solidFill>
            <a:ln>
              <a:noFill/>
            </a:ln>
            <a:effectLst/>
            <a:sp3d/>
          </c:spPr>
          <c:invertIfNegative val="0"/>
          <c:cat>
            <c:strRef>
              <c:f>'cpes.lastModifiedDate'!$B$61:$B$66</c:f>
              <c:strCache>
                <c:ptCount val="6"/>
                <c:pt idx="0">
                  <c:v>2023</c:v>
                </c:pt>
                <c:pt idx="1">
                  <c:v>2022</c:v>
                </c:pt>
                <c:pt idx="2">
                  <c:v>2021</c:v>
                </c:pt>
                <c:pt idx="3">
                  <c:v>2020</c:v>
                </c:pt>
                <c:pt idx="4">
                  <c:v>2019</c:v>
                </c:pt>
                <c:pt idx="5">
                  <c:v>2018(O ANTERIOR)</c:v>
                </c:pt>
              </c:strCache>
            </c:strRef>
          </c:cat>
          <c:val>
            <c:numRef>
              <c:f>'cpes.lastModifiedDate'!$D$61:$D$66</c:f>
              <c:numCache>
                <c:formatCode>0.00%</c:formatCode>
                <c:ptCount val="6"/>
                <c:pt idx="0">
                  <c:v>3.04E-2</c:v>
                </c:pt>
                <c:pt idx="1">
                  <c:v>0.3024</c:v>
                </c:pt>
                <c:pt idx="2">
                  <c:v>0.2621</c:v>
                </c:pt>
                <c:pt idx="3">
                  <c:v>0.18010000000000001</c:v>
                </c:pt>
                <c:pt idx="4">
                  <c:v>0.18160000000000001</c:v>
                </c:pt>
                <c:pt idx="5">
                  <c:v>4.3299999999999998E-2</c:v>
                </c:pt>
              </c:numCache>
            </c:numRef>
          </c:val>
          <c:extLst>
            <c:ext xmlns:c16="http://schemas.microsoft.com/office/drawing/2014/chart" uri="{C3380CC4-5D6E-409C-BE32-E72D297353CC}">
              <c16:uniqueId val="{00000000-FC8B-47C5-A6FA-645099BC6DF3}"/>
            </c:ext>
          </c:extLst>
        </c:ser>
        <c:dLbls>
          <c:showLegendKey val="0"/>
          <c:showVal val="0"/>
          <c:showCatName val="0"/>
          <c:showSerName val="0"/>
          <c:showPercent val="0"/>
          <c:showBubbleSize val="0"/>
        </c:dLbls>
        <c:gapWidth val="150"/>
        <c:shape val="box"/>
        <c:axId val="1619307360"/>
        <c:axId val="16193034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'cpes.lastModifiedDate'!$B$61:$B$66</c15:sqref>
                        </c15:formulaRef>
                      </c:ext>
                    </c:extLst>
                    <c:strCache>
                      <c:ptCount val="6"/>
                      <c:pt idx="0">
                        <c:v>2023</c:v>
                      </c:pt>
                      <c:pt idx="1">
                        <c:v>2022</c:v>
                      </c:pt>
                      <c:pt idx="2">
                        <c:v>2021</c:v>
                      </c:pt>
                      <c:pt idx="3">
                        <c:v>2020</c:v>
                      </c:pt>
                      <c:pt idx="4">
                        <c:v>2019</c:v>
                      </c:pt>
                      <c:pt idx="5">
                        <c:v>2018(O ANTERIOR)</c:v>
                      </c:pt>
                    </c:strCache>
                  </c:strRef>
                </c:cat>
                <c:val>
                  <c:numRef>
                    <c:extLst>
                      <c:ext uri="{02D57815-91ED-43cb-92C2-25804820EDAC}">
                        <c15:formulaRef>
                          <c15:sqref>'cpes.lastModifiedDate'!$C$61:$C$66</c15:sqref>
                        </c15:formulaRef>
                      </c:ext>
                    </c:extLst>
                    <c:numCache>
                      <c:formatCode>General</c:formatCode>
                      <c:ptCount val="6"/>
                      <c:pt idx="0">
                        <c:v>62</c:v>
                      </c:pt>
                      <c:pt idx="1">
                        <c:v>616</c:v>
                      </c:pt>
                      <c:pt idx="2">
                        <c:v>534</c:v>
                      </c:pt>
                      <c:pt idx="3">
                        <c:v>367</c:v>
                      </c:pt>
                      <c:pt idx="4">
                        <c:v>370</c:v>
                      </c:pt>
                      <c:pt idx="5">
                        <c:v>88</c:v>
                      </c:pt>
                    </c:numCache>
                  </c:numRef>
                </c:val>
                <c:extLst>
                  <c:ext xmlns:c16="http://schemas.microsoft.com/office/drawing/2014/chart" uri="{C3380CC4-5D6E-409C-BE32-E72D297353CC}">
                    <c16:uniqueId val="{00000001-FC8B-47C5-A6FA-645099BC6DF3}"/>
                  </c:ext>
                </c:extLst>
              </c15:ser>
            </c15:filteredBarSeries>
          </c:ext>
        </c:extLst>
      </c:bar3DChart>
      <c:catAx>
        <c:axId val="161930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3424"/>
        <c:crosses val="autoZero"/>
        <c:auto val="1"/>
        <c:lblAlgn val="ctr"/>
        <c:lblOffset val="100"/>
        <c:noMultiLvlLbl val="0"/>
      </c:catAx>
      <c:valAx>
        <c:axId val="1619303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30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REFERENCIA CPES PARTE IOT</c:v>
          </c:tx>
          <c:spPr>
            <a:solidFill>
              <a:schemeClr val="accent1">
                <a:lumMod val="40000"/>
                <a:lumOff val="60000"/>
              </a:schemeClr>
            </a:solidFill>
            <a:ln>
              <a:noFill/>
            </a:ln>
            <a:effectLst/>
            <a:sp3d/>
          </c:spPr>
          <c:invertIfNegative val="0"/>
          <c:cat>
            <c:strRef>
              <c:f>'cpes.refs.type'!$B$12:$B$17</c:f>
              <c:strCache>
                <c:ptCount val="6"/>
                <c:pt idx="0">
                  <c:v>VERSION</c:v>
                </c:pt>
                <c:pt idx="1">
                  <c:v>PRODUCTO</c:v>
                </c:pt>
                <c:pt idx="2">
                  <c:v>AVISO</c:v>
                </c:pt>
                <c:pt idx="3">
                  <c:v>REGISTRO DE CAMBIO</c:v>
                </c:pt>
                <c:pt idx="4">
                  <c:v>VENDEDOR</c:v>
                </c:pt>
                <c:pt idx="5">
                  <c:v>NINGUNO</c:v>
                </c:pt>
              </c:strCache>
            </c:strRef>
          </c:cat>
          <c:val>
            <c:numRef>
              <c:f>'cpes.refs.type'!$D$12:$D$17</c:f>
              <c:numCache>
                <c:formatCode>0.00%</c:formatCode>
                <c:ptCount val="6"/>
                <c:pt idx="0">
                  <c:v>0.14134824479652067</c:v>
                </c:pt>
                <c:pt idx="1">
                  <c:v>0.28424976700838772</c:v>
                </c:pt>
                <c:pt idx="2">
                  <c:v>0.22771046908977943</c:v>
                </c:pt>
                <c:pt idx="3">
                  <c:v>0.17831624728176454</c:v>
                </c:pt>
                <c:pt idx="4">
                  <c:v>0.16526871699285495</c:v>
                </c:pt>
                <c:pt idx="5">
                  <c:v>3.1065548306927621E-3</c:v>
                </c:pt>
              </c:numCache>
            </c:numRef>
          </c:val>
          <c:extLst>
            <c:ext xmlns:c16="http://schemas.microsoft.com/office/drawing/2014/chart" uri="{C3380CC4-5D6E-409C-BE32-E72D297353CC}">
              <c16:uniqueId val="{00000001-3BE0-419D-A3FE-1B287E9840E4}"/>
            </c:ext>
          </c:extLst>
        </c:ser>
        <c:dLbls>
          <c:showLegendKey val="0"/>
          <c:showVal val="0"/>
          <c:showCatName val="0"/>
          <c:showSerName val="0"/>
          <c:showPercent val="0"/>
          <c:showBubbleSize val="0"/>
        </c:dLbls>
        <c:gapWidth val="150"/>
        <c:shape val="box"/>
        <c:axId val="1646831688"/>
        <c:axId val="164682250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'cpes.refs.type'!$B$12:$B$17</c15:sqref>
                        </c15:formulaRef>
                      </c:ext>
                    </c:extLst>
                    <c:strCache>
                      <c:ptCount val="6"/>
                      <c:pt idx="0">
                        <c:v>VERSION</c:v>
                      </c:pt>
                      <c:pt idx="1">
                        <c:v>PRODUCTO</c:v>
                      </c:pt>
                      <c:pt idx="2">
                        <c:v>AVISO</c:v>
                      </c:pt>
                      <c:pt idx="3">
                        <c:v>REGISTRO DE CAMBIO</c:v>
                      </c:pt>
                      <c:pt idx="4">
                        <c:v>VENDEDOR</c:v>
                      </c:pt>
                      <c:pt idx="5">
                        <c:v>NINGUNO</c:v>
                      </c:pt>
                    </c:strCache>
                  </c:strRef>
                </c:cat>
                <c:val>
                  <c:numRef>
                    <c:extLst>
                      <c:ext uri="{02D57815-91ED-43cb-92C2-25804820EDAC}">
                        <c15:formulaRef>
                          <c15:sqref>'cpes.refs.type'!$C$12:$C$17</c15:sqref>
                        </c15:formulaRef>
                      </c:ext>
                    </c:extLst>
                    <c:numCache>
                      <c:formatCode>General</c:formatCode>
                      <c:ptCount val="6"/>
                      <c:pt idx="0">
                        <c:v>455</c:v>
                      </c:pt>
                      <c:pt idx="1">
                        <c:v>915</c:v>
                      </c:pt>
                      <c:pt idx="2">
                        <c:v>733</c:v>
                      </c:pt>
                      <c:pt idx="3">
                        <c:v>574</c:v>
                      </c:pt>
                      <c:pt idx="4">
                        <c:v>532</c:v>
                      </c:pt>
                      <c:pt idx="5">
                        <c:v>10</c:v>
                      </c:pt>
                    </c:numCache>
                  </c:numRef>
                </c:val>
                <c:extLst>
                  <c:ext xmlns:c16="http://schemas.microsoft.com/office/drawing/2014/chart" uri="{C3380CC4-5D6E-409C-BE32-E72D297353CC}">
                    <c16:uniqueId val="{00000000-3BE0-419D-A3FE-1B287E9840E4}"/>
                  </c:ext>
                </c:extLst>
              </c15:ser>
            </c15:filteredBarSeries>
          </c:ext>
        </c:extLst>
      </c:bar3DChart>
      <c:catAx>
        <c:axId val="1646831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22504"/>
        <c:crosses val="autoZero"/>
        <c:auto val="1"/>
        <c:lblAlgn val="ctr"/>
        <c:lblOffset val="100"/>
        <c:noMultiLvlLbl val="0"/>
      </c:catAx>
      <c:valAx>
        <c:axId val="1646822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3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REFERENCIA CPES PARTE SMART HOME</c:v>
          </c:tx>
          <c:spPr>
            <a:solidFill>
              <a:schemeClr val="accent1">
                <a:lumMod val="40000"/>
                <a:lumOff val="60000"/>
              </a:schemeClr>
            </a:solidFill>
            <a:ln>
              <a:noFill/>
            </a:ln>
            <a:effectLst/>
            <a:sp3d/>
          </c:spPr>
          <c:invertIfNegative val="0"/>
          <c:cat>
            <c:strRef>
              <c:f>'cpes.refs.type'!$F$12:$F$17</c:f>
              <c:strCache>
                <c:ptCount val="6"/>
                <c:pt idx="0">
                  <c:v>VERSION</c:v>
                </c:pt>
                <c:pt idx="1">
                  <c:v>PRODUCTO</c:v>
                </c:pt>
                <c:pt idx="2">
                  <c:v>AVISO</c:v>
                </c:pt>
                <c:pt idx="3">
                  <c:v>REGISTRO DE CAMBIO</c:v>
                </c:pt>
                <c:pt idx="4">
                  <c:v>VENDEDOR</c:v>
                </c:pt>
                <c:pt idx="5">
                  <c:v>NINGUNO</c:v>
                </c:pt>
              </c:strCache>
            </c:strRef>
          </c:cat>
          <c:val>
            <c:numRef>
              <c:f>'cpes.refs.type'!$H$12:$H$17</c:f>
              <c:numCache>
                <c:formatCode>0.00%</c:formatCode>
                <c:ptCount val="6"/>
                <c:pt idx="0">
                  <c:v>0.10779816513761467</c:v>
                </c:pt>
                <c:pt idx="1">
                  <c:v>0.36467889908256879</c:v>
                </c:pt>
                <c:pt idx="2">
                  <c:v>0.30045871559633025</c:v>
                </c:pt>
                <c:pt idx="3">
                  <c:v>7.5688073394495403E-2</c:v>
                </c:pt>
                <c:pt idx="4">
                  <c:v>0.14449541284403669</c:v>
                </c:pt>
                <c:pt idx="5">
                  <c:v>6.880733944954128E-3</c:v>
                </c:pt>
              </c:numCache>
            </c:numRef>
          </c:val>
          <c:extLst>
            <c:ext xmlns:c16="http://schemas.microsoft.com/office/drawing/2014/chart" uri="{C3380CC4-5D6E-409C-BE32-E72D297353CC}">
              <c16:uniqueId val="{00000001-3B51-441A-A095-12C21078A504}"/>
            </c:ext>
          </c:extLst>
        </c:ser>
        <c:dLbls>
          <c:showLegendKey val="0"/>
          <c:showVal val="0"/>
          <c:showCatName val="0"/>
          <c:showSerName val="0"/>
          <c:showPercent val="0"/>
          <c:showBubbleSize val="0"/>
        </c:dLbls>
        <c:gapWidth val="150"/>
        <c:shape val="box"/>
        <c:axId val="1404117864"/>
        <c:axId val="1404118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'cpes.refs.type'!$F$12:$F$17</c15:sqref>
                        </c15:formulaRef>
                      </c:ext>
                    </c:extLst>
                    <c:strCache>
                      <c:ptCount val="6"/>
                      <c:pt idx="0">
                        <c:v>VERSION</c:v>
                      </c:pt>
                      <c:pt idx="1">
                        <c:v>PRODUCTO</c:v>
                      </c:pt>
                      <c:pt idx="2">
                        <c:v>AVISO</c:v>
                      </c:pt>
                      <c:pt idx="3">
                        <c:v>REGISTRO DE CAMBIO</c:v>
                      </c:pt>
                      <c:pt idx="4">
                        <c:v>VENDEDOR</c:v>
                      </c:pt>
                      <c:pt idx="5">
                        <c:v>NINGUNO</c:v>
                      </c:pt>
                    </c:strCache>
                  </c:strRef>
                </c:cat>
                <c:val>
                  <c:numRef>
                    <c:extLst>
                      <c:ext uri="{02D57815-91ED-43cb-92C2-25804820EDAC}">
                        <c15:formulaRef>
                          <c15:sqref>'cpes.refs.type'!$G$12:$G$17</c15:sqref>
                        </c15:formulaRef>
                      </c:ext>
                    </c:extLst>
                    <c:numCache>
                      <c:formatCode>General</c:formatCode>
                      <c:ptCount val="6"/>
                      <c:pt idx="0">
                        <c:v>47</c:v>
                      </c:pt>
                      <c:pt idx="1">
                        <c:v>159</c:v>
                      </c:pt>
                      <c:pt idx="2">
                        <c:v>131</c:v>
                      </c:pt>
                      <c:pt idx="3">
                        <c:v>33</c:v>
                      </c:pt>
                      <c:pt idx="4">
                        <c:v>63</c:v>
                      </c:pt>
                      <c:pt idx="5">
                        <c:v>3</c:v>
                      </c:pt>
                    </c:numCache>
                  </c:numRef>
                </c:val>
                <c:extLst>
                  <c:ext xmlns:c16="http://schemas.microsoft.com/office/drawing/2014/chart" uri="{C3380CC4-5D6E-409C-BE32-E72D297353CC}">
                    <c16:uniqueId val="{00000000-3B51-441A-A095-12C21078A504}"/>
                  </c:ext>
                </c:extLst>
              </c15:ser>
            </c15:filteredBarSeries>
          </c:ext>
        </c:extLst>
      </c:bar3DChart>
      <c:catAx>
        <c:axId val="1404117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404118192"/>
        <c:crosses val="autoZero"/>
        <c:auto val="1"/>
        <c:lblAlgn val="ctr"/>
        <c:lblOffset val="100"/>
        <c:noMultiLvlLbl val="0"/>
      </c:catAx>
      <c:valAx>
        <c:axId val="1404118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404117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TIPO DE REFERENCIA CPES PARTE IOT Y SMART HOME CONJUNTAS</c:v>
          </c:tx>
          <c:spPr>
            <a:solidFill>
              <a:schemeClr val="accent1">
                <a:lumMod val="40000"/>
                <a:lumOff val="60000"/>
              </a:schemeClr>
            </a:solidFill>
            <a:ln>
              <a:noFill/>
            </a:ln>
            <a:effectLst/>
            <a:sp3d/>
          </c:spPr>
          <c:invertIfNegative val="0"/>
          <c:cat>
            <c:strRef>
              <c:f>'cpes.refs.type'!$B$61:$B$66</c:f>
              <c:strCache>
                <c:ptCount val="6"/>
                <c:pt idx="0">
                  <c:v>VERSION</c:v>
                </c:pt>
                <c:pt idx="1">
                  <c:v>PRODUCTO</c:v>
                </c:pt>
                <c:pt idx="2">
                  <c:v>AVISO</c:v>
                </c:pt>
                <c:pt idx="3">
                  <c:v>REGISTRO DE CAMBIO</c:v>
                </c:pt>
                <c:pt idx="4">
                  <c:v>VENDEDOR</c:v>
                </c:pt>
                <c:pt idx="5">
                  <c:v>NINGUNO</c:v>
                </c:pt>
              </c:strCache>
            </c:strRef>
          </c:cat>
          <c:val>
            <c:numRef>
              <c:f>'cpes.refs.type'!$D$61:$D$66</c:f>
              <c:numCache>
                <c:formatCode>0.00%</c:formatCode>
                <c:ptCount val="6"/>
                <c:pt idx="0">
                  <c:v>0.13734610123119015</c:v>
                </c:pt>
                <c:pt idx="1">
                  <c:v>0.29384404924760604</c:v>
                </c:pt>
                <c:pt idx="2">
                  <c:v>0.23638850889192889</c:v>
                </c:pt>
                <c:pt idx="3">
                  <c:v>0.16607387140902874</c:v>
                </c:pt>
                <c:pt idx="4">
                  <c:v>0.16279069767441862</c:v>
                </c:pt>
                <c:pt idx="5">
                  <c:v>3.5567715458276338E-3</c:v>
                </c:pt>
              </c:numCache>
            </c:numRef>
          </c:val>
          <c:extLst>
            <c:ext xmlns:c16="http://schemas.microsoft.com/office/drawing/2014/chart" uri="{C3380CC4-5D6E-409C-BE32-E72D297353CC}">
              <c16:uniqueId val="{00000001-7AF3-48A2-B9F3-E8871ED50834}"/>
            </c:ext>
          </c:extLst>
        </c:ser>
        <c:dLbls>
          <c:showLegendKey val="0"/>
          <c:showVal val="0"/>
          <c:showCatName val="0"/>
          <c:showSerName val="0"/>
          <c:showPercent val="0"/>
          <c:showBubbleSize val="0"/>
        </c:dLbls>
        <c:gapWidth val="150"/>
        <c:shape val="box"/>
        <c:axId val="1646816600"/>
        <c:axId val="16468179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'cpes.refs.type'!$B$61:$B$66</c15:sqref>
                        </c15:formulaRef>
                      </c:ext>
                    </c:extLst>
                    <c:strCache>
                      <c:ptCount val="6"/>
                      <c:pt idx="0">
                        <c:v>VERSION</c:v>
                      </c:pt>
                      <c:pt idx="1">
                        <c:v>PRODUCTO</c:v>
                      </c:pt>
                      <c:pt idx="2">
                        <c:v>AVISO</c:v>
                      </c:pt>
                      <c:pt idx="3">
                        <c:v>REGISTRO DE CAMBIO</c:v>
                      </c:pt>
                      <c:pt idx="4">
                        <c:v>VENDEDOR</c:v>
                      </c:pt>
                      <c:pt idx="5">
                        <c:v>NINGUNO</c:v>
                      </c:pt>
                    </c:strCache>
                  </c:strRef>
                </c:cat>
                <c:val>
                  <c:numRef>
                    <c:extLst>
                      <c:ext uri="{02D57815-91ED-43cb-92C2-25804820EDAC}">
                        <c15:formulaRef>
                          <c15:sqref>'cpes.refs.type'!$C$61:$C$66</c15:sqref>
                        </c15:formulaRef>
                      </c:ext>
                    </c:extLst>
                    <c:numCache>
                      <c:formatCode>General</c:formatCode>
                      <c:ptCount val="6"/>
                      <c:pt idx="0">
                        <c:v>502</c:v>
                      </c:pt>
                      <c:pt idx="1">
                        <c:v>1074</c:v>
                      </c:pt>
                      <c:pt idx="2">
                        <c:v>864</c:v>
                      </c:pt>
                      <c:pt idx="3">
                        <c:v>607</c:v>
                      </c:pt>
                      <c:pt idx="4">
                        <c:v>595</c:v>
                      </c:pt>
                      <c:pt idx="5">
                        <c:v>13</c:v>
                      </c:pt>
                    </c:numCache>
                  </c:numRef>
                </c:val>
                <c:extLst>
                  <c:ext xmlns:c16="http://schemas.microsoft.com/office/drawing/2014/chart" uri="{C3380CC4-5D6E-409C-BE32-E72D297353CC}">
                    <c16:uniqueId val="{00000000-7AF3-48A2-B9F3-E8871ED50834}"/>
                  </c:ext>
                </c:extLst>
              </c15:ser>
            </c15:filteredBarSeries>
          </c:ext>
        </c:extLst>
      </c:bar3DChart>
      <c:catAx>
        <c:axId val="1646816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7912"/>
        <c:crosses val="autoZero"/>
        <c:auto val="1"/>
        <c:lblAlgn val="ctr"/>
        <c:lblOffset val="100"/>
        <c:noMultiLvlLbl val="0"/>
      </c:catAx>
      <c:valAx>
        <c:axId val="1646817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4681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VALOR "PARTE" CPE23URI PARA IOT</c:v>
          </c:tx>
          <c:spPr>
            <a:solidFill>
              <a:schemeClr val="accent1">
                <a:lumMod val="40000"/>
                <a:lumOff val="60000"/>
              </a:schemeClr>
            </a:solidFill>
            <a:ln>
              <a:noFill/>
            </a:ln>
            <a:effectLst/>
            <a:sp3d/>
          </c:spPr>
          <c:invertIfNegative val="0"/>
          <c:cat>
            <c:strRef>
              <c:f>'cpes.cpe23Uri(parte)'!$B$12:$B$14</c:f>
              <c:strCache>
                <c:ptCount val="3"/>
                <c:pt idx="0">
                  <c:v>APLICACIÓN</c:v>
                </c:pt>
                <c:pt idx="1">
                  <c:v>SISTEMA OPERATIVO</c:v>
                </c:pt>
                <c:pt idx="2">
                  <c:v>DISPOSITIVO HARDWARE</c:v>
                </c:pt>
              </c:strCache>
            </c:strRef>
          </c:cat>
          <c:val>
            <c:numRef>
              <c:f>'cpes.cpe23Uri(parte)'!$D$12:$D$14</c:f>
              <c:numCache>
                <c:formatCode>0.00%</c:formatCode>
                <c:ptCount val="3"/>
                <c:pt idx="0">
                  <c:v>0.56799999999999995</c:v>
                </c:pt>
                <c:pt idx="1">
                  <c:v>0.29120000000000001</c:v>
                </c:pt>
                <c:pt idx="2">
                  <c:v>0.14080000000000001</c:v>
                </c:pt>
              </c:numCache>
            </c:numRef>
          </c:val>
          <c:extLst>
            <c:ext xmlns:c16="http://schemas.microsoft.com/office/drawing/2014/chart" uri="{C3380CC4-5D6E-409C-BE32-E72D297353CC}">
              <c16:uniqueId val="{00000001-28D7-46D2-A0E9-5CF527EA0DE4}"/>
            </c:ext>
          </c:extLst>
        </c:ser>
        <c:dLbls>
          <c:showLegendKey val="0"/>
          <c:showVal val="0"/>
          <c:showCatName val="0"/>
          <c:showSerName val="0"/>
          <c:showPercent val="0"/>
          <c:showBubbleSize val="0"/>
        </c:dLbls>
        <c:gapWidth val="150"/>
        <c:shape val="box"/>
        <c:axId val="1602914872"/>
        <c:axId val="1602917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'cpes.cpe23Uri(parte)'!$B$12:$B$14</c15:sqref>
                        </c15:formulaRef>
                      </c:ext>
                    </c:extLst>
                    <c:strCache>
                      <c:ptCount val="3"/>
                      <c:pt idx="0">
                        <c:v>APLICACIÓN</c:v>
                      </c:pt>
                      <c:pt idx="1">
                        <c:v>SISTEMA OPERATIVO</c:v>
                      </c:pt>
                      <c:pt idx="2">
                        <c:v>DISPOSITIVO HARDWARE</c:v>
                      </c:pt>
                    </c:strCache>
                  </c:strRef>
                </c:cat>
                <c:val>
                  <c:numRef>
                    <c:extLst>
                      <c:ext uri="{02D57815-91ED-43cb-92C2-25804820EDAC}">
                        <c15:formulaRef>
                          <c15:sqref>'cpes.cpe23Uri(parte)'!$C$12:$C$14</c15:sqref>
                        </c15:formulaRef>
                      </c:ext>
                    </c:extLst>
                    <c:numCache>
                      <c:formatCode>General</c:formatCode>
                      <c:ptCount val="3"/>
                      <c:pt idx="0">
                        <c:v>1020</c:v>
                      </c:pt>
                      <c:pt idx="1">
                        <c:v>523</c:v>
                      </c:pt>
                      <c:pt idx="2">
                        <c:v>253</c:v>
                      </c:pt>
                    </c:numCache>
                  </c:numRef>
                </c:val>
                <c:extLst>
                  <c:ext xmlns:c16="http://schemas.microsoft.com/office/drawing/2014/chart" uri="{C3380CC4-5D6E-409C-BE32-E72D297353CC}">
                    <c16:uniqueId val="{00000000-28D7-46D2-A0E9-5CF527EA0DE4}"/>
                  </c:ext>
                </c:extLst>
              </c15:ser>
            </c15:filteredBarSeries>
          </c:ext>
        </c:extLst>
      </c:bar3DChart>
      <c:catAx>
        <c:axId val="1602914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7824"/>
        <c:crosses val="autoZero"/>
        <c:auto val="1"/>
        <c:lblAlgn val="ctr"/>
        <c:lblOffset val="100"/>
        <c:noMultiLvlLbl val="0"/>
      </c:catAx>
      <c:valAx>
        <c:axId val="1602917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0291487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VALOR "PARTE" CPE23URI PARA SMART HOME</c:v>
          </c:tx>
          <c:spPr>
            <a:solidFill>
              <a:schemeClr val="accent1">
                <a:lumMod val="40000"/>
                <a:lumOff val="60000"/>
              </a:schemeClr>
            </a:solidFill>
            <a:ln>
              <a:noFill/>
            </a:ln>
            <a:effectLst/>
            <a:sp3d/>
          </c:spPr>
          <c:invertIfNegative val="0"/>
          <c:cat>
            <c:strRef>
              <c:f>'cpes.cpe23Uri(parte)'!$F$12:$F$14</c:f>
              <c:strCache>
                <c:ptCount val="3"/>
                <c:pt idx="0">
                  <c:v>APLICACIÓN</c:v>
                </c:pt>
                <c:pt idx="1">
                  <c:v>SISTEMA OPERATIVO</c:v>
                </c:pt>
                <c:pt idx="2">
                  <c:v>DISPOSITIVO HARDWARE</c:v>
                </c:pt>
              </c:strCache>
            </c:strRef>
          </c:cat>
          <c:val>
            <c:numRef>
              <c:f>'cpes.cpe23Uri(parte)'!$H$12:$H$14</c:f>
              <c:numCache>
                <c:formatCode>0.00%</c:formatCode>
                <c:ptCount val="3"/>
                <c:pt idx="0">
                  <c:v>0.49380000000000002</c:v>
                </c:pt>
                <c:pt idx="1">
                  <c:v>0.34849999999999998</c:v>
                </c:pt>
                <c:pt idx="2">
                  <c:v>0.15770000000000001</c:v>
                </c:pt>
              </c:numCache>
            </c:numRef>
          </c:val>
          <c:extLst>
            <c:ext xmlns:c16="http://schemas.microsoft.com/office/drawing/2014/chart" uri="{C3380CC4-5D6E-409C-BE32-E72D297353CC}">
              <c16:uniqueId val="{00000001-813C-4004-AF28-964FF7E0AE41}"/>
            </c:ext>
          </c:extLst>
        </c:ser>
        <c:dLbls>
          <c:showLegendKey val="0"/>
          <c:showVal val="0"/>
          <c:showCatName val="0"/>
          <c:showSerName val="0"/>
          <c:showPercent val="0"/>
          <c:showBubbleSize val="0"/>
        </c:dLbls>
        <c:gapWidth val="150"/>
        <c:shape val="box"/>
        <c:axId val="1748732176"/>
        <c:axId val="17487282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'cpes.cpe23Uri(parte)'!$F$12:$F$14</c15:sqref>
                        </c15:formulaRef>
                      </c:ext>
                    </c:extLst>
                    <c:strCache>
                      <c:ptCount val="3"/>
                      <c:pt idx="0">
                        <c:v>APLICACIÓN</c:v>
                      </c:pt>
                      <c:pt idx="1">
                        <c:v>SISTEMA OPERATIVO</c:v>
                      </c:pt>
                      <c:pt idx="2">
                        <c:v>DISPOSITIVO HARDWARE</c:v>
                      </c:pt>
                    </c:strCache>
                  </c:strRef>
                </c:cat>
                <c:val>
                  <c:numRef>
                    <c:extLst>
                      <c:ext uri="{02D57815-91ED-43cb-92C2-25804820EDAC}">
                        <c15:formulaRef>
                          <c15:sqref>'cpes.cpe23Uri(parte)'!$G$12:$G$14</c15:sqref>
                        </c15:formulaRef>
                      </c:ext>
                    </c:extLst>
                    <c:numCache>
                      <c:formatCode>General</c:formatCode>
                      <c:ptCount val="3"/>
                      <c:pt idx="0">
                        <c:v>119</c:v>
                      </c:pt>
                      <c:pt idx="1">
                        <c:v>84</c:v>
                      </c:pt>
                      <c:pt idx="2">
                        <c:v>38</c:v>
                      </c:pt>
                    </c:numCache>
                  </c:numRef>
                </c:val>
                <c:extLst>
                  <c:ext xmlns:c16="http://schemas.microsoft.com/office/drawing/2014/chart" uri="{C3380CC4-5D6E-409C-BE32-E72D297353CC}">
                    <c16:uniqueId val="{00000000-813C-4004-AF28-964FF7E0AE41}"/>
                  </c:ext>
                </c:extLst>
              </c15:ser>
            </c15:filteredBarSeries>
          </c:ext>
        </c:extLst>
      </c:bar3DChart>
      <c:catAx>
        <c:axId val="174873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48728240"/>
        <c:crosses val="autoZero"/>
        <c:auto val="1"/>
        <c:lblAlgn val="ctr"/>
        <c:lblOffset val="100"/>
        <c:noMultiLvlLbl val="0"/>
      </c:catAx>
      <c:valAx>
        <c:axId val="174872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74873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VALOR "PARTE" CPE23URI PARA IOT Y SMART HOME CONJUNTAS</c:v>
          </c:tx>
          <c:spPr>
            <a:solidFill>
              <a:schemeClr val="accent1">
                <a:lumMod val="40000"/>
                <a:lumOff val="60000"/>
              </a:schemeClr>
            </a:solidFill>
            <a:ln>
              <a:noFill/>
            </a:ln>
            <a:effectLst/>
            <a:sp3d/>
          </c:spPr>
          <c:invertIfNegative val="0"/>
          <c:cat>
            <c:strRef>
              <c:f>'cpes.cpe23Uri(parte)'!$B$69:$B$71</c:f>
              <c:strCache>
                <c:ptCount val="3"/>
                <c:pt idx="0">
                  <c:v>APLICACIÓN</c:v>
                </c:pt>
                <c:pt idx="1">
                  <c:v>SISTEMA OPERATIVO</c:v>
                </c:pt>
                <c:pt idx="2">
                  <c:v>DISPOSITIVO HARDWARE</c:v>
                </c:pt>
              </c:strCache>
            </c:strRef>
          </c:cat>
          <c:val>
            <c:numRef>
              <c:f>'cpes.cpe23Uri(parte)'!$D$69:$D$71</c:f>
              <c:numCache>
                <c:formatCode>0.00%</c:formatCode>
                <c:ptCount val="3"/>
                <c:pt idx="0">
                  <c:v>0.55910000000000004</c:v>
                </c:pt>
                <c:pt idx="1">
                  <c:v>0.29799999999999999</c:v>
                </c:pt>
                <c:pt idx="2">
                  <c:v>0.1429</c:v>
                </c:pt>
              </c:numCache>
            </c:numRef>
          </c:val>
          <c:extLst>
            <c:ext xmlns:c16="http://schemas.microsoft.com/office/drawing/2014/chart" uri="{C3380CC4-5D6E-409C-BE32-E72D297353CC}">
              <c16:uniqueId val="{00000001-9FA8-49C1-859B-BF1FEBD4A68D}"/>
            </c:ext>
          </c:extLst>
        </c:ser>
        <c:dLbls>
          <c:showLegendKey val="0"/>
          <c:showVal val="0"/>
          <c:showCatName val="0"/>
          <c:showSerName val="0"/>
          <c:showPercent val="0"/>
          <c:showBubbleSize val="0"/>
        </c:dLbls>
        <c:gapWidth val="150"/>
        <c:shape val="box"/>
        <c:axId val="1619281776"/>
        <c:axId val="1619282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'cpes.cpe23Uri(parte)'!$B$69:$B$71</c15:sqref>
                        </c15:formulaRef>
                      </c:ext>
                    </c:extLst>
                    <c:strCache>
                      <c:ptCount val="3"/>
                      <c:pt idx="0">
                        <c:v>APLICACIÓN</c:v>
                      </c:pt>
                      <c:pt idx="1">
                        <c:v>SISTEMA OPERATIVO</c:v>
                      </c:pt>
                      <c:pt idx="2">
                        <c:v>DISPOSITIVO HARDWARE</c:v>
                      </c:pt>
                    </c:strCache>
                  </c:strRef>
                </c:cat>
                <c:val>
                  <c:numRef>
                    <c:extLst>
                      <c:ext uri="{02D57815-91ED-43cb-92C2-25804820EDAC}">
                        <c15:formulaRef>
                          <c15:sqref>'cpes.cpe23Uri(parte)'!$C$69:$C$71</c15:sqref>
                        </c15:formulaRef>
                      </c:ext>
                    </c:extLst>
                    <c:numCache>
                      <c:formatCode>General</c:formatCode>
                      <c:ptCount val="3"/>
                      <c:pt idx="0">
                        <c:v>1139</c:v>
                      </c:pt>
                      <c:pt idx="1">
                        <c:v>607</c:v>
                      </c:pt>
                      <c:pt idx="2">
                        <c:v>291</c:v>
                      </c:pt>
                    </c:numCache>
                  </c:numRef>
                </c:val>
                <c:extLst>
                  <c:ext xmlns:c16="http://schemas.microsoft.com/office/drawing/2014/chart" uri="{C3380CC4-5D6E-409C-BE32-E72D297353CC}">
                    <c16:uniqueId val="{00000000-9FA8-49C1-859B-BF1FEBD4A68D}"/>
                  </c:ext>
                </c:extLst>
              </c15:ser>
            </c15:filteredBarSeries>
          </c:ext>
        </c:extLst>
      </c:bar3DChart>
      <c:catAx>
        <c:axId val="1619281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2432"/>
        <c:crosses val="autoZero"/>
        <c:auto val="1"/>
        <c:lblAlgn val="ctr"/>
        <c:lblOffset val="100"/>
        <c:noMultiLvlLbl val="0"/>
      </c:catAx>
      <c:valAx>
        <c:axId val="1619282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6192817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761999</xdr:colOff>
      <xdr:row>18</xdr:row>
      <xdr:rowOff>152400</xdr:rowOff>
    </xdr:from>
    <xdr:to>
      <xdr:col>4</xdr:col>
      <xdr:colOff>34635</xdr:colOff>
      <xdr:row>53</xdr:row>
      <xdr:rowOff>17318</xdr:rowOff>
    </xdr:to>
    <xdr:graphicFrame macro="">
      <xdr:nvGraphicFramePr>
        <xdr:cNvPr id="2" name="Gráfico 1">
          <a:extLst>
            <a:ext uri="{FF2B5EF4-FFF2-40B4-BE49-F238E27FC236}">
              <a16:creationId xmlns:a16="http://schemas.microsoft.com/office/drawing/2014/main" id="{7B34E7E0-F50F-4142-8306-F8A74063A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25975</xdr:colOff>
      <xdr:row>19</xdr:row>
      <xdr:rowOff>13855</xdr:rowOff>
    </xdr:from>
    <xdr:to>
      <xdr:col>7</xdr:col>
      <xdr:colOff>3047999</xdr:colOff>
      <xdr:row>53</xdr:row>
      <xdr:rowOff>51955</xdr:rowOff>
    </xdr:to>
    <xdr:graphicFrame macro="">
      <xdr:nvGraphicFramePr>
        <xdr:cNvPr id="3" name="Gráfico 2">
          <a:extLst>
            <a:ext uri="{FF2B5EF4-FFF2-40B4-BE49-F238E27FC236}">
              <a16:creationId xmlns:a16="http://schemas.microsoft.com/office/drawing/2014/main" id="{3F8F5A42-E6C8-4D78-97A1-C4C7EC28D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68</xdr:row>
      <xdr:rowOff>13854</xdr:rowOff>
    </xdr:from>
    <xdr:to>
      <xdr:col>3</xdr:col>
      <xdr:colOff>3013363</xdr:colOff>
      <xdr:row>107</xdr:row>
      <xdr:rowOff>190499</xdr:rowOff>
    </xdr:to>
    <xdr:graphicFrame macro="">
      <xdr:nvGraphicFramePr>
        <xdr:cNvPr id="4" name="Gráfico 3">
          <a:extLst>
            <a:ext uri="{FF2B5EF4-FFF2-40B4-BE49-F238E27FC236}">
              <a16:creationId xmlns:a16="http://schemas.microsoft.com/office/drawing/2014/main" id="{5103A6CD-3853-4622-A1DD-422979CC6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8657</xdr:colOff>
      <xdr:row>19</xdr:row>
      <xdr:rowOff>13853</xdr:rowOff>
    </xdr:from>
    <xdr:to>
      <xdr:col>3</xdr:col>
      <xdr:colOff>3047999</xdr:colOff>
      <xdr:row>52</xdr:row>
      <xdr:rowOff>155862</xdr:rowOff>
    </xdr:to>
    <xdr:graphicFrame macro="">
      <xdr:nvGraphicFramePr>
        <xdr:cNvPr id="5" name="Gráfico 4">
          <a:extLst>
            <a:ext uri="{FF2B5EF4-FFF2-40B4-BE49-F238E27FC236}">
              <a16:creationId xmlns:a16="http://schemas.microsoft.com/office/drawing/2014/main" id="{53446FA5-E6A1-BDF0-E6DC-105BEE970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43294</xdr:colOff>
      <xdr:row>18</xdr:row>
      <xdr:rowOff>187036</xdr:rowOff>
    </xdr:from>
    <xdr:to>
      <xdr:col>8</xdr:col>
      <xdr:colOff>0</xdr:colOff>
      <xdr:row>53</xdr:row>
      <xdr:rowOff>0</xdr:rowOff>
    </xdr:to>
    <xdr:graphicFrame macro="">
      <xdr:nvGraphicFramePr>
        <xdr:cNvPr id="6" name="Gráfico 5">
          <a:extLst>
            <a:ext uri="{FF2B5EF4-FFF2-40B4-BE49-F238E27FC236}">
              <a16:creationId xmlns:a16="http://schemas.microsoft.com/office/drawing/2014/main" id="{5304466C-11A9-B546-AEBD-87A89E649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67</xdr:row>
      <xdr:rowOff>152399</xdr:rowOff>
    </xdr:from>
    <xdr:to>
      <xdr:col>5</xdr:col>
      <xdr:colOff>34635</xdr:colOff>
      <xdr:row>98</xdr:row>
      <xdr:rowOff>17319</xdr:rowOff>
    </xdr:to>
    <xdr:graphicFrame macro="">
      <xdr:nvGraphicFramePr>
        <xdr:cNvPr id="7" name="Gráfico 6">
          <a:extLst>
            <a:ext uri="{FF2B5EF4-FFF2-40B4-BE49-F238E27FC236}">
              <a16:creationId xmlns:a16="http://schemas.microsoft.com/office/drawing/2014/main" id="{803C7446-38DD-8E9D-0447-70EFED56A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736022</xdr:colOff>
      <xdr:row>15</xdr:row>
      <xdr:rowOff>152398</xdr:rowOff>
    </xdr:from>
    <xdr:to>
      <xdr:col>2</xdr:col>
      <xdr:colOff>4901046</xdr:colOff>
      <xdr:row>58</xdr:row>
      <xdr:rowOff>34636</xdr:rowOff>
    </xdr:to>
    <xdr:graphicFrame macro="">
      <xdr:nvGraphicFramePr>
        <xdr:cNvPr id="5" name="Gráfico 4">
          <a:extLst>
            <a:ext uri="{FF2B5EF4-FFF2-40B4-BE49-F238E27FC236}">
              <a16:creationId xmlns:a16="http://schemas.microsoft.com/office/drawing/2014/main" id="{175D8064-A34E-5748-B680-6694B4626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3784023</xdr:colOff>
      <xdr:row>15</xdr:row>
      <xdr:rowOff>169717</xdr:rowOff>
    </xdr:from>
    <xdr:to>
      <xdr:col>7</xdr:col>
      <xdr:colOff>17319</xdr:colOff>
      <xdr:row>58</xdr:row>
      <xdr:rowOff>34636</xdr:rowOff>
    </xdr:to>
    <xdr:graphicFrame macro="">
      <xdr:nvGraphicFramePr>
        <xdr:cNvPr id="6" name="Gráfico 5">
          <a:extLst>
            <a:ext uri="{FF2B5EF4-FFF2-40B4-BE49-F238E27FC236}">
              <a16:creationId xmlns:a16="http://schemas.microsoft.com/office/drawing/2014/main" id="{426C3529-4D29-3A4B-1221-FD797E7F7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43294</xdr:colOff>
      <xdr:row>72</xdr:row>
      <xdr:rowOff>135080</xdr:rowOff>
    </xdr:from>
    <xdr:to>
      <xdr:col>4</xdr:col>
      <xdr:colOff>17319</xdr:colOff>
      <xdr:row>110</xdr:row>
      <xdr:rowOff>138546</xdr:rowOff>
    </xdr:to>
    <xdr:graphicFrame macro="">
      <xdr:nvGraphicFramePr>
        <xdr:cNvPr id="7" name="Gráfico 6">
          <a:extLst>
            <a:ext uri="{FF2B5EF4-FFF2-40B4-BE49-F238E27FC236}">
              <a16:creationId xmlns:a16="http://schemas.microsoft.com/office/drawing/2014/main" id="{85C87D92-7643-D54B-0869-45EAAC782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744681</xdr:colOff>
      <xdr:row>20</xdr:row>
      <xdr:rowOff>187036</xdr:rowOff>
    </xdr:from>
    <xdr:to>
      <xdr:col>4</xdr:col>
      <xdr:colOff>5351317</xdr:colOff>
      <xdr:row>51</xdr:row>
      <xdr:rowOff>0</xdr:rowOff>
    </xdr:to>
    <xdr:graphicFrame macro="">
      <xdr:nvGraphicFramePr>
        <xdr:cNvPr id="2" name="Gráfico 1">
          <a:extLst>
            <a:ext uri="{FF2B5EF4-FFF2-40B4-BE49-F238E27FC236}">
              <a16:creationId xmlns:a16="http://schemas.microsoft.com/office/drawing/2014/main" id="{6795AD11-1897-751E-5C1F-566DCF14F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17318</xdr:colOff>
      <xdr:row>20</xdr:row>
      <xdr:rowOff>169718</xdr:rowOff>
    </xdr:from>
    <xdr:to>
      <xdr:col>9</xdr:col>
      <xdr:colOff>4121726</xdr:colOff>
      <xdr:row>50</xdr:row>
      <xdr:rowOff>173182</xdr:rowOff>
    </xdr:to>
    <xdr:graphicFrame macro="">
      <xdr:nvGraphicFramePr>
        <xdr:cNvPr id="3" name="Gráfico 2">
          <a:extLst>
            <a:ext uri="{FF2B5EF4-FFF2-40B4-BE49-F238E27FC236}">
              <a16:creationId xmlns:a16="http://schemas.microsoft.com/office/drawing/2014/main" id="{0D35341F-A5C7-280B-60BD-0122EBFB2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B3E9-ECDF-4AED-967C-EF9B3B7EB310}">
  <dimension ref="B2:I67"/>
  <sheetViews>
    <sheetView topLeftCell="A71" zoomScale="50" zoomScaleNormal="50" workbookViewId="0">
      <selection activeCell="B4" sqref="B4: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56" customWidth="1"/>
    <col min="9" max="9" width="45.5703125" customWidth="1"/>
  </cols>
  <sheetData>
    <row r="2" spans="2:9" ht="15.75" thickBot="1" x14ac:dyDescent="0.3"/>
    <row r="3" spans="2:9" ht="22.5" thickTop="1" thickBot="1" x14ac:dyDescent="0.4">
      <c r="B3" s="27" t="s">
        <v>0</v>
      </c>
      <c r="C3" s="27" t="s">
        <v>1</v>
      </c>
      <c r="D3" s="27" t="s">
        <v>2</v>
      </c>
      <c r="E3" s="27" t="s">
        <v>3</v>
      </c>
      <c r="F3" s="27" t="s">
        <v>4</v>
      </c>
      <c r="G3" s="27" t="s">
        <v>5</v>
      </c>
      <c r="H3" s="27" t="s">
        <v>6</v>
      </c>
    </row>
    <row r="4" spans="2:9" ht="101.25" customHeight="1" thickTop="1" thickBot="1" x14ac:dyDescent="0.3">
      <c r="B4" s="1" t="s">
        <v>20</v>
      </c>
      <c r="C4" s="139" t="s">
        <v>19</v>
      </c>
      <c r="D4" s="31" t="s">
        <v>22</v>
      </c>
      <c r="E4" s="32" t="s">
        <v>7</v>
      </c>
      <c r="F4" s="138">
        <v>2023</v>
      </c>
      <c r="G4" s="138">
        <v>2023</v>
      </c>
      <c r="H4" s="30" t="s">
        <v>21</v>
      </c>
    </row>
    <row r="5" spans="2:9" ht="16.5" thickTop="1" thickBot="1" x14ac:dyDescent="0.3">
      <c r="B5" s="2"/>
      <c r="C5" s="3"/>
      <c r="D5" s="4"/>
      <c r="E5" s="5"/>
      <c r="F5" s="6"/>
      <c r="G5" s="7"/>
      <c r="H5" s="4"/>
    </row>
    <row r="6" spans="2:9" ht="24.75" thickTop="1" thickBot="1" x14ac:dyDescent="0.4">
      <c r="B6" s="151" t="s">
        <v>8</v>
      </c>
      <c r="C6" s="152"/>
      <c r="D6" s="153"/>
      <c r="E6" s="34"/>
      <c r="F6" s="154" t="s">
        <v>9</v>
      </c>
      <c r="G6" s="155"/>
      <c r="H6" s="156"/>
      <c r="I6" s="8"/>
    </row>
    <row r="7" spans="2:9" ht="20.25" thickTop="1" thickBot="1" x14ac:dyDescent="0.3">
      <c r="B7" s="9"/>
      <c r="C7" s="9"/>
      <c r="D7" s="10"/>
      <c r="E7" s="8"/>
      <c r="F7" s="11"/>
      <c r="G7" s="9"/>
      <c r="H7" s="10"/>
      <c r="I7" s="12"/>
    </row>
    <row r="8" spans="2:9" ht="21.75" thickBot="1" x14ac:dyDescent="0.4">
      <c r="B8" s="35" t="s">
        <v>10</v>
      </c>
      <c r="C8" s="36" t="s">
        <v>11</v>
      </c>
      <c r="D8" s="37"/>
      <c r="E8" s="38"/>
      <c r="F8" s="35" t="s">
        <v>10</v>
      </c>
      <c r="G8" s="36" t="s">
        <v>11</v>
      </c>
      <c r="H8" s="13"/>
      <c r="I8" s="8"/>
    </row>
    <row r="9" spans="2:9" ht="211.5" customHeight="1" thickBot="1" x14ac:dyDescent="0.4">
      <c r="B9" s="39" t="s">
        <v>12</v>
      </c>
      <c r="C9" s="40" t="s">
        <v>208</v>
      </c>
      <c r="D9" s="38"/>
      <c r="E9" s="38"/>
      <c r="F9" s="39" t="s">
        <v>12</v>
      </c>
      <c r="G9" s="40" t="s">
        <v>208</v>
      </c>
      <c r="H9" s="14"/>
      <c r="I9" s="8"/>
    </row>
    <row r="10" spans="2:9" ht="16.5" thickBot="1" x14ac:dyDescent="0.3">
      <c r="B10" s="15"/>
      <c r="C10" s="4"/>
      <c r="F10" s="4"/>
      <c r="H10" s="16"/>
    </row>
    <row r="11" spans="2:9" ht="24" thickBot="1" x14ac:dyDescent="0.3">
      <c r="B11" s="44" t="s">
        <v>207</v>
      </c>
      <c r="C11" s="44" t="s">
        <v>14</v>
      </c>
      <c r="D11" s="45" t="s">
        <v>15</v>
      </c>
      <c r="E11" s="46"/>
      <c r="F11" s="44" t="s">
        <v>207</v>
      </c>
      <c r="G11" s="44" t="s">
        <v>14</v>
      </c>
      <c r="H11" s="45" t="s">
        <v>15</v>
      </c>
    </row>
    <row r="12" spans="2:9" ht="21" x14ac:dyDescent="0.25">
      <c r="B12" s="47">
        <v>2023</v>
      </c>
      <c r="C12" s="48">
        <v>62</v>
      </c>
      <c r="D12" s="49">
        <v>3.4500000000000003E-2</v>
      </c>
      <c r="E12" s="50"/>
      <c r="F12" s="47">
        <v>2023</v>
      </c>
      <c r="G12" s="48">
        <v>0</v>
      </c>
      <c r="H12" s="49">
        <v>0</v>
      </c>
    </row>
    <row r="13" spans="2:9" ht="21" x14ac:dyDescent="0.25">
      <c r="B13" s="51">
        <v>2022</v>
      </c>
      <c r="C13" s="52">
        <v>594</v>
      </c>
      <c r="D13" s="53">
        <v>0.33069999999999999</v>
      </c>
      <c r="E13" s="54"/>
      <c r="F13" s="51">
        <v>2022</v>
      </c>
      <c r="G13" s="52">
        <v>22</v>
      </c>
      <c r="H13" s="53">
        <v>9.1300000000000006E-2</v>
      </c>
    </row>
    <row r="14" spans="2:9" ht="21" x14ac:dyDescent="0.25">
      <c r="B14" s="51">
        <v>2021</v>
      </c>
      <c r="C14" s="52">
        <v>442</v>
      </c>
      <c r="D14" s="53">
        <v>0.24610000000000001</v>
      </c>
      <c r="E14" s="55"/>
      <c r="F14" s="51">
        <v>2021</v>
      </c>
      <c r="G14" s="52">
        <v>92</v>
      </c>
      <c r="H14" s="53">
        <v>0.38169999999999998</v>
      </c>
    </row>
    <row r="15" spans="2:9" ht="21" x14ac:dyDescent="0.25">
      <c r="B15" s="51">
        <v>2020</v>
      </c>
      <c r="C15" s="52">
        <v>281</v>
      </c>
      <c r="D15" s="53">
        <v>0.1565</v>
      </c>
      <c r="E15" s="50"/>
      <c r="F15" s="51">
        <v>2020</v>
      </c>
      <c r="G15" s="52">
        <v>86</v>
      </c>
      <c r="H15" s="53">
        <v>0.35680000000000001</v>
      </c>
    </row>
    <row r="16" spans="2:9" ht="21" x14ac:dyDescent="0.25">
      <c r="B16" s="51">
        <v>2019</v>
      </c>
      <c r="C16" s="52">
        <v>334</v>
      </c>
      <c r="D16" s="53">
        <v>0.186</v>
      </c>
      <c r="E16" s="56"/>
      <c r="F16" s="51">
        <v>2019</v>
      </c>
      <c r="G16" s="52">
        <v>36</v>
      </c>
      <c r="H16" s="53">
        <v>0.14940000000000001</v>
      </c>
    </row>
    <row r="17" spans="2:8" ht="21.75" thickBot="1" x14ac:dyDescent="0.4">
      <c r="B17" s="51" t="s">
        <v>16</v>
      </c>
      <c r="C17" s="52">
        <v>83</v>
      </c>
      <c r="D17" s="53">
        <v>4.6199999999999998E-2</v>
      </c>
      <c r="E17" s="38"/>
      <c r="F17" s="51" t="s">
        <v>16</v>
      </c>
      <c r="G17" s="52">
        <v>5</v>
      </c>
      <c r="H17" s="53">
        <v>2.0799999999999999E-2</v>
      </c>
    </row>
    <row r="18" spans="2:8" ht="21.75" thickBot="1" x14ac:dyDescent="0.4">
      <c r="B18" s="58" t="s">
        <v>17</v>
      </c>
      <c r="C18" s="59">
        <f>SUM(C12:C17)</f>
        <v>1796</v>
      </c>
      <c r="D18" s="60">
        <f>SUM(D12:D17)</f>
        <v>1</v>
      </c>
      <c r="E18" s="38"/>
      <c r="F18" s="58" t="s">
        <v>17</v>
      </c>
      <c r="G18" s="59">
        <f>SUM(G12:G17)</f>
        <v>241</v>
      </c>
      <c r="H18" s="60">
        <f>SUM(H12:H17)</f>
        <v>1</v>
      </c>
    </row>
    <row r="38" spans="7:7" x14ac:dyDescent="0.25">
      <c r="G38" s="17"/>
    </row>
    <row r="54" spans="2:7" ht="15.75" thickBot="1" x14ac:dyDescent="0.3"/>
    <row r="55" spans="2:7" ht="24" thickBot="1" x14ac:dyDescent="0.3">
      <c r="B55" s="157" t="s">
        <v>18</v>
      </c>
      <c r="C55" s="158"/>
      <c r="D55" s="159"/>
      <c r="E55" s="18"/>
      <c r="F55" s="8"/>
    </row>
    <row r="56" spans="2:7" ht="19.5" thickBot="1" x14ac:dyDescent="0.3">
      <c r="B56" s="9"/>
      <c r="C56" s="9"/>
      <c r="D56" s="10"/>
      <c r="E56" s="19"/>
    </row>
    <row r="57" spans="2:7" ht="21.75" thickBot="1" x14ac:dyDescent="0.4">
      <c r="B57" s="35" t="s">
        <v>10</v>
      </c>
      <c r="C57" s="36" t="s">
        <v>11</v>
      </c>
      <c r="D57" s="20"/>
    </row>
    <row r="58" spans="2:7" ht="180.75" customHeight="1" thickBot="1" x14ac:dyDescent="0.3">
      <c r="B58" s="39" t="s">
        <v>12</v>
      </c>
      <c r="C58" s="40" t="s">
        <v>208</v>
      </c>
      <c r="D58" s="21"/>
      <c r="E58" s="22"/>
      <c r="F58" s="23"/>
      <c r="G58" s="24"/>
    </row>
    <row r="59" spans="2:7" ht="20.25" customHeight="1" thickBot="1" x14ac:dyDescent="0.3">
      <c r="B59" s="15"/>
      <c r="C59" s="4"/>
    </row>
    <row r="60" spans="2:7" ht="24" thickBot="1" x14ac:dyDescent="0.3">
      <c r="B60" s="44" t="s">
        <v>207</v>
      </c>
      <c r="C60" s="41" t="s">
        <v>14</v>
      </c>
      <c r="D60" s="42" t="s">
        <v>15</v>
      </c>
    </row>
    <row r="61" spans="2:7" ht="21" x14ac:dyDescent="0.25">
      <c r="B61" s="47">
        <v>2023</v>
      </c>
      <c r="C61" s="48">
        <v>62</v>
      </c>
      <c r="D61" s="49">
        <v>3.04E-2</v>
      </c>
    </row>
    <row r="62" spans="2:7" ht="21" x14ac:dyDescent="0.25">
      <c r="B62" s="51">
        <v>2022</v>
      </c>
      <c r="C62" s="52">
        <v>616</v>
      </c>
      <c r="D62" s="53">
        <v>0.3024</v>
      </c>
    </row>
    <row r="63" spans="2:7" ht="21" x14ac:dyDescent="0.25">
      <c r="B63" s="51">
        <v>2021</v>
      </c>
      <c r="C63" s="52">
        <v>534</v>
      </c>
      <c r="D63" s="53">
        <v>0.2621</v>
      </c>
    </row>
    <row r="64" spans="2:7" ht="21" x14ac:dyDescent="0.25">
      <c r="B64" s="51">
        <v>2020</v>
      </c>
      <c r="C64" s="52">
        <v>367</v>
      </c>
      <c r="D64" s="53">
        <v>0.18010000000000001</v>
      </c>
    </row>
    <row r="65" spans="2:4" ht="21" x14ac:dyDescent="0.25">
      <c r="B65" s="51">
        <v>2019</v>
      </c>
      <c r="C65" s="52">
        <v>370</v>
      </c>
      <c r="D65" s="53">
        <v>0.18160000000000001</v>
      </c>
    </row>
    <row r="66" spans="2:4" ht="21.75" thickBot="1" x14ac:dyDescent="0.3">
      <c r="B66" s="51" t="s">
        <v>16</v>
      </c>
      <c r="C66" s="52">
        <v>88</v>
      </c>
      <c r="D66" s="53">
        <v>4.3299999999999998E-2</v>
      </c>
    </row>
    <row r="67" spans="2:4" ht="21.75" thickBot="1" x14ac:dyDescent="0.3">
      <c r="B67" s="58" t="s">
        <v>17</v>
      </c>
      <c r="C67" s="59">
        <f>SUM(C61:C66)</f>
        <v>2037</v>
      </c>
      <c r="D67" s="60">
        <f>SUM(D61:D66)</f>
        <v>0.99990000000000001</v>
      </c>
    </row>
  </sheetData>
  <mergeCells count="3">
    <mergeCell ref="B6:D6"/>
    <mergeCell ref="F6:H6"/>
    <mergeCell ref="B55:D55"/>
  </mergeCells>
  <dataValidations count="3">
    <dataValidation type="list" allowBlank="1" showInputMessage="1" showErrorMessage="1" promptTitle="VALORES POSIBLES ASIGNADOR IOT" sqref="F4:G4" xr:uid="{73686917-A128-4F66-843E-9708EF03BF4D}">
      <formula1>"2023,2022,2021,2020,2019,2018(O ANTERIOR)"</formula1>
    </dataValidation>
    <dataValidation type="list" allowBlank="1" showInputMessage="1" showErrorMessage="1" promptTitle="VALORES POSIBLES ASIGNADOR IOT" sqref="F5" xr:uid="{F2ADFE83-9CF5-45D9-83FB-BD719B62332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429DE8BE-1212-4C90-8E1E-1B27D773B27E}">
      <formula1>"vultures@jpcert.or.jp,cve@mitre.org/cve@cert.org.tw,talos-cna@cisco.com/psirt@cisco.com,psirt@bosch.com,OTRO"</formula1>
    </dataValidation>
  </dataValidations>
  <hyperlinks>
    <hyperlink ref="F4" r:id="rId1" display="cve@mitre.org/cve@cert.org.tw" xr:uid="{EC0FC8F4-F82C-40DD-97BD-C8C0AEDF66CD}"/>
    <hyperlink ref="G4" r:id="rId2" display="cve@mitre.org/cve@cert.org.tw" xr:uid="{7BB9AD14-77EB-4B4E-8313-BD4B14EF624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DF03C-3107-43CE-9AC1-B008971F5AC4}">
  <dimension ref="B2:I67"/>
  <sheetViews>
    <sheetView topLeftCell="A67" zoomScale="55" zoomScaleNormal="55" workbookViewId="0">
      <selection activeCell="C67" sqref="C67"/>
    </sheetView>
  </sheetViews>
  <sheetFormatPr baseColWidth="10" defaultRowHeight="15" x14ac:dyDescent="0.25"/>
  <cols>
    <col min="2" max="2" width="45" customWidth="1"/>
    <col min="3" max="3" width="78.85546875" customWidth="1"/>
    <col min="4" max="4" width="45.7109375" customWidth="1"/>
    <col min="5" max="5" width="56.85546875" customWidth="1"/>
    <col min="6" max="6" width="54.85546875" customWidth="1"/>
    <col min="7" max="7" width="70" customWidth="1"/>
    <col min="8" max="8" width="45.85546875" customWidth="1"/>
    <col min="9" max="9" width="45.5703125" customWidth="1"/>
  </cols>
  <sheetData>
    <row r="2" spans="2:9" ht="15.75" thickBot="1" x14ac:dyDescent="0.3"/>
    <row r="3" spans="2:9" ht="22.5" thickTop="1" thickBot="1" x14ac:dyDescent="0.4">
      <c r="B3" s="27" t="s">
        <v>0</v>
      </c>
      <c r="C3" s="27" t="s">
        <v>1</v>
      </c>
      <c r="D3" s="27" t="s">
        <v>2</v>
      </c>
      <c r="E3" s="27" t="s">
        <v>3</v>
      </c>
      <c r="F3" s="27" t="s">
        <v>4</v>
      </c>
      <c r="G3" s="27" t="s">
        <v>5</v>
      </c>
      <c r="H3" s="27" t="s">
        <v>6</v>
      </c>
    </row>
    <row r="4" spans="2:9" ht="116.25" customHeight="1" thickTop="1" thickBot="1" x14ac:dyDescent="0.3">
      <c r="B4" s="1" t="s">
        <v>24</v>
      </c>
      <c r="C4" s="139" t="s">
        <v>23</v>
      </c>
      <c r="D4" s="31" t="s">
        <v>209</v>
      </c>
      <c r="E4" s="140" t="s">
        <v>27</v>
      </c>
      <c r="F4" s="138" t="s">
        <v>25</v>
      </c>
      <c r="G4" s="138" t="s">
        <v>25</v>
      </c>
      <c r="H4" s="141" t="s">
        <v>28</v>
      </c>
    </row>
    <row r="5" spans="2:9" ht="16.5" thickTop="1" thickBot="1" x14ac:dyDescent="0.3">
      <c r="B5" s="2"/>
      <c r="C5" s="3"/>
      <c r="D5" s="4"/>
      <c r="E5" s="5"/>
      <c r="F5" s="6"/>
      <c r="G5" s="7"/>
      <c r="H5" s="4"/>
    </row>
    <row r="6" spans="2:9" ht="22.5" thickTop="1" thickBot="1" x14ac:dyDescent="0.4">
      <c r="B6" s="160" t="s">
        <v>8</v>
      </c>
      <c r="C6" s="161"/>
      <c r="D6" s="162"/>
      <c r="E6" s="33"/>
      <c r="F6" s="163" t="s">
        <v>9</v>
      </c>
      <c r="G6" s="164"/>
      <c r="H6" s="165"/>
      <c r="I6" s="8"/>
    </row>
    <row r="7" spans="2:9" ht="20.25" thickTop="1" thickBot="1" x14ac:dyDescent="0.3">
      <c r="B7" s="9"/>
      <c r="C7" s="9"/>
      <c r="D7" s="10"/>
      <c r="E7" s="8"/>
      <c r="F7" s="11"/>
      <c r="G7" s="9"/>
      <c r="H7" s="10"/>
      <c r="I7" s="12"/>
    </row>
    <row r="8" spans="2:9" ht="21.75" thickBot="1" x14ac:dyDescent="0.4">
      <c r="B8" s="35" t="s">
        <v>10</v>
      </c>
      <c r="C8" s="36" t="s">
        <v>211</v>
      </c>
      <c r="D8" s="37"/>
      <c r="E8" s="38"/>
      <c r="F8" s="35" t="s">
        <v>10</v>
      </c>
      <c r="G8" s="36" t="s">
        <v>211</v>
      </c>
      <c r="H8" s="13"/>
      <c r="I8" s="8"/>
    </row>
    <row r="9" spans="2:9" ht="138" customHeight="1" thickBot="1" x14ac:dyDescent="0.4">
      <c r="B9" s="39" t="s">
        <v>12</v>
      </c>
      <c r="C9" s="40" t="s">
        <v>210</v>
      </c>
      <c r="D9" s="38"/>
      <c r="E9" s="38"/>
      <c r="F9" s="39" t="s">
        <v>12</v>
      </c>
      <c r="G9" s="40" t="s">
        <v>210</v>
      </c>
      <c r="H9" s="14"/>
      <c r="I9" s="8"/>
    </row>
    <row r="10" spans="2:9" ht="16.5" thickBot="1" x14ac:dyDescent="0.3">
      <c r="B10" s="15"/>
      <c r="C10" s="4"/>
      <c r="F10" s="4"/>
      <c r="H10" s="16"/>
    </row>
    <row r="11" spans="2:9" ht="24" thickBot="1" x14ac:dyDescent="0.3">
      <c r="B11" s="44" t="s">
        <v>207</v>
      </c>
      <c r="C11" s="44" t="s">
        <v>14</v>
      </c>
      <c r="D11" s="45" t="s">
        <v>15</v>
      </c>
      <c r="E11" s="46"/>
      <c r="F11" s="44" t="s">
        <v>207</v>
      </c>
      <c r="G11" s="44" t="s">
        <v>14</v>
      </c>
      <c r="H11" s="45" t="s">
        <v>15</v>
      </c>
    </row>
    <row r="12" spans="2:9" ht="21.75" thickBot="1" x14ac:dyDescent="0.3">
      <c r="B12" s="47" t="s">
        <v>25</v>
      </c>
      <c r="C12" s="48">
        <v>455</v>
      </c>
      <c r="D12" s="49">
        <f>(C12/(C$18/100))%</f>
        <v>0.14134824479652067</v>
      </c>
      <c r="E12" s="50"/>
      <c r="F12" s="47" t="s">
        <v>25</v>
      </c>
      <c r="G12" s="48">
        <v>47</v>
      </c>
      <c r="H12" s="49">
        <f>(G12/(G$18/100))%</f>
        <v>0.10779816513761467</v>
      </c>
    </row>
    <row r="13" spans="2:9" ht="21.75" thickBot="1" x14ac:dyDescent="0.3">
      <c r="B13" s="51" t="s">
        <v>26</v>
      </c>
      <c r="C13" s="52">
        <v>915</v>
      </c>
      <c r="D13" s="49">
        <f t="shared" ref="D13:D17" si="0">(C13/(C$18/100))%</f>
        <v>0.28424976700838772</v>
      </c>
      <c r="E13" s="54"/>
      <c r="F13" s="51" t="s">
        <v>26</v>
      </c>
      <c r="G13" s="52">
        <v>159</v>
      </c>
      <c r="H13" s="49">
        <f t="shared" ref="H13:H17" si="1">(G13/(G$18/100))%</f>
        <v>0.36467889908256879</v>
      </c>
    </row>
    <row r="14" spans="2:9" ht="21.75" thickBot="1" x14ac:dyDescent="0.3">
      <c r="B14" s="51" t="s">
        <v>35</v>
      </c>
      <c r="C14" s="52">
        <v>733</v>
      </c>
      <c r="D14" s="49">
        <f t="shared" si="0"/>
        <v>0.22771046908977943</v>
      </c>
      <c r="E14" s="55"/>
      <c r="F14" s="51" t="s">
        <v>35</v>
      </c>
      <c r="G14" s="52">
        <v>131</v>
      </c>
      <c r="H14" s="49">
        <f t="shared" si="1"/>
        <v>0.30045871559633025</v>
      </c>
    </row>
    <row r="15" spans="2:9" ht="21.75" thickBot="1" x14ac:dyDescent="0.3">
      <c r="B15" s="51" t="s">
        <v>33</v>
      </c>
      <c r="C15" s="52">
        <v>574</v>
      </c>
      <c r="D15" s="49">
        <f t="shared" si="0"/>
        <v>0.17831624728176454</v>
      </c>
      <c r="E15" s="50"/>
      <c r="F15" s="51" t="s">
        <v>33</v>
      </c>
      <c r="G15" s="52">
        <v>33</v>
      </c>
      <c r="H15" s="49">
        <f t="shared" si="1"/>
        <v>7.5688073394495403E-2</v>
      </c>
    </row>
    <row r="16" spans="2:9" ht="21.75" thickBot="1" x14ac:dyDescent="0.3">
      <c r="B16" s="51" t="s">
        <v>213</v>
      </c>
      <c r="C16" s="52">
        <v>532</v>
      </c>
      <c r="D16" s="49">
        <f t="shared" si="0"/>
        <v>0.16526871699285495</v>
      </c>
      <c r="E16" s="50"/>
      <c r="F16" s="51" t="s">
        <v>213</v>
      </c>
      <c r="G16" s="52">
        <v>63</v>
      </c>
      <c r="H16" s="49">
        <f t="shared" si="1"/>
        <v>0.14449541284403669</v>
      </c>
    </row>
    <row r="17" spans="2:8" ht="21.75" thickBot="1" x14ac:dyDescent="0.3">
      <c r="B17" s="51" t="s">
        <v>206</v>
      </c>
      <c r="C17" s="52">
        <v>10</v>
      </c>
      <c r="D17" s="49">
        <f t="shared" si="0"/>
        <v>3.1065548306927621E-3</v>
      </c>
      <c r="E17" s="56"/>
      <c r="F17" s="51" t="s">
        <v>206</v>
      </c>
      <c r="G17" s="52">
        <v>3</v>
      </c>
      <c r="H17" s="49">
        <f t="shared" si="1"/>
        <v>6.880733944954128E-3</v>
      </c>
    </row>
    <row r="18" spans="2:8" ht="24" thickBot="1" x14ac:dyDescent="0.4">
      <c r="B18" s="61" t="s">
        <v>17</v>
      </c>
      <c r="C18" s="62">
        <f>SUM(C12:C17)</f>
        <v>3219</v>
      </c>
      <c r="D18" s="63">
        <f>SUM(D12:D17)</f>
        <v>1</v>
      </c>
      <c r="E18" s="57"/>
      <c r="F18" s="61" t="s">
        <v>17</v>
      </c>
      <c r="G18" s="62">
        <f>SUM(G12:G17)</f>
        <v>436</v>
      </c>
      <c r="H18" s="63">
        <f>SUM(H12:H17)</f>
        <v>0.99999999999999989</v>
      </c>
    </row>
    <row r="38" spans="7:7" x14ac:dyDescent="0.25">
      <c r="G38" s="17"/>
    </row>
    <row r="54" spans="2:7" ht="15.75" thickBot="1" x14ac:dyDescent="0.3">
      <c r="B54" s="26"/>
    </row>
    <row r="55" spans="2:7" ht="24.75" thickTop="1" thickBot="1" x14ac:dyDescent="0.3">
      <c r="B55" s="166" t="s">
        <v>18</v>
      </c>
      <c r="C55" s="167"/>
      <c r="D55" s="167"/>
      <c r="E55" s="168"/>
      <c r="F55" s="26"/>
    </row>
    <row r="56" spans="2:7" ht="20.25" thickTop="1" thickBot="1" x14ac:dyDescent="0.3">
      <c r="B56" s="64"/>
      <c r="C56" s="9"/>
      <c r="D56" s="10"/>
      <c r="E56" s="8"/>
    </row>
    <row r="57" spans="2:7" ht="21.75" thickBot="1" x14ac:dyDescent="0.4">
      <c r="B57" s="35" t="s">
        <v>10</v>
      </c>
      <c r="C57" s="36" t="s">
        <v>211</v>
      </c>
      <c r="D57" s="20"/>
    </row>
    <row r="58" spans="2:7" ht="123.75" customHeight="1" thickBot="1" x14ac:dyDescent="0.3">
      <c r="B58" s="39" t="s">
        <v>12</v>
      </c>
      <c r="C58" s="40" t="s">
        <v>210</v>
      </c>
      <c r="D58" s="21"/>
      <c r="E58" s="22"/>
      <c r="F58" s="23"/>
      <c r="G58" s="24"/>
    </row>
    <row r="59" spans="2:7" ht="20.25" customHeight="1" thickBot="1" x14ac:dyDescent="0.3">
      <c r="B59" s="15"/>
      <c r="C59" s="4"/>
    </row>
    <row r="60" spans="2:7" ht="24" thickBot="1" x14ac:dyDescent="0.3">
      <c r="B60" s="69" t="s">
        <v>207</v>
      </c>
      <c r="C60" s="70" t="s">
        <v>14</v>
      </c>
      <c r="D60" s="71" t="s">
        <v>15</v>
      </c>
      <c r="E60" s="72" t="s">
        <v>29</v>
      </c>
    </row>
    <row r="61" spans="2:7" ht="70.5" customHeight="1" x14ac:dyDescent="0.25">
      <c r="B61" s="144" t="s">
        <v>25</v>
      </c>
      <c r="C61" s="145">
        <f>C12+G12</f>
        <v>502</v>
      </c>
      <c r="D61" s="146">
        <f>(C61/(C$67/100))%</f>
        <v>0.13734610123119015</v>
      </c>
      <c r="E61" s="147" t="s">
        <v>30</v>
      </c>
    </row>
    <row r="62" spans="2:7" ht="81.75" customHeight="1" x14ac:dyDescent="0.25">
      <c r="B62" s="65" t="s">
        <v>26</v>
      </c>
      <c r="C62" s="145">
        <f t="shared" ref="C62:C66" si="2">C13+G13</f>
        <v>1074</v>
      </c>
      <c r="D62" s="146">
        <f t="shared" ref="D62:D66" si="3">(C62/(C$67/100))%</f>
        <v>0.29384404924760604</v>
      </c>
      <c r="E62" s="68" t="s">
        <v>31</v>
      </c>
    </row>
    <row r="63" spans="2:7" ht="79.5" customHeight="1" x14ac:dyDescent="0.25">
      <c r="B63" s="65" t="s">
        <v>35</v>
      </c>
      <c r="C63" s="145">
        <f t="shared" si="2"/>
        <v>864</v>
      </c>
      <c r="D63" s="146">
        <f t="shared" si="3"/>
        <v>0.23638850889192889</v>
      </c>
      <c r="E63" s="68" t="s">
        <v>36</v>
      </c>
    </row>
    <row r="64" spans="2:7" ht="79.5" customHeight="1" x14ac:dyDescent="0.25">
      <c r="B64" s="65" t="s">
        <v>33</v>
      </c>
      <c r="C64" s="145">
        <f t="shared" si="2"/>
        <v>607</v>
      </c>
      <c r="D64" s="146">
        <f t="shared" si="3"/>
        <v>0.16607387140902874</v>
      </c>
      <c r="E64" s="68" t="s">
        <v>34</v>
      </c>
    </row>
    <row r="65" spans="2:5" ht="79.5" customHeight="1" x14ac:dyDescent="0.25">
      <c r="B65" s="142" t="s">
        <v>213</v>
      </c>
      <c r="C65" s="145">
        <f t="shared" si="2"/>
        <v>595</v>
      </c>
      <c r="D65" s="146">
        <f t="shared" si="3"/>
        <v>0.16279069767441862</v>
      </c>
      <c r="E65" s="143" t="s">
        <v>214</v>
      </c>
    </row>
    <row r="66" spans="2:5" ht="81.75" customHeight="1" thickBot="1" x14ac:dyDescent="0.3">
      <c r="B66" s="142" t="s">
        <v>206</v>
      </c>
      <c r="C66" s="145">
        <f t="shared" si="2"/>
        <v>13</v>
      </c>
      <c r="D66" s="146">
        <f t="shared" si="3"/>
        <v>3.5567715458276338E-3</v>
      </c>
      <c r="E66" s="143" t="s">
        <v>32</v>
      </c>
    </row>
    <row r="67" spans="2:5" ht="24" thickBot="1" x14ac:dyDescent="0.3">
      <c r="B67" s="73" t="s">
        <v>17</v>
      </c>
      <c r="C67" s="74">
        <f>SUM(C61:C66)</f>
        <v>3655</v>
      </c>
      <c r="D67" s="148">
        <f>SUM(D61:D66)</f>
        <v>1</v>
      </c>
      <c r="E67" s="149"/>
    </row>
  </sheetData>
  <mergeCells count="3">
    <mergeCell ref="B6:D6"/>
    <mergeCell ref="F6:H6"/>
    <mergeCell ref="B55:E55"/>
  </mergeCells>
  <dataValidations count="3">
    <dataValidation type="list" allowBlank="1" showInputMessage="1" showErrorMessage="1" sqref="G5" xr:uid="{57949463-273C-4951-8101-B122E83BF9BB}">
      <formula1>"vultures@jpcert.or.jp,cve@mitre.org/cve@cert.org.tw,talos-cna@cisco.com/psirt@cisco.com,psirt@bosch.com,OTRO"</formula1>
    </dataValidation>
    <dataValidation type="list" allowBlank="1" showInputMessage="1" showErrorMessage="1" promptTitle="VALORES POSIBLES ASIGNADOR IOT" sqref="F5" xr:uid="{795B7120-C662-4C02-8B37-393FF023E4F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35521526-AD38-4580-A478-EA62A1F338FD}">
      <formula1>"VERSION,PRODUCTO,AVISO,REGISTRO DE CAMBIO,VENDEDOR"</formula1>
    </dataValidation>
  </dataValidations>
  <hyperlinks>
    <hyperlink ref="F4" r:id="rId1" display="cve@mitre.org/cve@cert.org.tw" xr:uid="{A1977035-1020-404E-ABE7-A6D859306159}"/>
    <hyperlink ref="G4" r:id="rId2" display="cve@mitre.org/cve@cert.org.tw" xr:uid="{334D3A5E-CA31-4ED1-BC32-2A46FCFBC39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DA12F-E709-44C7-9A6C-3C284EF19D5F}">
  <dimension ref="B2:I72"/>
  <sheetViews>
    <sheetView tabSelected="1" zoomScale="50" zoomScaleNormal="50" workbookViewId="0">
      <selection activeCell="H4" sqref="H4"/>
    </sheetView>
  </sheetViews>
  <sheetFormatPr baseColWidth="10" defaultRowHeight="15" x14ac:dyDescent="0.25"/>
  <cols>
    <col min="2" max="2" width="45" customWidth="1"/>
    <col min="3" max="3" width="73.85546875" customWidth="1"/>
    <col min="4" max="4" width="64.7109375" customWidth="1"/>
    <col min="5" max="5" width="56.85546875" customWidth="1"/>
    <col min="6" max="6" width="54.85546875" customWidth="1"/>
    <col min="7" max="7" width="70" customWidth="1"/>
    <col min="8" max="8" width="45.85546875" customWidth="1"/>
    <col min="9" max="9" width="45.5703125" customWidth="1"/>
  </cols>
  <sheetData>
    <row r="2" spans="2:9" ht="15.75" thickBot="1" x14ac:dyDescent="0.3"/>
    <row r="3" spans="2:9" ht="22.5" thickTop="1" thickBot="1" x14ac:dyDescent="0.4">
      <c r="B3" s="27" t="s">
        <v>0</v>
      </c>
      <c r="C3" s="27" t="s">
        <v>1</v>
      </c>
      <c r="D3" s="27" t="s">
        <v>2</v>
      </c>
      <c r="E3" s="27" t="s">
        <v>3</v>
      </c>
      <c r="F3" s="27" t="s">
        <v>4</v>
      </c>
      <c r="G3" s="27" t="s">
        <v>5</v>
      </c>
      <c r="H3" s="27" t="s">
        <v>6</v>
      </c>
    </row>
    <row r="4" spans="2:9" ht="372" customHeight="1" thickTop="1" thickBot="1" x14ac:dyDescent="0.3">
      <c r="B4" s="28" t="s">
        <v>40</v>
      </c>
      <c r="C4" s="139" t="s">
        <v>41</v>
      </c>
      <c r="D4" s="29" t="s">
        <v>43</v>
      </c>
      <c r="E4" s="140" t="s">
        <v>27</v>
      </c>
      <c r="F4" s="138" t="s">
        <v>37</v>
      </c>
      <c r="G4" s="138" t="s">
        <v>37</v>
      </c>
      <c r="H4" s="150" t="s">
        <v>42</v>
      </c>
    </row>
    <row r="5" spans="2:9" ht="16.5" thickTop="1" thickBot="1" x14ac:dyDescent="0.3">
      <c r="B5" s="2"/>
      <c r="C5" s="3"/>
      <c r="D5" s="4"/>
      <c r="E5" s="5"/>
      <c r="F5" s="6"/>
      <c r="G5" s="7"/>
      <c r="H5" s="4"/>
    </row>
    <row r="6" spans="2:9" ht="24.75" thickTop="1" thickBot="1" x14ac:dyDescent="0.4">
      <c r="B6" s="151" t="s">
        <v>8</v>
      </c>
      <c r="C6" s="152"/>
      <c r="D6" s="153"/>
      <c r="E6" s="34"/>
      <c r="F6" s="154" t="s">
        <v>9</v>
      </c>
      <c r="G6" s="169"/>
      <c r="H6" s="170"/>
      <c r="I6" s="8"/>
    </row>
    <row r="7" spans="2:9" ht="20.25" thickTop="1" thickBot="1" x14ac:dyDescent="0.3">
      <c r="B7" s="9"/>
      <c r="C7" s="9"/>
      <c r="D7" s="10"/>
      <c r="E7" s="8"/>
      <c r="F7" s="11"/>
      <c r="G7" s="9"/>
      <c r="H7" s="10"/>
      <c r="I7" s="12"/>
    </row>
    <row r="8" spans="2:9" ht="21.75" thickBot="1" x14ac:dyDescent="0.4">
      <c r="B8" s="35" t="s">
        <v>10</v>
      </c>
      <c r="C8" s="36" t="s">
        <v>11</v>
      </c>
      <c r="D8" s="37"/>
      <c r="E8" s="38"/>
      <c r="F8" s="35" t="s">
        <v>10</v>
      </c>
      <c r="G8" s="36" t="s">
        <v>11</v>
      </c>
      <c r="H8" s="13"/>
      <c r="I8" s="8"/>
    </row>
    <row r="9" spans="2:9" ht="141.75" customHeight="1" thickBot="1" x14ac:dyDescent="0.4">
      <c r="B9" s="39" t="s">
        <v>12</v>
      </c>
      <c r="C9" s="40" t="s">
        <v>212</v>
      </c>
      <c r="D9" s="38"/>
      <c r="E9" s="38"/>
      <c r="F9" s="39" t="s">
        <v>12</v>
      </c>
      <c r="G9" s="40" t="s">
        <v>212</v>
      </c>
      <c r="H9" s="14"/>
      <c r="I9" s="8"/>
    </row>
    <row r="10" spans="2:9" ht="16.5" thickBot="1" x14ac:dyDescent="0.3">
      <c r="B10" s="15"/>
      <c r="C10" s="4"/>
      <c r="F10" s="4"/>
      <c r="H10" s="16"/>
    </row>
    <row r="11" spans="2:9" ht="21.75" thickBot="1" x14ac:dyDescent="0.3">
      <c r="B11" s="41" t="s">
        <v>207</v>
      </c>
      <c r="C11" s="41" t="s">
        <v>14</v>
      </c>
      <c r="D11" s="42" t="s">
        <v>15</v>
      </c>
      <c r="E11" s="43"/>
      <c r="F11" s="41" t="s">
        <v>207</v>
      </c>
      <c r="G11" s="41" t="s">
        <v>14</v>
      </c>
      <c r="H11" s="42" t="s">
        <v>15</v>
      </c>
    </row>
    <row r="12" spans="2:9" ht="21" x14ac:dyDescent="0.25">
      <c r="B12" s="47" t="s">
        <v>37</v>
      </c>
      <c r="C12" s="48">
        <v>1020</v>
      </c>
      <c r="D12" s="49">
        <v>0.56799999999999995</v>
      </c>
      <c r="E12" s="50"/>
      <c r="F12" s="47" t="s">
        <v>37</v>
      </c>
      <c r="G12" s="48">
        <v>119</v>
      </c>
      <c r="H12" s="49">
        <v>0.49380000000000002</v>
      </c>
    </row>
    <row r="13" spans="2:9" ht="21" x14ac:dyDescent="0.25">
      <c r="B13" s="51" t="s">
        <v>38</v>
      </c>
      <c r="C13" s="52">
        <v>523</v>
      </c>
      <c r="D13" s="53">
        <v>0.29120000000000001</v>
      </c>
      <c r="E13" s="54"/>
      <c r="F13" s="51" t="s">
        <v>38</v>
      </c>
      <c r="G13" s="52">
        <v>84</v>
      </c>
      <c r="H13" s="53">
        <v>0.34849999999999998</v>
      </c>
    </row>
    <row r="14" spans="2:9" ht="21.75" thickBot="1" x14ac:dyDescent="0.3">
      <c r="B14" s="51" t="s">
        <v>39</v>
      </c>
      <c r="C14" s="52">
        <v>253</v>
      </c>
      <c r="D14" s="53">
        <v>0.14080000000000001</v>
      </c>
      <c r="E14" s="55"/>
      <c r="F14" s="51" t="s">
        <v>39</v>
      </c>
      <c r="G14" s="52">
        <v>38</v>
      </c>
      <c r="H14" s="53">
        <v>0.15770000000000001</v>
      </c>
    </row>
    <row r="15" spans="2:9" ht="24" thickBot="1" x14ac:dyDescent="0.4">
      <c r="B15" s="61" t="s">
        <v>17</v>
      </c>
      <c r="C15" s="62">
        <f>SUM(C12:C14)</f>
        <v>1796</v>
      </c>
      <c r="D15" s="63">
        <f>SUM(D12:D14)</f>
        <v>1</v>
      </c>
      <c r="E15" s="57"/>
      <c r="F15" s="61" t="s">
        <v>17</v>
      </c>
      <c r="G15" s="62">
        <f>SUM(G12:G14)</f>
        <v>241</v>
      </c>
      <c r="H15" s="63">
        <f>SUM(H12:H14)</f>
        <v>1</v>
      </c>
    </row>
    <row r="18" spans="7:7" x14ac:dyDescent="0.25">
      <c r="G18" s="17"/>
    </row>
    <row r="62" spans="2:6" ht="15.75" thickBot="1" x14ac:dyDescent="0.3"/>
    <row r="63" spans="2:6" ht="24.75" thickTop="1" thickBot="1" x14ac:dyDescent="0.3">
      <c r="B63" s="166" t="s">
        <v>18</v>
      </c>
      <c r="C63" s="171"/>
      <c r="D63" s="171"/>
      <c r="E63" s="172"/>
      <c r="F63" s="26"/>
    </row>
    <row r="64" spans="2:6" ht="20.25" thickTop="1" thickBot="1" x14ac:dyDescent="0.3">
      <c r="B64" s="9"/>
      <c r="C64" s="9"/>
      <c r="D64" s="10"/>
      <c r="E64" s="8"/>
    </row>
    <row r="65" spans="2:7" ht="21.75" thickBot="1" x14ac:dyDescent="0.4">
      <c r="B65" s="35" t="s">
        <v>10</v>
      </c>
      <c r="C65" s="36" t="s">
        <v>11</v>
      </c>
      <c r="D65" s="20"/>
    </row>
    <row r="66" spans="2:7" ht="152.25" customHeight="1" thickBot="1" x14ac:dyDescent="0.3">
      <c r="B66" s="39" t="s">
        <v>12</v>
      </c>
      <c r="C66" s="40" t="s">
        <v>212</v>
      </c>
      <c r="D66" s="21"/>
      <c r="E66" s="22"/>
      <c r="F66" s="23"/>
      <c r="G66" s="24"/>
    </row>
    <row r="67" spans="2:7" ht="20.25" customHeight="1" thickBot="1" x14ac:dyDescent="0.3">
      <c r="B67" s="15"/>
      <c r="C67" s="4"/>
    </row>
    <row r="68" spans="2:7" ht="24" thickBot="1" x14ac:dyDescent="0.3">
      <c r="B68" s="69" t="s">
        <v>207</v>
      </c>
      <c r="C68" s="70" t="s">
        <v>14</v>
      </c>
      <c r="D68" s="71" t="s">
        <v>15</v>
      </c>
      <c r="E68" s="72" t="s">
        <v>29</v>
      </c>
    </row>
    <row r="69" spans="2:7" ht="42" x14ac:dyDescent="0.25">
      <c r="B69" s="77" t="s">
        <v>37</v>
      </c>
      <c r="C69" s="78">
        <v>1139</v>
      </c>
      <c r="D69" s="79">
        <v>0.55910000000000004</v>
      </c>
      <c r="E69" s="80" t="s">
        <v>44</v>
      </c>
    </row>
    <row r="70" spans="2:7" ht="55.5" customHeight="1" x14ac:dyDescent="0.25">
      <c r="B70" s="81" t="s">
        <v>38</v>
      </c>
      <c r="C70" s="66">
        <v>607</v>
      </c>
      <c r="D70" s="67">
        <v>0.29799999999999999</v>
      </c>
      <c r="E70" s="82" t="s">
        <v>45</v>
      </c>
    </row>
    <row r="71" spans="2:7" ht="44.25" customHeight="1" thickBot="1" x14ac:dyDescent="0.3">
      <c r="B71" s="83" t="s">
        <v>39</v>
      </c>
      <c r="C71" s="84">
        <v>291</v>
      </c>
      <c r="D71" s="85">
        <v>0.1429</v>
      </c>
      <c r="E71" s="86" t="s">
        <v>46</v>
      </c>
    </row>
    <row r="72" spans="2:7" ht="24" thickBot="1" x14ac:dyDescent="0.4">
      <c r="B72" s="73" t="s">
        <v>17</v>
      </c>
      <c r="C72" s="74">
        <f>SUM(C69:C71)</f>
        <v>2037</v>
      </c>
      <c r="D72" s="75">
        <f>SUM(D69:D71)</f>
        <v>1</v>
      </c>
      <c r="E72" s="76"/>
    </row>
  </sheetData>
  <mergeCells count="3">
    <mergeCell ref="B6:D6"/>
    <mergeCell ref="F6:H6"/>
    <mergeCell ref="B63:E63"/>
  </mergeCells>
  <dataValidations count="4">
    <dataValidation type="list" allowBlank="1" showInputMessage="1" showErrorMessage="1" sqref="G4" xr:uid="{6CB23252-1DD4-4AB7-9D85-A2D7678F3A20}">
      <formula1>"APLICACIÓN,SISTEMA OPERATIVO,DISPOSITIVO HARDWARE"</formula1>
    </dataValidation>
    <dataValidation type="list" allowBlank="1" showInputMessage="1" showErrorMessage="1" promptTitle="VALORES POSIBLES ASIGNADOR IOT" sqref="F4" xr:uid="{530AB9B2-C4F6-49FE-B5ED-B0BF2B9054CB}">
      <formula1>"APLICACIÓN,SISTEMA OPERATIVO,DISPOSITIVO HARDWARE"</formula1>
    </dataValidation>
    <dataValidation type="list" allowBlank="1" showInputMessage="1" showErrorMessage="1" promptTitle="VALORES POSIBLES ASIGNADOR IOT" sqref="F5" xr:uid="{5F518144-CBCD-458C-88A9-E5475656AD9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FE3EF21A-56FB-4B88-B173-AD4365FE1CFE}">
      <formula1>"vultures@jpcert.or.jp,cve@mitre.org/cve@cert.org.tw,talos-cna@cisco.com/psirt@cisco.com,psirt@bosch.com,OTRO"</formula1>
    </dataValidation>
  </dataValidations>
  <hyperlinks>
    <hyperlink ref="F4" r:id="rId1" display="cve@mitre.org/cve@cert.org.tw" xr:uid="{0872382C-60E5-48CE-BF47-E6F01E6EA5CD}"/>
    <hyperlink ref="G4" r:id="rId2" display="vultures@jpcert.or.jp" xr:uid="{FDF84632-1F0E-43AB-846F-C52D1B9BD08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0564E-A31F-40EB-8AEB-CBC0B9079486}">
  <dimension ref="B2:J166"/>
  <sheetViews>
    <sheetView topLeftCell="A173" zoomScale="55" zoomScaleNormal="55" workbookViewId="0">
      <selection activeCell="C206" sqref="C206"/>
    </sheetView>
  </sheetViews>
  <sheetFormatPr baseColWidth="10" defaultRowHeight="15" x14ac:dyDescent="0.25"/>
  <cols>
    <col min="2" max="2" width="45" customWidth="1"/>
    <col min="3" max="3" width="90.7109375" customWidth="1"/>
    <col min="4" max="4" width="55.5703125" customWidth="1"/>
    <col min="5" max="5" width="80.28515625" customWidth="1"/>
    <col min="6" max="6" width="54.85546875" customWidth="1"/>
    <col min="7" max="7" width="70" customWidth="1"/>
    <col min="8" max="8" width="88.140625" customWidth="1"/>
    <col min="9" max="9" width="45.5703125" customWidth="1"/>
    <col min="10" max="10" width="98.85546875" customWidth="1"/>
  </cols>
  <sheetData>
    <row r="2" spans="2:10" ht="15.75" thickBot="1" x14ac:dyDescent="0.3"/>
    <row r="3" spans="2:10" ht="22.5" thickTop="1" thickBot="1" x14ac:dyDescent="0.4">
      <c r="B3" s="27" t="s">
        <v>0</v>
      </c>
      <c r="C3" s="27" t="s">
        <v>1</v>
      </c>
      <c r="D3" s="27" t="s">
        <v>2</v>
      </c>
      <c r="E3" s="27" t="s">
        <v>3</v>
      </c>
      <c r="F3" s="27" t="s">
        <v>6</v>
      </c>
    </row>
    <row r="4" spans="2:10" ht="291.75" customHeight="1" thickTop="1" thickBot="1" x14ac:dyDescent="0.3">
      <c r="B4" s="1" t="s">
        <v>40</v>
      </c>
      <c r="C4" s="139" t="s">
        <v>47</v>
      </c>
      <c r="D4" s="29" t="s">
        <v>48</v>
      </c>
      <c r="E4" s="140" t="s">
        <v>27</v>
      </c>
      <c r="F4" s="150" t="s">
        <v>42</v>
      </c>
    </row>
    <row r="5" spans="2:10" ht="16.5" thickTop="1" thickBot="1" x14ac:dyDescent="0.3">
      <c r="B5" s="2"/>
      <c r="C5" s="3"/>
      <c r="D5" s="4"/>
      <c r="E5" s="91"/>
      <c r="F5" s="6"/>
      <c r="G5" s="7"/>
      <c r="H5" s="4"/>
    </row>
    <row r="6" spans="2:10" ht="24.75" thickTop="1" thickBot="1" x14ac:dyDescent="0.4">
      <c r="B6" s="154" t="s">
        <v>8</v>
      </c>
      <c r="C6" s="152"/>
      <c r="D6" s="152"/>
      <c r="E6" s="173"/>
      <c r="F6" s="92"/>
      <c r="G6" s="154" t="s">
        <v>9</v>
      </c>
      <c r="H6" s="174"/>
      <c r="I6" s="174"/>
      <c r="J6" s="175"/>
    </row>
    <row r="7" spans="2:10" ht="20.25" thickTop="1" thickBot="1" x14ac:dyDescent="0.3">
      <c r="B7" s="95"/>
      <c r="C7" s="95"/>
      <c r="D7" s="89"/>
      <c r="E7" s="90"/>
      <c r="F7" s="25"/>
      <c r="G7" s="9"/>
      <c r="H7" s="10"/>
      <c r="I7" s="26"/>
    </row>
    <row r="8" spans="2:10" ht="21.75" thickBot="1" x14ac:dyDescent="0.4">
      <c r="B8" s="96" t="s">
        <v>10</v>
      </c>
      <c r="C8" s="97">
        <v>100</v>
      </c>
      <c r="D8" s="94"/>
      <c r="E8" s="38"/>
      <c r="F8" s="38"/>
      <c r="G8" s="96" t="s">
        <v>10</v>
      </c>
      <c r="H8" s="97">
        <v>10</v>
      </c>
      <c r="I8" s="100"/>
      <c r="J8" s="8"/>
    </row>
    <row r="9" spans="2:10" ht="189.75" customHeight="1" thickBot="1" x14ac:dyDescent="0.4">
      <c r="B9" s="98" t="s">
        <v>12</v>
      </c>
      <c r="C9" s="99" t="s">
        <v>57</v>
      </c>
      <c r="D9" s="93"/>
      <c r="E9" s="38"/>
      <c r="F9" s="38"/>
      <c r="G9" s="98" t="s">
        <v>12</v>
      </c>
      <c r="H9" s="99" t="s">
        <v>64</v>
      </c>
      <c r="I9" s="101"/>
      <c r="J9" s="8"/>
    </row>
    <row r="10" spans="2:10" ht="16.5" thickBot="1" x14ac:dyDescent="0.3">
      <c r="B10" s="15"/>
      <c r="C10" s="4"/>
      <c r="G10" s="4"/>
      <c r="I10" s="12"/>
    </row>
    <row r="11" spans="2:10" ht="24" thickBot="1" x14ac:dyDescent="0.3">
      <c r="B11" s="103" t="s">
        <v>207</v>
      </c>
      <c r="C11" s="104" t="s">
        <v>14</v>
      </c>
      <c r="D11" s="104" t="s">
        <v>15</v>
      </c>
      <c r="E11" s="109" t="s">
        <v>29</v>
      </c>
      <c r="F11" s="102"/>
      <c r="G11" s="103" t="s">
        <v>207</v>
      </c>
      <c r="H11" s="106" t="s">
        <v>14</v>
      </c>
      <c r="I11" s="107" t="s">
        <v>15</v>
      </c>
      <c r="J11" s="108" t="s">
        <v>29</v>
      </c>
    </row>
    <row r="12" spans="2:10" ht="54" customHeight="1" x14ac:dyDescent="0.25">
      <c r="B12" s="110" t="s">
        <v>49</v>
      </c>
      <c r="C12" s="111">
        <v>106</v>
      </c>
      <c r="D12" s="112">
        <v>5.8999999999999997E-2</v>
      </c>
      <c r="E12" s="113" t="s">
        <v>65</v>
      </c>
      <c r="F12" s="88"/>
      <c r="G12" s="122" t="s">
        <v>58</v>
      </c>
      <c r="H12" s="123">
        <v>34</v>
      </c>
      <c r="I12" s="124">
        <v>0.14099999999999999</v>
      </c>
      <c r="J12" s="124" t="s">
        <v>73</v>
      </c>
    </row>
    <row r="13" spans="2:10" ht="42" x14ac:dyDescent="0.25">
      <c r="B13" s="114" t="s">
        <v>50</v>
      </c>
      <c r="C13" s="115">
        <v>134</v>
      </c>
      <c r="D13" s="116">
        <v>7.46E-2</v>
      </c>
      <c r="E13" s="117" t="s">
        <v>66</v>
      </c>
      <c r="F13" s="88"/>
      <c r="G13" s="125" t="s">
        <v>53</v>
      </c>
      <c r="H13" s="115">
        <v>30</v>
      </c>
      <c r="I13" s="116">
        <v>0.14940000000000001</v>
      </c>
      <c r="J13" s="116" t="s">
        <v>69</v>
      </c>
    </row>
    <row r="14" spans="2:10" ht="42" x14ac:dyDescent="0.25">
      <c r="B14" s="114" t="s">
        <v>51</v>
      </c>
      <c r="C14" s="115">
        <v>245</v>
      </c>
      <c r="D14" s="116">
        <v>0.13639999999999999</v>
      </c>
      <c r="E14" s="117" t="s">
        <v>67</v>
      </c>
      <c r="F14" s="88"/>
      <c r="G14" s="125" t="s">
        <v>59</v>
      </c>
      <c r="H14" s="115">
        <v>36</v>
      </c>
      <c r="I14" s="116">
        <v>0.1245</v>
      </c>
      <c r="J14" s="116" t="s">
        <v>74</v>
      </c>
    </row>
    <row r="15" spans="2:10" ht="63" x14ac:dyDescent="0.25">
      <c r="B15" s="114" t="s">
        <v>52</v>
      </c>
      <c r="C15" s="115">
        <v>125</v>
      </c>
      <c r="D15" s="116">
        <v>6.9599999999999995E-2</v>
      </c>
      <c r="E15" s="117" t="s">
        <v>68</v>
      </c>
      <c r="F15" s="88"/>
      <c r="G15" s="125" t="s">
        <v>60</v>
      </c>
      <c r="H15" s="115">
        <v>30</v>
      </c>
      <c r="I15" s="116">
        <v>0.1245</v>
      </c>
      <c r="J15" s="116" t="s">
        <v>75</v>
      </c>
    </row>
    <row r="16" spans="2:10" ht="42" x14ac:dyDescent="0.25">
      <c r="B16" s="114" t="s">
        <v>53</v>
      </c>
      <c r="C16" s="115">
        <v>145</v>
      </c>
      <c r="D16" s="116">
        <v>8.0699999999999994E-2</v>
      </c>
      <c r="E16" s="117" t="s">
        <v>69</v>
      </c>
      <c r="F16" s="88"/>
      <c r="G16" s="125" t="s">
        <v>61</v>
      </c>
      <c r="H16" s="115">
        <v>18</v>
      </c>
      <c r="I16" s="116">
        <v>7.4700000000000003E-2</v>
      </c>
      <c r="J16" s="116" t="s">
        <v>76</v>
      </c>
    </row>
    <row r="17" spans="2:10" ht="42" x14ac:dyDescent="0.25">
      <c r="B17" s="114" t="s">
        <v>54</v>
      </c>
      <c r="C17" s="115">
        <v>117</v>
      </c>
      <c r="D17" s="116">
        <v>6.5100000000000005E-2</v>
      </c>
      <c r="E17" s="117" t="s">
        <v>70</v>
      </c>
      <c r="F17" s="88"/>
      <c r="G17" s="125" t="s">
        <v>62</v>
      </c>
      <c r="H17" s="115">
        <v>11</v>
      </c>
      <c r="I17" s="116">
        <v>4.5600000000000002E-2</v>
      </c>
      <c r="J17" s="116" t="s">
        <v>77</v>
      </c>
    </row>
    <row r="18" spans="2:10" ht="42" x14ac:dyDescent="0.25">
      <c r="B18" s="114" t="s">
        <v>55</v>
      </c>
      <c r="C18" s="115">
        <v>142</v>
      </c>
      <c r="D18" s="116">
        <v>7.9000000000000001E-2</v>
      </c>
      <c r="E18" s="117" t="s">
        <v>71</v>
      </c>
      <c r="F18" s="88"/>
      <c r="G18" s="125" t="s">
        <v>63</v>
      </c>
      <c r="H18" s="115">
        <v>12</v>
      </c>
      <c r="I18" s="116">
        <v>4.9799999999999997E-2</v>
      </c>
      <c r="J18" s="116" t="s">
        <v>78</v>
      </c>
    </row>
    <row r="19" spans="2:10" ht="42.75" thickBot="1" x14ac:dyDescent="0.3">
      <c r="B19" s="118" t="s">
        <v>56</v>
      </c>
      <c r="C19" s="119">
        <v>782</v>
      </c>
      <c r="D19" s="120">
        <v>0.43559999999999999</v>
      </c>
      <c r="E19" s="121" t="s">
        <v>72</v>
      </c>
      <c r="F19" s="88"/>
      <c r="G19" s="126" t="s">
        <v>56</v>
      </c>
      <c r="H19" s="119">
        <v>70</v>
      </c>
      <c r="I19" s="120">
        <v>0.29049999999999998</v>
      </c>
      <c r="J19" s="120" t="s">
        <v>72</v>
      </c>
    </row>
    <row r="20" spans="2:10" ht="24" thickBot="1" x14ac:dyDescent="0.4">
      <c r="B20" s="131" t="s">
        <v>17</v>
      </c>
      <c r="C20" s="132">
        <f>SUM(C12:C19)</f>
        <v>1796</v>
      </c>
      <c r="D20" s="133">
        <f>SUM(D12:D19)</f>
        <v>1</v>
      </c>
      <c r="E20" s="130"/>
      <c r="F20" s="87"/>
      <c r="G20" s="127" t="s">
        <v>17</v>
      </c>
      <c r="H20" s="128">
        <f>SUM(H12:H19)</f>
        <v>241</v>
      </c>
      <c r="I20" s="129">
        <f>SUM(I12:I19)</f>
        <v>0.99999999999999989</v>
      </c>
      <c r="J20" s="130"/>
    </row>
    <row r="23" spans="2:10" x14ac:dyDescent="0.25">
      <c r="G23" s="17"/>
    </row>
    <row r="27" spans="2:10" x14ac:dyDescent="0.25">
      <c r="E27" s="17"/>
    </row>
    <row r="40" spans="2:3" ht="20.25" customHeight="1" x14ac:dyDescent="0.25">
      <c r="B40" s="15"/>
      <c r="C40" s="4"/>
    </row>
    <row r="54" spans="2:10" ht="15.75" thickBot="1" x14ac:dyDescent="0.3"/>
    <row r="55" spans="2:10" ht="24.75" thickTop="1" thickBot="1" x14ac:dyDescent="0.3">
      <c r="B55" s="154" t="s">
        <v>203</v>
      </c>
      <c r="C55" s="152"/>
      <c r="D55" s="152"/>
      <c r="E55" s="176"/>
      <c r="G55" s="154" t="s">
        <v>205</v>
      </c>
      <c r="H55" s="152"/>
      <c r="I55" s="152"/>
      <c r="J55" s="176"/>
    </row>
    <row r="56" spans="2:10" ht="20.25" thickTop="1" thickBot="1" x14ac:dyDescent="0.3">
      <c r="B56" s="95"/>
      <c r="C56" s="95"/>
      <c r="D56" s="89"/>
      <c r="E56" s="90"/>
      <c r="G56" s="95"/>
      <c r="H56" s="95"/>
      <c r="I56" s="89"/>
      <c r="J56" s="90"/>
    </row>
    <row r="57" spans="2:10" ht="21.75" thickBot="1" x14ac:dyDescent="0.4">
      <c r="B57" s="96" t="s">
        <v>10</v>
      </c>
      <c r="C57" s="97" t="s">
        <v>11</v>
      </c>
      <c r="D57" s="94"/>
      <c r="E57" s="38"/>
      <c r="G57" s="96" t="s">
        <v>10</v>
      </c>
      <c r="H57" s="97" t="s">
        <v>11</v>
      </c>
      <c r="I57" s="94"/>
      <c r="J57" s="38"/>
    </row>
    <row r="58" spans="2:10" ht="138" customHeight="1" thickBot="1" x14ac:dyDescent="0.4">
      <c r="B58" s="98" t="s">
        <v>12</v>
      </c>
      <c r="C58" s="99" t="s">
        <v>204</v>
      </c>
      <c r="D58" s="93"/>
      <c r="E58" s="38"/>
      <c r="G58" s="98" t="s">
        <v>12</v>
      </c>
      <c r="H58" s="99" t="s">
        <v>204</v>
      </c>
      <c r="I58" s="93"/>
      <c r="J58" s="38"/>
    </row>
    <row r="61" spans="2:10" ht="15.75" thickBot="1" x14ac:dyDescent="0.3"/>
    <row r="62" spans="2:10" ht="24" thickBot="1" x14ac:dyDescent="0.3">
      <c r="B62" s="103" t="s">
        <v>13</v>
      </c>
      <c r="C62" s="104" t="s">
        <v>14</v>
      </c>
      <c r="D62" s="109" t="s">
        <v>15</v>
      </c>
      <c r="G62" s="105" t="s">
        <v>13</v>
      </c>
      <c r="H62" s="106" t="s">
        <v>14</v>
      </c>
      <c r="I62" s="108" t="s">
        <v>15</v>
      </c>
    </row>
    <row r="63" spans="2:10" ht="21" x14ac:dyDescent="0.25">
      <c r="B63" s="110" t="s">
        <v>49</v>
      </c>
      <c r="C63" s="111">
        <v>106</v>
      </c>
      <c r="D63" s="113">
        <v>5.8999999999999997E-2</v>
      </c>
      <c r="G63" s="135" t="s">
        <v>58</v>
      </c>
      <c r="H63" s="123">
        <v>34</v>
      </c>
      <c r="I63" s="136">
        <v>0.14099999999999999</v>
      </c>
    </row>
    <row r="64" spans="2:10" ht="21" x14ac:dyDescent="0.25">
      <c r="B64" s="114" t="s">
        <v>50</v>
      </c>
      <c r="C64" s="115">
        <v>134</v>
      </c>
      <c r="D64" s="117">
        <v>7.46E-2</v>
      </c>
      <c r="G64" s="114" t="s">
        <v>53</v>
      </c>
      <c r="H64" s="115">
        <v>30</v>
      </c>
      <c r="I64" s="117">
        <v>0.1244</v>
      </c>
    </row>
    <row r="65" spans="2:10" ht="21" x14ac:dyDescent="0.25">
      <c r="B65" s="114" t="s">
        <v>51</v>
      </c>
      <c r="C65" s="115">
        <v>245</v>
      </c>
      <c r="D65" s="117">
        <v>0.13639999999999999</v>
      </c>
      <c r="G65" s="114" t="s">
        <v>59</v>
      </c>
      <c r="H65" s="115">
        <v>36</v>
      </c>
      <c r="I65" s="117">
        <v>0.14929999999999999</v>
      </c>
    </row>
    <row r="66" spans="2:10" ht="21" x14ac:dyDescent="0.25">
      <c r="B66" s="114" t="s">
        <v>52</v>
      </c>
      <c r="C66" s="115">
        <v>125</v>
      </c>
      <c r="D66" s="117">
        <v>6.9599999999999995E-2</v>
      </c>
      <c r="G66" s="114" t="s">
        <v>60</v>
      </c>
      <c r="H66" s="115">
        <v>30</v>
      </c>
      <c r="I66" s="117">
        <v>0.12429999999999999</v>
      </c>
    </row>
    <row r="67" spans="2:10" ht="21" x14ac:dyDescent="0.25">
      <c r="B67" s="114" t="s">
        <v>53</v>
      </c>
      <c r="C67" s="115">
        <v>145</v>
      </c>
      <c r="D67" s="117">
        <v>8.0699999999999994E-2</v>
      </c>
      <c r="G67" s="114" t="s">
        <v>61</v>
      </c>
      <c r="H67" s="115">
        <v>18</v>
      </c>
      <c r="I67" s="117">
        <v>7.4700000000000003E-2</v>
      </c>
    </row>
    <row r="68" spans="2:10" ht="21" x14ac:dyDescent="0.25">
      <c r="B68" s="114" t="s">
        <v>54</v>
      </c>
      <c r="C68" s="115">
        <v>117</v>
      </c>
      <c r="D68" s="117">
        <v>6.5100000000000005E-2</v>
      </c>
      <c r="G68" s="114" t="s">
        <v>62</v>
      </c>
      <c r="H68" s="115">
        <v>11</v>
      </c>
      <c r="I68" s="117">
        <v>4.5600000000000002E-2</v>
      </c>
      <c r="J68" s="17"/>
    </row>
    <row r="69" spans="2:10" ht="21" x14ac:dyDescent="0.25">
      <c r="B69" s="114" t="s">
        <v>55</v>
      </c>
      <c r="C69" s="115">
        <v>142</v>
      </c>
      <c r="D69" s="117">
        <v>7.9000000000000001E-2</v>
      </c>
      <c r="G69" s="114" t="s">
        <v>63</v>
      </c>
      <c r="H69" s="115">
        <v>12</v>
      </c>
      <c r="I69" s="117">
        <v>4.9799999999999997E-2</v>
      </c>
    </row>
    <row r="70" spans="2:10" ht="21" x14ac:dyDescent="0.25">
      <c r="B70" s="118" t="s">
        <v>79</v>
      </c>
      <c r="C70" s="119">
        <v>49</v>
      </c>
      <c r="D70" s="121">
        <v>2.7300000000000001E-2</v>
      </c>
      <c r="G70" s="118" t="s">
        <v>94</v>
      </c>
      <c r="H70" s="119">
        <v>6</v>
      </c>
      <c r="I70" s="121">
        <v>2.4899999999999999E-2</v>
      </c>
    </row>
    <row r="71" spans="2:10" ht="21" x14ac:dyDescent="0.25">
      <c r="B71" s="118" t="s">
        <v>80</v>
      </c>
      <c r="C71" s="119">
        <v>47</v>
      </c>
      <c r="D71" s="121">
        <v>2.6100000000000002E-2</v>
      </c>
      <c r="G71" s="118" t="s">
        <v>104</v>
      </c>
      <c r="H71" s="119">
        <v>5</v>
      </c>
      <c r="I71" s="121">
        <v>2.07E-2</v>
      </c>
    </row>
    <row r="72" spans="2:10" ht="21" x14ac:dyDescent="0.25">
      <c r="B72" s="118" t="s">
        <v>81</v>
      </c>
      <c r="C72" s="119">
        <v>43</v>
      </c>
      <c r="D72" s="121">
        <v>2.3900000000000001E-2</v>
      </c>
      <c r="G72" s="118" t="s">
        <v>192</v>
      </c>
      <c r="H72" s="119">
        <v>4</v>
      </c>
      <c r="I72" s="121">
        <v>1.66E-2</v>
      </c>
    </row>
    <row r="73" spans="2:10" ht="21" x14ac:dyDescent="0.25">
      <c r="B73" s="118" t="s">
        <v>84</v>
      </c>
      <c r="C73" s="119">
        <v>43</v>
      </c>
      <c r="D73" s="121">
        <v>2.3900000000000001E-2</v>
      </c>
      <c r="G73" s="118" t="s">
        <v>173</v>
      </c>
      <c r="H73" s="119">
        <v>4</v>
      </c>
      <c r="I73" s="121">
        <v>1.66E-2</v>
      </c>
    </row>
    <row r="74" spans="2:10" ht="21" x14ac:dyDescent="0.25">
      <c r="B74" s="118" t="s">
        <v>82</v>
      </c>
      <c r="C74" s="119">
        <v>42</v>
      </c>
      <c r="D74" s="121">
        <v>2.3400000000000001E-2</v>
      </c>
      <c r="G74" s="118" t="s">
        <v>174</v>
      </c>
      <c r="H74" s="119">
        <v>4</v>
      </c>
      <c r="I74" s="121">
        <v>1.66E-2</v>
      </c>
    </row>
    <row r="75" spans="2:10" ht="21" x14ac:dyDescent="0.25">
      <c r="B75" s="118" t="s">
        <v>83</v>
      </c>
      <c r="C75" s="119">
        <v>40</v>
      </c>
      <c r="D75" s="121">
        <v>2.23E-2</v>
      </c>
      <c r="G75" s="118" t="s">
        <v>193</v>
      </c>
      <c r="H75" s="119">
        <v>4</v>
      </c>
      <c r="I75" s="121">
        <v>1.66E-2</v>
      </c>
    </row>
    <row r="76" spans="2:10" ht="21" x14ac:dyDescent="0.25">
      <c r="B76" s="118" t="s">
        <v>59</v>
      </c>
      <c r="C76" s="119">
        <v>39</v>
      </c>
      <c r="D76" s="121">
        <v>2.1700000000000001E-2</v>
      </c>
      <c r="G76" s="118" t="s">
        <v>176</v>
      </c>
      <c r="H76" s="119">
        <v>3</v>
      </c>
      <c r="I76" s="121">
        <v>1.24E-2</v>
      </c>
    </row>
    <row r="77" spans="2:10" ht="21" x14ac:dyDescent="0.25">
      <c r="B77" s="118" t="s">
        <v>85</v>
      </c>
      <c r="C77" s="119">
        <v>33</v>
      </c>
      <c r="D77" s="121">
        <v>1.84E-2</v>
      </c>
      <c r="G77" s="118" t="s">
        <v>175</v>
      </c>
      <c r="H77" s="119">
        <v>3</v>
      </c>
      <c r="I77" s="121">
        <v>1.24E-2</v>
      </c>
    </row>
    <row r="78" spans="2:10" ht="21" x14ac:dyDescent="0.25">
      <c r="B78" s="118" t="s">
        <v>86</v>
      </c>
      <c r="C78" s="119">
        <v>28</v>
      </c>
      <c r="D78" s="121">
        <v>1.5599999999999999E-2</v>
      </c>
      <c r="G78" s="118" t="s">
        <v>177</v>
      </c>
      <c r="H78" s="119">
        <v>2</v>
      </c>
      <c r="I78" s="121">
        <v>8.3000000000000001E-3</v>
      </c>
    </row>
    <row r="79" spans="2:10" ht="21" x14ac:dyDescent="0.25">
      <c r="B79" s="118" t="s">
        <v>58</v>
      </c>
      <c r="C79" s="119">
        <v>27</v>
      </c>
      <c r="D79" s="121">
        <v>1.4999999999999999E-2</v>
      </c>
      <c r="G79" s="118" t="s">
        <v>178</v>
      </c>
      <c r="H79" s="119">
        <v>2</v>
      </c>
      <c r="I79" s="121">
        <v>8.3000000000000001E-3</v>
      </c>
    </row>
    <row r="80" spans="2:10" ht="21" x14ac:dyDescent="0.25">
      <c r="B80" s="118" t="s">
        <v>100</v>
      </c>
      <c r="C80" s="119">
        <v>24</v>
      </c>
      <c r="D80" s="121">
        <v>1.34E-2</v>
      </c>
      <c r="G80" s="118" t="s">
        <v>194</v>
      </c>
      <c r="H80" s="119">
        <v>2</v>
      </c>
      <c r="I80" s="121">
        <v>8.3000000000000001E-3</v>
      </c>
    </row>
    <row r="81" spans="2:9" ht="21" x14ac:dyDescent="0.25">
      <c r="B81" s="118" t="s">
        <v>87</v>
      </c>
      <c r="C81" s="119">
        <v>23</v>
      </c>
      <c r="D81" s="121">
        <v>1.2800000000000001E-2</v>
      </c>
      <c r="G81" s="118" t="s">
        <v>195</v>
      </c>
      <c r="H81" s="119">
        <v>2</v>
      </c>
      <c r="I81" s="121">
        <v>8.3000000000000001E-3</v>
      </c>
    </row>
    <row r="82" spans="2:9" ht="21" x14ac:dyDescent="0.25">
      <c r="B82" s="118" t="s">
        <v>98</v>
      </c>
      <c r="C82" s="119">
        <v>18</v>
      </c>
      <c r="D82" s="121">
        <v>0.01</v>
      </c>
      <c r="G82" s="118" t="s">
        <v>179</v>
      </c>
      <c r="H82" s="119">
        <v>2</v>
      </c>
      <c r="I82" s="121">
        <v>8.3000000000000001E-3</v>
      </c>
    </row>
    <row r="83" spans="2:9" ht="21" x14ac:dyDescent="0.25">
      <c r="B83" s="118" t="s">
        <v>99</v>
      </c>
      <c r="C83" s="119">
        <v>16</v>
      </c>
      <c r="D83" s="121">
        <v>8.8999999999999999E-3</v>
      </c>
      <c r="G83" s="118" t="s">
        <v>180</v>
      </c>
      <c r="H83" s="119">
        <v>2</v>
      </c>
      <c r="I83" s="121">
        <v>8.3000000000000001E-3</v>
      </c>
    </row>
    <row r="84" spans="2:9" ht="21" x14ac:dyDescent="0.25">
      <c r="B84" s="118" t="s">
        <v>88</v>
      </c>
      <c r="C84" s="119">
        <v>15</v>
      </c>
      <c r="D84" s="121">
        <v>8.3999999999999995E-3</v>
      </c>
      <c r="G84" s="118" t="s">
        <v>181</v>
      </c>
      <c r="H84" s="119">
        <v>2</v>
      </c>
      <c r="I84" s="121">
        <v>8.3000000000000001E-3</v>
      </c>
    </row>
    <row r="85" spans="2:9" ht="21" x14ac:dyDescent="0.25">
      <c r="B85" s="118" t="s">
        <v>89</v>
      </c>
      <c r="C85" s="119">
        <v>15</v>
      </c>
      <c r="D85" s="121">
        <v>8.3999999999999995E-3</v>
      </c>
      <c r="G85" s="118" t="s">
        <v>196</v>
      </c>
      <c r="H85" s="119">
        <v>2</v>
      </c>
      <c r="I85" s="121">
        <v>8.3000000000000001E-3</v>
      </c>
    </row>
    <row r="86" spans="2:9" ht="21" x14ac:dyDescent="0.25">
      <c r="B86" s="118" t="s">
        <v>95</v>
      </c>
      <c r="C86" s="119">
        <v>15</v>
      </c>
      <c r="D86" s="121">
        <v>8.3999999999999995E-3</v>
      </c>
      <c r="G86" s="118" t="s">
        <v>197</v>
      </c>
      <c r="H86" s="119">
        <v>2</v>
      </c>
      <c r="I86" s="121">
        <v>8.3000000000000001E-3</v>
      </c>
    </row>
    <row r="87" spans="2:9" ht="21" x14ac:dyDescent="0.25">
      <c r="B87" s="118" t="s">
        <v>96</v>
      </c>
      <c r="C87" s="119">
        <v>12</v>
      </c>
      <c r="D87" s="121">
        <v>6.7000000000000002E-3</v>
      </c>
      <c r="G87" s="118" t="s">
        <v>198</v>
      </c>
      <c r="H87" s="119">
        <v>2</v>
      </c>
      <c r="I87" s="121">
        <v>8.3000000000000001E-3</v>
      </c>
    </row>
    <row r="88" spans="2:9" ht="21" x14ac:dyDescent="0.25">
      <c r="B88" s="118" t="s">
        <v>97</v>
      </c>
      <c r="C88" s="119">
        <v>11</v>
      </c>
      <c r="D88" s="121">
        <v>6.1000000000000004E-3</v>
      </c>
      <c r="G88" s="118" t="s">
        <v>163</v>
      </c>
      <c r="H88" s="119">
        <v>2</v>
      </c>
      <c r="I88" s="121">
        <v>8.3000000000000001E-3</v>
      </c>
    </row>
    <row r="89" spans="2:9" ht="21" x14ac:dyDescent="0.25">
      <c r="B89" s="118" t="s">
        <v>91</v>
      </c>
      <c r="C89" s="119">
        <v>11</v>
      </c>
      <c r="D89" s="121">
        <v>6.1000000000000004E-3</v>
      </c>
      <c r="G89" s="118" t="s">
        <v>182</v>
      </c>
      <c r="H89" s="119">
        <v>2</v>
      </c>
      <c r="I89" s="121">
        <v>8.3000000000000001E-3</v>
      </c>
    </row>
    <row r="90" spans="2:9" ht="21" x14ac:dyDescent="0.25">
      <c r="B90" s="118" t="s">
        <v>90</v>
      </c>
      <c r="C90" s="119">
        <v>10</v>
      </c>
      <c r="D90" s="121">
        <v>5.5999999999999999E-3</v>
      </c>
      <c r="G90" s="118" t="s">
        <v>199</v>
      </c>
      <c r="H90" s="119">
        <v>1</v>
      </c>
      <c r="I90" s="121">
        <v>4.1000000000000003E-3</v>
      </c>
    </row>
    <row r="91" spans="2:9" ht="21" x14ac:dyDescent="0.25">
      <c r="B91" s="118" t="s">
        <v>101</v>
      </c>
      <c r="C91" s="119">
        <v>10</v>
      </c>
      <c r="D91" s="121">
        <v>5.5999999999999999E-3</v>
      </c>
      <c r="G91" s="118" t="s">
        <v>200</v>
      </c>
      <c r="H91" s="119">
        <v>1</v>
      </c>
      <c r="I91" s="121">
        <v>4.1000000000000003E-3</v>
      </c>
    </row>
    <row r="92" spans="2:9" ht="21" x14ac:dyDescent="0.25">
      <c r="B92" s="118" t="s">
        <v>107</v>
      </c>
      <c r="C92" s="119">
        <v>9</v>
      </c>
      <c r="D92" s="121">
        <v>5.0000000000000001E-3</v>
      </c>
      <c r="G92" s="118" t="s">
        <v>183</v>
      </c>
      <c r="H92" s="119">
        <v>1</v>
      </c>
      <c r="I92" s="121">
        <v>4.1000000000000003E-3</v>
      </c>
    </row>
    <row r="93" spans="2:9" ht="21" x14ac:dyDescent="0.25">
      <c r="B93" s="118" t="s">
        <v>112</v>
      </c>
      <c r="C93" s="119">
        <v>9</v>
      </c>
      <c r="D93" s="121">
        <v>5.0000000000000001E-3</v>
      </c>
      <c r="G93" s="118" t="s">
        <v>184</v>
      </c>
      <c r="H93" s="119">
        <v>1</v>
      </c>
      <c r="I93" s="121">
        <v>4.1000000000000003E-3</v>
      </c>
    </row>
    <row r="94" spans="2:9" ht="21" x14ac:dyDescent="0.25">
      <c r="B94" s="118" t="s">
        <v>108</v>
      </c>
      <c r="C94" s="119">
        <v>8</v>
      </c>
      <c r="D94" s="121">
        <v>4.4999999999999997E-3</v>
      </c>
      <c r="G94" s="118" t="s">
        <v>201</v>
      </c>
      <c r="H94" s="119">
        <v>1</v>
      </c>
      <c r="I94" s="121">
        <v>4.1000000000000003E-3</v>
      </c>
    </row>
    <row r="95" spans="2:9" ht="21" x14ac:dyDescent="0.25">
      <c r="B95" s="118" t="s">
        <v>92</v>
      </c>
      <c r="C95" s="119">
        <v>8</v>
      </c>
      <c r="D95" s="121">
        <v>4.4999999999999997E-3</v>
      </c>
      <c r="G95" s="118" t="s">
        <v>185</v>
      </c>
      <c r="H95" s="119">
        <v>1</v>
      </c>
      <c r="I95" s="121">
        <v>4.1000000000000003E-3</v>
      </c>
    </row>
    <row r="96" spans="2:9" ht="21" x14ac:dyDescent="0.25">
      <c r="B96" s="118" t="s">
        <v>93</v>
      </c>
      <c r="C96" s="119">
        <v>7</v>
      </c>
      <c r="D96" s="121">
        <v>3.8999999999999998E-3</v>
      </c>
      <c r="G96" s="118" t="s">
        <v>186</v>
      </c>
      <c r="H96" s="119">
        <v>1</v>
      </c>
      <c r="I96" s="121">
        <v>4.1000000000000003E-3</v>
      </c>
    </row>
    <row r="97" spans="2:9" ht="21" x14ac:dyDescent="0.25">
      <c r="B97" s="118" t="s">
        <v>111</v>
      </c>
      <c r="C97" s="119">
        <v>7</v>
      </c>
      <c r="D97" s="121">
        <v>3.8999999999999998E-3</v>
      </c>
      <c r="G97" s="118" t="s">
        <v>187</v>
      </c>
      <c r="H97" s="119">
        <v>1</v>
      </c>
      <c r="I97" s="121">
        <v>4.1000000000000003E-3</v>
      </c>
    </row>
    <row r="98" spans="2:9" ht="21" x14ac:dyDescent="0.25">
      <c r="B98" s="118" t="s">
        <v>118</v>
      </c>
      <c r="C98" s="119">
        <v>6</v>
      </c>
      <c r="D98" s="121">
        <v>3.3E-3</v>
      </c>
      <c r="G98" s="118" t="s">
        <v>188</v>
      </c>
      <c r="H98" s="119">
        <v>1</v>
      </c>
      <c r="I98" s="121">
        <v>4.1000000000000003E-3</v>
      </c>
    </row>
    <row r="99" spans="2:9" ht="21" x14ac:dyDescent="0.25">
      <c r="B99" s="118" t="s">
        <v>119</v>
      </c>
      <c r="C99" s="119">
        <v>6</v>
      </c>
      <c r="D99" s="121">
        <v>3.3E-3</v>
      </c>
      <c r="G99" s="118" t="s">
        <v>189</v>
      </c>
      <c r="H99" s="119">
        <v>1</v>
      </c>
      <c r="I99" s="121">
        <v>4.1000000000000003E-3</v>
      </c>
    </row>
    <row r="100" spans="2:9" ht="21" x14ac:dyDescent="0.25">
      <c r="B100" s="118" t="s">
        <v>94</v>
      </c>
      <c r="C100" s="119">
        <v>6</v>
      </c>
      <c r="D100" s="121">
        <v>3.3E-3</v>
      </c>
      <c r="G100" s="118" t="s">
        <v>190</v>
      </c>
      <c r="H100" s="119">
        <v>1</v>
      </c>
      <c r="I100" s="121">
        <v>4.1000000000000003E-3</v>
      </c>
    </row>
    <row r="101" spans="2:9" ht="21" x14ac:dyDescent="0.25">
      <c r="B101" s="118" t="s">
        <v>102</v>
      </c>
      <c r="C101" s="119">
        <v>6</v>
      </c>
      <c r="D101" s="121">
        <v>3.3E-3</v>
      </c>
      <c r="G101" s="118" t="s">
        <v>191</v>
      </c>
      <c r="H101" s="119">
        <v>1</v>
      </c>
      <c r="I101" s="121">
        <v>4.1000000000000003E-3</v>
      </c>
    </row>
    <row r="102" spans="2:9" ht="21.75" thickBot="1" x14ac:dyDescent="0.3">
      <c r="B102" s="118" t="s">
        <v>104</v>
      </c>
      <c r="C102" s="119">
        <v>5</v>
      </c>
      <c r="D102" s="121">
        <v>2.8E-3</v>
      </c>
      <c r="G102" s="118" t="s">
        <v>202</v>
      </c>
      <c r="H102" s="119">
        <v>1</v>
      </c>
      <c r="I102" s="121">
        <v>4.1000000000000003E-3</v>
      </c>
    </row>
    <row r="103" spans="2:9" ht="24" thickBot="1" x14ac:dyDescent="0.3">
      <c r="B103" s="118" t="s">
        <v>117</v>
      </c>
      <c r="C103" s="119">
        <v>5</v>
      </c>
      <c r="D103" s="121">
        <v>2.8E-3</v>
      </c>
      <c r="G103" s="127" t="s">
        <v>17</v>
      </c>
      <c r="H103" s="128">
        <f>SUM(H63:H102)</f>
        <v>241</v>
      </c>
      <c r="I103" s="137">
        <f>SUM(I63:I102)</f>
        <v>0.99879999999999924</v>
      </c>
    </row>
    <row r="104" spans="2:9" ht="21" x14ac:dyDescent="0.25">
      <c r="B104" s="118" t="s">
        <v>109</v>
      </c>
      <c r="C104" s="119">
        <v>5</v>
      </c>
      <c r="D104" s="121">
        <v>2.8E-3</v>
      </c>
    </row>
    <row r="105" spans="2:9" ht="21" x14ac:dyDescent="0.25">
      <c r="B105" s="118" t="s">
        <v>110</v>
      </c>
      <c r="C105" s="119">
        <v>5</v>
      </c>
      <c r="D105" s="121">
        <v>2.8E-3</v>
      </c>
    </row>
    <row r="106" spans="2:9" ht="21" x14ac:dyDescent="0.25">
      <c r="B106" s="118" t="s">
        <v>103</v>
      </c>
      <c r="C106" s="119">
        <v>4</v>
      </c>
      <c r="D106" s="121">
        <v>2.2000000000000001E-3</v>
      </c>
    </row>
    <row r="107" spans="2:9" ht="21" x14ac:dyDescent="0.25">
      <c r="B107" s="118" t="s">
        <v>105</v>
      </c>
      <c r="C107" s="119">
        <v>4</v>
      </c>
      <c r="D107" s="121">
        <v>2.2000000000000001E-3</v>
      </c>
    </row>
    <row r="108" spans="2:9" ht="21" x14ac:dyDescent="0.25">
      <c r="B108" s="118" t="s">
        <v>106</v>
      </c>
      <c r="C108" s="119">
        <v>4</v>
      </c>
      <c r="D108" s="121">
        <v>2.2000000000000001E-3</v>
      </c>
    </row>
    <row r="109" spans="2:9" ht="21" x14ac:dyDescent="0.25">
      <c r="B109" s="118" t="s">
        <v>113</v>
      </c>
      <c r="C109" s="119">
        <v>4</v>
      </c>
      <c r="D109" s="121">
        <v>2.2000000000000001E-3</v>
      </c>
    </row>
    <row r="110" spans="2:9" ht="21" x14ac:dyDescent="0.25">
      <c r="B110" s="118" t="s">
        <v>114</v>
      </c>
      <c r="C110" s="119">
        <v>4</v>
      </c>
      <c r="D110" s="121">
        <v>2.2000000000000001E-3</v>
      </c>
    </row>
    <row r="111" spans="2:9" ht="21" x14ac:dyDescent="0.25">
      <c r="B111" s="118" t="s">
        <v>115</v>
      </c>
      <c r="C111" s="119">
        <v>4</v>
      </c>
      <c r="D111" s="121">
        <v>2.2000000000000001E-3</v>
      </c>
    </row>
    <row r="112" spans="2:9" ht="21" x14ac:dyDescent="0.25">
      <c r="B112" s="118" t="s">
        <v>116</v>
      </c>
      <c r="C112" s="119">
        <v>4</v>
      </c>
      <c r="D112" s="121">
        <v>2.2000000000000001E-3</v>
      </c>
    </row>
    <row r="113" spans="2:4" ht="21" x14ac:dyDescent="0.25">
      <c r="B113" s="118" t="s">
        <v>120</v>
      </c>
      <c r="C113" s="119">
        <v>3</v>
      </c>
      <c r="D113" s="121">
        <v>1.6999999999999999E-3</v>
      </c>
    </row>
    <row r="114" spans="2:4" ht="21" x14ac:dyDescent="0.25">
      <c r="B114" s="118" t="s">
        <v>121</v>
      </c>
      <c r="C114" s="119">
        <v>3</v>
      </c>
      <c r="D114" s="121">
        <v>1.6999999999999999E-3</v>
      </c>
    </row>
    <row r="115" spans="2:4" ht="21" x14ac:dyDescent="0.25">
      <c r="B115" s="118" t="s">
        <v>122</v>
      </c>
      <c r="C115" s="119">
        <v>3</v>
      </c>
      <c r="D115" s="121">
        <v>1.6999999999999999E-3</v>
      </c>
    </row>
    <row r="116" spans="2:4" ht="21" x14ac:dyDescent="0.25">
      <c r="B116" s="118" t="s">
        <v>123</v>
      </c>
      <c r="C116" s="119">
        <v>3</v>
      </c>
      <c r="D116" s="121">
        <v>1.6999999999999999E-3</v>
      </c>
    </row>
    <row r="117" spans="2:4" ht="21" x14ac:dyDescent="0.25">
      <c r="B117" s="118" t="s">
        <v>124</v>
      </c>
      <c r="C117" s="119">
        <v>3</v>
      </c>
      <c r="D117" s="121">
        <v>1.6999999999999999E-3</v>
      </c>
    </row>
    <row r="118" spans="2:4" ht="21" x14ac:dyDescent="0.25">
      <c r="B118" s="118" t="s">
        <v>125</v>
      </c>
      <c r="C118" s="119">
        <v>3</v>
      </c>
      <c r="D118" s="121">
        <v>1.6999999999999999E-3</v>
      </c>
    </row>
    <row r="119" spans="2:4" ht="21" x14ac:dyDescent="0.25">
      <c r="B119" s="118" t="s">
        <v>126</v>
      </c>
      <c r="C119" s="119">
        <v>2</v>
      </c>
      <c r="D119" s="121">
        <v>1.1000000000000001E-3</v>
      </c>
    </row>
    <row r="120" spans="2:4" ht="21" x14ac:dyDescent="0.25">
      <c r="B120" s="118" t="s">
        <v>127</v>
      </c>
      <c r="C120" s="119">
        <v>2</v>
      </c>
      <c r="D120" s="121">
        <v>1.1000000000000001E-3</v>
      </c>
    </row>
    <row r="121" spans="2:4" ht="21" x14ac:dyDescent="0.25">
      <c r="B121" s="118" t="s">
        <v>128</v>
      </c>
      <c r="C121" s="119">
        <v>2</v>
      </c>
      <c r="D121" s="121">
        <v>1.1000000000000001E-3</v>
      </c>
    </row>
    <row r="122" spans="2:4" ht="21" x14ac:dyDescent="0.25">
      <c r="B122" s="118" t="s">
        <v>129</v>
      </c>
      <c r="C122" s="119">
        <v>2</v>
      </c>
      <c r="D122" s="121">
        <v>1.1000000000000001E-3</v>
      </c>
    </row>
    <row r="123" spans="2:4" ht="21" x14ac:dyDescent="0.25">
      <c r="B123" s="118" t="s">
        <v>130</v>
      </c>
      <c r="C123" s="119">
        <v>2</v>
      </c>
      <c r="D123" s="121">
        <v>1.1000000000000001E-3</v>
      </c>
    </row>
    <row r="124" spans="2:4" ht="21" x14ac:dyDescent="0.25">
      <c r="B124" s="118" t="s">
        <v>131</v>
      </c>
      <c r="C124" s="119">
        <v>2</v>
      </c>
      <c r="D124" s="121">
        <v>1.1000000000000001E-3</v>
      </c>
    </row>
    <row r="125" spans="2:4" ht="21" x14ac:dyDescent="0.25">
      <c r="B125" s="118" t="s">
        <v>132</v>
      </c>
      <c r="C125" s="119">
        <v>2</v>
      </c>
      <c r="D125" s="121">
        <v>1.1000000000000001E-3</v>
      </c>
    </row>
    <row r="126" spans="2:4" ht="21" x14ac:dyDescent="0.25">
      <c r="B126" s="118" t="s">
        <v>133</v>
      </c>
      <c r="C126" s="119">
        <v>2</v>
      </c>
      <c r="D126" s="121">
        <v>1.1000000000000001E-3</v>
      </c>
    </row>
    <row r="127" spans="2:4" ht="21" x14ac:dyDescent="0.25">
      <c r="B127" s="118" t="s">
        <v>134</v>
      </c>
      <c r="C127" s="119">
        <v>2</v>
      </c>
      <c r="D127" s="121">
        <v>1.1000000000000001E-3</v>
      </c>
    </row>
    <row r="128" spans="2:4" ht="21" x14ac:dyDescent="0.25">
      <c r="B128" s="118" t="s">
        <v>135</v>
      </c>
      <c r="C128" s="119">
        <v>2</v>
      </c>
      <c r="D128" s="121">
        <v>1.1000000000000001E-3</v>
      </c>
    </row>
    <row r="129" spans="2:4" ht="21" x14ac:dyDescent="0.25">
      <c r="B129" s="118" t="s">
        <v>136</v>
      </c>
      <c r="C129" s="119">
        <v>2</v>
      </c>
      <c r="D129" s="121">
        <v>1.1000000000000001E-3</v>
      </c>
    </row>
    <row r="130" spans="2:4" ht="21" x14ac:dyDescent="0.25">
      <c r="B130" s="118" t="s">
        <v>137</v>
      </c>
      <c r="C130" s="119">
        <v>2</v>
      </c>
      <c r="D130" s="121">
        <v>1.1000000000000001E-3</v>
      </c>
    </row>
    <row r="131" spans="2:4" ht="21" x14ac:dyDescent="0.25">
      <c r="B131" s="118" t="s">
        <v>138</v>
      </c>
      <c r="C131" s="119">
        <v>2</v>
      </c>
      <c r="D131" s="121">
        <v>1.1000000000000001E-3</v>
      </c>
    </row>
    <row r="132" spans="2:4" ht="21" x14ac:dyDescent="0.25">
      <c r="B132" s="118" t="s">
        <v>139</v>
      </c>
      <c r="C132" s="119">
        <v>2</v>
      </c>
      <c r="D132" s="121">
        <v>1.1000000000000001E-3</v>
      </c>
    </row>
    <row r="133" spans="2:4" ht="21" x14ac:dyDescent="0.25">
      <c r="B133" s="118" t="s">
        <v>140</v>
      </c>
      <c r="C133" s="119">
        <v>2</v>
      </c>
      <c r="D133" s="121">
        <v>1.1000000000000001E-3</v>
      </c>
    </row>
    <row r="134" spans="2:4" ht="21" x14ac:dyDescent="0.25">
      <c r="B134" s="118" t="s">
        <v>141</v>
      </c>
      <c r="C134" s="119">
        <v>2</v>
      </c>
      <c r="D134" s="121">
        <v>1.1000000000000001E-3</v>
      </c>
    </row>
    <row r="135" spans="2:4" ht="21" x14ac:dyDescent="0.25">
      <c r="B135" s="118" t="s">
        <v>142</v>
      </c>
      <c r="C135" s="119">
        <v>2</v>
      </c>
      <c r="D135" s="121">
        <v>1.1000000000000001E-3</v>
      </c>
    </row>
    <row r="136" spans="2:4" ht="21" x14ac:dyDescent="0.25">
      <c r="B136" s="118" t="s">
        <v>143</v>
      </c>
      <c r="C136" s="119">
        <v>2</v>
      </c>
      <c r="D136" s="121">
        <v>1.1000000000000001E-3</v>
      </c>
    </row>
    <row r="137" spans="2:4" ht="21" x14ac:dyDescent="0.25">
      <c r="B137" s="118" t="s">
        <v>144</v>
      </c>
      <c r="C137" s="119">
        <v>2</v>
      </c>
      <c r="D137" s="121">
        <v>1.1000000000000001E-3</v>
      </c>
    </row>
    <row r="138" spans="2:4" ht="21" x14ac:dyDescent="0.25">
      <c r="B138" s="118" t="s">
        <v>145</v>
      </c>
      <c r="C138" s="119">
        <v>2</v>
      </c>
      <c r="D138" s="121">
        <v>1.1000000000000001E-3</v>
      </c>
    </row>
    <row r="139" spans="2:4" ht="21" x14ac:dyDescent="0.25">
      <c r="B139" s="118" t="s">
        <v>146</v>
      </c>
      <c r="C139" s="119">
        <v>2</v>
      </c>
      <c r="D139" s="121">
        <v>1.1000000000000001E-3</v>
      </c>
    </row>
    <row r="140" spans="2:4" ht="21" x14ac:dyDescent="0.25">
      <c r="B140" s="118" t="s">
        <v>147</v>
      </c>
      <c r="C140" s="119">
        <v>2</v>
      </c>
      <c r="D140" s="121">
        <v>1.1000000000000001E-3</v>
      </c>
    </row>
    <row r="141" spans="2:4" ht="21" x14ac:dyDescent="0.25">
      <c r="B141" s="118" t="s">
        <v>148</v>
      </c>
      <c r="C141" s="119">
        <v>2</v>
      </c>
      <c r="D141" s="121">
        <v>1.1000000000000001E-3</v>
      </c>
    </row>
    <row r="142" spans="2:4" ht="21" x14ac:dyDescent="0.25">
      <c r="B142" s="118" t="s">
        <v>149</v>
      </c>
      <c r="C142" s="119">
        <v>2</v>
      </c>
      <c r="D142" s="121">
        <v>1.1000000000000001E-3</v>
      </c>
    </row>
    <row r="143" spans="2:4" ht="21" x14ac:dyDescent="0.25">
      <c r="B143" s="118" t="s">
        <v>150</v>
      </c>
      <c r="C143" s="119">
        <v>2</v>
      </c>
      <c r="D143" s="121">
        <v>1.1000000000000001E-3</v>
      </c>
    </row>
    <row r="144" spans="2:4" ht="21" x14ac:dyDescent="0.25">
      <c r="B144" s="118" t="s">
        <v>151</v>
      </c>
      <c r="C144" s="119">
        <v>2</v>
      </c>
      <c r="D144" s="121">
        <v>1.1000000000000001E-3</v>
      </c>
    </row>
    <row r="145" spans="2:4" ht="21" x14ac:dyDescent="0.25">
      <c r="B145" s="118" t="s">
        <v>152</v>
      </c>
      <c r="C145" s="119">
        <v>1</v>
      </c>
      <c r="D145" s="121">
        <v>5.0000000000000001E-4</v>
      </c>
    </row>
    <row r="146" spans="2:4" ht="21" x14ac:dyDescent="0.25">
      <c r="B146" s="118" t="s">
        <v>153</v>
      </c>
      <c r="C146" s="119">
        <v>1</v>
      </c>
      <c r="D146" s="121">
        <v>5.0000000000000001E-4</v>
      </c>
    </row>
    <row r="147" spans="2:4" ht="21" x14ac:dyDescent="0.25">
      <c r="B147" s="118" t="s">
        <v>154</v>
      </c>
      <c r="C147" s="119">
        <v>1</v>
      </c>
      <c r="D147" s="121">
        <v>5.0000000000000001E-4</v>
      </c>
    </row>
    <row r="148" spans="2:4" ht="21" x14ac:dyDescent="0.25">
      <c r="B148" s="118" t="s">
        <v>155</v>
      </c>
      <c r="C148" s="119">
        <v>1</v>
      </c>
      <c r="D148" s="121">
        <v>5.0000000000000001E-4</v>
      </c>
    </row>
    <row r="149" spans="2:4" ht="21" x14ac:dyDescent="0.25">
      <c r="B149" s="118" t="s">
        <v>156</v>
      </c>
      <c r="C149" s="119">
        <v>1</v>
      </c>
      <c r="D149" s="121">
        <v>5.0000000000000001E-4</v>
      </c>
    </row>
    <row r="150" spans="2:4" ht="21" x14ac:dyDescent="0.25">
      <c r="B150" s="118" t="s">
        <v>157</v>
      </c>
      <c r="C150" s="119">
        <v>1</v>
      </c>
      <c r="D150" s="121">
        <v>5.0000000000000001E-4</v>
      </c>
    </row>
    <row r="151" spans="2:4" ht="21" x14ac:dyDescent="0.25">
      <c r="B151" s="118" t="s">
        <v>158</v>
      </c>
      <c r="C151" s="119">
        <v>1</v>
      </c>
      <c r="D151" s="121">
        <v>5.0000000000000001E-4</v>
      </c>
    </row>
    <row r="152" spans="2:4" ht="21" x14ac:dyDescent="0.25">
      <c r="B152" s="118" t="s">
        <v>159</v>
      </c>
      <c r="C152" s="119">
        <v>1</v>
      </c>
      <c r="D152" s="121">
        <v>5.0000000000000001E-4</v>
      </c>
    </row>
    <row r="153" spans="2:4" ht="21" x14ac:dyDescent="0.25">
      <c r="B153" s="118" t="s">
        <v>160</v>
      </c>
      <c r="C153" s="119">
        <v>1</v>
      </c>
      <c r="D153" s="121">
        <v>5.0000000000000001E-4</v>
      </c>
    </row>
    <row r="154" spans="2:4" ht="21" x14ac:dyDescent="0.25">
      <c r="B154" s="118" t="s">
        <v>161</v>
      </c>
      <c r="C154" s="119">
        <v>1</v>
      </c>
      <c r="D154" s="121">
        <v>5.0000000000000001E-4</v>
      </c>
    </row>
    <row r="155" spans="2:4" ht="21" x14ac:dyDescent="0.25">
      <c r="B155" s="118" t="s">
        <v>162</v>
      </c>
      <c r="C155" s="119">
        <v>1</v>
      </c>
      <c r="D155" s="121">
        <v>5.0000000000000001E-4</v>
      </c>
    </row>
    <row r="156" spans="2:4" ht="21" x14ac:dyDescent="0.25">
      <c r="B156" s="118" t="s">
        <v>163</v>
      </c>
      <c r="C156" s="119">
        <v>1</v>
      </c>
      <c r="D156" s="121">
        <v>5.0000000000000001E-4</v>
      </c>
    </row>
    <row r="157" spans="2:4" ht="21" x14ac:dyDescent="0.25">
      <c r="B157" s="118" t="s">
        <v>164</v>
      </c>
      <c r="C157" s="119">
        <v>1</v>
      </c>
      <c r="D157" s="121">
        <v>5.0000000000000001E-4</v>
      </c>
    </row>
    <row r="158" spans="2:4" ht="21" x14ac:dyDescent="0.25">
      <c r="B158" s="118" t="s">
        <v>165</v>
      </c>
      <c r="C158" s="119">
        <v>1</v>
      </c>
      <c r="D158" s="121">
        <v>5.0000000000000001E-4</v>
      </c>
    </row>
    <row r="159" spans="2:4" ht="21" x14ac:dyDescent="0.25">
      <c r="B159" s="118" t="s">
        <v>166</v>
      </c>
      <c r="C159" s="119">
        <v>1</v>
      </c>
      <c r="D159" s="121">
        <v>5.0000000000000001E-4</v>
      </c>
    </row>
    <row r="160" spans="2:4" ht="21" x14ac:dyDescent="0.25">
      <c r="B160" s="118" t="s">
        <v>167</v>
      </c>
      <c r="C160" s="119">
        <v>1</v>
      </c>
      <c r="D160" s="121">
        <v>5.0000000000000001E-4</v>
      </c>
    </row>
    <row r="161" spans="2:4" ht="21" x14ac:dyDescent="0.25">
      <c r="B161" s="118" t="s">
        <v>168</v>
      </c>
      <c r="C161" s="119">
        <v>1</v>
      </c>
      <c r="D161" s="121">
        <v>5.0000000000000001E-4</v>
      </c>
    </row>
    <row r="162" spans="2:4" ht="21" x14ac:dyDescent="0.25">
      <c r="B162" s="118" t="s">
        <v>169</v>
      </c>
      <c r="C162" s="119">
        <v>1</v>
      </c>
      <c r="D162" s="121">
        <v>5.0000000000000001E-4</v>
      </c>
    </row>
    <row r="163" spans="2:4" ht="21" x14ac:dyDescent="0.25">
      <c r="B163" s="118" t="s">
        <v>170</v>
      </c>
      <c r="C163" s="119">
        <v>1</v>
      </c>
      <c r="D163" s="121">
        <v>5.0000000000000001E-4</v>
      </c>
    </row>
    <row r="164" spans="2:4" ht="21" x14ac:dyDescent="0.25">
      <c r="B164" s="118" t="s">
        <v>171</v>
      </c>
      <c r="C164" s="119">
        <v>1</v>
      </c>
      <c r="D164" s="121">
        <v>5.0000000000000001E-4</v>
      </c>
    </row>
    <row r="165" spans="2:4" ht="21.75" thickBot="1" x14ac:dyDescent="0.3">
      <c r="B165" s="118" t="s">
        <v>172</v>
      </c>
      <c r="C165" s="119">
        <v>1</v>
      </c>
      <c r="D165" s="121">
        <v>5.0000000000000001E-4</v>
      </c>
    </row>
    <row r="166" spans="2:4" ht="24" thickBot="1" x14ac:dyDescent="0.3">
      <c r="B166" s="131" t="s">
        <v>17</v>
      </c>
      <c r="C166" s="132">
        <f>SUM(C63:C165)</f>
        <v>1796</v>
      </c>
      <c r="D166" s="134">
        <f>SUM(D63:D165)</f>
        <v>0.99829999999999863</v>
      </c>
    </row>
  </sheetData>
  <mergeCells count="4">
    <mergeCell ref="B6:E6"/>
    <mergeCell ref="G6:J6"/>
    <mergeCell ref="B55:E55"/>
    <mergeCell ref="G55:J55"/>
  </mergeCells>
  <dataValidations count="2">
    <dataValidation type="list" allowBlank="1" showInputMessage="1" showErrorMessage="1" sqref="G5" xr:uid="{B1755644-1AE7-4EA9-B78F-8725F7D10552}">
      <formula1>"vultures@jpcert.or.jp,cve@mitre.org/cve@cert.org.tw,talos-cna@cisco.com/psirt@cisco.com,psirt@bosch.com,OTRO"</formula1>
    </dataValidation>
    <dataValidation type="list" allowBlank="1" showInputMessage="1" showErrorMessage="1" promptTitle="VALORES POSIBLES ASIGNADOR IOT" sqref="F5" xr:uid="{2930D6D6-65E4-4C5F-A4BA-A3D08F7F69F6}">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A6830-CED9-4379-B90A-590D5BBFF39C}">
  <dimension ref="A1"/>
  <sheetViews>
    <sheetView workbookViewId="0">
      <selection activeCell="B3" sqref="B3:I75"/>
    </sheetView>
  </sheetViews>
  <sheetFormatPr baseColWidth="10" defaultRowHeight="15" x14ac:dyDescent="0.25"/>
  <cols>
    <col min="1" max="1" width="11.42578125" customWidth="1"/>
  </cols>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cpes.lastModifiedDate</vt:lpstr>
      <vt:lpstr>cpes.refs.type</vt:lpstr>
      <vt:lpstr>cpes.cpe23Uri(parte)</vt:lpstr>
      <vt:lpstr>cpes.cpe23Uri(vendedor)</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2023-07-26T09:17:38Z</dcterms:created>
  <dcterms:modified xsi:type="dcterms:W3CDTF">2023-08-17T08:46:27Z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2023-08-17T08:46:27Z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5b761309-282a-4bf9-91e8-aba3edf72301</vt:lpwstr>
  </property>
  <property fmtid="{D5CDD505-2E9C-101B-9397-08002B2CF9AE}" pid="8" name="MSIP_Label_019c027e-33b7-45fc-a572-8ffa5d09ec36_ContentBits">
    <vt:lpwstr>2</vt:lpwstr>
  </property>
</Properties>
</file>