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0.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2.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4.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5.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6.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7.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19.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VULNERABILIDADES\"/>
    </mc:Choice>
  </mc:AlternateContent>
  <xr:revisionPtr revIDLastSave="0" documentId="13_ncr:1_{6131ACFF-B21A-48E3-83DF-FA0A371A5628}" xr6:coauthVersionLast="47" xr6:coauthVersionMax="47" xr10:uidLastSave="{00000000-0000-0000-0000-000000000000}"/>
  <bookViews>
    <workbookView xWindow="-120" yWindow="-120" windowWidth="20730" windowHeight="11160" firstSheet="15" activeTab="18" xr2:uid="{4815CC1A-E505-4BFB-9E0B-9BFFE29A2B13}"/>
  </bookViews>
  <sheets>
    <sheet name="AÑO CREACIÓN" sheetId="2" r:id="rId1"/>
    <sheet name="AÑO MODIFICACIÓN" sheetId="4" r:id="rId2"/>
    <sheet name="x_xfe_confidentiality_impact" sheetId="5" r:id="rId3"/>
    <sheet name="x_xfe_integrity_impact" sheetId="6" r:id="rId4"/>
    <sheet name="x_xfe_availability_impact" sheetId="7" r:id="rId5"/>
    <sheet name="x_xfe_cvss_access_Complexity" sheetId="8" r:id="rId6"/>
    <sheet name="x_xfe_cvss_access_vector" sheetId="9" r:id="rId7"/>
    <sheet name="x_xfe_cvss_privilegesrequired" sheetId="10" r:id="rId8"/>
    <sheet name="x_xfe_cvss_scope" sheetId="11" r:id="rId9"/>
    <sheet name="x_xfe_cvss_userinteraction" sheetId="12" r:id="rId10"/>
    <sheet name="x_xfe_temporal_score" sheetId="14" r:id="rId11"/>
    <sheet name="x_xfe_report_confidence" sheetId="15" r:id="rId12"/>
    <sheet name="x_xfe_cvss_remediation_level" sheetId="16" r:id="rId13"/>
    <sheet name="x_xfe_exploitability" sheetId="17" r:id="rId14"/>
    <sheet name="x_xfe_consequences" sheetId="18" r:id="rId15"/>
    <sheet name="x_xfe_remedy" sheetId="19" r:id="rId16"/>
    <sheet name="x_xfe_risk_level" sheetId="20" r:id="rId17"/>
    <sheet name="NAME" sheetId="21" r:id="rId18"/>
    <sheet name="x_xfe_references_link_target" sheetId="23" r:id="rId19"/>
    <sheet name="Hoja1" sheetId="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4" i="21" l="1"/>
  <c r="D85" i="21"/>
  <c r="D86" i="21"/>
  <c r="D87" i="21"/>
  <c r="D88" i="21"/>
  <c r="D89" i="21"/>
  <c r="D90" i="21"/>
  <c r="D91" i="21"/>
  <c r="D92" i="21"/>
  <c r="D93" i="21"/>
  <c r="D94" i="21"/>
  <c r="D95" i="21"/>
  <c r="D96" i="21"/>
  <c r="D97" i="21"/>
  <c r="D98" i="21"/>
  <c r="D99" i="21"/>
  <c r="D100" i="21"/>
  <c r="D101" i="21"/>
  <c r="D102" i="21"/>
  <c r="D103" i="21"/>
  <c r="D104" i="21"/>
  <c r="D105" i="21"/>
  <c r="D83" i="21"/>
  <c r="D69" i="18"/>
  <c r="C68" i="18"/>
  <c r="C67" i="18"/>
  <c r="C66" i="18"/>
  <c r="C65" i="18"/>
  <c r="C64" i="18"/>
  <c r="C63" i="18"/>
  <c r="C62" i="18"/>
  <c r="C58" i="20"/>
  <c r="C57" i="20"/>
  <c r="C56" i="20"/>
  <c r="C55" i="20"/>
  <c r="C62" i="19"/>
  <c r="C61" i="19"/>
  <c r="C60" i="19"/>
  <c r="C59" i="19"/>
  <c r="C60" i="17"/>
  <c r="C59" i="17"/>
  <c r="C58" i="17"/>
  <c r="C61" i="17"/>
  <c r="D48" i="16"/>
  <c r="D48" i="15"/>
  <c r="D105" i="23"/>
  <c r="C105" i="23"/>
  <c r="H28" i="23"/>
  <c r="C34" i="23"/>
  <c r="D34" i="23"/>
  <c r="G28" i="23"/>
  <c r="C105" i="21"/>
  <c r="C106" i="21" s="1"/>
  <c r="D34" i="21"/>
  <c r="D35" i="21" s="1"/>
  <c r="H25" i="21"/>
  <c r="H26" i="21" s="1"/>
  <c r="G25" i="21"/>
  <c r="G26" i="21" s="1"/>
  <c r="C35" i="21"/>
  <c r="C34" i="21"/>
  <c r="D59" i="20"/>
  <c r="H16" i="20"/>
  <c r="G16" i="20"/>
  <c r="D16" i="20"/>
  <c r="C16" i="20"/>
  <c r="H16" i="19"/>
  <c r="G16" i="19"/>
  <c r="D16" i="19"/>
  <c r="C16" i="19"/>
  <c r="H19" i="18"/>
  <c r="G19" i="18"/>
  <c r="D19" i="18"/>
  <c r="C19" i="18"/>
  <c r="H15" i="17"/>
  <c r="G15" i="17"/>
  <c r="D15" i="17"/>
  <c r="C15" i="17"/>
  <c r="C48" i="16"/>
  <c r="H14" i="16"/>
  <c r="G14" i="16"/>
  <c r="D14" i="16"/>
  <c r="C14" i="16"/>
  <c r="C48" i="15"/>
  <c r="H14" i="15"/>
  <c r="G14" i="15"/>
  <c r="D14" i="15"/>
  <c r="C14" i="15"/>
  <c r="D61" i="14"/>
  <c r="C61" i="14"/>
  <c r="H17" i="14"/>
  <c r="G17" i="14"/>
  <c r="D17" i="14"/>
  <c r="C17" i="14"/>
  <c r="C48" i="12"/>
  <c r="H14" i="12"/>
  <c r="G14" i="12"/>
  <c r="D14" i="12"/>
  <c r="C14" i="12"/>
  <c r="D48" i="11"/>
  <c r="C48" i="11"/>
  <c r="H14" i="11"/>
  <c r="G14" i="11"/>
  <c r="D14" i="11"/>
  <c r="C14" i="11"/>
  <c r="D62" i="10"/>
  <c r="C62" i="10"/>
  <c r="H15" i="10"/>
  <c r="G15" i="10"/>
  <c r="D15" i="10"/>
  <c r="C15" i="10"/>
  <c r="D66" i="9"/>
  <c r="C66" i="9"/>
  <c r="H16" i="9"/>
  <c r="G16" i="9"/>
  <c r="D16" i="9"/>
  <c r="C16" i="9"/>
  <c r="D48" i="8"/>
  <c r="C48" i="8"/>
  <c r="H14" i="8"/>
  <c r="G14" i="8"/>
  <c r="D14" i="8"/>
  <c r="C14" i="8"/>
  <c r="D52" i="7"/>
  <c r="C52" i="7"/>
  <c r="H15" i="7"/>
  <c r="G15" i="7"/>
  <c r="D15" i="7"/>
  <c r="C15" i="7"/>
  <c r="D50" i="6"/>
  <c r="C50" i="6"/>
  <c r="H15" i="6"/>
  <c r="G15" i="6"/>
  <c r="D15" i="6"/>
  <c r="C15" i="6"/>
  <c r="D52" i="5"/>
  <c r="C52" i="5"/>
  <c r="H15" i="5"/>
  <c r="G15" i="5"/>
  <c r="D15" i="5"/>
  <c r="C15" i="5"/>
  <c r="D66" i="4"/>
  <c r="C66" i="4"/>
  <c r="H14" i="4"/>
  <c r="G14" i="4"/>
  <c r="D14" i="4"/>
  <c r="C14" i="4"/>
  <c r="D66" i="2"/>
  <c r="C66" i="2"/>
  <c r="H14" i="2"/>
  <c r="G14" i="2"/>
  <c r="D14" i="2"/>
  <c r="C14" i="2"/>
  <c r="D106" i="21" l="1"/>
  <c r="C69" i="18"/>
  <c r="C59" i="20"/>
  <c r="C63" i="19"/>
</calcChain>
</file>

<file path=xl/sharedStrings.xml><?xml version="1.0" encoding="utf-8"?>
<sst xmlns="http://schemas.openxmlformats.org/spreadsheetml/2006/main" count="1091" uniqueCount="250">
  <si>
    <t>NOMBRE COLUMNA</t>
  </si>
  <si>
    <t>NOMBRE EN COLUMNA FICHERO EXCEL FUENTE</t>
  </si>
  <si>
    <t>DEFINICIÓN COLUMNA</t>
  </si>
  <si>
    <t>FORMATO DATOS COLUMNA</t>
  </si>
  <si>
    <t>POSIBLES VALORES IOT</t>
  </si>
  <si>
    <t>POSIBLES VALORES SMART HOME</t>
  </si>
  <si>
    <t>REFERENCIAS</t>
  </si>
  <si>
    <t>CREATED</t>
  </si>
  <si>
    <t>Fecha y hora (YYYY-MM-DD T HH:mmZ)</t>
  </si>
  <si>
    <t>ESTADÍSTICAS AÑO DE CREACIÓN OBJETO STIX 2.1 PARTE IOT</t>
  </si>
  <si>
    <t>ESTADÍSTICAS AÑO DE CREACIÓN OBJETO STIX 2.1 PARTE SMART HOME</t>
  </si>
  <si>
    <t>UMBRAL DE APARICIONES</t>
  </si>
  <si>
    <t>NO EXISTE</t>
  </si>
  <si>
    <t>CRITERIO</t>
  </si>
  <si>
    <t>VALOR DE ETIQUETA</t>
  </si>
  <si>
    <t>NÚMERO DE APARICIONES</t>
  </si>
  <si>
    <t>PORCENTAJE TOTAL</t>
  </si>
  <si>
    <t>TOTAL VALORES</t>
  </si>
  <si>
    <t>ESTADÍSTICAS AÑO DE CREACIÓN OBJETO STIX 2.1 PARTE IOT Y SMART HOME CONJUNTAS</t>
  </si>
  <si>
    <t>MODIFIED</t>
  </si>
  <si>
    <t>ESTADÍSTICAS AÑO DE MODIFICACIÓN OBJETO STIX 2.1 PARTE IOT</t>
  </si>
  <si>
    <t>ESTADÍSTICAS AÑO DE MODIFICACIÓN OBJETO STIX 2.1 PARTE SMART HOME</t>
  </si>
  <si>
    <t>ESTADÍSTICAS AÑO DE MODIFICACIÓN OBJETO STIX 2.1 PARTE IOT Y SMART HOME CONJUNTAS</t>
  </si>
  <si>
    <t>(11) https://oasis-open.github.io/cti-documentation/stix/gettingstarted.html                                                                            (21)https://exchange.xforce.ibmcloud.com/vulnerabilities/255713</t>
  </si>
  <si>
    <t>Fecha de creación del objeto STIX 2.1 correspondiente de la entrada de IBM XFORCE EXCHANGE para análisis de VULNERABILIDADES . (11)(21)</t>
  </si>
  <si>
    <t>Fecha de modificación del objeto STIX 2.1 correspondiente de la entrada de IBM XFORCE EXCHANGE para análisis de VULNERABILIDADES . (11)(21)</t>
  </si>
  <si>
    <t>No se establece un umbral en esta ocasión debido a que todos los objetos STIX 2.1 (nodos) tienen una fecha de modificación (11), por lo que existe un conjunto cerrado de valores.  Se han encontrado entradas únicamente creadas en los años 2023, 2022.</t>
  </si>
  <si>
    <t>No se establece un umbral en esta ocasión debido a que todos los objetos STIX 2.1 (nodos) tienen una fecha de modificación (11), por lo que existe un conjunto cerrado de valores.  Se han encontrado entradas únicamente creadas en los años 2023 y 2022.</t>
  </si>
  <si>
    <t>POSIBLES VALORES PARTE IOT</t>
  </si>
  <si>
    <t>POSIBLES VALORES PARTE SMART HOME</t>
  </si>
  <si>
    <t>CONFIDENTIALITY IMPACT</t>
  </si>
  <si>
    <t>Texto plano</t>
  </si>
  <si>
    <t>ALTO</t>
  </si>
  <si>
    <t>ESTADÍSTICAS PARTE IOT</t>
  </si>
  <si>
    <t>ESTADÍSTICAS PARTE SMART HOME</t>
  </si>
  <si>
    <t>BAJO</t>
  </si>
  <si>
    <t>NINGUNO</t>
  </si>
  <si>
    <t>ESTADÍSTICAS PARTE IOT Y SMART HOME COMUNES</t>
  </si>
  <si>
    <t>SIGNIFICADO VALOR</t>
  </si>
  <si>
    <t>INTEGRITY IMPACT</t>
  </si>
  <si>
    <t>AVAILABILITY IMPACT</t>
  </si>
  <si>
    <t>x_xfe_cvss_confidentiality_impact</t>
  </si>
  <si>
    <t>x_xfe_cvss_integrity_impact</t>
  </si>
  <si>
    <t>x_xfe_cvss_availability_impact</t>
  </si>
  <si>
    <t>No se establece un umbral de apariciones en esta ocasión, ya que el impacto de integridad tiene únicamente tres valores cerrados posibles(ALTO,BAJO,NINGUNO).(4)</t>
  </si>
  <si>
    <t>No se establece un umbral de apariciones en esta ocasión, ya que el impacto de disponibilidad tiene únicamente tres valores cerrados posibles(ALTO,BAJO,NINGUNO).(4)</t>
  </si>
  <si>
    <t>Divulgación total de la información. El atacante será capaz de leer todos los datos del sistema. (4)</t>
  </si>
  <si>
    <t>El atacante es capaz de acceder a algunos archivos del sistema pero el alcance del ataque es limitado. (4).</t>
  </si>
  <si>
    <t>No existe afectación a la confidencialidad del sistema (4).</t>
  </si>
  <si>
    <t>Afectación total a la integridad del sistema, todo el sistema se verá comprometido, pudiendo el atacante modificar cualquier archivo. El impacto será directo y grave al sistema o dispositivo (4).</t>
  </si>
  <si>
    <t>El servicio o dispositivo se ve afectado pero el atacante no tiene control total sobre lo que desea modificar. El alcance del ataque es limitado. El ataque no tiene un impacto directo sobre el sistema (4).</t>
  </si>
  <si>
    <t>No existe afectación a la integridad del sistema (4).</t>
  </si>
  <si>
    <t>Existe una indisponibilidad total del recurso al que se quiere acceder o utilizar. El ataque causa un daño grave y directo al servicio o componente (4).</t>
  </si>
  <si>
    <t>Existe un rendimiento irregular en el sistema o dispositivo e interrupciones en la disponibilidad de los recursos, como un ataque de flooding que provoque un número limitado de conexiones a un servicio. Los recursos afectados estarán disponibles parcialmente (4).</t>
  </si>
  <si>
    <t>No existe afectación a la disponibilidad del sistema.(4).</t>
  </si>
  <si>
    <t>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</si>
  <si>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</si>
  <si>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ALTA</t>
  </si>
  <si>
    <t>BAJA</t>
  </si>
  <si>
    <t>RED</t>
  </si>
  <si>
    <t>LOCAL</t>
  </si>
  <si>
    <t>FÍSICO</t>
  </si>
  <si>
    <t>RED ADYACENTE</t>
  </si>
  <si>
    <t>PRIVILEGES REQUIRED</t>
  </si>
  <si>
    <t>ALTOS</t>
  </si>
  <si>
    <t>BAJOS</t>
  </si>
  <si>
    <t>NO REQUERIDOS</t>
  </si>
  <si>
    <t>SCOPE</t>
  </si>
  <si>
    <t>CAMBIADO</t>
  </si>
  <si>
    <t>NO CAMBIADO</t>
  </si>
  <si>
    <t>USER INTERACTION</t>
  </si>
  <si>
    <t>REQUERIDA</t>
  </si>
  <si>
    <t>NO REQUERIDA</t>
  </si>
  <si>
    <t>ACCESS COMPLEXITY</t>
  </si>
  <si>
    <t>x_xfe_cvss_access_complexity</t>
  </si>
  <si>
    <t>x_xfe_cvss_access_vector</t>
  </si>
  <si>
    <t>ACCESS VECTOR</t>
  </si>
  <si>
    <t>x_xfe_cvss_privilegesrequired</t>
  </si>
  <si>
    <t>x_xfe_cvss_scope</t>
  </si>
  <si>
    <t>x_xfe_cvss_userinteraction</t>
  </si>
  <si>
    <t>(4) https://www.first.org/cvss/v3.0/specification-document                                                                 (21)https://exchange.xforce.ibmcloud.com/vulnerabilities/255713                                                                 (22) https://docs.oasis-open.org/cti/stix/v2.1/os/stix-v2.1-os.pdf PAGINA 120                                                                                 (23) file:///C:/Users/U355032/AppData/Local/Temp/xfe-VULN-225496-stix2-2.1-export.json</t>
  </si>
  <si>
    <t>(4) https://www.first.org/cvss/v3.0/specification-document                                                                 (21)https://exchange.xforce.ibmcloud.com/vulnerabilities/255713                                                                 (22) https://docs.oasis-open.org/cti/stix/v2.1/os/stix-v2.1-os.pdf PAGINA 120                                                                                          (23) file:///C:/Users/U355032/AppData/Local/Temp/xfe-VULN-225496-stix2-2.1-export.json</t>
  </si>
  <si>
    <t>(4) https://www.first.org/cvss/v3.0/specification-document                                                              (21)https://exchange.xforce.ibmcloud.com/vulnerabilities/255713                                     (22) https://docs.oasis-open.org/cti/stix/v2.1/os/stix-v2.1-os.pdf PAGINA 120                                                                   (23) file:///C:/Users/U355032/AppData/Local/Temp/xfe-VULN-225496-stix2-2.1-export.json</t>
  </si>
  <si>
    <t>No se establece un umbral de apariciones en esta ocasión, ya que la complejidad de acceso  tiene únicamente dos valores cerrados posibles(ALTA,BAJA) (4).</t>
  </si>
  <si>
    <t>Para que el ataque a la vulnerabilidad CVE tenga éxito se deben cumplir unas condiciones fuera del control del atacante. Es necesario que exista un trabajo y conocimiento previo del atacante para que su ataque tenga éxito, como conocer detalles tales como números de secuencia, preparar el entorno explotando repetidamente consiguiendo condiciones de carrera o inyectarse en el camino entre el recurso y el objetivo para interceptar comunicaciones.(4)</t>
  </si>
  <si>
    <t>No es necesario que se cumplan unas condiciones especiales para que el atacante realice el ataque a la vulnerabilidad CVE con facilidad. Es sencillo que el atacante tenga éxito en varias ocasiones cuando trate de explotar esta vulnerabilidad (4).</t>
  </si>
  <si>
    <t>No se establece un umbral de apariciones en esta ocasión, ya que el vector de acceso  tiene únicamente cuatro valores cerrados posibles(RED,LOCAL,FÍSICO,RED ADYACENTE) (4) , y todos tienen un número de apariciones.</t>
  </si>
  <si>
    <t>El componente vulnerable se vincula a la pila de red, por tanto el conjunto de atacantes pueden estar situados alrededor de todo internet. Se puede considerar un ataque a nivel de protocolo con uno o varios saltos de red.(4)</t>
  </si>
  <si>
    <t>La ruta del atacante se vincula a las capacidades de lectura, escritura y /o ejecución. El atacante puede acceder al sistema de destino de forma local, por ejemplo por consola. El atacante confía en las acciones de otra persona para poder explotar la vulnerabilidad (4).</t>
  </si>
  <si>
    <t>El atacante necesita de la interacción física de la víctima con el sistema o dispositivo. Ejemplos de ataques son los que utilizan dispositivos periféricos como USBs, o el ataque en el arranque de un sistema en el que el atacante logra el acceso a las claves de cifrado del disco una vez accede de forma física al sistema (4).</t>
  </si>
  <si>
    <t>El ataque se vincula a la pila de red pero es limitado a una topología de forma adyacente. El ataque puede ser lanzado desde la  misma red física compartida, como puede ser a través de Bluetooth, de forma lógica a través de una IP de una subred local, o desde un dominio administrativo seguro como una VPN (4).</t>
  </si>
  <si>
    <t>No se establece un umbral de apariciones en esta ocasión, ya que los privilegios requeridos tienen únicamente tres valores cerrados posibles(ALTOS,BAJOS,NO REQUERIDOS) (4) y todos tienen un número de apariciones.</t>
  </si>
  <si>
    <t>El atacante necesita privilegios que proporcionen control total sobre el componente, tales como privilegios administrativos, permitiendo el acceso a la totalidad del sistema y archivos. (4)</t>
  </si>
  <si>
    <t>El atacante requiere privilegios de usuario que proporcionen capacidades básicas de usuario para afectar a unos ficheros o configuración propiedad de un usuario específico. Un usuario con privilegios escasos puede acceder a recursos no sensibles (4).</t>
  </si>
  <si>
    <t>El atacante no requiere ningún acceso previo al sistema vulnerable o configuración para llevar a cabo el ataque. (4).</t>
  </si>
  <si>
    <t>No se establece un umbral de apariciones en esta ocasión, ya que el alcance tiene únicamente dos valores cerrados posibles(CAMBIADO,NO CAMBIADO) (4) y todos tienen un número de aparición.</t>
  </si>
  <si>
    <t>El componente vulnerable y el afectado no son el mismo y están administrados distintas autoridades de seguridad. La vulnerabilidad  afecta a los recursos administrados más allá de los que administra la  autoridad de seguridad del componente vulnerable (4).</t>
  </si>
  <si>
    <t>El componente vulnerable y el afectado son el mismo o están administrados por la misma autoridad de seguridad. La vulnerabilidad sólo afecta a los recursos administrados por una misma autoridad de seguridad (4).</t>
  </si>
  <si>
    <t>No se establece un umbral de apariciones en esta ocasión, ya que la interacción de usuario  tiene únicamente dos valores cerrados posibles(REQUERIDA,NO REQUERIDA) (4) , y todos tienen un número de apariciones.</t>
  </si>
  <si>
    <t>Se requiere la interacción de un usuario externo antes de que la vulnerabilidad sea explotada de forma exitosa (4) .</t>
  </si>
  <si>
    <t>La vulnerabilidad puede ser explotada sin ayuda de un usuario externo (4).</t>
  </si>
  <si>
    <t>(4) https://www.first.org/cvss/v3.0/specification-document                                                                 (21)https://exchange.xforce.ibmcloud.com/vulnerabilities/255713                                                                 (22) https://docs.oasis-open.org/cti/stix/v2.1/os/stix-v2.1-os.pdf PAGINA 120                                                                                                                                                                                                           (23) file:///C:/Users/U355032/AppData/Local/Temp/xfe-VULN-225496-stix2-2.1-export.json</t>
  </si>
  <si>
    <t>Esta columna mide el impacto de confidencialidad, es decir, el impacto en recursos de información que puede ser causado por su divulgación o acceso de forma no autorizada, causado por la explotabilidad de la vulnerabilidad CVE especificada,acorde a la versión 3.0 (4) del vector CVSS, para el análisis de un objeto STIX de tipo vulnerabilidad(22) de IBM. (21)(23)</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</si>
  <si>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</si>
  <si>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Esta columna detalla  si una vulnerabilidad explotada por un atacante afecta a los componentes más allá de de su alcance de seguridad, acorde a la versión 3.0 (4) del vector CVSS, para el análisis de un objeto STIX de tipo vulnerabilidad(22) de IBM. (21)(23)</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</si>
  <si>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3.0 (4) del vector CVSS, para el análisis de un objeto STIX de tipo vulnerabilidad(22) de IBM. (21)(23)</t>
  </si>
  <si>
    <t>Esta columna mide la dificultad que se le presenta al atacante para explotar la vulnerabilidad CVE especificada, debido a unas condiciones que deben existir para ello como una configuración específica del dispositivo o contar con cierta información del objetivo, acorde a la versión 3.0 (4) del vector CVSS, para el análisis de un objeto STIX de tipo vulnerabilidad(22) de IBM. (21)(23). A pesar de que en el objeto de tipo JSON para el objeto STIX viene especificado como complejidad de acceso, según la versión 3.0 del vector CVSS(4), se denomina complejidad de ataque.</t>
  </si>
  <si>
    <t>Contexto en el que es posible la explotación de las vulnerabilidades CVE a la vulnerabilidad de forma remota, acorde a la versión 3.0 (4) del vector CVSS, para el análisis de un objeto STIX de tipo vulnerabilidad(22) de IBM. (21)(23). El valor de la métrica será mayor cuando el atacante deba realizar el ataque de forma remota, al contrario que si lo realiza de forma física, ya que existe un mayor número de atacantes a través de la red que de forma física.  A pesar de que en el objeto de tipo JSON para el objeto STIX viene especificado como vector de acceso, según la versión 3.0 del vector CVSS(4), se denomina vector de ataque.</t>
  </si>
  <si>
    <t>CRÍTICA</t>
  </si>
  <si>
    <t>MEDIA</t>
  </si>
  <si>
    <t>NINGUNA</t>
  </si>
  <si>
    <t>La puntuación temporal CVSS está entre 9 y 10 incluidos (4).</t>
  </si>
  <si>
    <t>La puntuación temporal CVSS está entre 7 y 8.9 incluidos (4).</t>
  </si>
  <si>
    <t>La puntuación temporal CVSS está entre 4 y 6.9 incluidos (4).</t>
  </si>
  <si>
    <t>La puntuación temporal CVSS vale 0.0 (4)</t>
  </si>
  <si>
    <t>La puntuación temporal CVSS está entre 0.1 y 3.9 incluidos (4).</t>
  </si>
  <si>
    <t>TEMPORAL SCORE</t>
  </si>
  <si>
    <t>x_xfe_temporal_score</t>
  </si>
  <si>
    <t>REPORT CONFIDENCE</t>
  </si>
  <si>
    <t>x_xfe_report_confidence</t>
  </si>
  <si>
    <t>CONFIRMADO</t>
  </si>
  <si>
    <t>RAZONABLE</t>
  </si>
  <si>
    <t>La puntuación temporal recoge las métricas temporales , que miden la confianza que se tiene en la descripción de una vulnerabilidad, la existencia de parches o el estado actual de técnicas que permiten explotar la vulnerabilidad. La puntuación temporal viene dada por la madurez del código de explotación,el nivel de remediación y por el reporte de confianza.  En este caso el nivel de puntuación temporal viene definido por su severidad, según un rango de puntuaciones  temporales acordes a la versión 3.0 (4) del vector CVSS, para el análisis de un objeto STIX de tipo vulnerabilidad(22) de IBM. (21)(23)</t>
  </si>
  <si>
    <t>MAYOR QUE 0</t>
  </si>
  <si>
    <t xml:space="preserve">Únicamente se consideran los valores de puntuación temporal que aparecen al menos una vez, con el objetivo de establecer un análisis preciso y teniendo en cuenta únicamente los valores que pueden aportar información útil. </t>
  </si>
  <si>
    <t>Existen informes detallados. Se dispone del codigo fuente para verificar las afirmaciones de la investigación llevada a cabo, o bien el autor del código ha confirmado que existe una vulnerabilidad. (4) .</t>
  </si>
  <si>
    <t>Existen detalles significativos pero no es posible confirmar la existencia de una vulnerabilidad. Existe una confianza razonable y al menos un impacto se puede verificar (4).</t>
  </si>
  <si>
    <t>Esta columna mide el grado de confianza sobre la existencia de la vulnerabilidad y la veracidad de sus detalles técnicos. La vulnerabilidad puede ser confirmada por el autor o proveedor del producto o sistema afectado. Esta métrica además mide el conocimiento técnico que está disponible para los atacantes. A mayor confianza de la existencia de la vulnerabilidad, mayor puntuación de esta métrica.  Estos valores son acordes a la versión 3.0 (4) del vector CVSS, para el análisis de un objeto STIX de tipo vulnerabilidad(22) de IBM. (21)(23)</t>
  </si>
  <si>
    <t>x_xfe_cvss_remediation_level</t>
  </si>
  <si>
    <t>REMEDIATION LEVEL</t>
  </si>
  <si>
    <t>OFICIALMENTE ARREGLADO</t>
  </si>
  <si>
    <t xml:space="preserve">Únicamente se consideran los valores de nivel de remediación que aparecen al menos una vez, con el objetivo de establecer un análisis preciso y teniendo en cuenta únicamente los valores que pueden aportar información útil. </t>
  </si>
  <si>
    <t>NO DISPONIBLE</t>
  </si>
  <si>
    <t>No existe una solución disponible o es imposible aplicar esta solución (4).</t>
  </si>
  <si>
    <t>Existe una solución completa proporcionada por el proveedor, en forma de actualización o parche oficial. (4) .</t>
  </si>
  <si>
    <t>Esta columna mide el nivel de remediación de la vulnerabilidad estudiada. Estudia si existe un remedio oficial como un posible parche o si por ejemplo la vulnerabilidad ha sido conocida recientemente y no existe ninguna forma de mitigarla. El nivel de puntuación aumentará en los casos en los que la vulnerabilidad no tenga aún un remedio definitivo.  Estos valores son acordes a la versión 3.0 (4) del vector CVSS, para el análisis de un objeto STIX de tipo vulnerabilidad(22) de IBM. (21)(23)</t>
  </si>
  <si>
    <t>EXPLOIT CODE MADURITY</t>
  </si>
  <si>
    <t>x_xfe_exploitability</t>
  </si>
  <si>
    <t>NO DEFINIDA</t>
  </si>
  <si>
    <t xml:space="preserve">Únicamente se consideran los valores de explotabilidad que aparecen al menos una vez, con el objetivo de establecer un análisis preciso y teniendo en cuenta únicamente los valores que pueden aportar información útil. </t>
  </si>
  <si>
    <t>NO PROBADA</t>
  </si>
  <si>
    <t>PRUEBA DE CONCEPTO</t>
  </si>
  <si>
    <t>No existe un código para explotar la vulnerabilidad disponible (4).</t>
  </si>
  <si>
    <t>Está disponible el código de una prueba de concepto para explotar la vulnerabilidad. El código o la técnica usada para la explotación no es funcional y puede requerir que el atacante lo modifique (4).</t>
  </si>
  <si>
    <t>Los detalles para explotar la vulnerabilidad están disponibles. El código funciona en todas las situaciones y puede ser activado o desplegado a través de agentes como gusanos o virus. Los sistemas conectados a la red pueden sufrir intentos de explotación (4).</t>
  </si>
  <si>
    <t>Esta columna mide la probabilidad de que una vulnerabilidad sea atacada basándose en el estado actual del estado de técnicas de explotación, o la disponibilidad del código usado para la explotación. Si existe un código de explotación disponible de forma pública, aumentará el número de atacantes y con ello la gravedad de la vulnerabilidad. El código de explotación puede pasar de usarse para una simple prueba de concepto, a ser usado para atacar con éxito una vulnerabilidad usando agentes como gusanos o virus.  Los valores de la métrica son acordes a la versión 3.0 (4) del vector CVSS, para el análisis de un objeto STIX de tipo vulnerabilidad(22) de IBM. (21)(23)</t>
  </si>
  <si>
    <t xml:space="preserve">Únicamente se consideran los valores de confianza del informe que aparecen al menos una vez, con el objetivo de establecer un análisis preciso y teniendo en cuenta únicamente los valores que pueden aportar información útil. </t>
  </si>
  <si>
    <t>CONSEQUENCES</t>
  </si>
  <si>
    <t>x_xfe_consequences</t>
  </si>
  <si>
    <t>OBTENCION INFORMACION</t>
  </si>
  <si>
    <t>OBTENCION PRIVILEGIOS</t>
  </si>
  <si>
    <t>ATAQUE XSS</t>
  </si>
  <si>
    <t>SOBREPASAR SEGURIDAD</t>
  </si>
  <si>
    <t>MANIPULACION DE ARCHIVOS</t>
  </si>
  <si>
    <t>DENEGACION DE SERVICIO</t>
  </si>
  <si>
    <t>OBTENCION ACCESO</t>
  </si>
  <si>
    <t>En esta ocasión no se establece ningún umbral ya que todos los objetos de tipo vulnerabilidad de IBM tienen asignada una consecuencia en caso de que se consiga explotar la vulnerabilidad, y todas estas consecuencias aparecen al menos en una ocasión.(21)</t>
  </si>
  <si>
    <t>La explotación de la vulnerabilidad tiene como consecuencia que se sobrepase la seguridad del sistema o producto explotado.</t>
  </si>
  <si>
    <t>La explotación de la vulnerabilidad tiene como consecuencia que se obtengan una serie de privilegios en el producto o sistema explotado.</t>
  </si>
  <si>
    <t>La explotación de la vulnerabilidad tiene como consecuencia que se obtenga información acerca del producto o sistema.</t>
  </si>
  <si>
    <t>La explotación de la vulnerabilidad tiene como consecuencia que se obtenga acceso al sistema o producto vulnerable.</t>
  </si>
  <si>
    <t>La explotación de la vulnerabilidad tiene como consecuencia que se produzca una denegación de sistema en el producto o sistema vulnerable.</t>
  </si>
  <si>
    <t>La explotación de la vulnerabilidad tiene como consecuencia que se posibilite la manipulación de archivos del producto o sistema vulnerable.</t>
  </si>
  <si>
    <t>La explotación de la vulnerabilidad tiene como consecuencia que se produzca un ataque de Cross-Site Scripting en el producto o sistema vulnerable.</t>
  </si>
  <si>
    <t>REMEDY</t>
  </si>
  <si>
    <t>x_xfe_remedy</t>
  </si>
  <si>
    <t>ACTUALIZAR A ÚLTIMA VERSIÓN DE PRODUCTO</t>
  </si>
  <si>
    <t>APLICAR PARCHE</t>
  </si>
  <si>
    <t>NO ESPECIFICADO</t>
  </si>
  <si>
    <t>CONSULTAR PÁGINA OFICIAL DE VENDEDOR</t>
  </si>
  <si>
    <t>Para mitigar la explotación de la vulnerabilidad es necesario actualizar a la última versión del producto o sistema explotado.</t>
  </si>
  <si>
    <t>Para mitigar la explotación de la vulnerabilidad es necesario aplicar el último nivel de parcheo al producto o sistema explotado.</t>
  </si>
  <si>
    <t>Para mitigar la explotación de la vulnerabilidad es necesario consultar la página oficial del vendedor del producto o sistema explotado.</t>
  </si>
  <si>
    <t>No se especifica de qué forma mitigar o remediar la explotación de la vulnerabilidad.</t>
  </si>
  <si>
    <t>En esta columna se recoge la forma de remediar o mitigar las consecuencias que tendría la explotación de forma exitosa de un objeto STIX de tipo vulnerabilidad(22) de IBM. (21)(23). Todas las entradas para este tipo de objetos en IBM tienen asignada una posible mitigación o remedio. No se ha encontrado ninguna especificación para este valor. No obstante, se encuentra un conjunto cerrado de mitigaciones o remedios en las entradas de las vulnerabilidades estudiadas(APLICAR PARCHE, ACTUALIZAR A ÚLTIMA VERSIÓN DEL PRODUCTO, CONSULTAR LA PÁGINA OFICIAL DEL VENDEDOR).</t>
  </si>
  <si>
    <t>RISK LEVEL</t>
  </si>
  <si>
    <t>x_xfe_risk_level</t>
  </si>
  <si>
    <t xml:space="preserve">Únicamente se consideran los valores de nivel de riesgo que aparecen al menos una vez, con el objetivo de establecer un análisis preciso y teniendo en cuenta únicamente los valores que pueden aportar información útil. </t>
  </si>
  <si>
    <t>El nivel de riesgo está entre 9 y 10 incluidos (4).</t>
  </si>
  <si>
    <t>El nivel de riesgo  está entre 7 y 8.9 incluidos (4).</t>
  </si>
  <si>
    <t>El nivel de riesgo  está entre 4 y 6.9 incluidos (4).</t>
  </si>
  <si>
    <t>El nivel de riesgo  está entre 0.1 y 3.9 incluidos (4).</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</si>
  <si>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acordes a la versión 3.0 (4) del vector CVSS, para el análisis de un objeto STIX de tipo vulnerabilidad(22) de IBM. (21)(23). En este caso el nivel de riesgo hace referencia a la puntuación base de la vulnerabilidad.</t>
  </si>
  <si>
    <t>NAME</t>
  </si>
  <si>
    <t>ESCALADO DE DIRECTORIOS</t>
  </si>
  <si>
    <t>ESCALADO DE PRIVILEGIOS</t>
  </si>
  <si>
    <t>EJECUCIÓN DE CÓDIGO</t>
  </si>
  <si>
    <t>DIVULGACIÓN DE INFORMACIÓN</t>
  </si>
  <si>
    <t>DENEGACIÓN DE SERVICIO</t>
  </si>
  <si>
    <t>CROSS-SITE SCRIPTING</t>
  </si>
  <si>
    <t>INYECCIÓN SQL</t>
  </si>
  <si>
    <t>DESBORDAMIENTO DE BÚFER</t>
  </si>
  <si>
    <t>EJECUCIÓN DE COMANDO</t>
  </si>
  <si>
    <t>ESCALADO DE RUTA</t>
  </si>
  <si>
    <t>MAN IN THE MIDDLE</t>
  </si>
  <si>
    <t>FALSIFICACIÓN PETICIÓN SITIOS CRUZADOS</t>
  </si>
  <si>
    <t>EJECUCIÓN DE MÓDULOS</t>
  </si>
  <si>
    <t>SPOOFING</t>
  </si>
  <si>
    <t>CLICKJACKING</t>
  </si>
  <si>
    <t>SECUESTRO</t>
  </si>
  <si>
    <t>INCLUSIÓN DE ARCHIVO</t>
  </si>
  <si>
    <t>FUERZA BRUTA</t>
  </si>
  <si>
    <t>CARGA DE ARCHIVOS</t>
  </si>
  <si>
    <t>INYECCIÓN DE ENCABEZADO</t>
  </si>
  <si>
    <t>MANIPULACIÓN</t>
  </si>
  <si>
    <t>OTROS VALORES</t>
  </si>
  <si>
    <t>ESTADÍSTICAS PARTE IOT Y SMART HOME CONJUNTAS</t>
  </si>
  <si>
    <t>MAYOR QUE 1%</t>
  </si>
  <si>
    <t>VALOR</t>
  </si>
  <si>
    <t>(11) https://oasis-open.github.io/cti-documentation/stix/gettingstarted.html                                                                (21)https://exchange.xforce.ibmcloud.com/vulnerabilities/255713                                                                 (22) https://docs.oasis-open.org/cti/stix/v2.1/os/stix-v2.1-os.pdf PAGINA 120                                                                                                                                                                                                           (23) file:///C:/Users/U355032/AppData/Local/Temp/xfe-VULN-225496-stix2-2.1-export.json</t>
  </si>
  <si>
    <t>CVE.MITRE.ORG</t>
  </si>
  <si>
    <t>GITHUB.COM</t>
  </si>
  <si>
    <t>APPLE.COM</t>
  </si>
  <si>
    <t>CISCO.COM</t>
  </si>
  <si>
    <t>SECURITY.SNYK</t>
  </si>
  <si>
    <t>INTEL.COM</t>
  </si>
  <si>
    <t>CISA.GOV</t>
  </si>
  <si>
    <t>MEND.IO</t>
  </si>
  <si>
    <t>IBM.COM</t>
  </si>
  <si>
    <t>CORP.MEDIATEK</t>
  </si>
  <si>
    <t>SUPPORT.F5</t>
  </si>
  <si>
    <t>EXPLOIT-DB.COM</t>
  </si>
  <si>
    <t>JVN.JP</t>
  </si>
  <si>
    <t>CURL.SE</t>
  </si>
  <si>
    <t>AMD.COM</t>
  </si>
  <si>
    <t>YUQUE.COM</t>
  </si>
  <si>
    <t>FTCMS.FN</t>
  </si>
  <si>
    <t>ZERODAYINITIATIVE</t>
  </si>
  <si>
    <t>VALOR DISTINTO</t>
  </si>
  <si>
    <t>MICROSOFT.COM</t>
  </si>
  <si>
    <t>ADOBE.COM</t>
  </si>
  <si>
    <t>SECURITY.SYNK</t>
  </si>
  <si>
    <t>NPMJS.COM</t>
  </si>
  <si>
    <t>PACKETSTORMSECURITY.COM</t>
  </si>
  <si>
    <t>REFERENCES LINK TARGET</t>
  </si>
  <si>
    <t>x_xfe_references_link_target</t>
  </si>
  <si>
    <t>URL</t>
  </si>
  <si>
    <t>Enlaces de referencias asociadas a la entrada correspondiente de IBM para objeto STIX de tipo vulnerabilidad (11) (21)(22)(23).  Se analiza el número de veces que aparece un enlace a una página web/fuente que sirve como referencia para consultar información acerca de la vulnerabilidad, para comprobar cuáles son las fuentes más utilizadas para buscar información acerca de ellas. Los valores posibles son enlaces de páginas web encontradas.</t>
  </si>
  <si>
    <t>Nombre del objeto STIX 2.1 extraído del nodo creado por la entrada correspondiente de IBM para objeto STIX de tipo vulnerabilidad (11) (21)(22)(23).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</si>
  <si>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(11) https://oasis-open.github.io/cti-documentation/stix/gettingstarted.html                                                                (21)https://exchange.xforce.ibmcloud.com/vulnerabilities/255713                                                                 (22) https://docs.oasis-open.org/cti/stix/v2.1/os/stix-v2.1-os.pdf PAGINA 120                                                                                                                                                                                                           (23) file:///C:/Users/U355032/AppData/Local/Temp/xfe-VULN-225496-stix2-2.1-export.json                 (29) https://docs.oasis-open.org/cti/stix/v2.1/os/stix-v2.1-os.pdf PAGINA 235</t>
  </si>
  <si>
    <t>Se consideran los valores que aparecen más del 1% a la hora de realizar la gráfica. El umbral no es más elevado debido a que debido a la gran variedad de valores de "Nombre", los porcentajes de aparición no es elevado, y es necesario tener una muestra considerable de los valores de "Nombre". Los valores menores que este umbral se agrupan en "Otros valores".</t>
  </si>
  <si>
    <t>Todos los objetos STIX 2.1 (nodos) tienen una fecha de creación (11), por lo que existe un conjunto cerrado de valores.  Se han encontrado objetos únicamente creados en los años 2023, 2022.</t>
  </si>
  <si>
    <t>No se establece un umbral de apariciones en esta ocasión, ya que el impacto de confidencialidad tiene únicamente tres valores cerrados posibles(ALTO,BAJO,NINGUNO) (4) y aparecen todos en el análisis.</t>
  </si>
  <si>
    <t>En esta ocasión no se establece ningún umbral ya que todos los objetos de tipo vulnerabilidad de IBM tienen asignada una consecuencia en caso de que se consiga explotar la vulnerabilidad, y todas estas consecuencias aparecen al menos en una ocasión.(21). Además, los valores de remedio no son un conjunto cerrado,no estan dentro de ninguna especificacion.</t>
  </si>
  <si>
    <t>(21)https://exchange.xforce.ibmcloud.com/vulnerabilities/255713                                                                 (22) https://docs.oasis-open.org/cti/stix/v2.1/os/stix-v2.1-os.pdf PAGINA 120                                                                                                                                                                                                           (23) file:///C:/Users/U355032/AppData/Local/Temp/xfe-VULN-225496-stix2-2.1-export.json</t>
  </si>
  <si>
    <t>MAYOR QUE 1.</t>
  </si>
  <si>
    <t>Se consideran los valores que aparecen más de 1 ocasión. El umbral no es más elevado debido a que debido a la gran variedad de valores de enlaces a páginas web que sirven como referencia para consultar información acerca de la vulnerabilidad. Los porcentajes de aparición no son elevados, y es necesario tener una muestra considerable de valores. Los valores menores que este umbral se agrupan en "Valor distinto". En la gráfica aparecen los valores que representan más del 1% del total.</t>
  </si>
  <si>
    <t>MAYOR QUE 1</t>
  </si>
  <si>
    <t>En esta columna se recogen las consecuencias que tendría la explotación de forma exitosa de un objeto STIX de tipo vulnerabilidad(22) de IBM. (21)(23). Todas las entradas para este tipo de objetos en IBM tienen asignada una consecuencia. No se han encontrado valores especificados en el vocabulario de STIX 2.1 para capacidades de malware(29). No obstante, se encuentra un conjunto cerrado de consecuencias en las vulnerabilidades estudiadas(OBTENCIÓN DE INFORMACIÓN, OBTENCIÓN DE ACCESO, OBTENCIÓN DE PRIVILEGIOS, DENEGACIÓN DE SERVICIO, ATAQUE DE CROSS-SITE SCRIPTING, MANIPULACIÓN DE ARCHIVOS, SOBREPASAR LA SEGURIDAD).</t>
  </si>
  <si>
    <t xml:space="preserve"> (21)https://exchange.xforce.ibmcloud.com/vulnerabilities/255713                                                                 (22) https://docs.oasis-open.org/cti/stix/v2.1/os/stix-v2.1-os.pdf PAGINA 120                                                                                                                                                                                                           (23) file:///C:/Users/U355032/AppData/Local/Temp/xfe-VULN-225496-stix2-2.1-export.json                                         (29) https://docs.oasis-open.org/cti/stix/v2.1/os/stix-v2.1-os.pdf PAGINA 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</si>
</sst>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u/>
      <sz val="14"/>
      <color theme="4"/>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u/>
      <sz val="11"/>
      <color theme="4"/>
      <name val="Calibri"/>
      <family val="2"/>
      <scheme val="minor"/>
    </font>
    <font>
      <sz val="18"/>
      <color theme="1"/>
      <name val="Calibri"/>
      <family val="2"/>
      <scheme val="minor"/>
    </font>
    <font>
      <sz val="9"/>
      <color theme="1"/>
      <name val="Calibri"/>
      <family val="2"/>
      <scheme val="minor"/>
    </font>
    <font>
      <b/>
      <sz val="8"/>
      <color theme="1"/>
      <name val="Calibri"/>
      <family val="2"/>
      <scheme val="minor"/>
    </font>
    <font>
      <sz val="20"/>
      <color theme="1"/>
      <name val="Calibri"/>
      <family val="2"/>
      <scheme val="minor"/>
    </font>
    <font>
      <i/>
      <u/>
      <sz val="20"/>
      <color theme="4"/>
      <name val="Calibri"/>
      <family val="2"/>
      <scheme val="minor"/>
    </font>
    <font>
      <i/>
      <u/>
      <sz val="22"/>
      <color theme="4"/>
      <name val="Calibri"/>
      <family val="2"/>
      <scheme val="minor"/>
    </font>
    <font>
      <u/>
      <sz val="20"/>
      <color theme="4"/>
      <name val="Calibri"/>
      <family val="2"/>
      <scheme val="minor"/>
    </font>
    <font>
      <u/>
      <sz val="22"/>
      <color theme="4"/>
      <name val="Calibri"/>
      <family val="2"/>
      <scheme val="minor"/>
    </font>
    <font>
      <i/>
      <sz val="16"/>
      <color theme="4"/>
      <name val="Calibri"/>
      <family val="2"/>
      <scheme val="minor"/>
    </font>
    <font>
      <sz val="22"/>
      <color theme="1"/>
      <name val="Calibri"/>
      <family val="2"/>
      <scheme val="minor"/>
    </font>
    <font>
      <sz val="2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78">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thick">
        <color theme="1"/>
      </left>
      <right/>
      <top style="thick">
        <color theme="1"/>
      </top>
      <bottom style="thick">
        <color theme="1"/>
      </bottom>
      <diagonal/>
    </border>
    <border>
      <left style="thin">
        <color theme="2"/>
      </left>
      <right style="thin">
        <color theme="1" tint="4.9989318521683403E-2"/>
      </right>
      <top style="thin">
        <color theme="2" tint="-9.9978637043366805E-2"/>
      </top>
      <bottom style="thin">
        <color theme="2" tint="-9.9978637043366805E-2"/>
      </bottom>
      <diagonal/>
    </border>
    <border>
      <left/>
      <right/>
      <top style="thin">
        <color theme="2"/>
      </top>
      <bottom style="medium">
        <color theme="1" tint="4.9989318521683403E-2"/>
      </bottom>
      <diagonal/>
    </border>
    <border>
      <left style="medium">
        <color theme="1" tint="4.9989318521683403E-2"/>
      </left>
      <right style="medium">
        <color theme="1" tint="4.9989318521683403E-2"/>
      </right>
      <top style="thin">
        <color theme="2"/>
      </top>
      <bottom style="thin">
        <color theme="2"/>
      </bottom>
      <diagonal/>
    </border>
    <border>
      <left style="medium">
        <color theme="1" tint="4.9989318521683403E-2"/>
      </left>
      <right style="medium">
        <color theme="1" tint="4.9989318521683403E-2"/>
      </right>
      <top style="thin">
        <color theme="2"/>
      </top>
      <bottom/>
      <diagonal/>
    </border>
    <border>
      <left style="thin">
        <color theme="2"/>
      </left>
      <right style="thin">
        <color theme="2"/>
      </right>
      <top style="thin">
        <color theme="2"/>
      </top>
      <bottom style="thin">
        <color theme="2"/>
      </bottom>
      <diagonal/>
    </border>
    <border>
      <left/>
      <right/>
      <top style="thin">
        <color theme="2"/>
      </top>
      <bottom style="thin">
        <color theme="2"/>
      </bottom>
      <diagonal/>
    </border>
    <border>
      <left style="thin">
        <color theme="2"/>
      </left>
      <right/>
      <top style="thin">
        <color theme="2"/>
      </top>
      <bottom/>
      <diagonal/>
    </border>
    <border>
      <left style="thin">
        <color theme="2"/>
      </left>
      <right style="thin">
        <color theme="2"/>
      </right>
      <top style="thin">
        <color theme="2"/>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n">
        <color theme="1" tint="4.9989318521683403E-2"/>
      </left>
      <right style="thin">
        <color theme="1" tint="4.9989318521683403E-2"/>
      </right>
      <top style="thick">
        <color theme="1"/>
      </top>
      <bottom style="medium">
        <color theme="1" tint="4.9989318521683403E-2"/>
      </bottom>
      <diagonal/>
    </border>
    <border>
      <left style="thin">
        <color theme="1" tint="4.9989318521683403E-2"/>
      </left>
      <right/>
      <top style="thick">
        <color theme="1"/>
      </top>
      <bottom style="thin">
        <color theme="2"/>
      </bottom>
      <diagonal/>
    </border>
    <border>
      <left/>
      <right style="thin">
        <color theme="2"/>
      </right>
      <top style="thin">
        <color theme="2"/>
      </top>
      <bottom style="thin">
        <color theme="2"/>
      </bottom>
      <diagonal/>
    </border>
    <border>
      <left style="thick">
        <color theme="1"/>
      </left>
      <right/>
      <top/>
      <bottom/>
      <diagonal/>
    </border>
    <border>
      <left style="thin">
        <color theme="1" tint="4.9989318521683403E-2"/>
      </left>
      <right style="thin">
        <color theme="2"/>
      </right>
      <top style="thick">
        <color theme="1"/>
      </top>
      <bottom style="medium">
        <color theme="1" tint="4.9989318521683403E-2"/>
      </bottom>
      <diagonal/>
    </border>
    <border>
      <left/>
      <right style="thin">
        <color theme="2"/>
      </right>
      <top/>
      <bottom style="thin">
        <color theme="2"/>
      </bottom>
      <diagonal/>
    </border>
    <border>
      <left style="medium">
        <color theme="1"/>
      </left>
      <right/>
      <top style="thick">
        <color indexed="64"/>
      </top>
      <bottom style="thick">
        <color indexed="64"/>
      </bottom>
      <diagonal/>
    </border>
    <border>
      <left/>
      <right/>
      <top style="thick">
        <color indexed="64"/>
      </top>
      <bottom style="thick">
        <color indexed="64"/>
      </bottom>
      <diagonal/>
    </border>
    <border>
      <left style="thick">
        <color indexed="64"/>
      </left>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thin">
        <color theme="1" tint="4.9989318521683403E-2"/>
      </left>
      <right style="thin">
        <color theme="2"/>
      </right>
      <top/>
      <bottom style="thin">
        <color theme="2"/>
      </bottom>
      <diagonal/>
    </border>
    <border>
      <left style="thin">
        <color indexed="64"/>
      </left>
      <right style="thin">
        <color indexed="64"/>
      </right>
      <top style="thin">
        <color indexed="64"/>
      </top>
      <bottom style="thin">
        <color indexed="64"/>
      </bottom>
      <diagonal/>
    </border>
    <border>
      <left style="medium">
        <color theme="1" tint="4.9989318521683403E-2"/>
      </left>
      <right/>
      <top style="thin">
        <color theme="2"/>
      </top>
      <bottom style="thin">
        <color them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2"/>
      </right>
      <top style="thin">
        <color theme="2"/>
      </top>
      <bottom/>
      <diagonal/>
    </border>
    <border>
      <left style="thin">
        <color theme="2"/>
      </left>
      <right style="thin">
        <color theme="2"/>
      </right>
      <top style="medium">
        <color theme="1" tint="4.9989318521683403E-2"/>
      </top>
      <bottom/>
      <diagonal/>
    </border>
    <border>
      <left/>
      <right style="medium">
        <color theme="1" tint="4.9989318521683403E-2"/>
      </right>
      <top style="thin">
        <color theme="2"/>
      </top>
      <bottom style="thin">
        <color theme="2"/>
      </bottom>
      <diagonal/>
    </border>
    <border>
      <left style="medium">
        <color theme="1"/>
      </left>
      <right style="medium">
        <color theme="1" tint="4.9989318521683403E-2"/>
      </right>
      <top style="medium">
        <color theme="1"/>
      </top>
      <bottom style="medium">
        <color theme="1"/>
      </bottom>
      <diagonal/>
    </border>
    <border>
      <left style="medium">
        <color theme="1" tint="4.9989318521683403E-2"/>
      </left>
      <right style="medium">
        <color theme="1" tint="4.9989318521683403E-2"/>
      </right>
      <top style="medium">
        <color theme="1"/>
      </top>
      <bottom style="medium">
        <color theme="1"/>
      </bottom>
      <diagonal/>
    </border>
    <border>
      <left/>
      <right style="medium">
        <color theme="1"/>
      </right>
      <top style="medium">
        <color theme="1"/>
      </top>
      <bottom style="medium">
        <color theme="1"/>
      </bottom>
      <diagonal/>
    </border>
    <border>
      <left/>
      <right style="medium">
        <color theme="1" tint="4.9989318521683403E-2"/>
      </right>
      <top style="medium">
        <color theme="1"/>
      </top>
      <bottom style="medium">
        <color theme="1"/>
      </bottom>
      <diagonal/>
    </border>
    <border>
      <left style="medium">
        <color theme="1" tint="4.9989318521683403E-2"/>
      </left>
      <right style="thin">
        <color theme="1" tint="4.9989318521683403E-2"/>
      </right>
      <top style="thin">
        <color theme="1" tint="4.9989318521683403E-2"/>
      </top>
      <bottom/>
      <diagonal/>
    </border>
    <border>
      <left style="thin">
        <color indexed="64"/>
      </left>
      <right style="thin">
        <color indexed="64"/>
      </right>
      <top style="thin">
        <color indexed="64"/>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indexed="64"/>
      </left>
      <right style="thin">
        <color indexed="64"/>
      </right>
      <top/>
      <bottom style="thin">
        <color indexed="64"/>
      </bottom>
      <diagonal/>
    </border>
    <border>
      <left/>
      <right style="medium">
        <color theme="1" tint="4.9989318521683403E-2"/>
      </right>
      <top style="medium">
        <color indexed="64"/>
      </top>
      <bottom style="medium">
        <color indexed="64"/>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58">
    <xf numFmtId="0" fontId="0" fillId="0" borderId="0" xfId="0"/>
    <xf numFmtId="0" fontId="3" fillId="2" borderId="1" xfId="0" applyFont="1" applyFill="1" applyBorder="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shrinkToFit="1"/>
    </xf>
    <xf numFmtId="0" fontId="6" fillId="0" borderId="1" xfId="1" applyFont="1" applyBorder="1" applyAlignment="1">
      <alignment horizontal="center" vertical="center" wrapText="1"/>
    </xf>
    <xf numFmtId="0" fontId="7"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0" fillId="4" borderId="6" xfId="0" applyFont="1" applyFill="1" applyBorder="1" applyAlignment="1">
      <alignment horizontal="center" vertical="center" wrapText="1"/>
    </xf>
    <xf numFmtId="0" fontId="0" fillId="0" borderId="7" xfId="0" applyBorder="1"/>
    <xf numFmtId="0" fontId="11"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0" fillId="0" borderId="10" xfId="0" applyBorder="1"/>
    <xf numFmtId="0" fontId="3" fillId="5" borderId="11" xfId="0" applyFont="1" applyFill="1" applyBorder="1" applyAlignment="1">
      <alignment horizontal="center"/>
    </xf>
    <xf numFmtId="0" fontId="13" fillId="0" borderId="12" xfId="0" applyFont="1" applyBorder="1" applyAlignment="1">
      <alignment horizontal="center" vertical="center"/>
    </xf>
    <xf numFmtId="0" fontId="14" fillId="0" borderId="13" xfId="0" applyFont="1" applyBorder="1"/>
    <xf numFmtId="0" fontId="13" fillId="0" borderId="0" xfId="0" applyFont="1"/>
    <xf numFmtId="0" fontId="3" fillId="5" borderId="14" xfId="0" applyFont="1" applyFill="1" applyBorder="1" applyAlignment="1">
      <alignment horizontal="center" vertical="center" wrapText="1"/>
    </xf>
    <xf numFmtId="0" fontId="13" fillId="0" borderId="12" xfId="0" applyFont="1" applyBorder="1" applyAlignment="1">
      <alignment horizontal="center" vertical="center" wrapText="1"/>
    </xf>
    <xf numFmtId="0" fontId="15" fillId="4" borderId="0" xfId="0" applyFont="1" applyFill="1" applyAlignment="1">
      <alignment horizontal="center" vertical="center" wrapText="1"/>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4" borderId="17" xfId="0" applyFont="1" applyFill="1" applyBorder="1" applyAlignment="1">
      <alignment horizontal="center" vertical="center"/>
    </xf>
    <xf numFmtId="0" fontId="16" fillId="0" borderId="18" xfId="0" applyFont="1" applyBorder="1" applyAlignment="1">
      <alignment horizontal="center" vertical="center"/>
    </xf>
    <xf numFmtId="0" fontId="13" fillId="0" borderId="19" xfId="0" applyFont="1" applyBorder="1" applyAlignment="1">
      <alignment horizontal="center" vertical="center"/>
    </xf>
    <xf numFmtId="10" fontId="13" fillId="0" borderId="20" xfId="0" applyNumberFormat="1" applyFont="1" applyBorder="1" applyAlignment="1">
      <alignment horizontal="center" vertical="center"/>
    </xf>
    <xf numFmtId="10" fontId="14" fillId="0" borderId="0" xfId="0" applyNumberFormat="1" applyFont="1" applyAlignment="1">
      <alignment horizontal="center" vertical="center" wrapText="1"/>
    </xf>
    <xf numFmtId="0" fontId="16" fillId="0" borderId="21" xfId="0" applyFont="1" applyBorder="1" applyAlignment="1">
      <alignment horizontal="center" vertical="center"/>
    </xf>
    <xf numFmtId="0" fontId="13" fillId="0" borderId="22" xfId="0" applyFont="1" applyBorder="1" applyAlignment="1">
      <alignment horizontal="center" vertical="center"/>
    </xf>
    <xf numFmtId="10" fontId="13" fillId="0" borderId="23" xfId="0" applyNumberFormat="1" applyFont="1" applyBorder="1" applyAlignment="1">
      <alignment horizontal="center" vertical="center"/>
    </xf>
    <xf numFmtId="10" fontId="14" fillId="0" borderId="17" xfId="0" applyNumberFormat="1" applyFont="1" applyBorder="1" applyAlignment="1">
      <alignment horizontal="center" vertical="center" wrapText="1"/>
    </xf>
    <xf numFmtId="0" fontId="14" fillId="6" borderId="24" xfId="0" applyFont="1" applyFill="1" applyBorder="1" applyAlignment="1">
      <alignment horizontal="center" vertical="center"/>
    </xf>
    <xf numFmtId="0" fontId="14" fillId="6" borderId="25" xfId="0" applyFont="1" applyFill="1" applyBorder="1" applyAlignment="1">
      <alignment horizontal="center" vertical="center"/>
    </xf>
    <xf numFmtId="9" fontId="14" fillId="6" borderId="26" xfId="0" applyNumberFormat="1" applyFont="1" applyFill="1" applyBorder="1" applyAlignment="1">
      <alignment horizontal="center" vertical="center"/>
    </xf>
    <xf numFmtId="0" fontId="17" fillId="0" borderId="0" xfId="1" applyFont="1" applyAlignment="1">
      <alignment horizontal="center"/>
    </xf>
    <xf numFmtId="0" fontId="12" fillId="4" borderId="6" xfId="0" applyFont="1" applyFill="1" applyBorder="1" applyAlignment="1">
      <alignment horizontal="center" vertical="center" wrapText="1"/>
    </xf>
    <xf numFmtId="0" fontId="12" fillId="4" borderId="28" xfId="0" applyFont="1" applyFill="1" applyBorder="1" applyAlignment="1">
      <alignment horizontal="center" vertical="center" wrapText="1"/>
    </xf>
    <xf numFmtId="0" fontId="1" fillId="0" borderId="13" xfId="0" applyFont="1" applyBorder="1"/>
    <xf numFmtId="0" fontId="0" fillId="0" borderId="13" xfId="0" applyBorder="1" applyAlignment="1">
      <alignment horizontal="center" vertical="center"/>
    </xf>
    <xf numFmtId="0" fontId="19" fillId="0" borderId="13" xfId="0" applyFont="1" applyBorder="1" applyAlignment="1">
      <alignment horizontal="center" vertical="center" wrapText="1"/>
    </xf>
    <xf numFmtId="0" fontId="0" fillId="0" borderId="29" xfId="0" applyBorder="1"/>
    <xf numFmtId="0" fontId="15" fillId="4" borderId="30" xfId="0" applyFont="1" applyFill="1" applyBorder="1" applyAlignment="1">
      <alignment horizontal="center" vertical="center"/>
    </xf>
    <xf numFmtId="10" fontId="20" fillId="0" borderId="0" xfId="0" applyNumberFormat="1" applyFont="1" applyAlignment="1">
      <alignment horizontal="center" vertical="center" wrapText="1"/>
    </xf>
    <xf numFmtId="10" fontId="20" fillId="0" borderId="31" xfId="0" applyNumberFormat="1" applyFont="1" applyBorder="1" applyAlignment="1">
      <alignment horizontal="center" vertical="center" wrapText="1"/>
    </xf>
    <xf numFmtId="10" fontId="20" fillId="0" borderId="30" xfId="0" applyNumberFormat="1" applyFont="1" applyBorder="1" applyAlignment="1">
      <alignment horizontal="center" vertical="center" wrapText="1"/>
    </xf>
    <xf numFmtId="0" fontId="9" fillId="6" borderId="24" xfId="0" applyFont="1" applyFill="1" applyBorder="1" applyAlignment="1">
      <alignment horizontal="center" vertical="center"/>
    </xf>
    <xf numFmtId="0" fontId="9" fillId="6" borderId="25" xfId="0" applyFont="1" applyFill="1" applyBorder="1" applyAlignment="1">
      <alignment horizontal="center" vertical="center"/>
    </xf>
    <xf numFmtId="9" fontId="9" fillId="6" borderId="26" xfId="0" applyNumberFormat="1" applyFont="1" applyFill="1" applyBorder="1" applyAlignment="1">
      <alignment horizontal="center" vertical="center"/>
    </xf>
    <xf numFmtId="0" fontId="1" fillId="0" borderId="0" xfId="0" applyFont="1"/>
    <xf numFmtId="0" fontId="15" fillId="4" borderId="32" xfId="0" applyFont="1" applyFill="1" applyBorder="1" applyAlignment="1">
      <alignment horizontal="center" vertical="center" wrapText="1"/>
    </xf>
    <xf numFmtId="0" fontId="0" fillId="0" borderId="32" xfId="0" applyBorder="1" applyAlignment="1">
      <alignment horizontal="center" vertical="center" wrapText="1"/>
    </xf>
    <xf numFmtId="0" fontId="12" fillId="4" borderId="33" xfId="0" applyFont="1" applyFill="1" applyBorder="1" applyAlignment="1">
      <alignment horizontal="center" vertical="center" wrapText="1"/>
    </xf>
    <xf numFmtId="0" fontId="0" fillId="0" borderId="34" xfId="0" applyBorder="1"/>
    <xf numFmtId="0" fontId="0" fillId="0" borderId="35" xfId="0" applyBorder="1"/>
    <xf numFmtId="0" fontId="11" fillId="4" borderId="39" xfId="0" applyFont="1" applyFill="1" applyBorder="1" applyAlignment="1">
      <alignment horizontal="center" vertical="center" wrapText="1"/>
    </xf>
    <xf numFmtId="0" fontId="12" fillId="4" borderId="40" xfId="0" applyFont="1" applyFill="1" applyBorder="1" applyAlignment="1">
      <alignment horizontal="center" vertical="center" wrapText="1"/>
    </xf>
    <xf numFmtId="0" fontId="0" fillId="0" borderId="37" xfId="0" applyBorder="1"/>
    <xf numFmtId="0" fontId="0" fillId="0" borderId="13" xfId="0" applyBorder="1"/>
    <xf numFmtId="0" fontId="0" fillId="0" borderId="41" xfId="0" applyBorder="1"/>
    <xf numFmtId="10" fontId="13" fillId="0" borderId="20" xfId="0" applyNumberFormat="1" applyFont="1" applyBorder="1" applyAlignment="1">
      <alignment horizontal="center" vertical="center" wrapText="1"/>
    </xf>
    <xf numFmtId="10" fontId="13" fillId="0" borderId="23" xfId="0" applyNumberFormat="1" applyFont="1" applyBorder="1" applyAlignment="1">
      <alignment horizontal="center" vertical="center" wrapText="1"/>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32" xfId="0" applyBorder="1"/>
    <xf numFmtId="0" fontId="0" fillId="0" borderId="42" xfId="0" applyBorder="1"/>
    <xf numFmtId="0" fontId="11" fillId="4" borderId="43" xfId="0" applyFont="1" applyFill="1" applyBorder="1" applyAlignment="1">
      <alignment horizontal="center" vertical="center" wrapText="1"/>
    </xf>
    <xf numFmtId="0" fontId="11" fillId="4" borderId="44" xfId="0" applyFont="1" applyFill="1" applyBorder="1" applyAlignment="1">
      <alignment horizontal="center" vertical="center" wrapText="1"/>
    </xf>
    <xf numFmtId="0" fontId="8" fillId="4" borderId="30" xfId="0" applyFont="1" applyFill="1" applyBorder="1" applyAlignment="1">
      <alignment horizontal="center" vertical="center"/>
    </xf>
    <xf numFmtId="10" fontId="14" fillId="0" borderId="31" xfId="0" applyNumberFormat="1" applyFont="1" applyBorder="1" applyAlignment="1">
      <alignment horizontal="center" vertical="center" wrapText="1"/>
    </xf>
    <xf numFmtId="10" fontId="14" fillId="0" borderId="30" xfId="0" applyNumberFormat="1" applyFont="1" applyBorder="1" applyAlignment="1">
      <alignment horizontal="center" vertical="center" wrapText="1"/>
    </xf>
    <xf numFmtId="0" fontId="18" fillId="0" borderId="0" xfId="0" applyFont="1"/>
    <xf numFmtId="0" fontId="0" fillId="0" borderId="47" xfId="0" applyBorder="1"/>
    <xf numFmtId="0" fontId="13" fillId="0" borderId="1" xfId="0" applyFont="1" applyBorder="1" applyAlignment="1">
      <alignment horizontal="center" vertical="center" wrapText="1"/>
    </xf>
    <xf numFmtId="0" fontId="18" fillId="0" borderId="1" xfId="0" applyFont="1" applyBorder="1" applyAlignment="1">
      <alignment horizontal="center" vertical="center"/>
    </xf>
    <xf numFmtId="0" fontId="21" fillId="0" borderId="1" xfId="0" applyFont="1" applyBorder="1" applyAlignment="1">
      <alignment horizontal="center" vertical="center" shrinkToFit="1"/>
    </xf>
    <xf numFmtId="0" fontId="23" fillId="0" borderId="1" xfId="0" applyFont="1" applyBorder="1" applyAlignment="1">
      <alignment horizontal="center" vertical="center" wrapText="1"/>
    </xf>
    <xf numFmtId="0" fontId="24" fillId="0" borderId="1" xfId="1" applyFont="1" applyBorder="1" applyAlignment="1">
      <alignment horizontal="center" vertical="center" wrapText="1"/>
    </xf>
    <xf numFmtId="0" fontId="25" fillId="0" borderId="1" xfId="1"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shrinkToFit="1"/>
    </xf>
    <xf numFmtId="0" fontId="3" fillId="4" borderId="30" xfId="0" applyFont="1" applyFill="1" applyBorder="1" applyAlignment="1">
      <alignment horizontal="center" vertical="center"/>
    </xf>
    <xf numFmtId="0" fontId="16" fillId="0" borderId="50" xfId="0" applyFont="1" applyBorder="1" applyAlignment="1">
      <alignment horizontal="center" vertical="center"/>
    </xf>
    <xf numFmtId="0" fontId="13" fillId="0" borderId="51" xfId="0" applyFont="1" applyBorder="1" applyAlignment="1">
      <alignment horizontal="center" vertical="center"/>
    </xf>
    <xf numFmtId="10" fontId="13" fillId="0" borderId="52" xfId="0" applyNumberFormat="1" applyFont="1" applyBorder="1" applyAlignment="1">
      <alignment horizontal="center" vertical="center"/>
    </xf>
    <xf numFmtId="0" fontId="12" fillId="4" borderId="53" xfId="0" applyFont="1" applyFill="1" applyBorder="1" applyAlignment="1">
      <alignment horizontal="center" vertical="center" wrapText="1"/>
    </xf>
    <xf numFmtId="0" fontId="13" fillId="0" borderId="54" xfId="0" applyFont="1" applyBorder="1" applyAlignment="1">
      <alignment horizontal="center" vertical="center"/>
    </xf>
    <xf numFmtId="10" fontId="13" fillId="0" borderId="54" xfId="0" applyNumberFormat="1" applyFont="1" applyBorder="1" applyAlignment="1">
      <alignment horizontal="center" vertical="center"/>
    </xf>
    <xf numFmtId="10" fontId="13" fillId="0" borderId="54"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3" fillId="4" borderId="0" xfId="0" applyFont="1" applyFill="1" applyBorder="1" applyAlignment="1">
      <alignment horizontal="center" vertical="center"/>
    </xf>
    <xf numFmtId="0" fontId="3" fillId="4" borderId="55" xfId="0" applyFont="1" applyFill="1" applyBorder="1" applyAlignment="1">
      <alignment horizontal="center" vertical="center"/>
    </xf>
    <xf numFmtId="0" fontId="3" fillId="2" borderId="56" xfId="0" applyFont="1" applyFill="1" applyBorder="1" applyAlignment="1">
      <alignment horizontal="center" vertical="center"/>
    </xf>
    <xf numFmtId="0" fontId="3" fillId="2" borderId="57" xfId="0" applyFont="1" applyFill="1" applyBorder="1" applyAlignment="1">
      <alignment horizontal="center" vertical="center"/>
    </xf>
    <xf numFmtId="0" fontId="3" fillId="2" borderId="58" xfId="0" applyFont="1" applyFill="1" applyBorder="1" applyAlignment="1">
      <alignment horizontal="center" vertical="center"/>
    </xf>
    <xf numFmtId="10" fontId="14" fillId="6" borderId="25" xfId="0" applyNumberFormat="1" applyFont="1" applyFill="1" applyBorder="1" applyAlignment="1">
      <alignment horizontal="center" vertical="center"/>
    </xf>
    <xf numFmtId="0" fontId="16" fillId="4" borderId="50" xfId="0" applyFont="1" applyFill="1" applyBorder="1" applyAlignment="1">
      <alignment horizontal="center" vertical="center"/>
    </xf>
    <xf numFmtId="0" fontId="0" fillId="0" borderId="0" xfId="0" applyFont="1"/>
    <xf numFmtId="10" fontId="14" fillId="0" borderId="60" xfId="0" applyNumberFormat="1" applyFont="1" applyBorder="1" applyAlignment="1">
      <alignment horizontal="center" vertical="center"/>
    </xf>
    <xf numFmtId="10" fontId="14" fillId="0" borderId="32" xfId="0" applyNumberFormat="1" applyFont="1" applyBorder="1" applyAlignment="1">
      <alignment horizontal="center" vertical="center"/>
    </xf>
    <xf numFmtId="0" fontId="1" fillId="0" borderId="59" xfId="0" applyFont="1" applyBorder="1"/>
    <xf numFmtId="10" fontId="13" fillId="0" borderId="0" xfId="0" applyNumberFormat="1" applyFont="1" applyAlignment="1">
      <alignment horizontal="center" vertical="center" wrapText="1"/>
    </xf>
    <xf numFmtId="0" fontId="1" fillId="0" borderId="0" xfId="0" applyFont="1" applyBorder="1"/>
    <xf numFmtId="0" fontId="0" fillId="0" borderId="0" xfId="0" applyBorder="1"/>
    <xf numFmtId="0" fontId="21" fillId="0" borderId="1" xfId="0" applyFont="1" applyBorder="1" applyAlignment="1">
      <alignment horizontal="center" vertical="center"/>
    </xf>
    <xf numFmtId="0" fontId="18" fillId="0" borderId="1" xfId="0" applyFont="1" applyBorder="1" applyAlignment="1">
      <alignment horizontal="center" vertical="center" wrapText="1"/>
    </xf>
    <xf numFmtId="0" fontId="27" fillId="0" borderId="1" xfId="0" applyFont="1" applyBorder="1" applyAlignment="1">
      <alignment horizontal="center" vertical="center" shrinkToFit="1"/>
    </xf>
    <xf numFmtId="0" fontId="28" fillId="0" borderId="1" xfId="0" applyFont="1" applyBorder="1" applyAlignment="1">
      <alignment horizontal="center" vertical="center" shrinkToFit="1"/>
    </xf>
    <xf numFmtId="0" fontId="28" fillId="0" borderId="1" xfId="0" applyFont="1" applyBorder="1" applyAlignment="1">
      <alignment horizontal="center" vertical="center"/>
    </xf>
    <xf numFmtId="0" fontId="8" fillId="4"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2" borderId="63" xfId="0" applyFont="1" applyFill="1" applyBorder="1" applyAlignment="1">
      <alignment horizontal="center" vertical="center"/>
    </xf>
    <xf numFmtId="0" fontId="8" fillId="2" borderId="64" xfId="0" applyFont="1" applyFill="1" applyBorder="1" applyAlignment="1">
      <alignment horizontal="center" vertical="center"/>
    </xf>
    <xf numFmtId="10" fontId="13" fillId="0" borderId="52" xfId="0" applyNumberFormat="1" applyFont="1" applyBorder="1" applyAlignment="1">
      <alignment horizontal="center" vertical="center" wrapText="1"/>
    </xf>
    <xf numFmtId="0" fontId="8" fillId="2" borderId="65" xfId="0" applyFont="1" applyFill="1" applyBorder="1" applyAlignment="1">
      <alignment horizontal="center" vertical="center"/>
    </xf>
    <xf numFmtId="0" fontId="16" fillId="0" borderId="66" xfId="0" applyFont="1" applyBorder="1" applyAlignment="1">
      <alignment horizontal="center" vertical="center"/>
    </xf>
    <xf numFmtId="0" fontId="13" fillId="0" borderId="67" xfId="0" applyFont="1" applyBorder="1" applyAlignment="1">
      <alignment horizontal="center" vertical="center"/>
    </xf>
    <xf numFmtId="10" fontId="13" fillId="0" borderId="67" xfId="0" applyNumberFormat="1" applyFont="1" applyBorder="1" applyAlignment="1">
      <alignment horizontal="center" vertical="center"/>
    </xf>
    <xf numFmtId="10" fontId="13" fillId="0" borderId="67" xfId="0" applyNumberFormat="1" applyFont="1" applyBorder="1" applyAlignment="1">
      <alignment horizontal="center" vertical="center" wrapText="1"/>
    </xf>
    <xf numFmtId="0" fontId="9" fillId="6" borderId="68" xfId="0" applyFont="1" applyFill="1" applyBorder="1" applyAlignment="1">
      <alignment horizontal="center" vertical="center"/>
    </xf>
    <xf numFmtId="0" fontId="9" fillId="6" borderId="69" xfId="0" applyFont="1" applyFill="1" applyBorder="1" applyAlignment="1">
      <alignment horizontal="center" vertical="center"/>
    </xf>
    <xf numFmtId="9" fontId="9" fillId="6" borderId="70" xfId="0" applyNumberFormat="1" applyFont="1" applyFill="1" applyBorder="1" applyAlignment="1">
      <alignment horizontal="center" vertical="center"/>
    </xf>
    <xf numFmtId="9" fontId="9" fillId="6" borderId="71" xfId="0" applyNumberFormat="1" applyFont="1" applyFill="1" applyBorder="1" applyAlignment="1">
      <alignment horizontal="center" vertical="center"/>
    </xf>
    <xf numFmtId="0" fontId="13" fillId="0" borderId="72" xfId="0" applyFont="1" applyBorder="1" applyAlignment="1">
      <alignment horizontal="center" vertical="center"/>
    </xf>
    <xf numFmtId="10" fontId="13" fillId="0" borderId="72" xfId="0" applyNumberFormat="1" applyFont="1" applyBorder="1" applyAlignment="1">
      <alignment horizontal="center" vertical="center"/>
    </xf>
    <xf numFmtId="10" fontId="13" fillId="0" borderId="72" xfId="0" applyNumberFormat="1" applyFont="1" applyBorder="1" applyAlignment="1">
      <alignment horizontal="center" vertical="center" wrapText="1"/>
    </xf>
    <xf numFmtId="0" fontId="8" fillId="2" borderId="56" xfId="0" applyFont="1" applyFill="1" applyBorder="1" applyAlignment="1">
      <alignment horizontal="center" vertical="center"/>
    </xf>
    <xf numFmtId="0" fontId="8" fillId="2" borderId="57" xfId="0" applyFont="1" applyFill="1" applyBorder="1" applyAlignment="1">
      <alignment horizontal="center" vertical="center"/>
    </xf>
    <xf numFmtId="0" fontId="8" fillId="2" borderId="73" xfId="0" applyFont="1" applyFill="1" applyBorder="1" applyAlignment="1">
      <alignment horizontal="center" vertical="center"/>
    </xf>
    <xf numFmtId="0" fontId="8" fillId="2" borderId="58" xfId="0" applyFont="1" applyFill="1" applyBorder="1" applyAlignment="1">
      <alignment horizontal="center" vertical="center"/>
    </xf>
    <xf numFmtId="0" fontId="8" fillId="4" borderId="33" xfId="0" applyFont="1" applyFill="1" applyBorder="1" applyAlignment="1">
      <alignment horizontal="center" vertical="center"/>
    </xf>
    <xf numFmtId="0" fontId="14" fillId="6" borderId="74" xfId="0" applyFont="1" applyFill="1" applyBorder="1" applyAlignment="1">
      <alignment horizontal="center" vertical="center"/>
    </xf>
    <xf numFmtId="0" fontId="9" fillId="6" borderId="75" xfId="0" applyFont="1" applyFill="1" applyBorder="1" applyAlignment="1">
      <alignment horizontal="center" vertical="center"/>
    </xf>
    <xf numFmtId="9" fontId="9" fillId="6" borderId="76" xfId="0" applyNumberFormat="1" applyFont="1" applyFill="1" applyBorder="1" applyAlignment="1">
      <alignment horizontal="center" vertical="center"/>
    </xf>
    <xf numFmtId="9" fontId="9" fillId="6" borderId="77" xfId="0" applyNumberFormat="1" applyFont="1" applyFill="1" applyBorder="1" applyAlignment="1">
      <alignment horizontal="center" vertical="center"/>
    </xf>
    <xf numFmtId="0" fontId="8" fillId="3" borderId="3"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8" fillId="3" borderId="27" xfId="0" applyFont="1" applyFill="1" applyBorder="1" applyAlignment="1">
      <alignment horizontal="center" vertical="center" wrapText="1"/>
    </xf>
    <xf numFmtId="0" fontId="18" fillId="0" borderId="4" xfId="0" applyFont="1" applyBorder="1"/>
    <xf numFmtId="0" fontId="18" fillId="0" borderId="5" xfId="0" applyFont="1" applyBorder="1"/>
    <xf numFmtId="0" fontId="8" fillId="3" borderId="36" xfId="0" applyFont="1" applyFill="1" applyBorder="1" applyAlignment="1">
      <alignment horizontal="center" vertical="center" wrapText="1"/>
    </xf>
    <xf numFmtId="0" fontId="9" fillId="0" borderId="37" xfId="0" applyFont="1" applyBorder="1" applyAlignment="1">
      <alignment horizontal="center" vertical="center" wrapText="1"/>
    </xf>
    <xf numFmtId="0" fontId="1" fillId="0" borderId="38" xfId="0" applyFont="1" applyBorder="1"/>
    <xf numFmtId="0" fontId="8" fillId="3" borderId="4" xfId="0" applyFont="1" applyFill="1" applyBorder="1" applyAlignment="1">
      <alignment horizontal="center" vertical="center" wrapText="1"/>
    </xf>
    <xf numFmtId="0" fontId="1" fillId="0" borderId="5" xfId="0" applyFont="1" applyBorder="1"/>
    <xf numFmtId="0" fontId="3" fillId="3" borderId="27" xfId="0" applyFont="1" applyFill="1" applyBorder="1" applyAlignment="1">
      <alignment horizontal="center" vertical="center" wrapText="1"/>
    </xf>
    <xf numFmtId="0" fontId="1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8" fillId="3" borderId="45" xfId="0" applyFont="1" applyFill="1" applyBorder="1" applyAlignment="1">
      <alignment horizontal="center" vertical="center" wrapText="1"/>
    </xf>
    <xf numFmtId="0" fontId="9" fillId="0" borderId="46" xfId="0" applyFont="1" applyBorder="1" applyAlignment="1">
      <alignment horizontal="center" vertical="center" wrapText="1"/>
    </xf>
    <xf numFmtId="0" fontId="1" fillId="0" borderId="46" xfId="0" applyFont="1" applyBorder="1" applyAlignment="1">
      <alignment horizontal="center" vertical="center" wrapText="1"/>
    </xf>
    <xf numFmtId="0" fontId="8" fillId="3" borderId="48" xfId="0" applyFont="1" applyFill="1" applyBorder="1" applyAlignment="1">
      <alignment horizontal="center" vertical="center" wrapText="1"/>
    </xf>
    <xf numFmtId="0" fontId="9" fillId="0" borderId="4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CREACIÓN OBJETOS STIX 2.1 DE ANÁLISIS DE VULNERABILIDADES IBM PARTE IOT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E0-47D2-A34B-EC13D9908BC2}"/>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DE0-47D2-A34B-EC13D9908BC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'AÑO CREACIÓN'!$B$12:$B$13</c:f>
              <c:numCache>
                <c:formatCode>General</c:formatCode>
                <c:ptCount val="2"/>
                <c:pt idx="0">
                  <c:v>2023</c:v>
                </c:pt>
                <c:pt idx="1">
                  <c:v>2022</c:v>
                </c:pt>
              </c:numCache>
            </c:numRef>
          </c:cat>
          <c:val>
            <c:numRef>
              <c:f>'AÑO CREACIÓN'!$C$12:$C$13</c:f>
              <c:numCache>
                <c:formatCode>General</c:formatCode>
                <c:ptCount val="2"/>
                <c:pt idx="0">
                  <c:v>180</c:v>
                </c:pt>
                <c:pt idx="1">
                  <c:v>191</c:v>
                </c:pt>
              </c:numCache>
            </c:numRef>
          </c:val>
          <c:extLst>
            <c:ext xmlns:c16="http://schemas.microsoft.com/office/drawing/2014/chart" uri="{C3380CC4-5D6E-409C-BE32-E72D297353CC}">
              <c16:uniqueId val="{00000000-5EA8-4229-AA53-6BC021C638A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INTEGRIDAD  XFE CVSS ANÁLISIS VULNERABILIDADES PARTE IOT</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 IOT</c:v>
          </c:tx>
          <c:spPr>
            <a:solidFill>
              <a:schemeClr val="accent1">
                <a:lumMod val="40000"/>
                <a:lumOff val="60000"/>
              </a:schemeClr>
            </a:solidFill>
            <a:ln>
              <a:noFill/>
            </a:ln>
            <a:effectLst/>
            <a:sp3d/>
          </c:spPr>
          <c:invertIfNegative val="0"/>
          <c:cat>
            <c:strRef>
              <c:f>x_xfe_integrity_impact!$B$12:$B$14</c:f>
              <c:strCache>
                <c:ptCount val="3"/>
                <c:pt idx="0">
                  <c:v>ALTO</c:v>
                </c:pt>
                <c:pt idx="1">
                  <c:v>BAJO</c:v>
                </c:pt>
                <c:pt idx="2">
                  <c:v>NINGUNO</c:v>
                </c:pt>
              </c:strCache>
            </c:strRef>
          </c:cat>
          <c:val>
            <c:numRef>
              <c:f>x_xfe_integrity_impact!$D$12:$D$14</c:f>
              <c:numCache>
                <c:formatCode>0.00%</c:formatCode>
                <c:ptCount val="3"/>
                <c:pt idx="0">
                  <c:v>0.45</c:v>
                </c:pt>
                <c:pt idx="1">
                  <c:v>0.20200000000000001</c:v>
                </c:pt>
                <c:pt idx="2">
                  <c:v>0.34799999999999998</c:v>
                </c:pt>
              </c:numCache>
            </c:numRef>
          </c:val>
          <c:extLst>
            <c:ext xmlns:c16="http://schemas.microsoft.com/office/drawing/2014/chart" uri="{C3380CC4-5D6E-409C-BE32-E72D297353CC}">
              <c16:uniqueId val="{00000000-19F5-40D0-A624-A8693459D83A}"/>
            </c:ext>
          </c:extLst>
        </c:ser>
        <c:dLbls>
          <c:showLegendKey val="0"/>
          <c:showVal val="0"/>
          <c:showCatName val="0"/>
          <c:showSerName val="0"/>
          <c:showPercent val="0"/>
          <c:showBubbleSize val="0"/>
        </c:dLbls>
        <c:gapWidth val="150"/>
        <c:shape val="box"/>
        <c:axId val="1192259712"/>
        <c:axId val="1192263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x_xfe_integrity_impact!$B$12:$B$14</c15:sqref>
                        </c15:formulaRef>
                      </c:ext>
                    </c:extLst>
                    <c:strCache>
                      <c:ptCount val="3"/>
                      <c:pt idx="0">
                        <c:v>ALTO</c:v>
                      </c:pt>
                      <c:pt idx="1">
                        <c:v>BAJO</c:v>
                      </c:pt>
                      <c:pt idx="2">
                        <c:v>NINGUNO</c:v>
                      </c:pt>
                    </c:strCache>
                  </c:strRef>
                </c:cat>
                <c:val>
                  <c:numRef>
                    <c:extLst>
                      <c:ext uri="{02D57815-91ED-43cb-92C2-25804820EDAC}">
                        <c15:formulaRef>
                          <c15:sqref>x_xfe_integrity_impact!$C$12:$C$14</c15:sqref>
                        </c15:formulaRef>
                      </c:ext>
                    </c:extLst>
                    <c:numCache>
                      <c:formatCode>General</c:formatCode>
                      <c:ptCount val="3"/>
                      <c:pt idx="0">
                        <c:v>167</c:v>
                      </c:pt>
                      <c:pt idx="1">
                        <c:v>75</c:v>
                      </c:pt>
                      <c:pt idx="2">
                        <c:v>129</c:v>
                      </c:pt>
                    </c:numCache>
                  </c:numRef>
                </c:val>
                <c:extLst>
                  <c:ext xmlns:c16="http://schemas.microsoft.com/office/drawing/2014/chart" uri="{C3380CC4-5D6E-409C-BE32-E72D297353CC}">
                    <c16:uniqueId val="{00000001-19F5-40D0-A624-A8693459D83A}"/>
                  </c:ext>
                </c:extLst>
              </c15:ser>
            </c15:filteredBarSeries>
          </c:ext>
        </c:extLst>
      </c:bar3DChart>
      <c:catAx>
        <c:axId val="119225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63320"/>
        <c:crosses val="autoZero"/>
        <c:auto val="1"/>
        <c:lblAlgn val="ctr"/>
        <c:lblOffset val="100"/>
        <c:noMultiLvlLbl val="0"/>
      </c:catAx>
      <c:valAx>
        <c:axId val="1192263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9225971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n-US" sz="2400" b="1" i="0" baseline="0">
                <a:effectLst/>
              </a:rPr>
              <a:t>NIVEL DE IMPACTO DE INTEGRIDAD  XFE CVSS ANÁLISIS VULNERABILIDADES PARTE  SMART HOME</a:t>
            </a:r>
            <a:endParaRPr lang="es-ES" sz="3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n-US"/>
          </a:p>
        </c:rich>
      </c:tx>
      <c:layout>
        <c:manualLayout>
          <c:xMode val="edge"/>
          <c:yMode val="edge"/>
          <c:x val="0.12417009763107259"/>
          <c:y val="5.46116570086930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 SMART HOME</c:v>
          </c:tx>
          <c:spPr>
            <a:solidFill>
              <a:schemeClr val="accent1">
                <a:lumMod val="40000"/>
                <a:lumOff val="60000"/>
              </a:schemeClr>
            </a:solidFill>
            <a:ln>
              <a:noFill/>
            </a:ln>
            <a:effectLst/>
            <a:sp3d/>
          </c:spPr>
          <c:invertIfNegative val="0"/>
          <c:cat>
            <c:strRef>
              <c:f>x_xfe_integrity_impact!$F$12:$F$14</c:f>
              <c:strCache>
                <c:ptCount val="3"/>
                <c:pt idx="0">
                  <c:v>ALTO</c:v>
                </c:pt>
                <c:pt idx="1">
                  <c:v>BAJO</c:v>
                </c:pt>
                <c:pt idx="2">
                  <c:v>NINGUNO</c:v>
                </c:pt>
              </c:strCache>
            </c:strRef>
          </c:cat>
          <c:val>
            <c:numRef>
              <c:f>x_xfe_integrity_impact!$H$12:$H$14</c:f>
              <c:numCache>
                <c:formatCode>0.00%</c:formatCode>
                <c:ptCount val="3"/>
                <c:pt idx="0">
                  <c:v>0.74399999999999999</c:v>
                </c:pt>
                <c:pt idx="1">
                  <c:v>0.19800000000000001</c:v>
                </c:pt>
                <c:pt idx="2">
                  <c:v>5.8000000000000003E-2</c:v>
                </c:pt>
              </c:numCache>
            </c:numRef>
          </c:val>
          <c:extLst>
            <c:ext xmlns:c16="http://schemas.microsoft.com/office/drawing/2014/chart" uri="{C3380CC4-5D6E-409C-BE32-E72D297353CC}">
              <c16:uniqueId val="{00000000-997C-4103-87F5-E8E09341AD08}"/>
            </c:ext>
          </c:extLst>
        </c:ser>
        <c:dLbls>
          <c:showLegendKey val="0"/>
          <c:showVal val="0"/>
          <c:showCatName val="0"/>
          <c:showSerName val="0"/>
          <c:showPercent val="0"/>
          <c:showBubbleSize val="0"/>
        </c:dLbls>
        <c:gapWidth val="150"/>
        <c:shape val="box"/>
        <c:axId val="1095840128"/>
        <c:axId val="1095840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x_xfe_integrity_impact!$F$12:$F$14</c15:sqref>
                        </c15:formulaRef>
                      </c:ext>
                    </c:extLst>
                    <c:strCache>
                      <c:ptCount val="3"/>
                      <c:pt idx="0">
                        <c:v>ALTO</c:v>
                      </c:pt>
                      <c:pt idx="1">
                        <c:v>BAJO</c:v>
                      </c:pt>
                      <c:pt idx="2">
                        <c:v>NINGUNO</c:v>
                      </c:pt>
                    </c:strCache>
                  </c:strRef>
                </c:cat>
                <c:val>
                  <c:numRef>
                    <c:extLst>
                      <c:ext uri="{02D57815-91ED-43cb-92C2-25804820EDAC}">
                        <c15:formulaRef>
                          <c15:sqref>x_xfe_integrity_impact!$G$12:$G$14</c15:sqref>
                        </c15:formulaRef>
                      </c:ext>
                    </c:extLst>
                    <c:numCache>
                      <c:formatCode>General</c:formatCode>
                      <c:ptCount val="3"/>
                      <c:pt idx="0">
                        <c:v>282</c:v>
                      </c:pt>
                      <c:pt idx="1">
                        <c:v>75</c:v>
                      </c:pt>
                      <c:pt idx="2">
                        <c:v>22</c:v>
                      </c:pt>
                    </c:numCache>
                  </c:numRef>
                </c:val>
                <c:extLst>
                  <c:ext xmlns:c16="http://schemas.microsoft.com/office/drawing/2014/chart" uri="{C3380CC4-5D6E-409C-BE32-E72D297353CC}">
                    <c16:uniqueId val="{00000001-997C-4103-87F5-E8E09341AD08}"/>
                  </c:ext>
                </c:extLst>
              </c15:ser>
            </c15:filteredBarSeries>
          </c:ext>
        </c:extLst>
      </c:bar3DChart>
      <c:catAx>
        <c:axId val="109584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5840456"/>
        <c:crosses val="autoZero"/>
        <c:auto val="1"/>
        <c:lblAlgn val="ctr"/>
        <c:lblOffset val="100"/>
        <c:noMultiLvlLbl val="0"/>
      </c:catAx>
      <c:valAx>
        <c:axId val="1095840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09584012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INTEGRIDAD  XFE CVSS ANÁLISIS VULNERABILIDADES PARTE IOT Y SMART HOME CONJUNTAS</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PARTES IOT Y SMART HOME CONJUNTAS</c:v>
          </c:tx>
          <c:spPr>
            <a:solidFill>
              <a:schemeClr val="accent1">
                <a:lumMod val="40000"/>
                <a:lumOff val="60000"/>
              </a:schemeClr>
            </a:solidFill>
            <a:ln>
              <a:noFill/>
            </a:ln>
            <a:effectLst/>
            <a:sp3d/>
          </c:spPr>
          <c:invertIfNegative val="0"/>
          <c:cat>
            <c:strRef>
              <c:f>x_xfe_integrity_impact!$B$47:$B$49</c:f>
              <c:strCache>
                <c:ptCount val="3"/>
                <c:pt idx="0">
                  <c:v>ALTO</c:v>
                </c:pt>
                <c:pt idx="1">
                  <c:v>BAJO</c:v>
                </c:pt>
                <c:pt idx="2">
                  <c:v>NINGUNO</c:v>
                </c:pt>
              </c:strCache>
            </c:strRef>
          </c:cat>
          <c:val>
            <c:numRef>
              <c:f>x_xfe_integrity_impact!$D$47:$D$49</c:f>
              <c:numCache>
                <c:formatCode>0.00%</c:formatCode>
                <c:ptCount val="3"/>
                <c:pt idx="0">
                  <c:v>0.59850000000000003</c:v>
                </c:pt>
                <c:pt idx="1">
                  <c:v>0.2</c:v>
                </c:pt>
                <c:pt idx="2">
                  <c:v>0.20150000000000001</c:v>
                </c:pt>
              </c:numCache>
            </c:numRef>
          </c:val>
          <c:extLst>
            <c:ext xmlns:c16="http://schemas.microsoft.com/office/drawing/2014/chart" uri="{C3380CC4-5D6E-409C-BE32-E72D297353CC}">
              <c16:uniqueId val="{00000000-58ED-43E0-A491-CEAFEEF5114C}"/>
            </c:ext>
          </c:extLst>
        </c:ser>
        <c:dLbls>
          <c:showLegendKey val="0"/>
          <c:showVal val="0"/>
          <c:showCatName val="0"/>
          <c:showSerName val="0"/>
          <c:showPercent val="0"/>
          <c:showBubbleSize val="0"/>
        </c:dLbls>
        <c:gapWidth val="150"/>
        <c:shape val="box"/>
        <c:axId val="1192244296"/>
        <c:axId val="11922446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x_xfe_integrity_impact!$B$47:$B$49</c15:sqref>
                        </c15:formulaRef>
                      </c:ext>
                    </c:extLst>
                    <c:strCache>
                      <c:ptCount val="3"/>
                      <c:pt idx="0">
                        <c:v>ALTO</c:v>
                      </c:pt>
                      <c:pt idx="1">
                        <c:v>BAJO</c:v>
                      </c:pt>
                      <c:pt idx="2">
                        <c:v>NINGUNO</c:v>
                      </c:pt>
                    </c:strCache>
                  </c:strRef>
                </c:cat>
                <c:val>
                  <c:numRef>
                    <c:extLst>
                      <c:ext uri="{02D57815-91ED-43cb-92C2-25804820EDAC}">
                        <c15:formulaRef>
                          <c15:sqref>x_xfe_integrity_impact!$C$47:$C$49</c15:sqref>
                        </c15:formulaRef>
                      </c:ext>
                    </c:extLst>
                    <c:numCache>
                      <c:formatCode>General</c:formatCode>
                      <c:ptCount val="3"/>
                      <c:pt idx="0">
                        <c:v>449</c:v>
                      </c:pt>
                      <c:pt idx="1">
                        <c:v>150</c:v>
                      </c:pt>
                      <c:pt idx="2">
                        <c:v>151</c:v>
                      </c:pt>
                    </c:numCache>
                  </c:numRef>
                </c:val>
                <c:extLst>
                  <c:ext xmlns:c16="http://schemas.microsoft.com/office/drawing/2014/chart" uri="{C3380CC4-5D6E-409C-BE32-E72D297353CC}">
                    <c16:uniqueId val="{00000001-58ED-43E0-A491-CEAFEEF5114C}"/>
                  </c:ext>
                </c:extLst>
              </c15:ser>
            </c15:filteredBarSeries>
          </c:ext>
        </c:extLst>
      </c:bar3DChart>
      <c:catAx>
        <c:axId val="1192244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92244624"/>
        <c:crosses val="autoZero"/>
        <c:auto val="1"/>
        <c:lblAlgn val="ctr"/>
        <c:lblOffset val="100"/>
        <c:noMultiLvlLbl val="0"/>
      </c:catAx>
      <c:valAx>
        <c:axId val="119224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922442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a:t>
            </a:r>
            <a:r>
              <a:rPr lang="en-US" sz="2400" b="1" i="0" u="none" strike="noStrike" baseline="0">
                <a:effectLst/>
              </a:rPr>
              <a:t>XFE CVSS ANÁLISIS VULNERABILIDADES PARTE IOT</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PARTE IOT</c:v>
          </c:tx>
          <c:spPr>
            <a:solidFill>
              <a:schemeClr val="accent1">
                <a:lumMod val="40000"/>
                <a:lumOff val="60000"/>
              </a:schemeClr>
            </a:solidFill>
            <a:ln>
              <a:noFill/>
            </a:ln>
            <a:effectLst/>
            <a:sp3d/>
          </c:spPr>
          <c:invertIfNegative val="0"/>
          <c:cat>
            <c:strRef>
              <c:f>x_xfe_availability_impact!$B$12:$B$14</c:f>
              <c:strCache>
                <c:ptCount val="3"/>
                <c:pt idx="0">
                  <c:v>ALTO</c:v>
                </c:pt>
                <c:pt idx="1">
                  <c:v>BAJO</c:v>
                </c:pt>
                <c:pt idx="2">
                  <c:v>NINGUNO</c:v>
                </c:pt>
              </c:strCache>
            </c:strRef>
          </c:cat>
          <c:val>
            <c:numRef>
              <c:f>x_xfe_availability_impact!$D$12:$D$14</c:f>
              <c:numCache>
                <c:formatCode>0.00%</c:formatCode>
                <c:ptCount val="3"/>
                <c:pt idx="0">
                  <c:v>0.40699999999999997</c:v>
                </c:pt>
                <c:pt idx="1">
                  <c:v>0.14799999999999999</c:v>
                </c:pt>
                <c:pt idx="2">
                  <c:v>0.44500000000000001</c:v>
                </c:pt>
              </c:numCache>
            </c:numRef>
          </c:val>
          <c:extLst>
            <c:ext xmlns:c16="http://schemas.microsoft.com/office/drawing/2014/chart" uri="{C3380CC4-5D6E-409C-BE32-E72D297353CC}">
              <c16:uniqueId val="{00000000-AAF6-49D6-8E43-09E6C7477DA3}"/>
            </c:ext>
          </c:extLst>
        </c:ser>
        <c:dLbls>
          <c:showLegendKey val="0"/>
          <c:showVal val="0"/>
          <c:showCatName val="0"/>
          <c:showSerName val="0"/>
          <c:showPercent val="0"/>
          <c:showBubbleSize val="0"/>
        </c:dLbls>
        <c:gapWidth val="150"/>
        <c:shape val="box"/>
        <c:axId val="1026271616"/>
        <c:axId val="1026276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x_xfe_availability_impact!$B$12:$B$14</c15:sqref>
                        </c15:formulaRef>
                      </c:ext>
                    </c:extLst>
                    <c:strCache>
                      <c:ptCount val="3"/>
                      <c:pt idx="0">
                        <c:v>ALTO</c:v>
                      </c:pt>
                      <c:pt idx="1">
                        <c:v>BAJO</c:v>
                      </c:pt>
                      <c:pt idx="2">
                        <c:v>NINGUNO</c:v>
                      </c:pt>
                    </c:strCache>
                  </c:strRef>
                </c:cat>
                <c:val>
                  <c:numRef>
                    <c:extLst>
                      <c:ext uri="{02D57815-91ED-43cb-92C2-25804820EDAC}">
                        <c15:formulaRef>
                          <c15:sqref>x_xfe_availability_impact!$C$12:$C$14</c15:sqref>
                        </c15:formulaRef>
                      </c:ext>
                    </c:extLst>
                    <c:numCache>
                      <c:formatCode>General</c:formatCode>
                      <c:ptCount val="3"/>
                      <c:pt idx="0">
                        <c:v>151</c:v>
                      </c:pt>
                      <c:pt idx="1">
                        <c:v>55</c:v>
                      </c:pt>
                      <c:pt idx="2">
                        <c:v>165</c:v>
                      </c:pt>
                    </c:numCache>
                  </c:numRef>
                </c:val>
                <c:extLst>
                  <c:ext xmlns:c16="http://schemas.microsoft.com/office/drawing/2014/chart" uri="{C3380CC4-5D6E-409C-BE32-E72D297353CC}">
                    <c16:uniqueId val="{00000001-AAF6-49D6-8E43-09E6C7477DA3}"/>
                  </c:ext>
                </c:extLst>
              </c15:ser>
            </c15:filteredBarSeries>
          </c:ext>
        </c:extLst>
      </c:bar3DChart>
      <c:catAx>
        <c:axId val="1026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6208"/>
        <c:crosses val="autoZero"/>
        <c:auto val="1"/>
        <c:lblAlgn val="ctr"/>
        <c:lblOffset val="100"/>
        <c:noMultiLvlLbl val="0"/>
      </c:catAx>
      <c:valAx>
        <c:axId val="102627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16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a:t>
            </a:r>
            <a:r>
              <a:rPr lang="en-US" sz="2400" b="1" i="0" u="none" strike="noStrike" baseline="0">
                <a:effectLst/>
              </a:rPr>
              <a:t>XFE CVSS ANÁLISIS VULNERABILIDADES PARTE SMART HOME</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PARTE SMART HOME</c:v>
          </c:tx>
          <c:spPr>
            <a:solidFill>
              <a:schemeClr val="accent1">
                <a:lumMod val="40000"/>
                <a:lumOff val="60000"/>
              </a:schemeClr>
            </a:solidFill>
            <a:ln>
              <a:noFill/>
            </a:ln>
            <a:effectLst/>
            <a:sp3d/>
          </c:spPr>
          <c:invertIfNegative val="0"/>
          <c:cat>
            <c:strRef>
              <c:f>x_xfe_availability_impact!$F$12:$F$14</c:f>
              <c:strCache>
                <c:ptCount val="3"/>
                <c:pt idx="0">
                  <c:v>ALTO</c:v>
                </c:pt>
                <c:pt idx="1">
                  <c:v>BAJO</c:v>
                </c:pt>
                <c:pt idx="2">
                  <c:v>NINGUNO</c:v>
                </c:pt>
              </c:strCache>
            </c:strRef>
          </c:cat>
          <c:val>
            <c:numRef>
              <c:f>x_xfe_availability_impact!$H$12:$H$14</c:f>
              <c:numCache>
                <c:formatCode>0.00%</c:formatCode>
                <c:ptCount val="3"/>
                <c:pt idx="0">
                  <c:v>0.73350000000000004</c:v>
                </c:pt>
                <c:pt idx="1">
                  <c:v>0.14499999999999999</c:v>
                </c:pt>
                <c:pt idx="2">
                  <c:v>0.1215</c:v>
                </c:pt>
              </c:numCache>
            </c:numRef>
          </c:val>
          <c:extLst>
            <c:ext xmlns:c16="http://schemas.microsoft.com/office/drawing/2014/chart" uri="{C3380CC4-5D6E-409C-BE32-E72D297353CC}">
              <c16:uniqueId val="{00000000-4896-416E-B832-D7E2C74BDF01}"/>
            </c:ext>
          </c:extLst>
        </c:ser>
        <c:dLbls>
          <c:showLegendKey val="0"/>
          <c:showVal val="0"/>
          <c:showCatName val="0"/>
          <c:showSerName val="0"/>
          <c:showPercent val="0"/>
          <c:showBubbleSize val="0"/>
        </c:dLbls>
        <c:gapWidth val="150"/>
        <c:shape val="box"/>
        <c:axId val="1026278176"/>
        <c:axId val="1026277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x_xfe_availability_impact!$F$12:$F$14</c15:sqref>
                        </c15:formulaRef>
                      </c:ext>
                    </c:extLst>
                    <c:strCache>
                      <c:ptCount val="3"/>
                      <c:pt idx="0">
                        <c:v>ALTO</c:v>
                      </c:pt>
                      <c:pt idx="1">
                        <c:v>BAJO</c:v>
                      </c:pt>
                      <c:pt idx="2">
                        <c:v>NINGUNO</c:v>
                      </c:pt>
                    </c:strCache>
                  </c:strRef>
                </c:cat>
                <c:val>
                  <c:numRef>
                    <c:extLst>
                      <c:ext uri="{02D57815-91ED-43cb-92C2-25804820EDAC}">
                        <c15:formulaRef>
                          <c15:sqref>x_xfe_availability_impact!$G$12:$G$14</c15:sqref>
                        </c15:formulaRef>
                      </c:ext>
                    </c:extLst>
                    <c:numCache>
                      <c:formatCode>General</c:formatCode>
                      <c:ptCount val="3"/>
                      <c:pt idx="0">
                        <c:v>278</c:v>
                      </c:pt>
                      <c:pt idx="1">
                        <c:v>55</c:v>
                      </c:pt>
                      <c:pt idx="2">
                        <c:v>46</c:v>
                      </c:pt>
                    </c:numCache>
                  </c:numRef>
                </c:val>
                <c:extLst>
                  <c:ext xmlns:c16="http://schemas.microsoft.com/office/drawing/2014/chart" uri="{C3380CC4-5D6E-409C-BE32-E72D297353CC}">
                    <c16:uniqueId val="{00000001-4896-416E-B832-D7E2C74BDF01}"/>
                  </c:ext>
                </c:extLst>
              </c15:ser>
            </c15:filteredBarSeries>
          </c:ext>
        </c:extLst>
      </c:bar3DChart>
      <c:catAx>
        <c:axId val="10262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7848"/>
        <c:crosses val="autoZero"/>
        <c:auto val="1"/>
        <c:lblAlgn val="ctr"/>
        <c:lblOffset val="100"/>
        <c:noMultiLvlLbl val="0"/>
      </c:catAx>
      <c:valAx>
        <c:axId val="102627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81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a:t>
            </a:r>
            <a:r>
              <a:rPr lang="en-US" sz="2400" b="1" i="0" u="none" strike="noStrike" baseline="0">
                <a:effectLst/>
              </a:rPr>
              <a:t>XFE CVSS ANÁLISIS VULNERABILIDADES PARTE IOT Y SMART HOME CONJUNTAS</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083576349564542E-2"/>
          <c:y val="9.3490451421766915E-2"/>
          <c:w val="0.75442950988422597"/>
          <c:h val="0.78327365515293301"/>
        </c:manualLayout>
      </c:layout>
      <c:bar3DChart>
        <c:barDir val="col"/>
        <c:grouping val="clustered"/>
        <c:varyColors val="0"/>
        <c:ser>
          <c:idx val="1"/>
          <c:order val="1"/>
          <c:tx>
            <c:v>NIVEL DE IMPACTO DE DISPONIBILIDAD PARTE IOT Y SMART HOME CONJUNTAS</c:v>
          </c:tx>
          <c:spPr>
            <a:solidFill>
              <a:schemeClr val="accent1">
                <a:lumMod val="40000"/>
                <a:lumOff val="60000"/>
              </a:schemeClr>
            </a:solidFill>
            <a:ln>
              <a:noFill/>
            </a:ln>
            <a:effectLst/>
            <a:sp3d/>
          </c:spPr>
          <c:invertIfNegative val="0"/>
          <c:cat>
            <c:strRef>
              <c:f>x_xfe_availability_impact!$B$49:$B$51</c:f>
              <c:strCache>
                <c:ptCount val="3"/>
                <c:pt idx="0">
                  <c:v>ALTO</c:v>
                </c:pt>
                <c:pt idx="1">
                  <c:v>BAJO</c:v>
                </c:pt>
                <c:pt idx="2">
                  <c:v>NINGUNO</c:v>
                </c:pt>
              </c:strCache>
            </c:strRef>
          </c:cat>
          <c:val>
            <c:numRef>
              <c:f>x_xfe_availability_impact!$D$49:$D$51</c:f>
              <c:numCache>
                <c:formatCode>0.00%</c:formatCode>
                <c:ptCount val="3"/>
                <c:pt idx="0">
                  <c:v>0.57199999999999995</c:v>
                </c:pt>
                <c:pt idx="1">
                  <c:v>0.14660000000000001</c:v>
                </c:pt>
                <c:pt idx="2">
                  <c:v>0.28139999999999998</c:v>
                </c:pt>
              </c:numCache>
            </c:numRef>
          </c:val>
          <c:extLst>
            <c:ext xmlns:c16="http://schemas.microsoft.com/office/drawing/2014/chart" uri="{C3380CC4-5D6E-409C-BE32-E72D297353CC}">
              <c16:uniqueId val="{00000000-3307-435B-8396-E9C5B5D9653C}"/>
            </c:ext>
          </c:extLst>
        </c:ser>
        <c:dLbls>
          <c:showLegendKey val="0"/>
          <c:showVal val="0"/>
          <c:showCatName val="0"/>
          <c:showSerName val="0"/>
          <c:showPercent val="0"/>
          <c:showBubbleSize val="0"/>
        </c:dLbls>
        <c:gapWidth val="150"/>
        <c:shape val="box"/>
        <c:axId val="1226084288"/>
        <c:axId val="1226082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x_xfe_availability_impact!$B$49:$B$51</c15:sqref>
                        </c15:formulaRef>
                      </c:ext>
                    </c:extLst>
                    <c:strCache>
                      <c:ptCount val="3"/>
                      <c:pt idx="0">
                        <c:v>ALTO</c:v>
                      </c:pt>
                      <c:pt idx="1">
                        <c:v>BAJO</c:v>
                      </c:pt>
                      <c:pt idx="2">
                        <c:v>NINGUNO</c:v>
                      </c:pt>
                    </c:strCache>
                  </c:strRef>
                </c:cat>
                <c:val>
                  <c:numRef>
                    <c:extLst>
                      <c:ext uri="{02D57815-91ED-43cb-92C2-25804820EDAC}">
                        <c15:formulaRef>
                          <c15:sqref>x_xfe_availability_impact!$C$49:$C$51</c15:sqref>
                        </c15:formulaRef>
                      </c:ext>
                    </c:extLst>
                    <c:numCache>
                      <c:formatCode>General</c:formatCode>
                      <c:ptCount val="3"/>
                      <c:pt idx="0">
                        <c:v>429</c:v>
                      </c:pt>
                      <c:pt idx="1">
                        <c:v>110</c:v>
                      </c:pt>
                      <c:pt idx="2">
                        <c:v>211</c:v>
                      </c:pt>
                    </c:numCache>
                  </c:numRef>
                </c:val>
                <c:extLst>
                  <c:ext xmlns:c16="http://schemas.microsoft.com/office/drawing/2014/chart" uri="{C3380CC4-5D6E-409C-BE32-E72D297353CC}">
                    <c16:uniqueId val="{00000001-3307-435B-8396-E9C5B5D9653C}"/>
                  </c:ext>
                </c:extLst>
              </c15:ser>
            </c15:filteredBarSeries>
          </c:ext>
        </c:extLst>
      </c:bar3DChart>
      <c:catAx>
        <c:axId val="122608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2320"/>
        <c:crosses val="autoZero"/>
        <c:auto val="1"/>
        <c:lblAlgn val="ctr"/>
        <c:lblOffset val="100"/>
        <c:noMultiLvlLbl val="0"/>
      </c:catAx>
      <c:valAx>
        <c:axId val="12260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428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COMPLEJIDAD</a:t>
            </a:r>
            <a:r>
              <a:rPr lang="es-ES" sz="2400" baseline="0">
                <a:latin typeface="+mj-lt"/>
              </a:rPr>
              <a:t> DE ACCESO DE OBJETOS DE TIPO VULNERABILIDAD IBM PARTE IOT</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B18-4777-81E6-95D58391294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B18-4777-81E6-95D58391294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x_xfe_cvss_access_Complexity!$B$12:$B$13</c:f>
              <c:strCache>
                <c:ptCount val="2"/>
                <c:pt idx="0">
                  <c:v>ALTA</c:v>
                </c:pt>
                <c:pt idx="1">
                  <c:v>BAJA</c:v>
                </c:pt>
              </c:strCache>
            </c:strRef>
          </c:cat>
          <c:val>
            <c:numRef>
              <c:f>x_xfe_cvss_access_Complexity!$C$12:$C$13</c:f>
              <c:numCache>
                <c:formatCode>General</c:formatCode>
                <c:ptCount val="2"/>
                <c:pt idx="0">
                  <c:v>36</c:v>
                </c:pt>
                <c:pt idx="1">
                  <c:v>335</c:v>
                </c:pt>
              </c:numCache>
            </c:numRef>
          </c:val>
          <c:extLst>
            <c:ext xmlns:c16="http://schemas.microsoft.com/office/drawing/2014/chart" uri="{C3380CC4-5D6E-409C-BE32-E72D297353CC}">
              <c16:uniqueId val="{00000000-FF6B-45B8-ADF1-1173619A2A3E}"/>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1812051618547668"/>
          <c:y val="0.20653871391076115"/>
          <c:w val="0.23743503937007873"/>
          <c:h val="0.554399241761446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COMPLEJIDAD</a:t>
            </a:r>
            <a:r>
              <a:rPr lang="es-ES" sz="2400" baseline="0">
                <a:latin typeface="+mj-lt"/>
              </a:rPr>
              <a:t> DE ACCESO DE OBJETOS DE TIPO VULNERABILIDAD IBM PARTE SMART HOME</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ADC-484F-ACD1-81CAABCD9825}"/>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ADC-484F-ACD1-81CAABCD982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x_xfe_cvss_access_Complexity!$F$12:$F$13</c:f>
              <c:strCache>
                <c:ptCount val="2"/>
                <c:pt idx="0">
                  <c:v>ALTA</c:v>
                </c:pt>
                <c:pt idx="1">
                  <c:v>BAJA</c:v>
                </c:pt>
              </c:strCache>
            </c:strRef>
          </c:cat>
          <c:val>
            <c:numRef>
              <c:f>x_xfe_cvss_access_Complexity!$G$12:$G$13</c:f>
              <c:numCache>
                <c:formatCode>General</c:formatCode>
                <c:ptCount val="2"/>
                <c:pt idx="0">
                  <c:v>33</c:v>
                </c:pt>
                <c:pt idx="1">
                  <c:v>346</c:v>
                </c:pt>
              </c:numCache>
            </c:numRef>
          </c:val>
          <c:extLst>
            <c:ext xmlns:c16="http://schemas.microsoft.com/office/drawing/2014/chart" uri="{C3380CC4-5D6E-409C-BE32-E72D297353CC}">
              <c16:uniqueId val="{00000004-AADC-484F-ACD1-81CAABCD9825}"/>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1812051618547668"/>
          <c:y val="0.20653871391076115"/>
          <c:w val="0.23743503937007873"/>
          <c:h val="0.554399241761446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COMPLEJIDAD</a:t>
            </a:r>
            <a:r>
              <a:rPr lang="es-ES" sz="2400" baseline="0">
                <a:latin typeface="+mj-lt"/>
              </a:rPr>
              <a:t> DE ACCESO DE OBJETOS DE TIPO VULNERABILIDAD IBM PARTE IOT Y SMART HOME CONJUNTAS</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70D-45A2-BD0C-3DAE4C88311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70D-45A2-BD0C-3DAE4C88311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x_xfe_cvss_access_Complexity!$B$46:$B$47</c:f>
              <c:strCache>
                <c:ptCount val="2"/>
                <c:pt idx="0">
                  <c:v>ALTA</c:v>
                </c:pt>
                <c:pt idx="1">
                  <c:v>BAJA</c:v>
                </c:pt>
              </c:strCache>
            </c:strRef>
          </c:cat>
          <c:val>
            <c:numRef>
              <c:f>x_xfe_cvss_access_Complexity!$C$46:$C$47</c:f>
              <c:numCache>
                <c:formatCode>General</c:formatCode>
                <c:ptCount val="2"/>
                <c:pt idx="0">
                  <c:v>69</c:v>
                </c:pt>
                <c:pt idx="1">
                  <c:v>681</c:v>
                </c:pt>
              </c:numCache>
            </c:numRef>
          </c:val>
          <c:extLst>
            <c:ext xmlns:c16="http://schemas.microsoft.com/office/drawing/2014/chart" uri="{C3380CC4-5D6E-409C-BE32-E72D297353CC}">
              <c16:uniqueId val="{00000004-B70D-45A2-BD0C-3DAE4C883111}"/>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1812051618547668"/>
          <c:y val="0.20653871391076115"/>
          <c:w val="0.23743503937007873"/>
          <c:h val="0.554399241761446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VECTOR DE ACCESO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VULNERABILIDADES PARTE SMART HOME</c:v>
          </c:tx>
          <c:spPr>
            <a:solidFill>
              <a:schemeClr val="accent1">
                <a:lumMod val="40000"/>
                <a:lumOff val="60000"/>
              </a:schemeClr>
            </a:solidFill>
            <a:ln>
              <a:noFill/>
            </a:ln>
            <a:effectLst/>
            <a:sp3d/>
          </c:spPr>
          <c:invertIfNegative val="0"/>
          <c:cat>
            <c:strRef>
              <c:f>x_xfe_cvss_access_vector!$F$12:$F$15</c:f>
              <c:strCache>
                <c:ptCount val="4"/>
                <c:pt idx="0">
                  <c:v>RED</c:v>
                </c:pt>
                <c:pt idx="1">
                  <c:v>LOCAL</c:v>
                </c:pt>
                <c:pt idx="2">
                  <c:v>FÍSICO</c:v>
                </c:pt>
                <c:pt idx="3">
                  <c:v>RED ADYACENTE</c:v>
                </c:pt>
              </c:strCache>
            </c:strRef>
          </c:cat>
          <c:val>
            <c:numRef>
              <c:f>x_xfe_cvss_access_vector!$H$12:$H$15</c:f>
              <c:numCache>
                <c:formatCode>0.00%</c:formatCode>
                <c:ptCount val="4"/>
                <c:pt idx="0">
                  <c:v>0.57499999999999996</c:v>
                </c:pt>
                <c:pt idx="1">
                  <c:v>0.36149999999999999</c:v>
                </c:pt>
                <c:pt idx="2">
                  <c:v>8.0000000000000002E-3</c:v>
                </c:pt>
                <c:pt idx="3">
                  <c:v>5.5500000000000001E-2</c:v>
                </c:pt>
              </c:numCache>
            </c:numRef>
          </c:val>
          <c:extLst>
            <c:ext xmlns:c16="http://schemas.microsoft.com/office/drawing/2014/chart" uri="{C3380CC4-5D6E-409C-BE32-E72D297353CC}">
              <c16:uniqueId val="{00000000-91DD-4B9A-8C73-9BF86D33FBFA}"/>
            </c:ext>
          </c:extLst>
        </c:ser>
        <c:dLbls>
          <c:showLegendKey val="0"/>
          <c:showVal val="0"/>
          <c:showCatName val="0"/>
          <c:showSerName val="0"/>
          <c:showPercent val="0"/>
          <c:showBubbleSize val="0"/>
        </c:dLbls>
        <c:gapWidth val="150"/>
        <c:shape val="box"/>
        <c:axId val="217979576"/>
        <c:axId val="986858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x_xfe_cvss_access_vector!$F$12:$F$15</c15:sqref>
                        </c15:formulaRef>
                      </c:ext>
                    </c:extLst>
                    <c:strCache>
                      <c:ptCount val="4"/>
                      <c:pt idx="0">
                        <c:v>RED</c:v>
                      </c:pt>
                      <c:pt idx="1">
                        <c:v>LOCAL</c:v>
                      </c:pt>
                      <c:pt idx="2">
                        <c:v>FÍSICO</c:v>
                      </c:pt>
                      <c:pt idx="3">
                        <c:v>RED ADYACENTE</c:v>
                      </c:pt>
                    </c:strCache>
                  </c:strRef>
                </c:cat>
                <c:val>
                  <c:numRef>
                    <c:extLst>
                      <c:ext uri="{02D57815-91ED-43cb-92C2-25804820EDAC}">
                        <c15:formulaRef>
                          <c15:sqref>x_xfe_cvss_access_vector!$G$12:$G$15</c15:sqref>
                        </c15:formulaRef>
                      </c:ext>
                    </c:extLst>
                    <c:numCache>
                      <c:formatCode>General</c:formatCode>
                      <c:ptCount val="4"/>
                      <c:pt idx="0">
                        <c:v>218</c:v>
                      </c:pt>
                      <c:pt idx="1">
                        <c:v>137</c:v>
                      </c:pt>
                      <c:pt idx="2">
                        <c:v>3</c:v>
                      </c:pt>
                      <c:pt idx="3">
                        <c:v>21</c:v>
                      </c:pt>
                    </c:numCache>
                  </c:numRef>
                </c:val>
                <c:extLst>
                  <c:ext xmlns:c16="http://schemas.microsoft.com/office/drawing/2014/chart" uri="{C3380CC4-5D6E-409C-BE32-E72D297353CC}">
                    <c16:uniqueId val="{00000001-91DD-4B9A-8C73-9BF86D33FBFA}"/>
                  </c:ext>
                </c:extLst>
              </c15:ser>
            </c15:filteredBarSeries>
          </c:ext>
        </c:extLst>
      </c:bar3DChart>
      <c:catAx>
        <c:axId val="217979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6858208"/>
        <c:crosses val="autoZero"/>
        <c:auto val="1"/>
        <c:lblAlgn val="ctr"/>
        <c:lblOffset val="100"/>
        <c:noMultiLvlLbl val="0"/>
      </c:catAx>
      <c:valAx>
        <c:axId val="986858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179795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CREACIÓN OBJETOS STIX 2.1 DE ANÁLISIS DE VULNERABILIDADES IBM PARTE SMART HOME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977-4B74-BD5B-164E5C8C2809}"/>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977-4B74-BD5B-164E5C8C280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'AÑO CREACIÓN'!$B$12:$B$13</c:f>
              <c:numCache>
                <c:formatCode>General</c:formatCode>
                <c:ptCount val="2"/>
                <c:pt idx="0">
                  <c:v>2023</c:v>
                </c:pt>
                <c:pt idx="1">
                  <c:v>2022</c:v>
                </c:pt>
              </c:numCache>
            </c:numRef>
          </c:cat>
          <c:val>
            <c:numRef>
              <c:f>'AÑO CREACIÓN'!$C$12:$C$13</c:f>
              <c:numCache>
                <c:formatCode>General</c:formatCode>
                <c:ptCount val="2"/>
                <c:pt idx="0">
                  <c:v>180</c:v>
                </c:pt>
                <c:pt idx="1">
                  <c:v>191</c:v>
                </c:pt>
              </c:numCache>
            </c:numRef>
          </c:val>
          <c:extLst>
            <c:ext xmlns:c16="http://schemas.microsoft.com/office/drawing/2014/chart" uri="{C3380CC4-5D6E-409C-BE32-E72D297353CC}">
              <c16:uniqueId val="{00000004-1977-4B74-BD5B-164E5C8C280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VECTOR DE ACCESO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VULNERABILIDADES PARTE IOT Y SMART HOME CONJUNTAS</c:v>
          </c:tx>
          <c:spPr>
            <a:solidFill>
              <a:schemeClr val="accent1">
                <a:lumMod val="40000"/>
                <a:lumOff val="60000"/>
              </a:schemeClr>
            </a:solidFill>
            <a:ln>
              <a:noFill/>
            </a:ln>
            <a:effectLst/>
            <a:sp3d/>
          </c:spPr>
          <c:invertIfNegative val="0"/>
          <c:cat>
            <c:strRef>
              <c:f>x_xfe_cvss_access_vector!$B$62:$B$65</c:f>
              <c:strCache>
                <c:ptCount val="4"/>
                <c:pt idx="0">
                  <c:v>RED</c:v>
                </c:pt>
                <c:pt idx="1">
                  <c:v>LOCAL</c:v>
                </c:pt>
                <c:pt idx="2">
                  <c:v>FÍSICO</c:v>
                </c:pt>
                <c:pt idx="3">
                  <c:v>RED ADYACENTE</c:v>
                </c:pt>
              </c:strCache>
            </c:strRef>
          </c:cat>
          <c:val>
            <c:numRef>
              <c:f>x_xfe_cvss_access_vector!$D$62:$D$65</c:f>
              <c:numCache>
                <c:formatCode>0.00%</c:formatCode>
                <c:ptCount val="4"/>
                <c:pt idx="0">
                  <c:v>0.61</c:v>
                </c:pt>
                <c:pt idx="1">
                  <c:v>0.33</c:v>
                </c:pt>
                <c:pt idx="2">
                  <c:v>2.4E-2</c:v>
                </c:pt>
                <c:pt idx="3">
                  <c:v>3.5999999999999997E-2</c:v>
                </c:pt>
              </c:numCache>
            </c:numRef>
          </c:val>
          <c:extLst>
            <c:ext xmlns:c16="http://schemas.microsoft.com/office/drawing/2014/chart" uri="{C3380CC4-5D6E-409C-BE32-E72D297353CC}">
              <c16:uniqueId val="{00000000-E6FB-4EFC-AD06-AFFA4C909035}"/>
            </c:ext>
          </c:extLst>
        </c:ser>
        <c:dLbls>
          <c:showLegendKey val="0"/>
          <c:showVal val="0"/>
          <c:showCatName val="0"/>
          <c:showSerName val="0"/>
          <c:showPercent val="0"/>
          <c:showBubbleSize val="0"/>
        </c:dLbls>
        <c:gapWidth val="150"/>
        <c:shape val="box"/>
        <c:axId val="1049495224"/>
        <c:axId val="104949588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x_xfe_cvss_access_vector!$B$62:$B$65</c15:sqref>
                        </c15:formulaRef>
                      </c:ext>
                    </c:extLst>
                    <c:strCache>
                      <c:ptCount val="4"/>
                      <c:pt idx="0">
                        <c:v>RED</c:v>
                      </c:pt>
                      <c:pt idx="1">
                        <c:v>LOCAL</c:v>
                      </c:pt>
                      <c:pt idx="2">
                        <c:v>FÍSICO</c:v>
                      </c:pt>
                      <c:pt idx="3">
                        <c:v>RED ADYACENTE</c:v>
                      </c:pt>
                    </c:strCache>
                  </c:strRef>
                </c:cat>
                <c:val>
                  <c:numRef>
                    <c:extLst>
                      <c:ext uri="{02D57815-91ED-43cb-92C2-25804820EDAC}">
                        <c15:formulaRef>
                          <c15:sqref>x_xfe_cvss_access_vector!$C$62:$C$65</c15:sqref>
                        </c15:formulaRef>
                      </c:ext>
                    </c:extLst>
                    <c:numCache>
                      <c:formatCode>General</c:formatCode>
                      <c:ptCount val="4"/>
                      <c:pt idx="0">
                        <c:v>458</c:v>
                      </c:pt>
                      <c:pt idx="1">
                        <c:v>248</c:v>
                      </c:pt>
                      <c:pt idx="2">
                        <c:v>18</c:v>
                      </c:pt>
                      <c:pt idx="3">
                        <c:v>26</c:v>
                      </c:pt>
                    </c:numCache>
                  </c:numRef>
                </c:val>
                <c:extLst>
                  <c:ext xmlns:c16="http://schemas.microsoft.com/office/drawing/2014/chart" uri="{C3380CC4-5D6E-409C-BE32-E72D297353CC}">
                    <c16:uniqueId val="{00000001-E6FB-4EFC-AD06-AFFA4C909035}"/>
                  </c:ext>
                </c:extLst>
              </c15:ser>
            </c15:filteredBarSeries>
          </c:ext>
        </c:extLst>
      </c:bar3DChart>
      <c:catAx>
        <c:axId val="1049495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9495880"/>
        <c:crosses val="autoZero"/>
        <c:auto val="1"/>
        <c:lblAlgn val="ctr"/>
        <c:lblOffset val="100"/>
        <c:noMultiLvlLbl val="0"/>
      </c:catAx>
      <c:valAx>
        <c:axId val="1049495880"/>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949522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VECTOR DE ACCESO OBJETOS DE TIPO VULNERABILIDAD IBM PARTE IOT</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VULNERABILIDADES PARTE IOT</c:v>
          </c:tx>
          <c:spPr>
            <a:solidFill>
              <a:schemeClr val="accent1">
                <a:lumMod val="40000"/>
                <a:lumOff val="60000"/>
              </a:schemeClr>
            </a:solidFill>
            <a:ln>
              <a:noFill/>
            </a:ln>
            <a:effectLst/>
            <a:sp3d/>
          </c:spPr>
          <c:invertIfNegative val="0"/>
          <c:cat>
            <c:strRef>
              <c:f>x_xfe_cvss_access_vector!$B$12:$B$15</c:f>
              <c:strCache>
                <c:ptCount val="4"/>
                <c:pt idx="0">
                  <c:v>RED</c:v>
                </c:pt>
                <c:pt idx="1">
                  <c:v>LOCAL</c:v>
                </c:pt>
                <c:pt idx="2">
                  <c:v>FÍSICO</c:v>
                </c:pt>
                <c:pt idx="3">
                  <c:v>RED ADYACENTE</c:v>
                </c:pt>
              </c:strCache>
            </c:strRef>
          </c:cat>
          <c:val>
            <c:numRef>
              <c:f>x_xfe_cvss_access_vector!$D$12:$D$15</c:f>
              <c:numCache>
                <c:formatCode>0.00%</c:formatCode>
                <c:ptCount val="4"/>
                <c:pt idx="0">
                  <c:v>0.64700000000000002</c:v>
                </c:pt>
                <c:pt idx="1">
                  <c:v>0.3</c:v>
                </c:pt>
                <c:pt idx="2">
                  <c:v>0.04</c:v>
                </c:pt>
                <c:pt idx="3">
                  <c:v>1.2999999999999999E-2</c:v>
                </c:pt>
              </c:numCache>
            </c:numRef>
          </c:val>
          <c:extLst>
            <c:ext xmlns:c16="http://schemas.microsoft.com/office/drawing/2014/chart" uri="{C3380CC4-5D6E-409C-BE32-E72D297353CC}">
              <c16:uniqueId val="{00000000-B413-413A-8F04-8DC4AAA6BA99}"/>
            </c:ext>
          </c:extLst>
        </c:ser>
        <c:dLbls>
          <c:showLegendKey val="0"/>
          <c:showVal val="0"/>
          <c:showCatName val="0"/>
          <c:showSerName val="0"/>
          <c:showPercent val="0"/>
          <c:showBubbleSize val="0"/>
        </c:dLbls>
        <c:gapWidth val="150"/>
        <c:shape val="box"/>
        <c:axId val="217979576"/>
        <c:axId val="986858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x_xfe_cvss_access_vector!$B$12:$B$15</c15:sqref>
                        </c15:formulaRef>
                      </c:ext>
                    </c:extLst>
                    <c:strCache>
                      <c:ptCount val="4"/>
                      <c:pt idx="0">
                        <c:v>RED</c:v>
                      </c:pt>
                      <c:pt idx="1">
                        <c:v>LOCAL</c:v>
                      </c:pt>
                      <c:pt idx="2">
                        <c:v>FÍSICO</c:v>
                      </c:pt>
                      <c:pt idx="3">
                        <c:v>RED ADYACENTE</c:v>
                      </c:pt>
                    </c:strCache>
                  </c:strRef>
                </c:cat>
                <c:val>
                  <c:numRef>
                    <c:extLst>
                      <c:ext uri="{02D57815-91ED-43cb-92C2-25804820EDAC}">
                        <c15:formulaRef>
                          <c15:sqref>x_xfe_cvss_access_vector!$C$12:$C$15</c15:sqref>
                        </c15:formulaRef>
                      </c:ext>
                    </c:extLst>
                    <c:numCache>
                      <c:formatCode>General</c:formatCode>
                      <c:ptCount val="4"/>
                      <c:pt idx="0">
                        <c:v>240</c:v>
                      </c:pt>
                      <c:pt idx="1">
                        <c:v>111</c:v>
                      </c:pt>
                      <c:pt idx="2">
                        <c:v>15</c:v>
                      </c:pt>
                      <c:pt idx="3">
                        <c:v>5</c:v>
                      </c:pt>
                    </c:numCache>
                  </c:numRef>
                </c:val>
                <c:extLst>
                  <c:ext xmlns:c16="http://schemas.microsoft.com/office/drawing/2014/chart" uri="{C3380CC4-5D6E-409C-BE32-E72D297353CC}">
                    <c16:uniqueId val="{00000001-B413-413A-8F04-8DC4AAA6BA99}"/>
                  </c:ext>
                </c:extLst>
              </c15:ser>
            </c15:filteredBarSeries>
          </c:ext>
        </c:extLst>
      </c:bar3DChart>
      <c:catAx>
        <c:axId val="217979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6858208"/>
        <c:crosses val="autoZero"/>
        <c:auto val="1"/>
        <c:lblAlgn val="ctr"/>
        <c:lblOffset val="100"/>
        <c:noMultiLvlLbl val="0"/>
      </c:catAx>
      <c:valAx>
        <c:axId val="986858208"/>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179795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PRIVILEGIOS REQUERIDOS OBJETOS</a:t>
            </a:r>
            <a:r>
              <a:rPr lang="en-US" baseline="0"/>
              <a:t> DE TIPO VULNERABILIDAD IBM </a:t>
            </a:r>
            <a:r>
              <a:rPr lang="en-US"/>
              <a:t>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VULNERABILIDADES IBM PARTE IOT</c:v>
          </c:tx>
          <c:spPr>
            <a:solidFill>
              <a:schemeClr val="accent1">
                <a:lumMod val="40000"/>
                <a:lumOff val="60000"/>
              </a:schemeClr>
            </a:solidFill>
            <a:ln>
              <a:noFill/>
            </a:ln>
            <a:effectLst/>
            <a:sp3d/>
          </c:spPr>
          <c:invertIfNegative val="0"/>
          <c:cat>
            <c:strRef>
              <c:f>x_xfe_cvss_privilegesrequired!$B$12:$B$14</c:f>
              <c:strCache>
                <c:ptCount val="3"/>
                <c:pt idx="0">
                  <c:v>ALTOS</c:v>
                </c:pt>
                <c:pt idx="1">
                  <c:v>BAJOS</c:v>
                </c:pt>
                <c:pt idx="2">
                  <c:v>NO REQUERIDOS</c:v>
                </c:pt>
              </c:strCache>
            </c:strRef>
          </c:cat>
          <c:val>
            <c:numRef>
              <c:f>x_xfe_cvss_privilegesrequired!$D$12:$D$14</c:f>
              <c:numCache>
                <c:formatCode>0.00%</c:formatCode>
                <c:ptCount val="3"/>
                <c:pt idx="0">
                  <c:v>0.1968</c:v>
                </c:pt>
                <c:pt idx="1">
                  <c:v>0.17519999999999999</c:v>
                </c:pt>
                <c:pt idx="2">
                  <c:v>0.628</c:v>
                </c:pt>
              </c:numCache>
            </c:numRef>
          </c:val>
          <c:extLst>
            <c:ext xmlns:c16="http://schemas.microsoft.com/office/drawing/2014/chart" uri="{C3380CC4-5D6E-409C-BE32-E72D297353CC}">
              <c16:uniqueId val="{00000000-7F53-4E07-B660-B734F9BFC292}"/>
            </c:ext>
          </c:extLst>
        </c:ser>
        <c:dLbls>
          <c:showLegendKey val="0"/>
          <c:showVal val="0"/>
          <c:showCatName val="0"/>
          <c:showSerName val="0"/>
          <c:showPercent val="0"/>
          <c:showBubbleSize val="0"/>
        </c:dLbls>
        <c:gapWidth val="150"/>
        <c:shape val="box"/>
        <c:axId val="1052975832"/>
        <c:axId val="1052978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x_xfe_cvss_privilegesrequired!$B$12:$B$14</c15:sqref>
                        </c15:formulaRef>
                      </c:ext>
                    </c:extLst>
                    <c:strCache>
                      <c:ptCount val="3"/>
                      <c:pt idx="0">
                        <c:v>ALTOS</c:v>
                      </c:pt>
                      <c:pt idx="1">
                        <c:v>BAJOS</c:v>
                      </c:pt>
                      <c:pt idx="2">
                        <c:v>NO REQUERIDOS</c:v>
                      </c:pt>
                    </c:strCache>
                  </c:strRef>
                </c:cat>
                <c:val>
                  <c:numRef>
                    <c:extLst>
                      <c:ext uri="{02D57815-91ED-43cb-92C2-25804820EDAC}">
                        <c15:formulaRef>
                          <c15:sqref>x_xfe_cvss_privilegesrequired!$C$12:$C$14</c15:sqref>
                        </c15:formulaRef>
                      </c:ext>
                    </c:extLst>
                    <c:numCache>
                      <c:formatCode>General</c:formatCode>
                      <c:ptCount val="3"/>
                      <c:pt idx="0">
                        <c:v>73</c:v>
                      </c:pt>
                      <c:pt idx="1">
                        <c:v>75</c:v>
                      </c:pt>
                      <c:pt idx="2">
                        <c:v>223</c:v>
                      </c:pt>
                    </c:numCache>
                  </c:numRef>
                </c:val>
                <c:extLst>
                  <c:ext xmlns:c16="http://schemas.microsoft.com/office/drawing/2014/chart" uri="{C3380CC4-5D6E-409C-BE32-E72D297353CC}">
                    <c16:uniqueId val="{00000001-7F53-4E07-B660-B734F9BFC292}"/>
                  </c:ext>
                </c:extLst>
              </c15:ser>
            </c15:filteredBarSeries>
          </c:ext>
        </c:extLst>
      </c:bar3DChart>
      <c:catAx>
        <c:axId val="1052975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978456"/>
        <c:crosses val="autoZero"/>
        <c:auto val="1"/>
        <c:lblAlgn val="ctr"/>
        <c:lblOffset val="100"/>
        <c:noMultiLvlLbl val="0"/>
      </c:catAx>
      <c:valAx>
        <c:axId val="1052978456"/>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97583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PRIVILEGIOS REQUERIDOS VULNERABILIDADES IBM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VULNERABILIDADES IBM PARTE SMART HOME</c:v>
          </c:tx>
          <c:spPr>
            <a:solidFill>
              <a:schemeClr val="accent1">
                <a:lumMod val="40000"/>
                <a:lumOff val="60000"/>
              </a:schemeClr>
            </a:solidFill>
            <a:ln>
              <a:noFill/>
            </a:ln>
            <a:effectLst/>
            <a:sp3d/>
          </c:spPr>
          <c:invertIfNegative val="0"/>
          <c:cat>
            <c:strRef>
              <c:f>x_xfe_cvss_privilegesrequired!$F$12:$F$14</c:f>
              <c:strCache>
                <c:ptCount val="3"/>
                <c:pt idx="0">
                  <c:v>ALTOS</c:v>
                </c:pt>
                <c:pt idx="1">
                  <c:v>BAJOS</c:v>
                </c:pt>
                <c:pt idx="2">
                  <c:v>NO REQUERIDOS</c:v>
                </c:pt>
              </c:strCache>
            </c:strRef>
          </c:cat>
          <c:val>
            <c:numRef>
              <c:f>x_xfe_cvss_privilegesrequired!$H$12:$H$14</c:f>
              <c:numCache>
                <c:formatCode>0.00%</c:formatCode>
                <c:ptCount val="3"/>
                <c:pt idx="0">
                  <c:v>0.1847</c:v>
                </c:pt>
                <c:pt idx="1">
                  <c:v>0.14249999999999999</c:v>
                </c:pt>
                <c:pt idx="2">
                  <c:v>0.67279999999999995</c:v>
                </c:pt>
              </c:numCache>
            </c:numRef>
          </c:val>
          <c:extLst>
            <c:ext xmlns:c16="http://schemas.microsoft.com/office/drawing/2014/chart" uri="{C3380CC4-5D6E-409C-BE32-E72D297353CC}">
              <c16:uniqueId val="{00000000-2ACD-4056-BFBE-B5245D99F924}"/>
            </c:ext>
          </c:extLst>
        </c:ser>
        <c:dLbls>
          <c:showLegendKey val="0"/>
          <c:showVal val="0"/>
          <c:showCatName val="0"/>
          <c:showSerName val="0"/>
          <c:showPercent val="0"/>
          <c:showBubbleSize val="0"/>
        </c:dLbls>
        <c:gapWidth val="150"/>
        <c:shape val="box"/>
        <c:axId val="1162161400"/>
        <c:axId val="1162159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x_xfe_cvss_privilegesrequired!$F$12:$F$14</c15:sqref>
                        </c15:formulaRef>
                      </c:ext>
                    </c:extLst>
                    <c:strCache>
                      <c:ptCount val="3"/>
                      <c:pt idx="0">
                        <c:v>ALTOS</c:v>
                      </c:pt>
                      <c:pt idx="1">
                        <c:v>BAJOS</c:v>
                      </c:pt>
                      <c:pt idx="2">
                        <c:v>NO REQUERIDOS</c:v>
                      </c:pt>
                    </c:strCache>
                  </c:strRef>
                </c:cat>
                <c:val>
                  <c:numRef>
                    <c:extLst>
                      <c:ext uri="{02D57815-91ED-43cb-92C2-25804820EDAC}">
                        <c15:formulaRef>
                          <c15:sqref>x_xfe_cvss_privilegesrequired!$G$12:$G$14</c15:sqref>
                        </c15:formulaRef>
                      </c:ext>
                    </c:extLst>
                    <c:numCache>
                      <c:formatCode>General</c:formatCode>
                      <c:ptCount val="3"/>
                      <c:pt idx="0">
                        <c:v>70</c:v>
                      </c:pt>
                      <c:pt idx="1">
                        <c:v>54</c:v>
                      </c:pt>
                      <c:pt idx="2">
                        <c:v>255</c:v>
                      </c:pt>
                    </c:numCache>
                  </c:numRef>
                </c:val>
                <c:extLst>
                  <c:ext xmlns:c16="http://schemas.microsoft.com/office/drawing/2014/chart" uri="{C3380CC4-5D6E-409C-BE32-E72D297353CC}">
                    <c16:uniqueId val="{00000001-2ACD-4056-BFBE-B5245D99F924}"/>
                  </c:ext>
                </c:extLst>
              </c15:ser>
            </c15:filteredBarSeries>
          </c:ext>
        </c:extLst>
      </c:bar3DChart>
      <c:catAx>
        <c:axId val="1162161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2159432"/>
        <c:crosses val="autoZero"/>
        <c:auto val="1"/>
        <c:lblAlgn val="ctr"/>
        <c:lblOffset val="100"/>
        <c:noMultiLvlLbl val="0"/>
      </c:catAx>
      <c:valAx>
        <c:axId val="1162159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216140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VULNERABILIDADES IBM  PARTE IOT Y SMART HOME CONJUNTAS</c:v>
          </c:tx>
          <c:spPr>
            <a:solidFill>
              <a:schemeClr val="accent1">
                <a:lumMod val="40000"/>
                <a:lumOff val="60000"/>
              </a:schemeClr>
            </a:solidFill>
            <a:ln>
              <a:noFill/>
            </a:ln>
            <a:effectLst/>
            <a:sp3d/>
          </c:spPr>
          <c:invertIfNegative val="0"/>
          <c:cat>
            <c:strRef>
              <c:f>x_xfe_cvss_privilegesrequired!$B$59:$B$61</c:f>
              <c:strCache>
                <c:ptCount val="3"/>
                <c:pt idx="0">
                  <c:v>ALTOS</c:v>
                </c:pt>
                <c:pt idx="1">
                  <c:v>BAJOS</c:v>
                </c:pt>
                <c:pt idx="2">
                  <c:v>NO REQUERIDOS</c:v>
                </c:pt>
              </c:strCache>
            </c:strRef>
          </c:cat>
          <c:val>
            <c:numRef>
              <c:f>x_xfe_cvss_privilegesrequired!$D$59:$D$61</c:f>
              <c:numCache>
                <c:formatCode>0.00%</c:formatCode>
                <c:ptCount val="3"/>
                <c:pt idx="0">
                  <c:v>0.19</c:v>
                </c:pt>
                <c:pt idx="1">
                  <c:v>0.17199999999999999</c:v>
                </c:pt>
                <c:pt idx="2">
                  <c:v>0.63800000000000001</c:v>
                </c:pt>
              </c:numCache>
            </c:numRef>
          </c:val>
          <c:extLst>
            <c:ext xmlns:c16="http://schemas.microsoft.com/office/drawing/2014/chart" uri="{C3380CC4-5D6E-409C-BE32-E72D297353CC}">
              <c16:uniqueId val="{00000000-9AA2-40DF-8C0F-532940E6FC48}"/>
            </c:ext>
          </c:extLst>
        </c:ser>
        <c:dLbls>
          <c:showLegendKey val="0"/>
          <c:showVal val="0"/>
          <c:showCatName val="0"/>
          <c:showSerName val="0"/>
          <c:showPercent val="0"/>
          <c:showBubbleSize val="0"/>
        </c:dLbls>
        <c:gapWidth val="150"/>
        <c:shape val="box"/>
        <c:axId val="1168262352"/>
        <c:axId val="11682672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x_xfe_cvss_privilegesrequired!$B$59:$B$61</c15:sqref>
                        </c15:formulaRef>
                      </c:ext>
                    </c:extLst>
                    <c:strCache>
                      <c:ptCount val="3"/>
                      <c:pt idx="0">
                        <c:v>ALTOS</c:v>
                      </c:pt>
                      <c:pt idx="1">
                        <c:v>BAJOS</c:v>
                      </c:pt>
                      <c:pt idx="2">
                        <c:v>NO REQUERIDOS</c:v>
                      </c:pt>
                    </c:strCache>
                  </c:strRef>
                </c:cat>
                <c:val>
                  <c:numRef>
                    <c:extLst>
                      <c:ext uri="{02D57815-91ED-43cb-92C2-25804820EDAC}">
                        <c15:formulaRef>
                          <c15:sqref>x_xfe_cvss_privilegesrequired!$C$59:$C$61</c15:sqref>
                        </c15:formulaRef>
                      </c:ext>
                    </c:extLst>
                    <c:numCache>
                      <c:formatCode>General</c:formatCode>
                      <c:ptCount val="3"/>
                      <c:pt idx="0">
                        <c:v>143</c:v>
                      </c:pt>
                      <c:pt idx="1">
                        <c:v>129</c:v>
                      </c:pt>
                      <c:pt idx="2">
                        <c:v>478</c:v>
                      </c:pt>
                    </c:numCache>
                  </c:numRef>
                </c:val>
                <c:extLst>
                  <c:ext xmlns:c16="http://schemas.microsoft.com/office/drawing/2014/chart" uri="{C3380CC4-5D6E-409C-BE32-E72D297353CC}">
                    <c16:uniqueId val="{00000001-9AA2-40DF-8C0F-532940E6FC48}"/>
                  </c:ext>
                </c:extLst>
              </c15:ser>
            </c15:filteredBarSeries>
          </c:ext>
        </c:extLst>
      </c:bar3DChart>
      <c:catAx>
        <c:axId val="116826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8267272"/>
        <c:crosses val="autoZero"/>
        <c:auto val="1"/>
        <c:lblAlgn val="ctr"/>
        <c:lblOffset val="100"/>
        <c:noMultiLvlLbl val="0"/>
      </c:catAx>
      <c:valAx>
        <c:axId val="1168267272"/>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826235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ALCANCE OBJETOS</a:t>
            </a:r>
            <a:r>
              <a:rPr lang="es-ES" baseline="0"/>
              <a:t> DE TIPO VULNERABILIDAD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9F-4A34-909B-9260CE0FCAE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9F-4A34-909B-9260CE0FCAE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x_xfe_cvss_scope!$B$12:$B$13</c:f>
              <c:strCache>
                <c:ptCount val="2"/>
                <c:pt idx="0">
                  <c:v>CAMBIADO</c:v>
                </c:pt>
                <c:pt idx="1">
                  <c:v>NO CAMBIADO</c:v>
                </c:pt>
              </c:strCache>
            </c:strRef>
          </c:cat>
          <c:val>
            <c:numRef>
              <c:f>x_xfe_cvss_scope!$C$12:$C$13</c:f>
              <c:numCache>
                <c:formatCode>General</c:formatCode>
                <c:ptCount val="2"/>
                <c:pt idx="0">
                  <c:v>69</c:v>
                </c:pt>
                <c:pt idx="1">
                  <c:v>302</c:v>
                </c:pt>
              </c:numCache>
            </c:numRef>
          </c:val>
          <c:extLst>
            <c:ext xmlns:c16="http://schemas.microsoft.com/office/drawing/2014/chart" uri="{C3380CC4-5D6E-409C-BE32-E72D297353CC}">
              <c16:uniqueId val="{00000000-A948-48DA-9374-5DD64765A926}"/>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5428189017693172"/>
          <c:y val="0.19727945465150185"/>
          <c:w val="0.3086077385478424"/>
          <c:h val="0.73032516768737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ALCANCE OBJETOS</a:t>
            </a:r>
            <a:r>
              <a:rPr lang="es-ES" baseline="0"/>
              <a:t> DE TIPO VULNERABILIDAD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E0-4550-8E34-6466785DB41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E0-4550-8E34-6466785DB41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x_xfe_cvss_scope!$F$12:$F$13</c:f>
              <c:strCache>
                <c:ptCount val="2"/>
                <c:pt idx="0">
                  <c:v>CAMBIADO</c:v>
                </c:pt>
                <c:pt idx="1">
                  <c:v>NO CAMBIADO</c:v>
                </c:pt>
              </c:strCache>
            </c:strRef>
          </c:cat>
          <c:val>
            <c:numRef>
              <c:f>x_xfe_cvss_scope!$G$12:$G$13</c:f>
              <c:numCache>
                <c:formatCode>General</c:formatCode>
                <c:ptCount val="2"/>
                <c:pt idx="0">
                  <c:v>45</c:v>
                </c:pt>
                <c:pt idx="1">
                  <c:v>334</c:v>
                </c:pt>
              </c:numCache>
            </c:numRef>
          </c:val>
          <c:extLst>
            <c:ext xmlns:c16="http://schemas.microsoft.com/office/drawing/2014/chart" uri="{C3380CC4-5D6E-409C-BE32-E72D297353CC}">
              <c16:uniqueId val="{00000004-02E0-4550-8E34-6466785DB41D}"/>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5428189017693172"/>
          <c:y val="0.19727945465150185"/>
          <c:w val="0.3086077385478424"/>
          <c:h val="0.73032516768737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ALCANCE OBJETOS</a:t>
            </a:r>
            <a:r>
              <a:rPr lang="es-ES" baseline="0"/>
              <a:t> DE TIPO VULNERABILIDAD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835-48EC-93DC-63324B40377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835-48EC-93DC-63324B40377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x_xfe_cvss_scope!$B$46:$B$47</c:f>
              <c:strCache>
                <c:ptCount val="2"/>
                <c:pt idx="0">
                  <c:v>CAMBIADO</c:v>
                </c:pt>
                <c:pt idx="1">
                  <c:v>NO CAMBIADO</c:v>
                </c:pt>
              </c:strCache>
            </c:strRef>
          </c:cat>
          <c:val>
            <c:numRef>
              <c:f>x_xfe_cvss_scope!$C$46:$C$47</c:f>
              <c:numCache>
                <c:formatCode>General</c:formatCode>
                <c:ptCount val="2"/>
                <c:pt idx="0">
                  <c:v>114</c:v>
                </c:pt>
                <c:pt idx="1">
                  <c:v>636</c:v>
                </c:pt>
              </c:numCache>
            </c:numRef>
          </c:val>
          <c:extLst>
            <c:ext xmlns:c16="http://schemas.microsoft.com/office/drawing/2014/chart" uri="{C3380CC4-5D6E-409C-BE32-E72D297353CC}">
              <c16:uniqueId val="{00000004-F835-48EC-93DC-63324B403771}"/>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5428189017693172"/>
          <c:y val="0.19727945465150185"/>
          <c:w val="0.22260665553722606"/>
          <c:h val="0.73032516768737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INTERACCIÓN DE USUARIO REQUERIDA OBJETOS</a:t>
            </a:r>
            <a:r>
              <a:rPr lang="es-ES" baseline="0"/>
              <a:t> DE TIPO VULNERABILIDAD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F1A-4961-AEE1-A7CF12D46CE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F1A-4961-AEE1-A7CF12D46CE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x_xfe_cvss_userinteraction!$B$12:$B$13</c:f>
              <c:strCache>
                <c:ptCount val="2"/>
                <c:pt idx="0">
                  <c:v>REQUERIDA</c:v>
                </c:pt>
                <c:pt idx="1">
                  <c:v>NO REQUERIDA</c:v>
                </c:pt>
              </c:strCache>
            </c:strRef>
          </c:cat>
          <c:val>
            <c:numRef>
              <c:f>x_xfe_cvss_userinteraction!$C$12:$C$13</c:f>
              <c:numCache>
                <c:formatCode>General</c:formatCode>
                <c:ptCount val="2"/>
                <c:pt idx="0">
                  <c:v>73</c:v>
                </c:pt>
                <c:pt idx="1">
                  <c:v>298</c:v>
                </c:pt>
              </c:numCache>
            </c:numRef>
          </c:val>
          <c:extLst>
            <c:ext xmlns:c16="http://schemas.microsoft.com/office/drawing/2014/chart" uri="{C3380CC4-5D6E-409C-BE32-E72D297353CC}">
              <c16:uniqueId val="{00000004-FF1A-4961-AEE1-A7CF12D46CEB}"/>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2512689494939887"/>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s-ES" sz="2000" b="1" i="0" baseline="0">
                <a:effectLst/>
              </a:rPr>
              <a:t>INTERACCIÓN DE USUARIO REQUERIDA OBJETOS DE TIPO VULNERABILIDAD IBM PARTE SMART HOME</a:t>
            </a:r>
            <a:endParaRPr lang="es-ES" sz="2000">
              <a:effectLst/>
            </a:endParaRPr>
          </a:p>
        </c:rich>
      </c:tx>
      <c:layout>
        <c:manualLayout>
          <c:xMode val="edge"/>
          <c:yMode val="edge"/>
          <c:x val="0.19351827980565209"/>
          <c:y val="1.704105552566289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F18-45D5-925F-0A73FB16C2E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F18-45D5-925F-0A73FB16C2E7}"/>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F18-45D5-925F-0A73FB16C2E7}"/>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F18-45D5-925F-0A73FB16C2E7}"/>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x_xfe_cvss_userinteraction!$F$12:$F$13</c:f>
              <c:strCache>
                <c:ptCount val="2"/>
                <c:pt idx="0">
                  <c:v>REQUERIDA</c:v>
                </c:pt>
                <c:pt idx="1">
                  <c:v>NO REQUERIDA</c:v>
                </c:pt>
              </c:strCache>
            </c:strRef>
          </c:cat>
          <c:val>
            <c:numRef>
              <c:f>x_xfe_cvss_userinteraction!$G$12:$G$13</c:f>
              <c:numCache>
                <c:formatCode>General</c:formatCode>
                <c:ptCount val="2"/>
                <c:pt idx="0">
                  <c:v>136</c:v>
                </c:pt>
                <c:pt idx="1">
                  <c:v>243</c:v>
                </c:pt>
              </c:numCache>
            </c:numRef>
          </c:val>
          <c:extLst>
            <c:ext xmlns:c16="http://schemas.microsoft.com/office/drawing/2014/chart" uri="{C3380CC4-5D6E-409C-BE32-E72D297353CC}">
              <c16:uniqueId val="{00000004-0F18-45D5-925F-0A73FB16C2E7}"/>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474082012954761"/>
          <c:y val="0.14635352872557594"/>
          <c:w val="0.2424974279585552"/>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CREACIÓN OBJETOS STIX 2.1 DE ANÁLISIS DE VULNERABILIDADES IBM PARTE IOT Y SMART HOME CONJUNTAS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054-44CF-B3CF-B45E53CE37C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054-44CF-B3CF-B45E53CE37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'AÑO CREACIÓN'!$B$12:$B$13</c:f>
              <c:numCache>
                <c:formatCode>General</c:formatCode>
                <c:ptCount val="2"/>
                <c:pt idx="0">
                  <c:v>2023</c:v>
                </c:pt>
                <c:pt idx="1">
                  <c:v>2022</c:v>
                </c:pt>
              </c:numCache>
            </c:numRef>
          </c:cat>
          <c:val>
            <c:numRef>
              <c:f>'AÑO CREACIÓN'!$C$12:$C$13</c:f>
              <c:numCache>
                <c:formatCode>General</c:formatCode>
                <c:ptCount val="2"/>
                <c:pt idx="0">
                  <c:v>180</c:v>
                </c:pt>
                <c:pt idx="1">
                  <c:v>191</c:v>
                </c:pt>
              </c:numCache>
            </c:numRef>
          </c:val>
          <c:extLst>
            <c:ext xmlns:c16="http://schemas.microsoft.com/office/drawing/2014/chart" uri="{C3380CC4-5D6E-409C-BE32-E72D297353CC}">
              <c16:uniqueId val="{00000004-D054-44CF-B3CF-B45E53CE37C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a:t>INTERACCIÓN DE USUARIO REQUERIDA OBJETOS</a:t>
            </a:r>
            <a:r>
              <a:rPr lang="es-ES" sz="1800" baseline="0"/>
              <a:t> DE TIPO VULNERABILIDAD IBM PARTE IOT Y SMART HOME CONJUNTAS</a:t>
            </a:r>
            <a:endParaRPr lang="es-E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6B-4125-8D9D-08C754DA47D3}"/>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6B-4125-8D9D-08C754DA47D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x_xfe_cvss_userinteraction!$B$46:$B$47</c:f>
              <c:strCache>
                <c:ptCount val="2"/>
                <c:pt idx="0">
                  <c:v>REQUERIDA</c:v>
                </c:pt>
                <c:pt idx="1">
                  <c:v>NO REQUERIDA</c:v>
                </c:pt>
              </c:strCache>
            </c:strRef>
          </c:cat>
          <c:val>
            <c:numRef>
              <c:f>x_xfe_cvss_userinteraction!$C$46:$C$47</c:f>
              <c:numCache>
                <c:formatCode>General</c:formatCode>
                <c:ptCount val="2"/>
                <c:pt idx="0">
                  <c:v>209</c:v>
                </c:pt>
                <c:pt idx="1">
                  <c:v>541</c:v>
                </c:pt>
              </c:numCache>
            </c:numRef>
          </c:val>
          <c:extLst>
            <c:ext xmlns:c16="http://schemas.microsoft.com/office/drawing/2014/chart" uri="{C3380CC4-5D6E-409C-BE32-E72D297353CC}">
              <c16:uniqueId val="{00000004-686B-4125-8D9D-08C754DA47D3}"/>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18375576453960904"/>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TEMPORAL 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TEMPORAL OBJETOS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x_xfe_temporal_score!$B$12:$B$16</c15:sqref>
                  </c15:fullRef>
                </c:ext>
              </c:extLst>
              <c:f>x_xfe_temporal_score!$B$12:$B$15</c:f>
              <c:strCache>
                <c:ptCount val="4"/>
                <c:pt idx="0">
                  <c:v>CRÍTICA</c:v>
                </c:pt>
                <c:pt idx="1">
                  <c:v>ALTA</c:v>
                </c:pt>
                <c:pt idx="2">
                  <c:v>MEDIA</c:v>
                </c:pt>
                <c:pt idx="3">
                  <c:v>BAJA</c:v>
                </c:pt>
              </c:strCache>
            </c:strRef>
          </c:cat>
          <c:val>
            <c:numRef>
              <c:extLst>
                <c:ext xmlns:c15="http://schemas.microsoft.com/office/drawing/2012/chart" uri="{02D57815-91ED-43cb-92C2-25804820EDAC}">
                  <c15:fullRef>
                    <c15:sqref>x_xfe_temporal_score!$D$12:$D$16</c15:sqref>
                  </c15:fullRef>
                </c:ext>
              </c:extLst>
              <c:f>x_xfe_temporal_score!$D$12:$D$15</c:f>
              <c:numCache>
                <c:formatCode>0.00%</c:formatCode>
                <c:ptCount val="4"/>
                <c:pt idx="0">
                  <c:v>1.0800000000000001E-2</c:v>
                </c:pt>
                <c:pt idx="1">
                  <c:v>0.2399</c:v>
                </c:pt>
                <c:pt idx="2">
                  <c:v>0.63070000000000004</c:v>
                </c:pt>
                <c:pt idx="3">
                  <c:v>0.1186</c:v>
                </c:pt>
              </c:numCache>
            </c:numRef>
          </c:val>
          <c:extLst>
            <c:ext xmlns:c16="http://schemas.microsoft.com/office/drawing/2014/chart" uri="{C3380CC4-5D6E-409C-BE32-E72D297353CC}">
              <c16:uniqueId val="{00000000-DAEB-464E-A5D5-CB99B2B7A824}"/>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x_xfe_temporal_score!$B$12:$B$16</c15:sqref>
                        </c15:fullRef>
                        <c15:formulaRef>
                          <c15:sqref>x_xfe_temporal_score!$B$12:$B$15</c15:sqref>
                        </c15:formulaRef>
                      </c:ext>
                    </c:extLst>
                    <c:strCache>
                      <c:ptCount val="4"/>
                      <c:pt idx="0">
                        <c:v>CRÍTICA</c:v>
                      </c:pt>
                      <c:pt idx="1">
                        <c:v>ALTA</c:v>
                      </c:pt>
                      <c:pt idx="2">
                        <c:v>MEDIA</c:v>
                      </c:pt>
                      <c:pt idx="3">
                        <c:v>BAJA</c:v>
                      </c:pt>
                    </c:strCache>
                  </c:strRef>
                </c:cat>
                <c:val>
                  <c:numRef>
                    <c:extLst>
                      <c:ext uri="{02D57815-91ED-43cb-92C2-25804820EDAC}">
                        <c15:fullRef>
                          <c15:sqref>x_xfe_temporal_score!$C$12:$C$16</c15:sqref>
                        </c15:fullRef>
                        <c15:formulaRef>
                          <c15:sqref>x_xfe_temporal_score!$C$12:$C$15</c15:sqref>
                        </c15:formulaRef>
                      </c:ext>
                    </c:extLst>
                    <c:numCache>
                      <c:formatCode>General</c:formatCode>
                      <c:ptCount val="4"/>
                      <c:pt idx="0">
                        <c:v>4</c:v>
                      </c:pt>
                      <c:pt idx="1">
                        <c:v>89</c:v>
                      </c:pt>
                      <c:pt idx="2">
                        <c:v>234</c:v>
                      </c:pt>
                      <c:pt idx="3">
                        <c:v>44</c:v>
                      </c:pt>
                    </c:numCache>
                  </c:numRef>
                </c:val>
                <c:extLst>
                  <c:ext xmlns:c16="http://schemas.microsoft.com/office/drawing/2014/chart" uri="{C3380CC4-5D6E-409C-BE32-E72D297353CC}">
                    <c16:uniqueId val="{00000001-DAEB-464E-A5D5-CB99B2B7A824}"/>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PUNTUACION TEMPORAL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TEMPORAL OBJETOS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x_xfe_temporal_score!$F$12:$F$16</c15:sqref>
                  </c15:fullRef>
                </c:ext>
              </c:extLst>
              <c:f>x_xfe_temporal_score!$F$12:$F$15</c:f>
              <c:strCache>
                <c:ptCount val="4"/>
                <c:pt idx="0">
                  <c:v>CRÍTICA</c:v>
                </c:pt>
                <c:pt idx="1">
                  <c:v>ALTA</c:v>
                </c:pt>
                <c:pt idx="2">
                  <c:v>MEDIA</c:v>
                </c:pt>
                <c:pt idx="3">
                  <c:v>BAJA</c:v>
                </c:pt>
              </c:strCache>
            </c:strRef>
          </c:cat>
          <c:val>
            <c:numRef>
              <c:extLst>
                <c:ext xmlns:c15="http://schemas.microsoft.com/office/drawing/2012/chart" uri="{02D57815-91ED-43cb-92C2-25804820EDAC}">
                  <c15:fullRef>
                    <c15:sqref>x_xfe_temporal_score!$H$12:$H$16</c15:sqref>
                  </c15:fullRef>
                </c:ext>
              </c:extLst>
              <c:f>x_xfe_temporal_score!$H$12:$H$15</c:f>
              <c:numCache>
                <c:formatCode>0.00%</c:formatCode>
                <c:ptCount val="4"/>
                <c:pt idx="0">
                  <c:v>3.6999999999999998E-2</c:v>
                </c:pt>
                <c:pt idx="1">
                  <c:v>0.37040000000000001</c:v>
                </c:pt>
                <c:pt idx="2">
                  <c:v>0.57410000000000005</c:v>
                </c:pt>
                <c:pt idx="3">
                  <c:v>1.8499999999999999E-2</c:v>
                </c:pt>
              </c:numCache>
            </c:numRef>
          </c:val>
          <c:extLst>
            <c:ext xmlns:c16="http://schemas.microsoft.com/office/drawing/2014/chart" uri="{C3380CC4-5D6E-409C-BE32-E72D297353CC}">
              <c16:uniqueId val="{00000000-5363-4274-A86F-86108A1F6CC8}"/>
            </c:ext>
          </c:extLst>
        </c:ser>
        <c:dLbls>
          <c:showLegendKey val="0"/>
          <c:showVal val="0"/>
          <c:showCatName val="0"/>
          <c:showSerName val="0"/>
          <c:showPercent val="0"/>
          <c:showBubbleSize val="0"/>
        </c:dLbls>
        <c:gapWidth val="150"/>
        <c:shape val="box"/>
        <c:axId val="1027714856"/>
        <c:axId val="1027715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x_xfe_temporal_score!$F$12:$F$16</c15:sqref>
                        </c15:fullRef>
                        <c15:formulaRef>
                          <c15:sqref>x_xfe_temporal_score!$F$12:$F$15</c15:sqref>
                        </c15:formulaRef>
                      </c:ext>
                    </c:extLst>
                    <c:strCache>
                      <c:ptCount val="4"/>
                      <c:pt idx="0">
                        <c:v>CRÍTICA</c:v>
                      </c:pt>
                      <c:pt idx="1">
                        <c:v>ALTA</c:v>
                      </c:pt>
                      <c:pt idx="2">
                        <c:v>MEDIA</c:v>
                      </c:pt>
                      <c:pt idx="3">
                        <c:v>BAJA</c:v>
                      </c:pt>
                    </c:strCache>
                  </c:strRef>
                </c:cat>
                <c:val>
                  <c:numRef>
                    <c:extLst>
                      <c:ext uri="{02D57815-91ED-43cb-92C2-25804820EDAC}">
                        <c15:fullRef>
                          <c15:sqref>x_xfe_temporal_score!$G$12:$G$16</c15:sqref>
                        </c15:fullRef>
                        <c15:formulaRef>
                          <c15:sqref>x_xfe_temporal_score!$G$12:$G$15</c15:sqref>
                        </c15:formulaRef>
                      </c:ext>
                    </c:extLst>
                    <c:numCache>
                      <c:formatCode>General</c:formatCode>
                      <c:ptCount val="4"/>
                      <c:pt idx="0">
                        <c:v>14</c:v>
                      </c:pt>
                      <c:pt idx="1">
                        <c:v>140</c:v>
                      </c:pt>
                      <c:pt idx="2">
                        <c:v>217</c:v>
                      </c:pt>
                      <c:pt idx="3">
                        <c:v>7</c:v>
                      </c:pt>
                    </c:numCache>
                  </c:numRef>
                </c:val>
                <c:extLst>
                  <c:ext xmlns:c16="http://schemas.microsoft.com/office/drawing/2014/chart" uri="{C3380CC4-5D6E-409C-BE32-E72D297353CC}">
                    <c16:uniqueId val="{00000001-5363-4274-A86F-86108A1F6CC8}"/>
                  </c:ext>
                </c:extLst>
              </c15:ser>
            </c15:filteredBarSeries>
          </c:ext>
        </c:extLst>
      </c:bar3DChart>
      <c:catAx>
        <c:axId val="1027714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5184"/>
        <c:crosses val="autoZero"/>
        <c:auto val="1"/>
        <c:lblAlgn val="ctr"/>
        <c:lblOffset val="100"/>
        <c:noMultiLvlLbl val="0"/>
      </c:catAx>
      <c:valAx>
        <c:axId val="102771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48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PUNTUACION TEMPORAL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TEMPORAL OBJETOS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x_xfe_temporal_score!$B$56:$B$60</c15:sqref>
                  </c15:fullRef>
                </c:ext>
              </c:extLst>
              <c:f>x_xfe_temporal_score!$B$56:$B$59</c:f>
              <c:strCache>
                <c:ptCount val="4"/>
                <c:pt idx="0">
                  <c:v>CRÍTICA</c:v>
                </c:pt>
                <c:pt idx="1">
                  <c:v>ALTA</c:v>
                </c:pt>
                <c:pt idx="2">
                  <c:v>MEDIA</c:v>
                </c:pt>
                <c:pt idx="3">
                  <c:v>BAJA</c:v>
                </c:pt>
              </c:strCache>
            </c:strRef>
          </c:cat>
          <c:val>
            <c:numRef>
              <c:extLst>
                <c:ext xmlns:c15="http://schemas.microsoft.com/office/drawing/2012/chart" uri="{02D57815-91ED-43cb-92C2-25804820EDAC}">
                  <c15:fullRef>
                    <c15:sqref>x_xfe_temporal_score!$D$56:$D$60</c15:sqref>
                  </c15:fullRef>
                </c:ext>
              </c:extLst>
              <c:f>x_xfe_temporal_score!$D$56:$D$59</c:f>
              <c:numCache>
                <c:formatCode>0.00%</c:formatCode>
                <c:ptCount val="4"/>
                <c:pt idx="0">
                  <c:v>2.4E-2</c:v>
                </c:pt>
                <c:pt idx="1">
                  <c:v>0.30570000000000003</c:v>
                </c:pt>
                <c:pt idx="2">
                  <c:v>0.60209999999999997</c:v>
                </c:pt>
                <c:pt idx="3">
                  <c:v>6.8199999999999997E-2</c:v>
                </c:pt>
              </c:numCache>
            </c:numRef>
          </c:val>
          <c:extLst>
            <c:ext xmlns:c16="http://schemas.microsoft.com/office/drawing/2014/chart" uri="{C3380CC4-5D6E-409C-BE32-E72D297353CC}">
              <c16:uniqueId val="{00000000-3A2A-406C-A39D-702913A701F6}"/>
            </c:ext>
          </c:extLst>
        </c:ser>
        <c:dLbls>
          <c:showLegendKey val="0"/>
          <c:showVal val="0"/>
          <c:showCatName val="0"/>
          <c:showSerName val="0"/>
          <c:showPercent val="0"/>
          <c:showBubbleSize val="0"/>
        </c:dLbls>
        <c:gapWidth val="150"/>
        <c:shape val="box"/>
        <c:axId val="1099487920"/>
        <c:axId val="105463980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x_xfe_temporal_score!$B$56:$B$60</c15:sqref>
                        </c15:fullRef>
                        <c15:formulaRef>
                          <c15:sqref>x_xfe_temporal_score!$B$56:$B$59</c15:sqref>
                        </c15:formulaRef>
                      </c:ext>
                    </c:extLst>
                    <c:strCache>
                      <c:ptCount val="4"/>
                      <c:pt idx="0">
                        <c:v>CRÍTICA</c:v>
                      </c:pt>
                      <c:pt idx="1">
                        <c:v>ALTA</c:v>
                      </c:pt>
                      <c:pt idx="2">
                        <c:v>MEDIA</c:v>
                      </c:pt>
                      <c:pt idx="3">
                        <c:v>BAJA</c:v>
                      </c:pt>
                    </c:strCache>
                  </c:strRef>
                </c:cat>
                <c:val>
                  <c:numRef>
                    <c:extLst>
                      <c:ext uri="{02D57815-91ED-43cb-92C2-25804820EDAC}">
                        <c15:fullRef>
                          <c15:sqref>x_xfe_temporal_score!$C$56:$C$60</c15:sqref>
                        </c15:fullRef>
                        <c15:formulaRef>
                          <c15:sqref>x_xfe_temporal_score!$C$56:$C$59</c15:sqref>
                        </c15:formulaRef>
                      </c:ext>
                    </c:extLst>
                    <c:numCache>
                      <c:formatCode>General</c:formatCode>
                      <c:ptCount val="4"/>
                      <c:pt idx="0">
                        <c:v>18</c:v>
                      </c:pt>
                      <c:pt idx="1">
                        <c:v>229</c:v>
                      </c:pt>
                      <c:pt idx="2">
                        <c:v>451</c:v>
                      </c:pt>
                      <c:pt idx="3">
                        <c:v>51</c:v>
                      </c:pt>
                    </c:numCache>
                  </c:numRef>
                </c:val>
                <c:extLst>
                  <c:ext xmlns:c16="http://schemas.microsoft.com/office/drawing/2014/chart" uri="{C3380CC4-5D6E-409C-BE32-E72D297353CC}">
                    <c16:uniqueId val="{00000001-3A2A-406C-A39D-702913A701F6}"/>
                  </c:ext>
                </c:extLst>
              </c15:ser>
            </c15:filteredBarSeries>
          </c:ext>
        </c:extLst>
      </c:bar3DChart>
      <c:catAx>
        <c:axId val="10994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4639800"/>
        <c:crosses val="autoZero"/>
        <c:auto val="1"/>
        <c:lblAlgn val="ctr"/>
        <c:lblOffset val="100"/>
        <c:noMultiLvlLbl val="0"/>
      </c:catAx>
      <c:valAx>
        <c:axId val="105463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948792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CONFIANZA DEL INFORME OBJETOS</a:t>
            </a:r>
            <a:r>
              <a:rPr lang="es-ES" baseline="0"/>
              <a:t> DE TIPO VULNERABILIDAD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4B3-46A0-93E2-632E7ED94449}"/>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4B3-46A0-93E2-632E7ED9444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x_xfe_report_confidence!$B$12:$B$13</c:f>
              <c:strCache>
                <c:ptCount val="2"/>
                <c:pt idx="0">
                  <c:v>CONFIRMADO</c:v>
                </c:pt>
                <c:pt idx="1">
                  <c:v>RAZONABLE</c:v>
                </c:pt>
              </c:strCache>
            </c:strRef>
          </c:cat>
          <c:val>
            <c:numRef>
              <c:f>x_xfe_report_confidence!$C$12:$C$13</c:f>
              <c:numCache>
                <c:formatCode>General</c:formatCode>
                <c:ptCount val="2"/>
                <c:pt idx="0">
                  <c:v>280</c:v>
                </c:pt>
                <c:pt idx="1">
                  <c:v>91</c:v>
                </c:pt>
              </c:numCache>
            </c:numRef>
          </c:val>
          <c:extLst>
            <c:ext xmlns:c16="http://schemas.microsoft.com/office/drawing/2014/chart" uri="{C3380CC4-5D6E-409C-BE32-E72D297353CC}">
              <c16:uniqueId val="{00000004-F4B3-46A0-93E2-632E7ED94449}"/>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2512689494939887"/>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s-ES" sz="2000" b="1" i="0" baseline="0">
                <a:effectLst/>
              </a:rPr>
              <a:t>CONFIANZA DEL INFORME OBJETOS DE TIPO VULNERABILIDAD IBM PARTE SMART HOME</a:t>
            </a:r>
            <a:endParaRPr lang="es-ES" sz="2000">
              <a:effectLst/>
            </a:endParaRPr>
          </a:p>
        </c:rich>
      </c:tx>
      <c:layout>
        <c:manualLayout>
          <c:xMode val="edge"/>
          <c:yMode val="edge"/>
          <c:x val="0.19351827980565209"/>
          <c:y val="1.704105552566289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5D-42CF-9CCB-EB8DDFB1E92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D5D-42CF-9CCB-EB8DDFB1E921}"/>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D5D-42CF-9CCB-EB8DDFB1E921}"/>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D5D-42CF-9CCB-EB8DDFB1E92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x_xfe_report_confidence!$F$12:$F$13</c:f>
              <c:strCache>
                <c:ptCount val="2"/>
                <c:pt idx="0">
                  <c:v>CONFIRMADO</c:v>
                </c:pt>
                <c:pt idx="1">
                  <c:v>RAZONABLE</c:v>
                </c:pt>
              </c:strCache>
            </c:strRef>
          </c:cat>
          <c:val>
            <c:numRef>
              <c:f>x_xfe_report_confidence!$G$12:$G$13</c:f>
              <c:numCache>
                <c:formatCode>General</c:formatCode>
                <c:ptCount val="2"/>
                <c:pt idx="0">
                  <c:v>307</c:v>
                </c:pt>
                <c:pt idx="1">
                  <c:v>72</c:v>
                </c:pt>
              </c:numCache>
            </c:numRef>
          </c:val>
          <c:extLst>
            <c:ext xmlns:c16="http://schemas.microsoft.com/office/drawing/2014/chart" uri="{C3380CC4-5D6E-409C-BE32-E72D297353CC}">
              <c16:uniqueId val="{00000004-0D5D-42CF-9CCB-EB8DDFB1E921}"/>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1686608248989983"/>
          <c:y val="0.14635352872557594"/>
          <c:w val="0.16330049469951072"/>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a:t>CONFIANZA DEL INFORME OBJETOS</a:t>
            </a:r>
            <a:r>
              <a:rPr lang="es-ES" sz="1800" baseline="0"/>
              <a:t> DE TIPO VULNERABILIDAD IBM PARTE IOT Y SMART HOME CONJUNTAS</a:t>
            </a:r>
            <a:endParaRPr lang="es-E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78-4D05-B1D2-F3972B04642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78-4D05-B1D2-F3972B0464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x_xfe_report_confidence!$B$46:$B$47</c:f>
              <c:strCache>
                <c:ptCount val="2"/>
                <c:pt idx="0">
                  <c:v>CONFIRMADO</c:v>
                </c:pt>
                <c:pt idx="1">
                  <c:v>RAZONABLE</c:v>
                </c:pt>
              </c:strCache>
            </c:strRef>
          </c:cat>
          <c:val>
            <c:numRef>
              <c:f>x_xfe_report_confidence!$C$46:$C$47</c:f>
              <c:numCache>
                <c:formatCode>General</c:formatCode>
                <c:ptCount val="2"/>
                <c:pt idx="0">
                  <c:v>587</c:v>
                </c:pt>
                <c:pt idx="1">
                  <c:v>163</c:v>
                </c:pt>
              </c:numCache>
            </c:numRef>
          </c:val>
          <c:extLst>
            <c:ext xmlns:c16="http://schemas.microsoft.com/office/drawing/2014/chart" uri="{C3380CC4-5D6E-409C-BE32-E72D297353CC}">
              <c16:uniqueId val="{00000004-0678-4D05-B1D2-F3972B046420}"/>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18375576453960904"/>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NIVEL DE</a:t>
            </a:r>
            <a:r>
              <a:rPr lang="es-ES" baseline="0"/>
              <a:t> REMEDIACIÓN </a:t>
            </a:r>
            <a:r>
              <a:rPr lang="es-ES"/>
              <a:t>OBJETOS</a:t>
            </a:r>
            <a:r>
              <a:rPr lang="es-ES" baseline="0"/>
              <a:t> DE TIPO VULNERABILIDAD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749-4A19-9EA2-3A4A8C5FACC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749-4A19-9EA2-3A4A8C5FAC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x_xfe_cvss_remediation_level!$B$12:$B$13</c:f>
              <c:strCache>
                <c:ptCount val="2"/>
                <c:pt idx="0">
                  <c:v>OFICIALMENTE ARREGLADO</c:v>
                </c:pt>
                <c:pt idx="1">
                  <c:v>NO DISPONIBLE</c:v>
                </c:pt>
              </c:strCache>
            </c:strRef>
          </c:cat>
          <c:val>
            <c:numRef>
              <c:f>x_xfe_cvss_remediation_level!$C$12:$C$13</c:f>
              <c:numCache>
                <c:formatCode>General</c:formatCode>
                <c:ptCount val="2"/>
                <c:pt idx="0">
                  <c:v>279</c:v>
                </c:pt>
                <c:pt idx="1">
                  <c:v>92</c:v>
                </c:pt>
              </c:numCache>
            </c:numRef>
          </c:val>
          <c:extLst>
            <c:ext xmlns:c16="http://schemas.microsoft.com/office/drawing/2014/chart" uri="{C3380CC4-5D6E-409C-BE32-E72D297353CC}">
              <c16:uniqueId val="{00000004-E749-4A19-9EA2-3A4A8C5FACCB}"/>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2512689494939887"/>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s-ES" sz="2000" b="1" i="0" u="none" strike="noStrike" baseline="0">
                <a:effectLst/>
              </a:rPr>
              <a:t>NIVEL DE REMEDIACIÓN </a:t>
            </a:r>
            <a:r>
              <a:rPr lang="es-ES" sz="2000" b="1" i="0" baseline="0">
                <a:effectLst/>
              </a:rPr>
              <a:t>OBJETOS DE TIPO VULNERABILIDAD IBM PARTE SMART HOME</a:t>
            </a:r>
            <a:endParaRPr lang="es-ES" sz="2000">
              <a:effectLst/>
            </a:endParaRPr>
          </a:p>
        </c:rich>
      </c:tx>
      <c:layout>
        <c:manualLayout>
          <c:xMode val="edge"/>
          <c:yMode val="edge"/>
          <c:x val="0.19351827980565209"/>
          <c:y val="1.704105552566289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D6F-4D2C-8D3A-2B0E9A8E25C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D6F-4D2C-8D3A-2B0E9A8E25C0}"/>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6F-4D2C-8D3A-2B0E9A8E25C0}"/>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6F-4D2C-8D3A-2B0E9A8E25C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x_xfe_cvss_remediation_level!$F$12:$F$13</c:f>
              <c:strCache>
                <c:ptCount val="2"/>
                <c:pt idx="0">
                  <c:v>OFICIALMENTE ARREGLADO</c:v>
                </c:pt>
                <c:pt idx="1">
                  <c:v>NO DISPONIBLE</c:v>
                </c:pt>
              </c:strCache>
            </c:strRef>
          </c:cat>
          <c:val>
            <c:numRef>
              <c:f>x_xfe_cvss_remediation_level!$G$12:$G$13</c:f>
              <c:numCache>
                <c:formatCode>General</c:formatCode>
                <c:ptCount val="2"/>
                <c:pt idx="0">
                  <c:v>293</c:v>
                </c:pt>
                <c:pt idx="1">
                  <c:v>86</c:v>
                </c:pt>
              </c:numCache>
            </c:numRef>
          </c:val>
          <c:extLst>
            <c:ext xmlns:c16="http://schemas.microsoft.com/office/drawing/2014/chart" uri="{C3380CC4-5D6E-409C-BE32-E72D297353CC}">
              <c16:uniqueId val="{00000004-4D6F-4D2C-8D3A-2B0E9A8E25C0}"/>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1686608248989983"/>
          <c:y val="0.14635352872557594"/>
          <c:w val="0.16330049469951072"/>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u="none" strike="noStrike" baseline="0">
                <a:effectLst/>
              </a:rPr>
              <a:t>NIVEL DE REMEDIACIÓN </a:t>
            </a:r>
            <a:r>
              <a:rPr lang="es-ES" sz="1800"/>
              <a:t>OBJETOS</a:t>
            </a:r>
            <a:r>
              <a:rPr lang="es-ES" sz="1800" baseline="0"/>
              <a:t> DE TIPO VULNERABILIDAD IBM PARTE IOT Y SMART HOME CONJUNTAS</a:t>
            </a:r>
            <a:endParaRPr lang="es-E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E28-4FFF-9FE1-A7E90BACFDF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E28-4FFF-9FE1-A7E90BACFDF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x_xfe_cvss_remediation_level!$B$46:$B$47</c:f>
              <c:strCache>
                <c:ptCount val="2"/>
                <c:pt idx="0">
                  <c:v>OFICIALMENTE ARREGLADO</c:v>
                </c:pt>
                <c:pt idx="1">
                  <c:v>NO DISPONIBLE</c:v>
                </c:pt>
              </c:strCache>
            </c:strRef>
          </c:cat>
          <c:val>
            <c:numRef>
              <c:f>x_xfe_cvss_remediation_level!$C$46:$C$47</c:f>
              <c:numCache>
                <c:formatCode>General</c:formatCode>
                <c:ptCount val="2"/>
                <c:pt idx="0">
                  <c:v>572</c:v>
                </c:pt>
                <c:pt idx="1">
                  <c:v>178</c:v>
                </c:pt>
              </c:numCache>
            </c:numRef>
          </c:val>
          <c:extLst>
            <c:ext xmlns:c16="http://schemas.microsoft.com/office/drawing/2014/chart" uri="{C3380CC4-5D6E-409C-BE32-E72D297353CC}">
              <c16:uniqueId val="{00000004-4E28-4FFF-9FE1-A7E90BACFDF8}"/>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18375576453960904"/>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MODIFICACIÓN OBJETOS STIX 2.1 DE ANÁLISIS DE VULNERABILIDADES IBM PARTE IOT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4E2-40C4-93FC-46E0E7625CC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4E2-40C4-93FC-46E0E7625C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'AÑO MODIFICACIÓN'!$B$12:$B$13</c:f>
              <c:numCache>
                <c:formatCode>General</c:formatCode>
                <c:ptCount val="2"/>
                <c:pt idx="0">
                  <c:v>2023</c:v>
                </c:pt>
                <c:pt idx="1">
                  <c:v>2022</c:v>
                </c:pt>
              </c:numCache>
            </c:numRef>
          </c:cat>
          <c:val>
            <c:numRef>
              <c:f>'AÑO MODIFICACIÓN'!$C$12:$C$13</c:f>
              <c:numCache>
                <c:formatCode>General</c:formatCode>
                <c:ptCount val="2"/>
                <c:pt idx="0">
                  <c:v>180</c:v>
                </c:pt>
                <c:pt idx="1">
                  <c:v>191</c:v>
                </c:pt>
              </c:numCache>
            </c:numRef>
          </c:val>
          <c:extLst>
            <c:ext xmlns:c16="http://schemas.microsoft.com/office/drawing/2014/chart" uri="{C3380CC4-5D6E-409C-BE32-E72D297353CC}">
              <c16:uniqueId val="{00000004-E4E2-40C4-93FC-46E0E7625CC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EXPLOTABILIDAD OBJETOS DE TIPO VULNERABILIDAD IBM PARTE IOT</c:v>
          </c:tx>
          <c:spPr>
            <a:solidFill>
              <a:schemeClr val="accent1">
                <a:lumMod val="40000"/>
                <a:lumOff val="60000"/>
              </a:schemeClr>
            </a:solidFill>
            <a:ln>
              <a:noFill/>
            </a:ln>
            <a:effectLst/>
            <a:sp3d/>
          </c:spPr>
          <c:invertIfNegative val="0"/>
          <c:cat>
            <c:strRef>
              <c:f>x_xfe_exploitability!$B$12:$B$14</c:f>
              <c:strCache>
                <c:ptCount val="3"/>
                <c:pt idx="0">
                  <c:v>NO PROBADA</c:v>
                </c:pt>
                <c:pt idx="1">
                  <c:v>PRUEBA DE CONCEPTO</c:v>
                </c:pt>
                <c:pt idx="2">
                  <c:v>ALTA</c:v>
                </c:pt>
              </c:strCache>
            </c:strRef>
          </c:cat>
          <c:val>
            <c:numRef>
              <c:f>x_xfe_exploitability!$D$12:$D$14</c:f>
              <c:numCache>
                <c:formatCode>0.00%</c:formatCode>
                <c:ptCount val="3"/>
                <c:pt idx="0">
                  <c:v>0.87870000000000004</c:v>
                </c:pt>
                <c:pt idx="1">
                  <c:v>6.2E-2</c:v>
                </c:pt>
                <c:pt idx="2">
                  <c:v>5.9299999999999999E-2</c:v>
                </c:pt>
              </c:numCache>
            </c:numRef>
          </c:val>
          <c:extLst>
            <c:ext xmlns:c16="http://schemas.microsoft.com/office/drawing/2014/chart" uri="{C3380CC4-5D6E-409C-BE32-E72D297353CC}">
              <c16:uniqueId val="{00000001-1D01-409E-9167-7F64E29621D9}"/>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x_xfe_exploitability!$B$12:$B$14</c15:sqref>
                        </c15:formulaRef>
                      </c:ext>
                    </c:extLst>
                    <c:strCache>
                      <c:ptCount val="3"/>
                      <c:pt idx="0">
                        <c:v>NO PROBADA</c:v>
                      </c:pt>
                      <c:pt idx="1">
                        <c:v>PRUEBA DE CONCEPTO</c:v>
                      </c:pt>
                      <c:pt idx="2">
                        <c:v>ALTA</c:v>
                      </c:pt>
                    </c:strCache>
                  </c:strRef>
                </c:cat>
                <c:val>
                  <c:numRef>
                    <c:extLst>
                      <c:ext uri="{02D57815-91ED-43cb-92C2-25804820EDAC}">
                        <c15:formulaRef>
                          <c15:sqref>x_xfe_exploitability!$C$12:$C$14</c15:sqref>
                        </c15:formulaRef>
                      </c:ext>
                    </c:extLst>
                    <c:numCache>
                      <c:formatCode>General</c:formatCode>
                      <c:ptCount val="3"/>
                      <c:pt idx="0">
                        <c:v>326</c:v>
                      </c:pt>
                      <c:pt idx="1">
                        <c:v>23</c:v>
                      </c:pt>
                      <c:pt idx="2">
                        <c:v>22</c:v>
                      </c:pt>
                    </c:numCache>
                  </c:numRef>
                </c:val>
                <c:extLst>
                  <c:ext xmlns:c16="http://schemas.microsoft.com/office/drawing/2014/chart" uri="{C3380CC4-5D6E-409C-BE32-E72D297353CC}">
                    <c16:uniqueId val="{00000000-1D01-409E-9167-7F64E29621D9}"/>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NIVEL DE EXPLOTABILIDAD OBJETOS DE TIPO VULNERABILIDAD IBM PARTE SMART</a:t>
            </a:r>
            <a:r>
              <a:rPr lang="es-ES" baseline="0"/>
              <a:t> HOME</a:t>
            </a:r>
            <a:endParaRPr lang="es-E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EXPLOTABILIDAD OBJETOS DE TIPO VULNERABILIDAD IBM PARTE SMART HOME</c:v>
          </c:tx>
          <c:spPr>
            <a:solidFill>
              <a:schemeClr val="accent1">
                <a:lumMod val="40000"/>
                <a:lumOff val="60000"/>
              </a:schemeClr>
            </a:solidFill>
            <a:ln>
              <a:noFill/>
            </a:ln>
            <a:effectLst/>
            <a:sp3d/>
          </c:spPr>
          <c:invertIfNegative val="0"/>
          <c:cat>
            <c:strRef>
              <c:f>x_xfe_exploitability!$F$12:$F$14</c:f>
              <c:strCache>
                <c:ptCount val="3"/>
                <c:pt idx="0">
                  <c:v>NO PROBADA</c:v>
                </c:pt>
                <c:pt idx="1">
                  <c:v>PRUEBA DE CONCEPTO</c:v>
                </c:pt>
                <c:pt idx="2">
                  <c:v>ALTA</c:v>
                </c:pt>
              </c:strCache>
            </c:strRef>
          </c:cat>
          <c:val>
            <c:numRef>
              <c:f>x_xfe_exploitability!$H$12:$H$14</c:f>
              <c:numCache>
                <c:formatCode>0.00%</c:formatCode>
                <c:ptCount val="3"/>
                <c:pt idx="0">
                  <c:v>0.96040000000000003</c:v>
                </c:pt>
                <c:pt idx="1">
                  <c:v>1.8499999999999999E-2</c:v>
                </c:pt>
                <c:pt idx="2">
                  <c:v>2.1100000000000001E-2</c:v>
                </c:pt>
              </c:numCache>
            </c:numRef>
          </c:val>
          <c:extLst>
            <c:ext xmlns:c16="http://schemas.microsoft.com/office/drawing/2014/chart" uri="{C3380CC4-5D6E-409C-BE32-E72D297353CC}">
              <c16:uniqueId val="{00000000-AB70-4383-9130-852E0FB18D4F}"/>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x_xfe_exploitability!$F$12:$F$14</c15:sqref>
                        </c15:formulaRef>
                      </c:ext>
                    </c:extLst>
                    <c:strCache>
                      <c:ptCount val="3"/>
                      <c:pt idx="0">
                        <c:v>NO PROBADA</c:v>
                      </c:pt>
                      <c:pt idx="1">
                        <c:v>PRUEBA DE CONCEPTO</c:v>
                      </c:pt>
                      <c:pt idx="2">
                        <c:v>ALTA</c:v>
                      </c:pt>
                    </c:strCache>
                  </c:strRef>
                </c:cat>
                <c:val>
                  <c:numRef>
                    <c:extLst>
                      <c:ext uri="{02D57815-91ED-43cb-92C2-25804820EDAC}">
                        <c15:formulaRef>
                          <c15:sqref>x_xfe_exploitability!$G$12:$G$14</c15:sqref>
                        </c15:formulaRef>
                      </c:ext>
                    </c:extLst>
                    <c:numCache>
                      <c:formatCode>General</c:formatCode>
                      <c:ptCount val="3"/>
                      <c:pt idx="0">
                        <c:v>364</c:v>
                      </c:pt>
                      <c:pt idx="1">
                        <c:v>7</c:v>
                      </c:pt>
                      <c:pt idx="2">
                        <c:v>8</c:v>
                      </c:pt>
                    </c:numCache>
                  </c:numRef>
                </c:val>
                <c:extLst>
                  <c:ext xmlns:c16="http://schemas.microsoft.com/office/drawing/2014/chart" uri="{C3380CC4-5D6E-409C-BE32-E72D297353CC}">
                    <c16:uniqueId val="{00000001-AB70-4383-9130-852E0FB18D4F}"/>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NIVEL DE EXPLOTABILIDAD OBJETOS DE TIPO VULNERABILIDAD IBM PARTE IOT Y SMART HOME</a:t>
            </a:r>
            <a:r>
              <a:rPr lang="es-ES" baseline="0"/>
              <a:t> CONJUNTAS</a:t>
            </a:r>
            <a:endParaRPr lang="es-E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EXPLOTABILIDAD OBJETOS DE TIPO VULNERABILIDAD IBM PARTE IOT Y SMART HOME CONJUNTAS</c:v>
          </c:tx>
          <c:spPr>
            <a:solidFill>
              <a:schemeClr val="accent1">
                <a:lumMod val="40000"/>
                <a:lumOff val="60000"/>
              </a:schemeClr>
            </a:solidFill>
            <a:ln>
              <a:noFill/>
            </a:ln>
            <a:effectLst/>
            <a:sp3d/>
          </c:spPr>
          <c:invertIfNegative val="0"/>
          <c:cat>
            <c:strRef>
              <c:f>x_xfe_exploitability!$B$58:$B$60</c:f>
              <c:strCache>
                <c:ptCount val="3"/>
                <c:pt idx="0">
                  <c:v>NO PROBADA</c:v>
                </c:pt>
                <c:pt idx="1">
                  <c:v>PRUEBA DE CONCEPTO</c:v>
                </c:pt>
                <c:pt idx="2">
                  <c:v>ALTA</c:v>
                </c:pt>
              </c:strCache>
            </c:strRef>
          </c:cat>
          <c:val>
            <c:numRef>
              <c:f>x_xfe_exploitability!$D$58:$D$60</c:f>
              <c:numCache>
                <c:formatCode>0.00%</c:formatCode>
                <c:ptCount val="3"/>
                <c:pt idx="0">
                  <c:v>0.91859999999999997</c:v>
                </c:pt>
                <c:pt idx="1">
                  <c:v>4.07E-2</c:v>
                </c:pt>
                <c:pt idx="2">
                  <c:v>4.07E-2</c:v>
                </c:pt>
              </c:numCache>
            </c:numRef>
          </c:val>
          <c:extLst>
            <c:ext xmlns:c16="http://schemas.microsoft.com/office/drawing/2014/chart" uri="{C3380CC4-5D6E-409C-BE32-E72D297353CC}">
              <c16:uniqueId val="{00000000-55E1-4653-9794-BF859B387A60}"/>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x_xfe_exploitability!$B$58:$B$60</c15:sqref>
                        </c15:formulaRef>
                      </c:ext>
                    </c:extLst>
                    <c:strCache>
                      <c:ptCount val="3"/>
                      <c:pt idx="0">
                        <c:v>NO PROBADA</c:v>
                      </c:pt>
                      <c:pt idx="1">
                        <c:v>PRUEBA DE CONCEPTO</c:v>
                      </c:pt>
                      <c:pt idx="2">
                        <c:v>ALTA</c:v>
                      </c:pt>
                    </c:strCache>
                  </c:strRef>
                </c:cat>
                <c:val>
                  <c:numRef>
                    <c:extLst>
                      <c:ext uri="{02D57815-91ED-43cb-92C2-25804820EDAC}">
                        <c15:formulaRef>
                          <c15:sqref>x_xfe_exploitability!$C$58:$C$60</c15:sqref>
                        </c15:formulaRef>
                      </c:ext>
                    </c:extLst>
                    <c:numCache>
                      <c:formatCode>General</c:formatCode>
                      <c:ptCount val="3"/>
                      <c:pt idx="0">
                        <c:v>690</c:v>
                      </c:pt>
                      <c:pt idx="1">
                        <c:v>30</c:v>
                      </c:pt>
                      <c:pt idx="2">
                        <c:v>30</c:v>
                      </c:pt>
                    </c:numCache>
                  </c:numRef>
                </c:val>
                <c:extLst>
                  <c:ext xmlns:c16="http://schemas.microsoft.com/office/drawing/2014/chart" uri="{C3380CC4-5D6E-409C-BE32-E72D297353CC}">
                    <c16:uniqueId val="{00000001-55E1-4653-9794-BF859B387A60}"/>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CONSECUENCIAS</a:t>
            </a:r>
            <a:r>
              <a:rPr lang="en-US" baseline="0"/>
              <a:t> DE EXPLOTACIÓN </a:t>
            </a:r>
            <a:r>
              <a:rPr lang="en-US"/>
              <a:t>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CONSECUENCIAS EXPLOTACIÓN VULNERABILIDADES IBM PARTE IOT</c:v>
          </c:tx>
          <c:spPr>
            <a:solidFill>
              <a:schemeClr val="accent1">
                <a:lumMod val="40000"/>
                <a:lumOff val="60000"/>
              </a:schemeClr>
            </a:solidFill>
            <a:ln>
              <a:noFill/>
            </a:ln>
            <a:effectLst/>
            <a:sp3d/>
          </c:spPr>
          <c:invertIfNegative val="0"/>
          <c:cat>
            <c:strRef>
              <c:f>x_xfe_consequences!$B$12:$B$18</c:f>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f>x_xfe_consequences!$D$12:$D$18</c:f>
              <c:numCache>
                <c:formatCode>0.00%</c:formatCode>
                <c:ptCount val="7"/>
                <c:pt idx="0">
                  <c:v>0.4204</c:v>
                </c:pt>
                <c:pt idx="1">
                  <c:v>0.1348</c:v>
                </c:pt>
                <c:pt idx="2">
                  <c:v>0.1051</c:v>
                </c:pt>
                <c:pt idx="3">
                  <c:v>0.18049999999999999</c:v>
                </c:pt>
                <c:pt idx="4">
                  <c:v>5.6599999999999998E-2</c:v>
                </c:pt>
                <c:pt idx="5">
                  <c:v>6.2E-2</c:v>
                </c:pt>
                <c:pt idx="6">
                  <c:v>4.0599999999999997E-2</c:v>
                </c:pt>
              </c:numCache>
            </c:numRef>
          </c:val>
          <c:extLst>
            <c:ext xmlns:c16="http://schemas.microsoft.com/office/drawing/2014/chart" uri="{C3380CC4-5D6E-409C-BE32-E72D297353CC}">
              <c16:uniqueId val="{00000000-738D-45D1-A0FE-3D5DEB560C38}"/>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x_xfe_consequences!$B$12:$B$18</c15:sqref>
                        </c15:formulaRef>
                      </c:ext>
                    </c:extLst>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extLst>
                      <c:ext uri="{02D57815-91ED-43cb-92C2-25804820EDAC}">
                        <c15:formulaRef>
                          <c15:sqref>x_xfe_consequences!$C$12:$C$18</c15:sqref>
                        </c15:formulaRef>
                      </c:ext>
                    </c:extLst>
                    <c:numCache>
                      <c:formatCode>General</c:formatCode>
                      <c:ptCount val="7"/>
                      <c:pt idx="0">
                        <c:v>156</c:v>
                      </c:pt>
                      <c:pt idx="1">
                        <c:v>50</c:v>
                      </c:pt>
                      <c:pt idx="2">
                        <c:v>39</c:v>
                      </c:pt>
                      <c:pt idx="3">
                        <c:v>67</c:v>
                      </c:pt>
                      <c:pt idx="4">
                        <c:v>21</c:v>
                      </c:pt>
                      <c:pt idx="5">
                        <c:v>23</c:v>
                      </c:pt>
                      <c:pt idx="6">
                        <c:v>15</c:v>
                      </c:pt>
                    </c:numCache>
                  </c:numRef>
                </c:val>
                <c:extLst>
                  <c:ext xmlns:c16="http://schemas.microsoft.com/office/drawing/2014/chart" uri="{C3380CC4-5D6E-409C-BE32-E72D297353CC}">
                    <c16:uniqueId val="{00000001-738D-45D1-A0FE-3D5DEB560C38}"/>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CONSECUENCIAS DE EXPLOTACIÓN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CONSECUENCIAS EXPLOTACIÓN VULNERABILIDADES IBM PARTE SMART HOME</c:v>
          </c:tx>
          <c:spPr>
            <a:solidFill>
              <a:schemeClr val="accent1">
                <a:lumMod val="40000"/>
                <a:lumOff val="60000"/>
              </a:schemeClr>
            </a:solidFill>
            <a:ln>
              <a:noFill/>
            </a:ln>
            <a:effectLst/>
            <a:sp3d/>
          </c:spPr>
          <c:invertIfNegative val="0"/>
          <c:cat>
            <c:strRef>
              <c:f>x_xfe_consequences!$F$12:$F$18</c:f>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f>x_xfe_consequences!$H$12:$H$18</c:f>
              <c:numCache>
                <c:formatCode>0.00%</c:formatCode>
                <c:ptCount val="7"/>
                <c:pt idx="0">
                  <c:v>1.8800000000000001E-2</c:v>
                </c:pt>
                <c:pt idx="1">
                  <c:v>6.1800000000000001E-2</c:v>
                </c:pt>
                <c:pt idx="2">
                  <c:v>8.0000000000000002E-3</c:v>
                </c:pt>
                <c:pt idx="3">
                  <c:v>0.83</c:v>
                </c:pt>
                <c:pt idx="4">
                  <c:v>1.8800000000000001E-2</c:v>
                </c:pt>
                <c:pt idx="5">
                  <c:v>5.4000000000000003E-3</c:v>
                </c:pt>
                <c:pt idx="6">
                  <c:v>5.7200000000000001E-2</c:v>
                </c:pt>
              </c:numCache>
            </c:numRef>
          </c:val>
          <c:extLst>
            <c:ext xmlns:c16="http://schemas.microsoft.com/office/drawing/2014/chart" uri="{C3380CC4-5D6E-409C-BE32-E72D297353CC}">
              <c16:uniqueId val="{00000000-215C-42B5-BE37-BEF727D4D41D}"/>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x_xfe_consequences!$F$12:$F$18</c15:sqref>
                        </c15:formulaRef>
                      </c:ext>
                    </c:extLst>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extLst>
                      <c:ext uri="{02D57815-91ED-43cb-92C2-25804820EDAC}">
                        <c15:formulaRef>
                          <c15:sqref>x_xfe_consequences!$G$12:$G$18</c15:sqref>
                        </c15:formulaRef>
                      </c:ext>
                    </c:extLst>
                    <c:numCache>
                      <c:formatCode>General</c:formatCode>
                      <c:ptCount val="7"/>
                      <c:pt idx="0">
                        <c:v>7</c:v>
                      </c:pt>
                      <c:pt idx="1">
                        <c:v>23</c:v>
                      </c:pt>
                      <c:pt idx="2">
                        <c:v>3</c:v>
                      </c:pt>
                      <c:pt idx="3">
                        <c:v>309</c:v>
                      </c:pt>
                      <c:pt idx="4">
                        <c:v>7</c:v>
                      </c:pt>
                      <c:pt idx="5">
                        <c:v>2</c:v>
                      </c:pt>
                      <c:pt idx="6">
                        <c:v>21</c:v>
                      </c:pt>
                    </c:numCache>
                  </c:numRef>
                </c:val>
                <c:extLst>
                  <c:ext xmlns:c16="http://schemas.microsoft.com/office/drawing/2014/chart" uri="{C3380CC4-5D6E-409C-BE32-E72D297353CC}">
                    <c16:uniqueId val="{00000001-215C-42B5-BE37-BEF727D4D41D}"/>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CONSECUENCIAS DE EXPLOTACIÓN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CONSECUENCIAS EXPLOTACIÓN VULNERABILIDADES IBM PARTE IOT Y SMART HOME CONJUNTAS</c:v>
          </c:tx>
          <c:spPr>
            <a:solidFill>
              <a:schemeClr val="accent1">
                <a:lumMod val="40000"/>
                <a:lumOff val="60000"/>
              </a:schemeClr>
            </a:solidFill>
            <a:ln>
              <a:noFill/>
            </a:ln>
            <a:effectLst/>
            <a:sp3d/>
          </c:spPr>
          <c:invertIfNegative val="0"/>
          <c:cat>
            <c:strRef>
              <c:f>x_xfe_consequences!$B$62:$B$68</c:f>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f>x_xfe_consequences!$D$62:$D$68</c:f>
              <c:numCache>
                <c:formatCode>0.00%</c:formatCode>
                <c:ptCount val="7"/>
                <c:pt idx="0">
                  <c:v>0.21940000000000001</c:v>
                </c:pt>
                <c:pt idx="1">
                  <c:v>9.8299999999999998E-2</c:v>
                </c:pt>
                <c:pt idx="2">
                  <c:v>5.6500000000000002E-2</c:v>
                </c:pt>
                <c:pt idx="3">
                  <c:v>0.50609999999999999</c:v>
                </c:pt>
                <c:pt idx="4">
                  <c:v>3.7699999999999997E-2</c:v>
                </c:pt>
                <c:pt idx="5">
                  <c:v>3.3599999999999998E-2</c:v>
                </c:pt>
                <c:pt idx="6">
                  <c:v>4.8399999999999999E-2</c:v>
                </c:pt>
              </c:numCache>
            </c:numRef>
          </c:val>
          <c:extLst>
            <c:ext xmlns:c16="http://schemas.microsoft.com/office/drawing/2014/chart" uri="{C3380CC4-5D6E-409C-BE32-E72D297353CC}">
              <c16:uniqueId val="{00000000-7257-4D59-A6C7-2F300A4DABD1}"/>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x_xfe_consequences!$B$62:$B$68</c15:sqref>
                        </c15:formulaRef>
                      </c:ext>
                    </c:extLst>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extLst>
                      <c:ext uri="{02D57815-91ED-43cb-92C2-25804820EDAC}">
                        <c15:formulaRef>
                          <c15:sqref>x_xfe_consequences!$C$62:$C$68</c15:sqref>
                        </c15:formulaRef>
                      </c:ext>
                    </c:extLst>
                    <c:numCache>
                      <c:formatCode>General</c:formatCode>
                      <c:ptCount val="7"/>
                      <c:pt idx="0">
                        <c:v>163</c:v>
                      </c:pt>
                      <c:pt idx="1">
                        <c:v>73</c:v>
                      </c:pt>
                      <c:pt idx="2">
                        <c:v>42</c:v>
                      </c:pt>
                      <c:pt idx="3">
                        <c:v>376</c:v>
                      </c:pt>
                      <c:pt idx="4">
                        <c:v>28</c:v>
                      </c:pt>
                      <c:pt idx="5">
                        <c:v>25</c:v>
                      </c:pt>
                      <c:pt idx="6">
                        <c:v>36</c:v>
                      </c:pt>
                    </c:numCache>
                  </c:numRef>
                </c:val>
                <c:extLst>
                  <c:ext xmlns:c16="http://schemas.microsoft.com/office/drawing/2014/chart" uri="{C3380CC4-5D6E-409C-BE32-E72D297353CC}">
                    <c16:uniqueId val="{00000001-7257-4D59-A6C7-2F300A4DABD1}"/>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baseline="0"/>
              <a:t>REMEDIO EXPLOTACIÓN </a:t>
            </a:r>
            <a:r>
              <a:rPr lang="en-US"/>
              <a:t>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REMEDIO EXPLOTACIÓN OBJETOS DE TIPO VULNERABILIDAD IBM PARTE IOT</c:v>
          </c:tx>
          <c:spPr>
            <a:solidFill>
              <a:schemeClr val="accent1">
                <a:lumMod val="40000"/>
                <a:lumOff val="60000"/>
              </a:schemeClr>
            </a:solidFill>
            <a:ln>
              <a:noFill/>
            </a:ln>
            <a:effectLst/>
            <a:sp3d/>
          </c:spPr>
          <c:invertIfNegative val="0"/>
          <c:cat>
            <c:strRef>
              <c:f>x_xfe_remedy!$B$12:$B$15</c:f>
              <c:strCache>
                <c:ptCount val="4"/>
                <c:pt idx="0">
                  <c:v>ACTUALIZAR A ÚLTIMA VERSIÓN DE PRODUCTO</c:v>
                </c:pt>
                <c:pt idx="1">
                  <c:v>APLICAR PARCHE</c:v>
                </c:pt>
                <c:pt idx="2">
                  <c:v>CONSULTAR PÁGINA OFICIAL DE VENDEDOR</c:v>
                </c:pt>
                <c:pt idx="3">
                  <c:v>NO ESPECIFICADO</c:v>
                </c:pt>
              </c:strCache>
            </c:strRef>
          </c:cat>
          <c:val>
            <c:numRef>
              <c:f>x_xfe_remedy!$D$12:$D$15</c:f>
              <c:numCache>
                <c:formatCode>0.00%</c:formatCode>
                <c:ptCount val="4"/>
                <c:pt idx="0">
                  <c:v>0.19400000000000001</c:v>
                </c:pt>
                <c:pt idx="1">
                  <c:v>1.89E-2</c:v>
                </c:pt>
                <c:pt idx="2">
                  <c:v>0.53910000000000002</c:v>
                </c:pt>
                <c:pt idx="3">
                  <c:v>0.248</c:v>
                </c:pt>
              </c:numCache>
            </c:numRef>
          </c:val>
          <c:extLst>
            <c:ext xmlns:c16="http://schemas.microsoft.com/office/drawing/2014/chart" uri="{C3380CC4-5D6E-409C-BE32-E72D297353CC}">
              <c16:uniqueId val="{00000000-E8BB-43E0-BF61-DE05F98769FF}"/>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x_xfe_remedy!$B$12:$B$15</c15:sqref>
                        </c15:formulaRef>
                      </c:ext>
                    </c:extLst>
                    <c:strCache>
                      <c:ptCount val="4"/>
                      <c:pt idx="0">
                        <c:v>ACTUALIZAR A ÚLTIMA VERSIÓN DE PRODUCTO</c:v>
                      </c:pt>
                      <c:pt idx="1">
                        <c:v>APLICAR PARCHE</c:v>
                      </c:pt>
                      <c:pt idx="2">
                        <c:v>CONSULTAR PÁGINA OFICIAL DE VENDEDOR</c:v>
                      </c:pt>
                      <c:pt idx="3">
                        <c:v>NO ESPECIFICADO</c:v>
                      </c:pt>
                    </c:strCache>
                  </c:strRef>
                </c:cat>
                <c:val>
                  <c:numRef>
                    <c:extLst>
                      <c:ext uri="{02D57815-91ED-43cb-92C2-25804820EDAC}">
                        <c15:formulaRef>
                          <c15:sqref>x_xfe_remedy!$C$12:$C$15</c15:sqref>
                        </c15:formulaRef>
                      </c:ext>
                    </c:extLst>
                    <c:numCache>
                      <c:formatCode>General</c:formatCode>
                      <c:ptCount val="4"/>
                      <c:pt idx="0">
                        <c:v>72</c:v>
                      </c:pt>
                      <c:pt idx="1">
                        <c:v>7</c:v>
                      </c:pt>
                      <c:pt idx="2">
                        <c:v>200</c:v>
                      </c:pt>
                      <c:pt idx="3">
                        <c:v>92</c:v>
                      </c:pt>
                    </c:numCache>
                  </c:numRef>
                </c:val>
                <c:extLst>
                  <c:ext xmlns:c16="http://schemas.microsoft.com/office/drawing/2014/chart" uri="{C3380CC4-5D6E-409C-BE32-E72D297353CC}">
                    <c16:uniqueId val="{00000001-E8BB-43E0-BF61-DE05F98769FF}"/>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u="none" strike="noStrike" baseline="0">
                <a:effectLst/>
              </a:rPr>
              <a:t>REMEDIO EXPLOTACIÓN </a:t>
            </a:r>
            <a:r>
              <a:rPr lang="en-US" sz="2400" b="1" i="0" baseline="0">
                <a:effectLst/>
              </a:rPr>
              <a:t>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REMEDIO EXPLOTACIÓN OBJETOS DE TIPO VULNERABILIDAD IBM PARTE SMART HOME</c:v>
          </c:tx>
          <c:spPr>
            <a:solidFill>
              <a:schemeClr val="accent1">
                <a:lumMod val="40000"/>
                <a:lumOff val="60000"/>
              </a:schemeClr>
            </a:solidFill>
            <a:ln>
              <a:noFill/>
            </a:ln>
            <a:effectLst/>
            <a:sp3d/>
          </c:spPr>
          <c:invertIfNegative val="0"/>
          <c:cat>
            <c:strRef>
              <c:f>x_xfe_remedy!$F$12:$F$15</c:f>
              <c:strCache>
                <c:ptCount val="4"/>
                <c:pt idx="0">
                  <c:v>ACTUALIZAR A ÚLTIMA VERSIÓN DE PRODUCTO</c:v>
                </c:pt>
                <c:pt idx="1">
                  <c:v>APLICAR PARCHE</c:v>
                </c:pt>
                <c:pt idx="2">
                  <c:v>CONSULTAR PÁGINA OFICIAL DE VENDEDOR</c:v>
                </c:pt>
                <c:pt idx="3">
                  <c:v>NO ESPECIFICADO</c:v>
                </c:pt>
              </c:strCache>
            </c:strRef>
          </c:cat>
          <c:val>
            <c:numRef>
              <c:f>x_xfe_remedy!$H$12:$H$15</c:f>
              <c:numCache>
                <c:formatCode>0.00%</c:formatCode>
                <c:ptCount val="4"/>
                <c:pt idx="0">
                  <c:v>6.6000000000000003E-2</c:v>
                </c:pt>
                <c:pt idx="1">
                  <c:v>0.15040000000000001</c:v>
                </c:pt>
                <c:pt idx="2">
                  <c:v>0.55669999999999997</c:v>
                </c:pt>
                <c:pt idx="3">
                  <c:v>0.22689999999999999</c:v>
                </c:pt>
              </c:numCache>
            </c:numRef>
          </c:val>
          <c:extLst>
            <c:ext xmlns:c16="http://schemas.microsoft.com/office/drawing/2014/chart" uri="{C3380CC4-5D6E-409C-BE32-E72D297353CC}">
              <c16:uniqueId val="{00000000-08DB-4DB3-B0F9-60F2977477CF}"/>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x_xfe_remedy!$F$12:$F$15</c15:sqref>
                        </c15:formulaRef>
                      </c:ext>
                    </c:extLst>
                    <c:strCache>
                      <c:ptCount val="4"/>
                      <c:pt idx="0">
                        <c:v>ACTUALIZAR A ÚLTIMA VERSIÓN DE PRODUCTO</c:v>
                      </c:pt>
                      <c:pt idx="1">
                        <c:v>APLICAR PARCHE</c:v>
                      </c:pt>
                      <c:pt idx="2">
                        <c:v>CONSULTAR PÁGINA OFICIAL DE VENDEDOR</c:v>
                      </c:pt>
                      <c:pt idx="3">
                        <c:v>NO ESPECIFICADO</c:v>
                      </c:pt>
                    </c:strCache>
                  </c:strRef>
                </c:cat>
                <c:val>
                  <c:numRef>
                    <c:extLst>
                      <c:ext uri="{02D57815-91ED-43cb-92C2-25804820EDAC}">
                        <c15:formulaRef>
                          <c15:sqref>x_xfe_remedy!$G$12:$G$15</c15:sqref>
                        </c15:formulaRef>
                      </c:ext>
                    </c:extLst>
                    <c:numCache>
                      <c:formatCode>General</c:formatCode>
                      <c:ptCount val="4"/>
                      <c:pt idx="0">
                        <c:v>25</c:v>
                      </c:pt>
                      <c:pt idx="1">
                        <c:v>57</c:v>
                      </c:pt>
                      <c:pt idx="2">
                        <c:v>211</c:v>
                      </c:pt>
                      <c:pt idx="3">
                        <c:v>86</c:v>
                      </c:pt>
                    </c:numCache>
                  </c:numRef>
                </c:val>
                <c:extLst>
                  <c:ext xmlns:c16="http://schemas.microsoft.com/office/drawing/2014/chart" uri="{C3380CC4-5D6E-409C-BE32-E72D297353CC}">
                    <c16:uniqueId val="{00000001-08DB-4DB3-B0F9-60F2977477CF}"/>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REMEDIO EXPLOTACIÓN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REMEDIO EXPLOTACIÓN OBJETOS DE TIPO VULNERABILIDAD IBM PARTE IOT Y SMART HOME CONJUNTAS</c:v>
          </c:tx>
          <c:spPr>
            <a:solidFill>
              <a:schemeClr val="accent1">
                <a:lumMod val="40000"/>
                <a:lumOff val="60000"/>
              </a:schemeClr>
            </a:solidFill>
            <a:ln>
              <a:noFill/>
            </a:ln>
            <a:effectLst/>
            <a:sp3d/>
          </c:spPr>
          <c:invertIfNegative val="0"/>
          <c:cat>
            <c:strRef>
              <c:f>x_xfe_remedy!$B$59:$B$62</c:f>
              <c:strCache>
                <c:ptCount val="4"/>
                <c:pt idx="0">
                  <c:v>ACTUALIZAR A ÚLTIMA VERSIÓN DE PRODUCTO</c:v>
                </c:pt>
                <c:pt idx="1">
                  <c:v>APLICAR PARCHE</c:v>
                </c:pt>
                <c:pt idx="2">
                  <c:v>CONSULTAR PÁGINA OFICIAL DE VENDEDOR</c:v>
                </c:pt>
                <c:pt idx="3">
                  <c:v>NO ESPECIFICADO</c:v>
                </c:pt>
              </c:strCache>
            </c:strRef>
          </c:cat>
          <c:val>
            <c:numRef>
              <c:f>x_xfe_remedy!$D$59:$D$62</c:f>
              <c:numCache>
                <c:formatCode>0.00%</c:formatCode>
                <c:ptCount val="4"/>
                <c:pt idx="0">
                  <c:v>0.1293</c:v>
                </c:pt>
                <c:pt idx="1">
                  <c:v>8.5300000000000001E-2</c:v>
                </c:pt>
                <c:pt idx="2">
                  <c:v>0.54800000000000004</c:v>
                </c:pt>
                <c:pt idx="3">
                  <c:v>0.2374</c:v>
                </c:pt>
              </c:numCache>
            </c:numRef>
          </c:val>
          <c:extLst>
            <c:ext xmlns:c16="http://schemas.microsoft.com/office/drawing/2014/chart" uri="{C3380CC4-5D6E-409C-BE32-E72D297353CC}">
              <c16:uniqueId val="{00000000-4490-4FE7-9AE6-478C6BD6AD9B}"/>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x_xfe_remedy!$B$59:$B$62</c15:sqref>
                        </c15:formulaRef>
                      </c:ext>
                    </c:extLst>
                    <c:strCache>
                      <c:ptCount val="4"/>
                      <c:pt idx="0">
                        <c:v>ACTUALIZAR A ÚLTIMA VERSIÓN DE PRODUCTO</c:v>
                      </c:pt>
                      <c:pt idx="1">
                        <c:v>APLICAR PARCHE</c:v>
                      </c:pt>
                      <c:pt idx="2">
                        <c:v>CONSULTAR PÁGINA OFICIAL DE VENDEDOR</c:v>
                      </c:pt>
                      <c:pt idx="3">
                        <c:v>NO ESPECIFICADO</c:v>
                      </c:pt>
                    </c:strCache>
                  </c:strRef>
                </c:cat>
                <c:val>
                  <c:numRef>
                    <c:extLst>
                      <c:ext uri="{02D57815-91ED-43cb-92C2-25804820EDAC}">
                        <c15:formulaRef>
                          <c15:sqref>x_xfe_remedy!$C$59:$C$62</c15:sqref>
                        </c15:formulaRef>
                      </c:ext>
                    </c:extLst>
                    <c:numCache>
                      <c:formatCode>General</c:formatCode>
                      <c:ptCount val="4"/>
                      <c:pt idx="0">
                        <c:v>97</c:v>
                      </c:pt>
                      <c:pt idx="1">
                        <c:v>64</c:v>
                      </c:pt>
                      <c:pt idx="2">
                        <c:v>411</c:v>
                      </c:pt>
                      <c:pt idx="3">
                        <c:v>178</c:v>
                      </c:pt>
                    </c:numCache>
                  </c:numRef>
                </c:val>
                <c:extLst>
                  <c:ext xmlns:c16="http://schemas.microsoft.com/office/drawing/2014/chart" uri="{C3380CC4-5D6E-409C-BE32-E72D297353CC}">
                    <c16:uniqueId val="{00000001-4490-4FE7-9AE6-478C6BD6AD9B}"/>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SEVERIDAD BASE 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SEGÚN NIVEL DE RIESGO OBJETOS DE TIPO VULNERABILIDAD IBM PARTE IOT</c:v>
          </c:tx>
          <c:spPr>
            <a:solidFill>
              <a:schemeClr val="accent1">
                <a:lumMod val="40000"/>
                <a:lumOff val="60000"/>
              </a:schemeClr>
            </a:solidFill>
            <a:ln>
              <a:noFill/>
            </a:ln>
            <a:effectLst/>
            <a:sp3d/>
          </c:spPr>
          <c:invertIfNegative val="0"/>
          <c:cat>
            <c:strRef>
              <c:f>x_xfe_risk_level!$B$12:$B$15</c:f>
              <c:strCache>
                <c:ptCount val="4"/>
                <c:pt idx="0">
                  <c:v>CRÍTICA</c:v>
                </c:pt>
                <c:pt idx="1">
                  <c:v>ALTA</c:v>
                </c:pt>
                <c:pt idx="2">
                  <c:v>MEDIA</c:v>
                </c:pt>
                <c:pt idx="3">
                  <c:v>BAJA</c:v>
                </c:pt>
              </c:strCache>
            </c:strRef>
          </c:cat>
          <c:val>
            <c:numRef>
              <c:f>x_xfe_risk_level!$D$12:$D$15</c:f>
              <c:numCache>
                <c:formatCode>0.00%</c:formatCode>
                <c:ptCount val="4"/>
                <c:pt idx="0">
                  <c:v>0.124</c:v>
                </c:pt>
                <c:pt idx="1">
                  <c:v>0.38</c:v>
                </c:pt>
                <c:pt idx="2">
                  <c:v>0.44740000000000002</c:v>
                </c:pt>
                <c:pt idx="3">
                  <c:v>4.8599999999999997E-2</c:v>
                </c:pt>
              </c:numCache>
            </c:numRef>
          </c:val>
          <c:extLst>
            <c:ext xmlns:c16="http://schemas.microsoft.com/office/drawing/2014/chart" uri="{C3380CC4-5D6E-409C-BE32-E72D297353CC}">
              <c16:uniqueId val="{00000000-9098-4926-A5DB-17BFFF5636B4}"/>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x_xfe_risk_level!$B$12:$B$15</c15:sqref>
                        </c15:formulaRef>
                      </c:ext>
                    </c:extLst>
                    <c:strCache>
                      <c:ptCount val="4"/>
                      <c:pt idx="0">
                        <c:v>CRÍTICA</c:v>
                      </c:pt>
                      <c:pt idx="1">
                        <c:v>ALTA</c:v>
                      </c:pt>
                      <c:pt idx="2">
                        <c:v>MEDIA</c:v>
                      </c:pt>
                      <c:pt idx="3">
                        <c:v>BAJA</c:v>
                      </c:pt>
                    </c:strCache>
                  </c:strRef>
                </c:cat>
                <c:val>
                  <c:numRef>
                    <c:extLst>
                      <c:ext uri="{02D57815-91ED-43cb-92C2-25804820EDAC}">
                        <c15:formulaRef>
                          <c15:sqref>x_xfe_risk_level!$C$12:$C$15</c15:sqref>
                        </c15:formulaRef>
                      </c:ext>
                    </c:extLst>
                    <c:numCache>
                      <c:formatCode>General</c:formatCode>
                      <c:ptCount val="4"/>
                      <c:pt idx="0">
                        <c:v>46</c:v>
                      </c:pt>
                      <c:pt idx="1">
                        <c:v>141</c:v>
                      </c:pt>
                      <c:pt idx="2">
                        <c:v>166</c:v>
                      </c:pt>
                      <c:pt idx="3">
                        <c:v>18</c:v>
                      </c:pt>
                    </c:numCache>
                  </c:numRef>
                </c:val>
                <c:extLst>
                  <c:ext xmlns:c16="http://schemas.microsoft.com/office/drawing/2014/chart" uri="{C3380CC4-5D6E-409C-BE32-E72D297353CC}">
                    <c16:uniqueId val="{00000001-9098-4926-A5DB-17BFFF5636B4}"/>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MODIFICACIÓN OBJETOS STIX 2.1 DE ANÁLISIS DE VULNERABILIDADES IBM PARTE SMART HOME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5C-460D-9202-6BB35351BCC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5C-460D-9202-6BB35351BC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'AÑO MODIFICACIÓN'!$B$12:$B$13</c:f>
              <c:numCache>
                <c:formatCode>General</c:formatCode>
                <c:ptCount val="2"/>
                <c:pt idx="0">
                  <c:v>2023</c:v>
                </c:pt>
                <c:pt idx="1">
                  <c:v>2022</c:v>
                </c:pt>
              </c:numCache>
            </c:numRef>
          </c:cat>
          <c:val>
            <c:numRef>
              <c:f>'AÑO MODIFICACIÓN'!$C$12:$C$13</c:f>
              <c:numCache>
                <c:formatCode>General</c:formatCode>
                <c:ptCount val="2"/>
                <c:pt idx="0">
                  <c:v>180</c:v>
                </c:pt>
                <c:pt idx="1">
                  <c:v>191</c:v>
                </c:pt>
              </c:numCache>
            </c:numRef>
          </c:val>
          <c:extLst>
            <c:ext xmlns:c16="http://schemas.microsoft.com/office/drawing/2014/chart" uri="{C3380CC4-5D6E-409C-BE32-E72D297353CC}">
              <c16:uniqueId val="{00000004-4B5C-460D-9202-6BB35351BCC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SEVERIDAD BASE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SEGÚN NIVEL DE RIESGO OBJETOS DE TIPO VULNERABILIDAD IBM PARTE SMART HOME</c:v>
          </c:tx>
          <c:spPr>
            <a:solidFill>
              <a:schemeClr val="accent1">
                <a:lumMod val="40000"/>
                <a:lumOff val="60000"/>
              </a:schemeClr>
            </a:solidFill>
            <a:ln>
              <a:noFill/>
            </a:ln>
            <a:effectLst/>
            <a:sp3d/>
          </c:spPr>
          <c:invertIfNegative val="0"/>
          <c:cat>
            <c:strRef>
              <c:f>x_xfe_risk_level!$F$12:$F$15</c:f>
              <c:strCache>
                <c:ptCount val="4"/>
                <c:pt idx="0">
                  <c:v>CRÍTICA</c:v>
                </c:pt>
                <c:pt idx="1">
                  <c:v>ALTA</c:v>
                </c:pt>
                <c:pt idx="2">
                  <c:v>MEDIA</c:v>
                </c:pt>
                <c:pt idx="3">
                  <c:v>BAJA</c:v>
                </c:pt>
              </c:strCache>
            </c:strRef>
          </c:cat>
          <c:val>
            <c:numRef>
              <c:f>x_xfe_risk_level!$H$12:$H$15</c:f>
              <c:numCache>
                <c:formatCode>0.00%</c:formatCode>
                <c:ptCount val="4"/>
                <c:pt idx="0">
                  <c:v>0.21099999999999999</c:v>
                </c:pt>
                <c:pt idx="1">
                  <c:v>0.50129999999999997</c:v>
                </c:pt>
                <c:pt idx="2">
                  <c:v>0.2797</c:v>
                </c:pt>
                <c:pt idx="3">
                  <c:v>8.0000000000000002E-3</c:v>
                </c:pt>
              </c:numCache>
            </c:numRef>
          </c:val>
          <c:extLst>
            <c:ext xmlns:c16="http://schemas.microsoft.com/office/drawing/2014/chart" uri="{C3380CC4-5D6E-409C-BE32-E72D297353CC}">
              <c16:uniqueId val="{00000000-B3D0-4C2A-808F-6B3A6B6340D5}"/>
            </c:ext>
          </c:extLst>
        </c:ser>
        <c:dLbls>
          <c:showLegendKey val="0"/>
          <c:showVal val="0"/>
          <c:showCatName val="0"/>
          <c:showSerName val="0"/>
          <c:showPercent val="0"/>
          <c:showBubbleSize val="0"/>
        </c:dLbls>
        <c:gapWidth val="150"/>
        <c:shape val="box"/>
        <c:axId val="1027714856"/>
        <c:axId val="1027715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x_xfe_risk_level!$F$12:$F$15</c15:sqref>
                        </c15:formulaRef>
                      </c:ext>
                    </c:extLst>
                    <c:strCache>
                      <c:ptCount val="4"/>
                      <c:pt idx="0">
                        <c:v>CRÍTICA</c:v>
                      </c:pt>
                      <c:pt idx="1">
                        <c:v>ALTA</c:v>
                      </c:pt>
                      <c:pt idx="2">
                        <c:v>MEDIA</c:v>
                      </c:pt>
                      <c:pt idx="3">
                        <c:v>BAJA</c:v>
                      </c:pt>
                    </c:strCache>
                  </c:strRef>
                </c:cat>
                <c:val>
                  <c:numRef>
                    <c:extLst>
                      <c:ext uri="{02D57815-91ED-43cb-92C2-25804820EDAC}">
                        <c15:formulaRef>
                          <c15:sqref>x_xfe_risk_level!$G$12:$G$15</c15:sqref>
                        </c15:formulaRef>
                      </c:ext>
                    </c:extLst>
                    <c:numCache>
                      <c:formatCode>General</c:formatCode>
                      <c:ptCount val="4"/>
                      <c:pt idx="0">
                        <c:v>80</c:v>
                      </c:pt>
                      <c:pt idx="1">
                        <c:v>190</c:v>
                      </c:pt>
                      <c:pt idx="2">
                        <c:v>106</c:v>
                      </c:pt>
                      <c:pt idx="3">
                        <c:v>3</c:v>
                      </c:pt>
                    </c:numCache>
                  </c:numRef>
                </c:val>
                <c:extLst>
                  <c:ext xmlns:c16="http://schemas.microsoft.com/office/drawing/2014/chart" uri="{C3380CC4-5D6E-409C-BE32-E72D297353CC}">
                    <c16:uniqueId val="{00000001-B3D0-4C2A-808F-6B3A6B6340D5}"/>
                  </c:ext>
                </c:extLst>
              </c15:ser>
            </c15:filteredBarSeries>
          </c:ext>
        </c:extLst>
      </c:bar3DChart>
      <c:catAx>
        <c:axId val="1027714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5184"/>
        <c:crosses val="autoZero"/>
        <c:auto val="1"/>
        <c:lblAlgn val="ctr"/>
        <c:lblOffset val="100"/>
        <c:noMultiLvlLbl val="0"/>
      </c:catAx>
      <c:valAx>
        <c:axId val="102771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48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SEVERIDAD BASE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SEGUN NIVEL DE RIESGO OBJETOS DE TIPO VULNERABILIDAD IBM PARTE IOT Y SMART HOME CONJUNTAS</c:v>
          </c:tx>
          <c:spPr>
            <a:solidFill>
              <a:schemeClr val="accent1">
                <a:lumMod val="40000"/>
                <a:lumOff val="60000"/>
              </a:schemeClr>
            </a:solidFill>
            <a:ln>
              <a:noFill/>
            </a:ln>
            <a:effectLst/>
            <a:sp3d/>
          </c:spPr>
          <c:invertIfNegative val="0"/>
          <c:cat>
            <c:strRef>
              <c:f>x_xfe_risk_level!$B$55:$B$58</c:f>
              <c:strCache>
                <c:ptCount val="4"/>
                <c:pt idx="0">
                  <c:v>CRÍTICA</c:v>
                </c:pt>
                <c:pt idx="1">
                  <c:v>ALTA</c:v>
                </c:pt>
                <c:pt idx="2">
                  <c:v>MEDIA</c:v>
                </c:pt>
                <c:pt idx="3">
                  <c:v>BAJA</c:v>
                </c:pt>
              </c:strCache>
            </c:strRef>
          </c:cat>
          <c:val>
            <c:numRef>
              <c:f>x_xfe_risk_level!$D$55:$D$58</c:f>
              <c:numCache>
                <c:formatCode>0.00%</c:formatCode>
                <c:ptCount val="4"/>
                <c:pt idx="0">
                  <c:v>0.16800000000000001</c:v>
                </c:pt>
                <c:pt idx="1">
                  <c:v>0.44130000000000003</c:v>
                </c:pt>
                <c:pt idx="2">
                  <c:v>0.36259999999999998</c:v>
                </c:pt>
                <c:pt idx="3">
                  <c:v>2.81E-2</c:v>
                </c:pt>
              </c:numCache>
            </c:numRef>
          </c:val>
          <c:extLst>
            <c:ext xmlns:c16="http://schemas.microsoft.com/office/drawing/2014/chart" uri="{C3380CC4-5D6E-409C-BE32-E72D297353CC}">
              <c16:uniqueId val="{00000000-E59F-45FD-85E3-C35211434DCB}"/>
            </c:ext>
          </c:extLst>
        </c:ser>
        <c:dLbls>
          <c:showLegendKey val="0"/>
          <c:showVal val="0"/>
          <c:showCatName val="0"/>
          <c:showSerName val="0"/>
          <c:showPercent val="0"/>
          <c:showBubbleSize val="0"/>
        </c:dLbls>
        <c:gapWidth val="150"/>
        <c:shape val="box"/>
        <c:axId val="1099487920"/>
        <c:axId val="105463980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x_xfe_risk_level!$B$55:$B$58</c15:sqref>
                        </c15:formulaRef>
                      </c:ext>
                    </c:extLst>
                    <c:strCache>
                      <c:ptCount val="4"/>
                      <c:pt idx="0">
                        <c:v>CRÍTICA</c:v>
                      </c:pt>
                      <c:pt idx="1">
                        <c:v>ALTA</c:v>
                      </c:pt>
                      <c:pt idx="2">
                        <c:v>MEDIA</c:v>
                      </c:pt>
                      <c:pt idx="3">
                        <c:v>BAJA</c:v>
                      </c:pt>
                    </c:strCache>
                  </c:strRef>
                </c:cat>
                <c:val>
                  <c:numRef>
                    <c:extLst>
                      <c:ext uri="{02D57815-91ED-43cb-92C2-25804820EDAC}">
                        <c15:formulaRef>
                          <c15:sqref>x_xfe_risk_level!$C$55:$C$58</c15:sqref>
                        </c15:formulaRef>
                      </c:ext>
                    </c:extLst>
                    <c:numCache>
                      <c:formatCode>General</c:formatCode>
                      <c:ptCount val="4"/>
                      <c:pt idx="0">
                        <c:v>126</c:v>
                      </c:pt>
                      <c:pt idx="1">
                        <c:v>331</c:v>
                      </c:pt>
                      <c:pt idx="2">
                        <c:v>272</c:v>
                      </c:pt>
                      <c:pt idx="3">
                        <c:v>21</c:v>
                      </c:pt>
                    </c:numCache>
                  </c:numRef>
                </c:val>
                <c:extLst>
                  <c:ext xmlns:c16="http://schemas.microsoft.com/office/drawing/2014/chart" uri="{C3380CC4-5D6E-409C-BE32-E72D297353CC}">
                    <c16:uniqueId val="{00000001-E59F-45FD-85E3-C35211434DCB}"/>
                  </c:ext>
                </c:extLst>
              </c15:ser>
            </c15:filteredBarSeries>
          </c:ext>
        </c:extLst>
      </c:bar3DChart>
      <c:catAx>
        <c:axId val="10994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4639800"/>
        <c:crosses val="autoZero"/>
        <c:auto val="1"/>
        <c:lblAlgn val="ctr"/>
        <c:lblOffset val="100"/>
        <c:noMultiLvlLbl val="0"/>
      </c:catAx>
      <c:valAx>
        <c:axId val="105463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948792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ANÁLISIS NOMBRE OBJETOS DE TIPO VULNERABILIDAD IBM PARTE</a:t>
            </a:r>
            <a:r>
              <a:rPr lang="en-US" baseline="0"/>
              <a:t> IOT</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NAME!$B$12:$B$34</c15:sqref>
                  </c15:fullRef>
                </c:ext>
              </c:extLst>
              <c:f>(NAME!$B$12:$B$20,NAME!$B$34)</c:f>
              <c:strCache>
                <c:ptCount val="10"/>
                <c:pt idx="0">
                  <c:v>ESCALADO DE DIRECTORIOS</c:v>
                </c:pt>
                <c:pt idx="1">
                  <c:v>ESCALADO DE PRIVILEGIOS</c:v>
                </c:pt>
                <c:pt idx="2">
                  <c:v>SOBREPASAR SEGURIDAD</c:v>
                </c:pt>
                <c:pt idx="3">
                  <c:v>EJECUCIÓN DE CÓDIGO</c:v>
                </c:pt>
                <c:pt idx="4">
                  <c:v>DIVULGACIÓN DE INFORMACIÓN</c:v>
                </c:pt>
                <c:pt idx="5">
                  <c:v>DENEGACIÓN DE SERVICIO</c:v>
                </c:pt>
                <c:pt idx="6">
                  <c:v>CROSS-SITE SCRIPTING</c:v>
                </c:pt>
                <c:pt idx="7">
                  <c:v>INYECCIÓN SQL</c:v>
                </c:pt>
                <c:pt idx="8">
                  <c:v>DESBORDAMIENTO DE BÚFER</c:v>
                </c:pt>
                <c:pt idx="9">
                  <c:v>OTROS VALORES</c:v>
                </c:pt>
              </c:strCache>
            </c:strRef>
          </c:cat>
          <c:val>
            <c:numRef>
              <c:extLst>
                <c:ext xmlns:c15="http://schemas.microsoft.com/office/drawing/2012/chart" uri="{02D57815-91ED-43cb-92C2-25804820EDAC}">
                  <c15:fullRef>
                    <c15:sqref>NAME!$D$12:$D$34</c15:sqref>
                  </c15:fullRef>
                </c:ext>
              </c:extLst>
              <c:f>(NAME!$D$12:$D$20,NAME!$D$34)</c:f>
              <c:numCache>
                <c:formatCode>0.00%</c:formatCode>
                <c:ptCount val="10"/>
                <c:pt idx="0">
                  <c:v>0.42049999999999998</c:v>
                </c:pt>
                <c:pt idx="1">
                  <c:v>0.12939999999999999</c:v>
                </c:pt>
                <c:pt idx="2">
                  <c:v>0.1051</c:v>
                </c:pt>
                <c:pt idx="3">
                  <c:v>8.09E-2</c:v>
                </c:pt>
                <c:pt idx="4">
                  <c:v>7.2800000000000004E-2</c:v>
                </c:pt>
                <c:pt idx="5">
                  <c:v>5.9299999999999999E-2</c:v>
                </c:pt>
                <c:pt idx="6">
                  <c:v>4.0399999999999998E-2</c:v>
                </c:pt>
                <c:pt idx="7">
                  <c:v>2.9600000000000001E-2</c:v>
                </c:pt>
                <c:pt idx="8">
                  <c:v>1.61E-2</c:v>
                </c:pt>
                <c:pt idx="9">
                  <c:v>4.459999999999998E-2</c:v>
                </c:pt>
              </c:numCache>
            </c:numRef>
          </c:val>
          <c:extLst>
            <c:ext xmlns:c16="http://schemas.microsoft.com/office/drawing/2014/chart" uri="{C3380CC4-5D6E-409C-BE32-E72D297353CC}">
              <c16:uniqueId val="{00000000-144C-4E68-BEE7-0DF656B3BCB2}"/>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NAME!$B$12:$B$34</c15:sqref>
                        </c15:fullRef>
                        <c15:formulaRef>
                          <c15:sqref>(NAME!$B$12:$B$20,NAME!$B$34)</c15:sqref>
                        </c15:formulaRef>
                      </c:ext>
                    </c:extLst>
                    <c:strCache>
                      <c:ptCount val="10"/>
                      <c:pt idx="0">
                        <c:v>ESCALADO DE DIRECTORIOS</c:v>
                      </c:pt>
                      <c:pt idx="1">
                        <c:v>ESCALADO DE PRIVILEGIOS</c:v>
                      </c:pt>
                      <c:pt idx="2">
                        <c:v>SOBREPASAR SEGURIDAD</c:v>
                      </c:pt>
                      <c:pt idx="3">
                        <c:v>EJECUCIÓN DE CÓDIGO</c:v>
                      </c:pt>
                      <c:pt idx="4">
                        <c:v>DIVULGACIÓN DE INFORMACIÓN</c:v>
                      </c:pt>
                      <c:pt idx="5">
                        <c:v>DENEGACIÓN DE SERVICIO</c:v>
                      </c:pt>
                      <c:pt idx="6">
                        <c:v>CROSS-SITE SCRIPTING</c:v>
                      </c:pt>
                      <c:pt idx="7">
                        <c:v>INYECCIÓN SQL</c:v>
                      </c:pt>
                      <c:pt idx="8">
                        <c:v>DESBORDAMIENTO DE BÚFER</c:v>
                      </c:pt>
                      <c:pt idx="9">
                        <c:v>OTROS VALORES</c:v>
                      </c:pt>
                    </c:strCache>
                  </c:strRef>
                </c:cat>
                <c:val>
                  <c:numRef>
                    <c:extLst>
                      <c:ext uri="{02D57815-91ED-43cb-92C2-25804820EDAC}">
                        <c15:fullRef>
                          <c15:sqref>NAME!$C$12:$C$34</c15:sqref>
                        </c15:fullRef>
                        <c15:formulaRef>
                          <c15:sqref>(NAME!$C$12:$C$20,NAME!$C$34)</c15:sqref>
                        </c15:formulaRef>
                      </c:ext>
                    </c:extLst>
                    <c:numCache>
                      <c:formatCode>General</c:formatCode>
                      <c:ptCount val="10"/>
                      <c:pt idx="0">
                        <c:v>156</c:v>
                      </c:pt>
                      <c:pt idx="1">
                        <c:v>48</c:v>
                      </c:pt>
                      <c:pt idx="2">
                        <c:v>39</c:v>
                      </c:pt>
                      <c:pt idx="3">
                        <c:v>30</c:v>
                      </c:pt>
                      <c:pt idx="4">
                        <c:v>27</c:v>
                      </c:pt>
                      <c:pt idx="5">
                        <c:v>22</c:v>
                      </c:pt>
                      <c:pt idx="6">
                        <c:v>15</c:v>
                      </c:pt>
                      <c:pt idx="7">
                        <c:v>11</c:v>
                      </c:pt>
                      <c:pt idx="8">
                        <c:v>6</c:v>
                      </c:pt>
                      <c:pt idx="9">
                        <c:v>17</c:v>
                      </c:pt>
                    </c:numCache>
                  </c:numRef>
                </c:val>
                <c:extLst>
                  <c:ext xmlns:c16="http://schemas.microsoft.com/office/drawing/2014/chart" uri="{C3380CC4-5D6E-409C-BE32-E72D297353CC}">
                    <c16:uniqueId val="{00000001-144C-4E68-BEE7-0DF656B3BCB2}"/>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NAME!$F$12:$F$25</c15:sqref>
                  </c15:fullRef>
                </c:ext>
              </c:extLst>
              <c:f>(NAME!$F$12:$F$20,NAME!$F$25)</c:f>
              <c:strCache>
                <c:ptCount val="10"/>
                <c:pt idx="0">
                  <c:v>EJECUCIÓN DE CÓDIGO</c:v>
                </c:pt>
                <c:pt idx="1">
                  <c:v>EJECUCIÓN DE COMANDO</c:v>
                </c:pt>
                <c:pt idx="2">
                  <c:v>DESBORDAMIENTO DE BÚFER</c:v>
                </c:pt>
                <c:pt idx="3">
                  <c:v>ESCALADO DE PRIVILEGIOS</c:v>
                </c:pt>
                <c:pt idx="4">
                  <c:v>CROSS-SITE SCRIPTING</c:v>
                </c:pt>
                <c:pt idx="5">
                  <c:v>CARGA DE ARCHIVOS</c:v>
                </c:pt>
                <c:pt idx="6">
                  <c:v>DIVULGACIÓN DE INFORMACIÓN</c:v>
                </c:pt>
                <c:pt idx="7">
                  <c:v>DENEGACIÓN DE SERVICIO</c:v>
                </c:pt>
                <c:pt idx="8">
                  <c:v>SOBREPASAR SEGURIDAD</c:v>
                </c:pt>
                <c:pt idx="9">
                  <c:v>OTROS VALORES</c:v>
                </c:pt>
              </c:strCache>
            </c:strRef>
          </c:cat>
          <c:val>
            <c:numRef>
              <c:extLst>
                <c:ext xmlns:c15="http://schemas.microsoft.com/office/drawing/2012/chart" uri="{02D57815-91ED-43cb-92C2-25804820EDAC}">
                  <c15:fullRef>
                    <c15:sqref>NAME!$H$12:$H$25</c15:sqref>
                  </c15:fullRef>
                </c:ext>
              </c:extLst>
              <c:f>(NAME!$H$12:$H$20,NAME!$H$25)</c:f>
              <c:numCache>
                <c:formatCode>0.00%</c:formatCode>
                <c:ptCount val="10"/>
                <c:pt idx="0">
                  <c:v>0.57720000000000005</c:v>
                </c:pt>
                <c:pt idx="1">
                  <c:v>9.7600000000000006E-2</c:v>
                </c:pt>
                <c:pt idx="2">
                  <c:v>9.5000000000000001E-2</c:v>
                </c:pt>
                <c:pt idx="3">
                  <c:v>6.6000000000000003E-2</c:v>
                </c:pt>
                <c:pt idx="4">
                  <c:v>5.5399999999999998E-2</c:v>
                </c:pt>
                <c:pt idx="5">
                  <c:v>3.4099999999999998E-2</c:v>
                </c:pt>
                <c:pt idx="6">
                  <c:v>2.3699999999999999E-2</c:v>
                </c:pt>
                <c:pt idx="7">
                  <c:v>2.3699999999999999E-2</c:v>
                </c:pt>
                <c:pt idx="8">
                  <c:v>1.8499999999999999E-2</c:v>
                </c:pt>
                <c:pt idx="9">
                  <c:v>8.8000000000000005E-3</c:v>
                </c:pt>
              </c:numCache>
            </c:numRef>
          </c:val>
          <c:extLst>
            <c:ext xmlns:c16="http://schemas.microsoft.com/office/drawing/2014/chart" uri="{C3380CC4-5D6E-409C-BE32-E72D297353CC}">
              <c16:uniqueId val="{00000001-F515-42F0-ABD6-CA5F93FC85CD}"/>
            </c:ext>
          </c:extLst>
        </c:ser>
        <c:dLbls>
          <c:showLegendKey val="0"/>
          <c:showVal val="0"/>
          <c:showCatName val="0"/>
          <c:showSerName val="0"/>
          <c:showPercent val="0"/>
          <c:showBubbleSize val="0"/>
        </c:dLbls>
        <c:gapWidth val="150"/>
        <c:shape val="box"/>
        <c:axId val="1010424304"/>
        <c:axId val="10104249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NAME!$F$12:$F$25</c15:sqref>
                        </c15:fullRef>
                        <c15:formulaRef>
                          <c15:sqref>(NAME!$F$12:$F$20,NAME!$F$25)</c15:sqref>
                        </c15:formulaRef>
                      </c:ext>
                    </c:extLst>
                    <c:strCache>
                      <c:ptCount val="10"/>
                      <c:pt idx="0">
                        <c:v>EJECUCIÓN DE CÓDIGO</c:v>
                      </c:pt>
                      <c:pt idx="1">
                        <c:v>EJECUCIÓN DE COMANDO</c:v>
                      </c:pt>
                      <c:pt idx="2">
                        <c:v>DESBORDAMIENTO DE BÚFER</c:v>
                      </c:pt>
                      <c:pt idx="3">
                        <c:v>ESCALADO DE PRIVILEGIOS</c:v>
                      </c:pt>
                      <c:pt idx="4">
                        <c:v>CROSS-SITE SCRIPTING</c:v>
                      </c:pt>
                      <c:pt idx="5">
                        <c:v>CARGA DE ARCHIVOS</c:v>
                      </c:pt>
                      <c:pt idx="6">
                        <c:v>DIVULGACIÓN DE INFORMACIÓN</c:v>
                      </c:pt>
                      <c:pt idx="7">
                        <c:v>DENEGACIÓN DE SERVICIO</c:v>
                      </c:pt>
                      <c:pt idx="8">
                        <c:v>SOBREPASAR SEGURIDAD</c:v>
                      </c:pt>
                      <c:pt idx="9">
                        <c:v>OTROS VALORES</c:v>
                      </c:pt>
                    </c:strCache>
                  </c:strRef>
                </c:cat>
                <c:val>
                  <c:numRef>
                    <c:extLst>
                      <c:ext uri="{02D57815-91ED-43cb-92C2-25804820EDAC}">
                        <c15:fullRef>
                          <c15:sqref>NAME!$G$12:$G$25</c15:sqref>
                        </c15:fullRef>
                        <c15:formulaRef>
                          <c15:sqref>(NAME!$G$12:$G$20,NAME!$G$25)</c15:sqref>
                        </c15:formulaRef>
                      </c:ext>
                    </c:extLst>
                    <c:numCache>
                      <c:formatCode>General</c:formatCode>
                      <c:ptCount val="10"/>
                      <c:pt idx="0">
                        <c:v>218</c:v>
                      </c:pt>
                      <c:pt idx="1">
                        <c:v>37</c:v>
                      </c:pt>
                      <c:pt idx="2">
                        <c:v>36</c:v>
                      </c:pt>
                      <c:pt idx="3">
                        <c:v>25</c:v>
                      </c:pt>
                      <c:pt idx="4">
                        <c:v>21</c:v>
                      </c:pt>
                      <c:pt idx="5">
                        <c:v>13</c:v>
                      </c:pt>
                      <c:pt idx="6">
                        <c:v>9</c:v>
                      </c:pt>
                      <c:pt idx="7">
                        <c:v>9</c:v>
                      </c:pt>
                      <c:pt idx="8">
                        <c:v>7</c:v>
                      </c:pt>
                      <c:pt idx="9">
                        <c:v>4</c:v>
                      </c:pt>
                    </c:numCache>
                  </c:numRef>
                </c:val>
                <c:extLst>
                  <c:ext xmlns:c16="http://schemas.microsoft.com/office/drawing/2014/chart" uri="{C3380CC4-5D6E-409C-BE32-E72D297353CC}">
                    <c16:uniqueId val="{00000000-F515-42F0-ABD6-CA5F93FC85CD}"/>
                  </c:ext>
                </c:extLst>
              </c15:ser>
            </c15:filteredBarSeries>
          </c:ext>
        </c:extLst>
      </c:bar3DChart>
      <c:catAx>
        <c:axId val="101042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10424960"/>
        <c:crosses val="autoZero"/>
        <c:auto val="1"/>
        <c:lblAlgn val="ctr"/>
        <c:lblOffset val="100"/>
        <c:noMultiLvlLbl val="0"/>
      </c:catAx>
      <c:valAx>
        <c:axId val="101042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104243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NOMBRE OBJETOS DE TIPO VULNERABILIDAD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NAME!$B$83:$B$105</c15:sqref>
                  </c15:fullRef>
                </c:ext>
              </c:extLst>
              <c:f>(NAME!$B$83:$B$94,NAME!$B$105)</c:f>
              <c:strCache>
                <c:ptCount val="13"/>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MANIPULACIÓN</c:v>
                </c:pt>
                <c:pt idx="12">
                  <c:v>OTROS VALORES</c:v>
                </c:pt>
              </c:strCache>
            </c:strRef>
          </c:cat>
          <c:val>
            <c:numRef>
              <c:extLst>
                <c:ext xmlns:c15="http://schemas.microsoft.com/office/drawing/2012/chart" uri="{02D57815-91ED-43cb-92C2-25804820EDAC}">
                  <c15:fullRef>
                    <c15:sqref>NAME!$D$83:$D$105</c15:sqref>
                  </c15:fullRef>
                </c:ext>
              </c:extLst>
              <c:f>(NAME!$D$83:$D$94,NAME!$D$105)</c:f>
              <c:numCache>
                <c:formatCode>0.00%</c:formatCode>
                <c:ptCount val="13"/>
                <c:pt idx="0">
                  <c:v>0.33066666666666672</c:v>
                </c:pt>
                <c:pt idx="1">
                  <c:v>0.20933333333333334</c:v>
                </c:pt>
                <c:pt idx="2">
                  <c:v>9.7333333333333327E-2</c:v>
                </c:pt>
                <c:pt idx="3">
                  <c:v>6.1333333333333337E-2</c:v>
                </c:pt>
                <c:pt idx="4">
                  <c:v>5.5999999999999994E-2</c:v>
                </c:pt>
                <c:pt idx="5">
                  <c:v>5.333333333333333E-2</c:v>
                </c:pt>
                <c:pt idx="6">
                  <c:v>4.8000000000000001E-2</c:v>
                </c:pt>
                <c:pt idx="7">
                  <c:v>4.8000000000000001E-2</c:v>
                </c:pt>
                <c:pt idx="8">
                  <c:v>4.133333333333334E-2</c:v>
                </c:pt>
                <c:pt idx="9">
                  <c:v>1.8666666666666668E-2</c:v>
                </c:pt>
                <c:pt idx="10">
                  <c:v>1.4666666666666666E-2</c:v>
                </c:pt>
                <c:pt idx="11">
                  <c:v>5.3333333333333332E-3</c:v>
                </c:pt>
                <c:pt idx="12">
                  <c:v>2.1333333333333333E-2</c:v>
                </c:pt>
              </c:numCache>
            </c:numRef>
          </c:val>
          <c:extLst>
            <c:ext xmlns:c16="http://schemas.microsoft.com/office/drawing/2014/chart" uri="{C3380CC4-5D6E-409C-BE32-E72D297353CC}">
              <c16:uniqueId val="{00000001-C133-4005-97A5-71A8503A05C2}"/>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NAME!$B$83:$B$105</c15:sqref>
                        </c15:fullRef>
                        <c15:formulaRef>
                          <c15:sqref>(NAME!$B$83:$B$94,NAME!$B$105)</c15:sqref>
                        </c15:formulaRef>
                      </c:ext>
                    </c:extLst>
                    <c:strCache>
                      <c:ptCount val="13"/>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MANIPULACIÓN</c:v>
                      </c:pt>
                      <c:pt idx="12">
                        <c:v>OTROS VALORES</c:v>
                      </c:pt>
                    </c:strCache>
                  </c:strRef>
                </c:cat>
                <c:val>
                  <c:numRef>
                    <c:extLst>
                      <c:ext uri="{02D57815-91ED-43cb-92C2-25804820EDAC}">
                        <c15:fullRef>
                          <c15:sqref>NAME!$C$83:$C$105</c15:sqref>
                        </c15:fullRef>
                        <c15:formulaRef>
                          <c15:sqref>(NAME!$C$83:$C$94,NAME!$C$105)</c15:sqref>
                        </c15:formulaRef>
                      </c:ext>
                    </c:extLst>
                    <c:numCache>
                      <c:formatCode>General</c:formatCode>
                      <c:ptCount val="13"/>
                      <c:pt idx="0">
                        <c:v>248</c:v>
                      </c:pt>
                      <c:pt idx="1">
                        <c:v>157</c:v>
                      </c:pt>
                      <c:pt idx="2">
                        <c:v>73</c:v>
                      </c:pt>
                      <c:pt idx="3">
                        <c:v>46</c:v>
                      </c:pt>
                      <c:pt idx="4">
                        <c:v>42</c:v>
                      </c:pt>
                      <c:pt idx="5">
                        <c:v>40</c:v>
                      </c:pt>
                      <c:pt idx="6">
                        <c:v>36</c:v>
                      </c:pt>
                      <c:pt idx="7">
                        <c:v>36</c:v>
                      </c:pt>
                      <c:pt idx="8">
                        <c:v>31</c:v>
                      </c:pt>
                      <c:pt idx="9">
                        <c:v>14</c:v>
                      </c:pt>
                      <c:pt idx="10">
                        <c:v>11</c:v>
                      </c:pt>
                      <c:pt idx="11">
                        <c:v>4</c:v>
                      </c:pt>
                      <c:pt idx="12">
                        <c:v>16</c:v>
                      </c:pt>
                    </c:numCache>
                  </c:numRef>
                </c:val>
                <c:extLst>
                  <c:ext xmlns:c16="http://schemas.microsoft.com/office/drawing/2014/chart" uri="{C3380CC4-5D6E-409C-BE32-E72D297353CC}">
                    <c16:uniqueId val="{00000000-C133-4005-97A5-71A8503A05C2}"/>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ENLACE DESTINO DE REFERENCIAS OBJETO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x_xfe_references_link_target!$B$12:$B$33</c15:sqref>
                  </c15:fullRef>
                </c:ext>
              </c:extLst>
              <c:f>(x_xfe_references_link_target!$B$12:$B$20,x_xfe_references_link_target!$B$33)</c:f>
              <c:strCache>
                <c:ptCount val="10"/>
                <c:pt idx="0">
                  <c:v>CVE.MITRE.ORG</c:v>
                </c:pt>
                <c:pt idx="1">
                  <c:v>GITHUB.COM</c:v>
                </c:pt>
                <c:pt idx="2">
                  <c:v>APPLE.COM</c:v>
                </c:pt>
                <c:pt idx="3">
                  <c:v>INTEL.COM</c:v>
                </c:pt>
                <c:pt idx="4">
                  <c:v>CISA.GOV</c:v>
                </c:pt>
                <c:pt idx="5">
                  <c:v>MEND.IO</c:v>
                </c:pt>
                <c:pt idx="6">
                  <c:v>CISCO.COM</c:v>
                </c:pt>
                <c:pt idx="7">
                  <c:v>SECURITY.SNYK</c:v>
                </c:pt>
                <c:pt idx="8">
                  <c:v>PACKETSTORMSECURITY.COM</c:v>
                </c:pt>
                <c:pt idx="9">
                  <c:v>VALOR DISTINTO</c:v>
                </c:pt>
              </c:strCache>
            </c:strRef>
          </c:cat>
          <c:val>
            <c:numRef>
              <c:extLst>
                <c:ext xmlns:c15="http://schemas.microsoft.com/office/drawing/2012/chart" uri="{02D57815-91ED-43cb-92C2-25804820EDAC}">
                  <c15:fullRef>
                    <c15:sqref>x_xfe_references_link_target!$D$12:$D$33</c15:sqref>
                  </c15:fullRef>
                </c:ext>
              </c:extLst>
              <c:f>(x_xfe_references_link_target!$D$12:$D$20,x_xfe_references_link_target!$D$33)</c:f>
              <c:numCache>
                <c:formatCode>0.00%</c:formatCode>
                <c:ptCount val="10"/>
                <c:pt idx="0">
                  <c:v>0.36049999999999999</c:v>
                </c:pt>
                <c:pt idx="1">
                  <c:v>0.1202</c:v>
                </c:pt>
                <c:pt idx="2">
                  <c:v>0.10290000000000001</c:v>
                </c:pt>
                <c:pt idx="3">
                  <c:v>2.1399999999999999E-2</c:v>
                </c:pt>
                <c:pt idx="4">
                  <c:v>1.83E-2</c:v>
                </c:pt>
                <c:pt idx="5">
                  <c:v>1.5299999999999999E-2</c:v>
                </c:pt>
                <c:pt idx="6">
                  <c:v>1.43E-2</c:v>
                </c:pt>
                <c:pt idx="7">
                  <c:v>1.32E-2</c:v>
                </c:pt>
                <c:pt idx="8">
                  <c:v>1.12E-2</c:v>
                </c:pt>
                <c:pt idx="9">
                  <c:v>0.26100000000000001</c:v>
                </c:pt>
              </c:numCache>
            </c:numRef>
          </c:val>
          <c:extLst>
            <c:ext xmlns:c16="http://schemas.microsoft.com/office/drawing/2014/chart" uri="{C3380CC4-5D6E-409C-BE32-E72D297353CC}">
              <c16:uniqueId val="{00000001-4EDF-4E47-BF3E-BCB7F822DECE}"/>
            </c:ext>
          </c:extLst>
        </c:ser>
        <c:dLbls>
          <c:showLegendKey val="0"/>
          <c:showVal val="0"/>
          <c:showCatName val="0"/>
          <c:showSerName val="0"/>
          <c:showPercent val="0"/>
          <c:showBubbleSize val="0"/>
        </c:dLbls>
        <c:gapWidth val="150"/>
        <c:shape val="box"/>
        <c:axId val="1052631576"/>
        <c:axId val="10526312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x_xfe_references_link_target!$B$12:$B$33</c15:sqref>
                        </c15:fullRef>
                        <c15:formulaRef>
                          <c15:sqref>(x_xfe_references_link_target!$B$12:$B$20,x_xfe_references_link_target!$B$33)</c15:sqref>
                        </c15:formulaRef>
                      </c:ext>
                    </c:extLst>
                    <c:strCache>
                      <c:ptCount val="10"/>
                      <c:pt idx="0">
                        <c:v>CVE.MITRE.ORG</c:v>
                      </c:pt>
                      <c:pt idx="1">
                        <c:v>GITHUB.COM</c:v>
                      </c:pt>
                      <c:pt idx="2">
                        <c:v>APPLE.COM</c:v>
                      </c:pt>
                      <c:pt idx="3">
                        <c:v>INTEL.COM</c:v>
                      </c:pt>
                      <c:pt idx="4">
                        <c:v>CISA.GOV</c:v>
                      </c:pt>
                      <c:pt idx="5">
                        <c:v>MEND.IO</c:v>
                      </c:pt>
                      <c:pt idx="6">
                        <c:v>CISCO.COM</c:v>
                      </c:pt>
                      <c:pt idx="7">
                        <c:v>SECURITY.SNYK</c:v>
                      </c:pt>
                      <c:pt idx="8">
                        <c:v>PACKETSTORMSECURITY.COM</c:v>
                      </c:pt>
                      <c:pt idx="9">
                        <c:v>VALOR DISTINTO</c:v>
                      </c:pt>
                    </c:strCache>
                  </c:strRef>
                </c:cat>
                <c:val>
                  <c:numRef>
                    <c:extLst>
                      <c:ext uri="{02D57815-91ED-43cb-92C2-25804820EDAC}">
                        <c15:fullRef>
                          <c15:sqref>x_xfe_references_link_target!$C$12:$C$33</c15:sqref>
                        </c15:fullRef>
                        <c15:formulaRef>
                          <c15:sqref>(x_xfe_references_link_target!$C$12:$C$20,x_xfe_references_link_target!$C$33)</c15:sqref>
                        </c15:formulaRef>
                      </c:ext>
                    </c:extLst>
                    <c:numCache>
                      <c:formatCode>General</c:formatCode>
                      <c:ptCount val="10"/>
                      <c:pt idx="0">
                        <c:v>354</c:v>
                      </c:pt>
                      <c:pt idx="1">
                        <c:v>118</c:v>
                      </c:pt>
                      <c:pt idx="2">
                        <c:v>101</c:v>
                      </c:pt>
                      <c:pt idx="3">
                        <c:v>21</c:v>
                      </c:pt>
                      <c:pt idx="4">
                        <c:v>18</c:v>
                      </c:pt>
                      <c:pt idx="5">
                        <c:v>15</c:v>
                      </c:pt>
                      <c:pt idx="6">
                        <c:v>14</c:v>
                      </c:pt>
                      <c:pt idx="7">
                        <c:v>13</c:v>
                      </c:pt>
                      <c:pt idx="8">
                        <c:v>11</c:v>
                      </c:pt>
                      <c:pt idx="9">
                        <c:v>257</c:v>
                      </c:pt>
                    </c:numCache>
                  </c:numRef>
                </c:val>
                <c:extLst>
                  <c:ext xmlns:c16="http://schemas.microsoft.com/office/drawing/2014/chart" uri="{C3380CC4-5D6E-409C-BE32-E72D297353CC}">
                    <c16:uniqueId val="{00000000-4EDF-4E47-BF3E-BCB7F822DECE}"/>
                  </c:ext>
                </c:extLst>
              </c15:ser>
            </c15:filteredBarSeries>
          </c:ext>
        </c:extLst>
      </c:bar3DChart>
      <c:catAx>
        <c:axId val="1052631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631248"/>
        <c:crosses val="autoZero"/>
        <c:auto val="1"/>
        <c:lblAlgn val="ctr"/>
        <c:lblOffset val="100"/>
        <c:noMultiLvlLbl val="0"/>
      </c:catAx>
      <c:valAx>
        <c:axId val="105263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631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ENLACE DESTINO DE REFERENCIAS OBJETO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x_xfe_references_link_target!$F$12:$F$27</c15:sqref>
                  </c15:fullRef>
                </c:ext>
              </c:extLst>
              <c:f>(x_xfe_references_link_target!$F$12:$F$21,x_xfe_references_link_target!$F$27)</c:f>
              <c:strCache>
                <c:ptCount val="11"/>
                <c:pt idx="0">
                  <c:v>CVE.MITRE.ORG</c:v>
                </c:pt>
                <c:pt idx="1">
                  <c:v>ZERODAYINITIATIVE</c:v>
                </c:pt>
                <c:pt idx="2">
                  <c:v>MICROSOFT.COM</c:v>
                </c:pt>
                <c:pt idx="3">
                  <c:v>ADOBE.COM</c:v>
                </c:pt>
                <c:pt idx="4">
                  <c:v>GITHUB.COM</c:v>
                </c:pt>
                <c:pt idx="5">
                  <c:v>CISCO.COM</c:v>
                </c:pt>
                <c:pt idx="6">
                  <c:v>SECURITY.SYNK</c:v>
                </c:pt>
                <c:pt idx="7">
                  <c:v>NPMJS.COM</c:v>
                </c:pt>
                <c:pt idx="8">
                  <c:v>APPLE.COM</c:v>
                </c:pt>
                <c:pt idx="9">
                  <c:v>IBM.COM</c:v>
                </c:pt>
                <c:pt idx="10">
                  <c:v>VALOR DISTINTO</c:v>
                </c:pt>
              </c:strCache>
            </c:strRef>
          </c:cat>
          <c:val>
            <c:numRef>
              <c:extLst>
                <c:ext xmlns:c15="http://schemas.microsoft.com/office/drawing/2012/chart" uri="{02D57815-91ED-43cb-92C2-25804820EDAC}">
                  <c15:fullRef>
                    <c15:sqref>x_xfe_references_link_target!$H$12:$H$27</c15:sqref>
                  </c15:fullRef>
                </c:ext>
              </c:extLst>
              <c:f>(x_xfe_references_link_target!$H$12:$H$21,x_xfe_references_link_target!$H$27)</c:f>
              <c:numCache>
                <c:formatCode>0.00%</c:formatCode>
                <c:ptCount val="11"/>
                <c:pt idx="0">
                  <c:v>0.35639999999999999</c:v>
                </c:pt>
                <c:pt idx="1">
                  <c:v>7.3700000000000002E-2</c:v>
                </c:pt>
                <c:pt idx="2">
                  <c:v>6.1800000000000001E-2</c:v>
                </c:pt>
                <c:pt idx="3">
                  <c:v>5.74E-2</c:v>
                </c:pt>
                <c:pt idx="4">
                  <c:v>5.4100000000000002E-2</c:v>
                </c:pt>
                <c:pt idx="5">
                  <c:v>4.9799999999999997E-2</c:v>
                </c:pt>
                <c:pt idx="6">
                  <c:v>4.7699999999999999E-2</c:v>
                </c:pt>
                <c:pt idx="7">
                  <c:v>4.6600000000000003E-2</c:v>
                </c:pt>
                <c:pt idx="8">
                  <c:v>2.06E-2</c:v>
                </c:pt>
                <c:pt idx="9">
                  <c:v>1.1900000000000001E-2</c:v>
                </c:pt>
                <c:pt idx="10">
                  <c:v>0.19819999999999999</c:v>
                </c:pt>
              </c:numCache>
            </c:numRef>
          </c:val>
          <c:extLst>
            <c:ext xmlns:c16="http://schemas.microsoft.com/office/drawing/2014/chart" uri="{C3380CC4-5D6E-409C-BE32-E72D297353CC}">
              <c16:uniqueId val="{00000001-5CE1-4D22-8E6F-00AD0D55DE1B}"/>
            </c:ext>
          </c:extLst>
        </c:ser>
        <c:dLbls>
          <c:showLegendKey val="0"/>
          <c:showVal val="0"/>
          <c:showCatName val="0"/>
          <c:showSerName val="0"/>
          <c:showPercent val="0"/>
          <c:showBubbleSize val="0"/>
        </c:dLbls>
        <c:gapWidth val="150"/>
        <c:shape val="box"/>
        <c:axId val="1041394736"/>
        <c:axId val="10413917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x_xfe_references_link_target!$F$12:$F$27</c15:sqref>
                        </c15:fullRef>
                        <c15:formulaRef>
                          <c15:sqref>(x_xfe_references_link_target!$F$12:$F$21,x_xfe_references_link_target!$F$27)</c15:sqref>
                        </c15:formulaRef>
                      </c:ext>
                    </c:extLst>
                    <c:strCache>
                      <c:ptCount val="11"/>
                      <c:pt idx="0">
                        <c:v>CVE.MITRE.ORG</c:v>
                      </c:pt>
                      <c:pt idx="1">
                        <c:v>ZERODAYINITIATIVE</c:v>
                      </c:pt>
                      <c:pt idx="2">
                        <c:v>MICROSOFT.COM</c:v>
                      </c:pt>
                      <c:pt idx="3">
                        <c:v>ADOBE.COM</c:v>
                      </c:pt>
                      <c:pt idx="4">
                        <c:v>GITHUB.COM</c:v>
                      </c:pt>
                      <c:pt idx="5">
                        <c:v>CISCO.COM</c:v>
                      </c:pt>
                      <c:pt idx="6">
                        <c:v>SECURITY.SYNK</c:v>
                      </c:pt>
                      <c:pt idx="7">
                        <c:v>NPMJS.COM</c:v>
                      </c:pt>
                      <c:pt idx="8">
                        <c:v>APPLE.COM</c:v>
                      </c:pt>
                      <c:pt idx="9">
                        <c:v>IBM.COM</c:v>
                      </c:pt>
                      <c:pt idx="10">
                        <c:v>VALOR DISTINTO</c:v>
                      </c:pt>
                    </c:strCache>
                  </c:strRef>
                </c:cat>
                <c:val>
                  <c:numRef>
                    <c:extLst>
                      <c:ext uri="{02D57815-91ED-43cb-92C2-25804820EDAC}">
                        <c15:fullRef>
                          <c15:sqref>x_xfe_references_link_target!$G$12:$G$27</c15:sqref>
                        </c15:fullRef>
                        <c15:formulaRef>
                          <c15:sqref>(x_xfe_references_link_target!$G$12:$G$21,x_xfe_references_link_target!$G$27)</c15:sqref>
                        </c15:formulaRef>
                      </c:ext>
                    </c:extLst>
                    <c:numCache>
                      <c:formatCode>General</c:formatCode>
                      <c:ptCount val="11"/>
                      <c:pt idx="0">
                        <c:v>329</c:v>
                      </c:pt>
                      <c:pt idx="1">
                        <c:v>68</c:v>
                      </c:pt>
                      <c:pt idx="2">
                        <c:v>57</c:v>
                      </c:pt>
                      <c:pt idx="3">
                        <c:v>53</c:v>
                      </c:pt>
                      <c:pt idx="4">
                        <c:v>50</c:v>
                      </c:pt>
                      <c:pt idx="5">
                        <c:v>46</c:v>
                      </c:pt>
                      <c:pt idx="6">
                        <c:v>44</c:v>
                      </c:pt>
                      <c:pt idx="7">
                        <c:v>43</c:v>
                      </c:pt>
                      <c:pt idx="8">
                        <c:v>19</c:v>
                      </c:pt>
                      <c:pt idx="9">
                        <c:v>11</c:v>
                      </c:pt>
                      <c:pt idx="10">
                        <c:v>183</c:v>
                      </c:pt>
                    </c:numCache>
                  </c:numRef>
                </c:val>
                <c:extLst>
                  <c:ext xmlns:c16="http://schemas.microsoft.com/office/drawing/2014/chart" uri="{C3380CC4-5D6E-409C-BE32-E72D297353CC}">
                    <c16:uniqueId val="{00000000-5CE1-4D22-8E6F-00AD0D55DE1B}"/>
                  </c:ext>
                </c:extLst>
              </c15:ser>
            </c15:filteredBarSeries>
          </c:ext>
        </c:extLst>
      </c:bar3DChart>
      <c:catAx>
        <c:axId val="104139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1391784"/>
        <c:crosses val="autoZero"/>
        <c:auto val="1"/>
        <c:lblAlgn val="ctr"/>
        <c:lblOffset val="100"/>
        <c:noMultiLvlLbl val="0"/>
      </c:catAx>
      <c:valAx>
        <c:axId val="104139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139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ENLACE DESTINO DE REFERENCIAS OBJETO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x_xfe_references_link_target!$B$82:$B$104</c15:sqref>
                  </c15:fullRef>
                </c:ext>
              </c:extLst>
              <c:f>(x_xfe_references_link_target!$B$82:$B$93,x_xfe_references_link_target!$B$104)</c:f>
              <c:strCache>
                <c:ptCount val="13"/>
                <c:pt idx="0">
                  <c:v>CVE.MITRE.ORG</c:v>
                </c:pt>
                <c:pt idx="1">
                  <c:v>GITHUB.COM</c:v>
                </c:pt>
                <c:pt idx="2">
                  <c:v>APPLE.COM</c:v>
                </c:pt>
                <c:pt idx="3">
                  <c:v>ZERODAYINITIATIVE</c:v>
                </c:pt>
                <c:pt idx="4">
                  <c:v>MICROSOFT.COM</c:v>
                </c:pt>
                <c:pt idx="5">
                  <c:v>CISCO.COM</c:v>
                </c:pt>
                <c:pt idx="6">
                  <c:v>SECURITY.SNYK</c:v>
                </c:pt>
                <c:pt idx="7">
                  <c:v>ADOBE.COM</c:v>
                </c:pt>
                <c:pt idx="8">
                  <c:v>NPMJS.COM</c:v>
                </c:pt>
                <c:pt idx="9">
                  <c:v>INTEL.COM</c:v>
                </c:pt>
                <c:pt idx="10">
                  <c:v>CISA.GOV</c:v>
                </c:pt>
                <c:pt idx="11">
                  <c:v>IBM.COM</c:v>
                </c:pt>
                <c:pt idx="12">
                  <c:v>VALOR DISTINTO</c:v>
                </c:pt>
              </c:strCache>
            </c:strRef>
          </c:cat>
          <c:val>
            <c:numRef>
              <c:extLst>
                <c:ext xmlns:c15="http://schemas.microsoft.com/office/drawing/2012/chart" uri="{02D57815-91ED-43cb-92C2-25804820EDAC}">
                  <c15:fullRef>
                    <c15:sqref>x_xfe_references_link_target!$D$82:$D$104</c15:sqref>
                  </c15:fullRef>
                </c:ext>
              </c:extLst>
              <c:f>(x_xfe_references_link_target!$D$82:$D$93,x_xfe_references_link_target!$D$104)</c:f>
              <c:numCache>
                <c:formatCode>0.00%</c:formatCode>
                <c:ptCount val="13"/>
                <c:pt idx="0">
                  <c:v>0.36059999999999998</c:v>
                </c:pt>
                <c:pt idx="1">
                  <c:v>8.8200000000000001E-2</c:v>
                </c:pt>
                <c:pt idx="2">
                  <c:v>6.3E-2</c:v>
                </c:pt>
                <c:pt idx="3">
                  <c:v>3.73E-2</c:v>
                </c:pt>
                <c:pt idx="4">
                  <c:v>3.2500000000000001E-2</c:v>
                </c:pt>
                <c:pt idx="5">
                  <c:v>3.15E-2</c:v>
                </c:pt>
                <c:pt idx="6">
                  <c:v>0.03</c:v>
                </c:pt>
                <c:pt idx="7">
                  <c:v>2.7799999999999998E-2</c:v>
                </c:pt>
                <c:pt idx="8">
                  <c:v>2.6800000000000001E-2</c:v>
                </c:pt>
                <c:pt idx="9">
                  <c:v>1.26E-2</c:v>
                </c:pt>
                <c:pt idx="10">
                  <c:v>1.15E-2</c:v>
                </c:pt>
                <c:pt idx="11">
                  <c:v>1.0500000000000001E-2</c:v>
                </c:pt>
                <c:pt idx="12">
                  <c:v>0.23100000000000001</c:v>
                </c:pt>
              </c:numCache>
            </c:numRef>
          </c:val>
          <c:extLst>
            <c:ext xmlns:c16="http://schemas.microsoft.com/office/drawing/2014/chart" uri="{C3380CC4-5D6E-409C-BE32-E72D297353CC}">
              <c16:uniqueId val="{00000001-A87F-40E6-962C-FD1F5A9CAA1C}"/>
            </c:ext>
          </c:extLst>
        </c:ser>
        <c:dLbls>
          <c:showLegendKey val="0"/>
          <c:showVal val="0"/>
          <c:showCatName val="0"/>
          <c:showSerName val="0"/>
          <c:showPercent val="0"/>
          <c:showBubbleSize val="0"/>
        </c:dLbls>
        <c:gapWidth val="150"/>
        <c:shape val="box"/>
        <c:axId val="984459056"/>
        <c:axId val="9844597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x_xfe_references_link_target!$B$82:$B$104</c15:sqref>
                        </c15:fullRef>
                        <c15:formulaRef>
                          <c15:sqref>(x_xfe_references_link_target!$B$82:$B$93,x_xfe_references_link_target!$B$104)</c15:sqref>
                        </c15:formulaRef>
                      </c:ext>
                    </c:extLst>
                    <c:strCache>
                      <c:ptCount val="13"/>
                      <c:pt idx="0">
                        <c:v>CVE.MITRE.ORG</c:v>
                      </c:pt>
                      <c:pt idx="1">
                        <c:v>GITHUB.COM</c:v>
                      </c:pt>
                      <c:pt idx="2">
                        <c:v>APPLE.COM</c:v>
                      </c:pt>
                      <c:pt idx="3">
                        <c:v>ZERODAYINITIATIVE</c:v>
                      </c:pt>
                      <c:pt idx="4">
                        <c:v>MICROSOFT.COM</c:v>
                      </c:pt>
                      <c:pt idx="5">
                        <c:v>CISCO.COM</c:v>
                      </c:pt>
                      <c:pt idx="6">
                        <c:v>SECURITY.SNYK</c:v>
                      </c:pt>
                      <c:pt idx="7">
                        <c:v>ADOBE.COM</c:v>
                      </c:pt>
                      <c:pt idx="8">
                        <c:v>NPMJS.COM</c:v>
                      </c:pt>
                      <c:pt idx="9">
                        <c:v>INTEL.COM</c:v>
                      </c:pt>
                      <c:pt idx="10">
                        <c:v>CISA.GOV</c:v>
                      </c:pt>
                      <c:pt idx="11">
                        <c:v>IBM.COM</c:v>
                      </c:pt>
                      <c:pt idx="12">
                        <c:v>VALOR DISTINTO</c:v>
                      </c:pt>
                    </c:strCache>
                  </c:strRef>
                </c:cat>
                <c:val>
                  <c:numRef>
                    <c:extLst>
                      <c:ext uri="{02D57815-91ED-43cb-92C2-25804820EDAC}">
                        <c15:fullRef>
                          <c15:sqref>x_xfe_references_link_target!$C$82:$C$104</c15:sqref>
                        </c15:fullRef>
                        <c15:formulaRef>
                          <c15:sqref>(x_xfe_references_link_target!$C$82:$C$93,x_xfe_references_link_target!$C$104)</c15:sqref>
                        </c15:formulaRef>
                      </c:ext>
                    </c:extLst>
                    <c:numCache>
                      <c:formatCode>General</c:formatCode>
                      <c:ptCount val="13"/>
                      <c:pt idx="0">
                        <c:v>687</c:v>
                      </c:pt>
                      <c:pt idx="1">
                        <c:v>168</c:v>
                      </c:pt>
                      <c:pt idx="2">
                        <c:v>120</c:v>
                      </c:pt>
                      <c:pt idx="3">
                        <c:v>71</c:v>
                      </c:pt>
                      <c:pt idx="4">
                        <c:v>62</c:v>
                      </c:pt>
                      <c:pt idx="5">
                        <c:v>60</c:v>
                      </c:pt>
                      <c:pt idx="6">
                        <c:v>57</c:v>
                      </c:pt>
                      <c:pt idx="7">
                        <c:v>53</c:v>
                      </c:pt>
                      <c:pt idx="8">
                        <c:v>51</c:v>
                      </c:pt>
                      <c:pt idx="9">
                        <c:v>24</c:v>
                      </c:pt>
                      <c:pt idx="10">
                        <c:v>22</c:v>
                      </c:pt>
                      <c:pt idx="11">
                        <c:v>20</c:v>
                      </c:pt>
                      <c:pt idx="12">
                        <c:v>440</c:v>
                      </c:pt>
                    </c:numCache>
                  </c:numRef>
                </c:val>
                <c:extLst>
                  <c:ext xmlns:c16="http://schemas.microsoft.com/office/drawing/2014/chart" uri="{C3380CC4-5D6E-409C-BE32-E72D297353CC}">
                    <c16:uniqueId val="{00000000-A87F-40E6-962C-FD1F5A9CAA1C}"/>
                  </c:ext>
                </c:extLst>
              </c15:ser>
            </c15:filteredBarSeries>
          </c:ext>
        </c:extLst>
      </c:bar3DChart>
      <c:catAx>
        <c:axId val="98445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4459712"/>
        <c:crosses val="autoZero"/>
        <c:auto val="1"/>
        <c:lblAlgn val="ctr"/>
        <c:lblOffset val="100"/>
        <c:noMultiLvlLbl val="0"/>
      </c:catAx>
      <c:valAx>
        <c:axId val="984459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445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MODIFICACIÓN OBJETOS STIX 2.1 DE ANÁLISIS DE VULNERABILIDADES IBM PARTE IOT Y SMART HOME CONJUNTAS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972-490C-AB47-2F3E287E7F9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972-490C-AB47-2F3E287E7F9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'AÑO MODIFICACIÓN'!$B$12:$B$13</c:f>
              <c:numCache>
                <c:formatCode>General</c:formatCode>
                <c:ptCount val="2"/>
                <c:pt idx="0">
                  <c:v>2023</c:v>
                </c:pt>
                <c:pt idx="1">
                  <c:v>2022</c:v>
                </c:pt>
              </c:numCache>
            </c:numRef>
          </c:cat>
          <c:val>
            <c:numRef>
              <c:f>'AÑO MODIFICACIÓN'!$C$12:$C$13</c:f>
              <c:numCache>
                <c:formatCode>General</c:formatCode>
                <c:ptCount val="2"/>
                <c:pt idx="0">
                  <c:v>180</c:v>
                </c:pt>
                <c:pt idx="1">
                  <c:v>191</c:v>
                </c:pt>
              </c:numCache>
            </c:numRef>
          </c:val>
          <c:extLst>
            <c:ext xmlns:c16="http://schemas.microsoft.com/office/drawing/2014/chart" uri="{C3380CC4-5D6E-409C-BE32-E72D297353CC}">
              <c16:uniqueId val="{00000004-F972-490C-AB47-2F3E287E7F9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CONFIDENCIALIDAD XFE CVSS ANÁLISIS VULNERABILIDADES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PARTE IOT</c:v>
          </c:tx>
          <c:spPr>
            <a:solidFill>
              <a:schemeClr val="accent1">
                <a:lumMod val="40000"/>
                <a:lumOff val="60000"/>
              </a:schemeClr>
            </a:solidFill>
            <a:ln>
              <a:noFill/>
            </a:ln>
            <a:effectLst/>
            <a:sp3d/>
          </c:spPr>
          <c:invertIfNegative val="0"/>
          <c:cat>
            <c:strRef>
              <c:f>x_xfe_confidentiality_impact!$B$12:$B$14</c:f>
              <c:strCache>
                <c:ptCount val="3"/>
                <c:pt idx="0">
                  <c:v>ALTO</c:v>
                </c:pt>
                <c:pt idx="1">
                  <c:v>BAJO</c:v>
                </c:pt>
                <c:pt idx="2">
                  <c:v>NINGUNO</c:v>
                </c:pt>
              </c:strCache>
            </c:strRef>
          </c:cat>
          <c:val>
            <c:numRef>
              <c:f>x_xfe_confidentiality_impact!$D$12:$D$14</c:f>
              <c:numCache>
                <c:formatCode>0.00%</c:formatCode>
                <c:ptCount val="3"/>
                <c:pt idx="0">
                  <c:v>0.57399999999999995</c:v>
                </c:pt>
                <c:pt idx="1">
                  <c:v>0.20499999999999999</c:v>
                </c:pt>
                <c:pt idx="2">
                  <c:v>0.221</c:v>
                </c:pt>
              </c:numCache>
            </c:numRef>
          </c:val>
          <c:extLst>
            <c:ext xmlns:c16="http://schemas.microsoft.com/office/drawing/2014/chart" uri="{C3380CC4-5D6E-409C-BE32-E72D297353CC}">
              <c16:uniqueId val="{00000000-0E30-4CBC-A2E6-C91D363D9F4D}"/>
            </c:ext>
          </c:extLst>
        </c:ser>
        <c:dLbls>
          <c:showLegendKey val="0"/>
          <c:showVal val="0"/>
          <c:showCatName val="0"/>
          <c:showSerName val="0"/>
          <c:showPercent val="0"/>
          <c:showBubbleSize val="0"/>
        </c:dLbls>
        <c:gapWidth val="150"/>
        <c:shape val="box"/>
        <c:axId val="1026271616"/>
        <c:axId val="1026276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x_xfe_confidentiality_impact!$B$12:$B$14</c15:sqref>
                        </c15:formulaRef>
                      </c:ext>
                    </c:extLst>
                    <c:strCache>
                      <c:ptCount val="3"/>
                      <c:pt idx="0">
                        <c:v>ALTO</c:v>
                      </c:pt>
                      <c:pt idx="1">
                        <c:v>BAJO</c:v>
                      </c:pt>
                      <c:pt idx="2">
                        <c:v>NINGUNO</c:v>
                      </c:pt>
                    </c:strCache>
                  </c:strRef>
                </c:cat>
                <c:val>
                  <c:numRef>
                    <c:extLst>
                      <c:ext uri="{02D57815-91ED-43cb-92C2-25804820EDAC}">
                        <c15:formulaRef>
                          <c15:sqref>x_xfe_confidentiality_impact!$C$12:$C$14</c15:sqref>
                        </c15:formulaRef>
                      </c:ext>
                    </c:extLst>
                    <c:numCache>
                      <c:formatCode>General</c:formatCode>
                      <c:ptCount val="3"/>
                      <c:pt idx="0">
                        <c:v>213</c:v>
                      </c:pt>
                      <c:pt idx="1">
                        <c:v>76</c:v>
                      </c:pt>
                      <c:pt idx="2">
                        <c:v>82</c:v>
                      </c:pt>
                    </c:numCache>
                  </c:numRef>
                </c:val>
                <c:extLst>
                  <c:ext xmlns:c16="http://schemas.microsoft.com/office/drawing/2014/chart" uri="{C3380CC4-5D6E-409C-BE32-E72D297353CC}">
                    <c16:uniqueId val="{00000001-0E30-4CBC-A2E6-C91D363D9F4D}"/>
                  </c:ext>
                </c:extLst>
              </c15:ser>
            </c15:filteredBarSeries>
          </c:ext>
        </c:extLst>
      </c:bar3DChart>
      <c:catAx>
        <c:axId val="1026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6208"/>
        <c:crosses val="autoZero"/>
        <c:auto val="1"/>
        <c:lblAlgn val="ctr"/>
        <c:lblOffset val="100"/>
        <c:noMultiLvlLbl val="0"/>
      </c:catAx>
      <c:valAx>
        <c:axId val="102627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16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CONFIDENCIALIDAD XFE CVSS ANÁLISIS VULNERABILIDADES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PARTE SMART HOME</c:v>
          </c:tx>
          <c:spPr>
            <a:solidFill>
              <a:schemeClr val="accent1">
                <a:lumMod val="40000"/>
                <a:lumOff val="60000"/>
              </a:schemeClr>
            </a:solidFill>
            <a:ln>
              <a:noFill/>
            </a:ln>
            <a:effectLst/>
            <a:sp3d/>
          </c:spPr>
          <c:invertIfNegative val="0"/>
          <c:cat>
            <c:strRef>
              <c:f>x_xfe_confidentiality_impact!$F$12:$F$14</c:f>
              <c:strCache>
                <c:ptCount val="3"/>
                <c:pt idx="0">
                  <c:v>ALTO</c:v>
                </c:pt>
                <c:pt idx="1">
                  <c:v>BAJO</c:v>
                </c:pt>
                <c:pt idx="2">
                  <c:v>NINGUNO</c:v>
                </c:pt>
              </c:strCache>
            </c:strRef>
          </c:cat>
          <c:val>
            <c:numRef>
              <c:f>x_xfe_confidentiality_impact!$H$12:$H$14</c:f>
              <c:numCache>
                <c:formatCode>0.00%</c:formatCode>
                <c:ptCount val="3"/>
                <c:pt idx="0">
                  <c:v>0.76500000000000001</c:v>
                </c:pt>
                <c:pt idx="1">
                  <c:v>0.185</c:v>
                </c:pt>
                <c:pt idx="2">
                  <c:v>0.05</c:v>
                </c:pt>
              </c:numCache>
            </c:numRef>
          </c:val>
          <c:extLst>
            <c:ext xmlns:c16="http://schemas.microsoft.com/office/drawing/2014/chart" uri="{C3380CC4-5D6E-409C-BE32-E72D297353CC}">
              <c16:uniqueId val="{00000000-4B01-4AAB-B466-DE0AFA52F8E9}"/>
            </c:ext>
          </c:extLst>
        </c:ser>
        <c:dLbls>
          <c:showLegendKey val="0"/>
          <c:showVal val="0"/>
          <c:showCatName val="0"/>
          <c:showSerName val="0"/>
          <c:showPercent val="0"/>
          <c:showBubbleSize val="0"/>
        </c:dLbls>
        <c:gapWidth val="150"/>
        <c:shape val="box"/>
        <c:axId val="1026278176"/>
        <c:axId val="1026277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x_xfe_confidentiality_impact!$F$12:$F$14</c15:sqref>
                        </c15:formulaRef>
                      </c:ext>
                    </c:extLst>
                    <c:strCache>
                      <c:ptCount val="3"/>
                      <c:pt idx="0">
                        <c:v>ALTO</c:v>
                      </c:pt>
                      <c:pt idx="1">
                        <c:v>BAJO</c:v>
                      </c:pt>
                      <c:pt idx="2">
                        <c:v>NINGUNO</c:v>
                      </c:pt>
                    </c:strCache>
                  </c:strRef>
                </c:cat>
                <c:val>
                  <c:numRef>
                    <c:extLst>
                      <c:ext uri="{02D57815-91ED-43cb-92C2-25804820EDAC}">
                        <c15:formulaRef>
                          <c15:sqref>x_xfe_confidentiality_impact!$G$12:$G$14</c15:sqref>
                        </c15:formulaRef>
                      </c:ext>
                    </c:extLst>
                    <c:numCache>
                      <c:formatCode>General</c:formatCode>
                      <c:ptCount val="3"/>
                      <c:pt idx="0">
                        <c:v>290</c:v>
                      </c:pt>
                      <c:pt idx="1">
                        <c:v>70</c:v>
                      </c:pt>
                      <c:pt idx="2">
                        <c:v>19</c:v>
                      </c:pt>
                    </c:numCache>
                  </c:numRef>
                </c:val>
                <c:extLst>
                  <c:ext xmlns:c16="http://schemas.microsoft.com/office/drawing/2014/chart" uri="{C3380CC4-5D6E-409C-BE32-E72D297353CC}">
                    <c16:uniqueId val="{00000001-4B01-4AAB-B466-DE0AFA52F8E9}"/>
                  </c:ext>
                </c:extLst>
              </c15:ser>
            </c15:filteredBarSeries>
          </c:ext>
        </c:extLst>
      </c:bar3DChart>
      <c:catAx>
        <c:axId val="10262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7848"/>
        <c:crosses val="autoZero"/>
        <c:auto val="1"/>
        <c:lblAlgn val="ctr"/>
        <c:lblOffset val="100"/>
        <c:noMultiLvlLbl val="0"/>
      </c:catAx>
      <c:valAx>
        <c:axId val="102627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81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CONFIDENCIALIDAD XFE CVSS ANÁLISIS VULNERABILIDADES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PARTE IOT Y SMART HOME CONJUNTAS</c:v>
          </c:tx>
          <c:spPr>
            <a:solidFill>
              <a:schemeClr val="accent1">
                <a:lumMod val="40000"/>
                <a:lumOff val="60000"/>
              </a:schemeClr>
            </a:solidFill>
            <a:ln>
              <a:noFill/>
            </a:ln>
            <a:effectLst/>
            <a:sp3d/>
          </c:spPr>
          <c:invertIfNegative val="0"/>
          <c:cat>
            <c:strRef>
              <c:f>x_xfe_confidentiality_impact!$B$49:$B$51</c:f>
              <c:strCache>
                <c:ptCount val="3"/>
                <c:pt idx="0">
                  <c:v>ALTO</c:v>
                </c:pt>
                <c:pt idx="1">
                  <c:v>BAJO</c:v>
                </c:pt>
                <c:pt idx="2">
                  <c:v>NINGUNO</c:v>
                </c:pt>
              </c:strCache>
            </c:strRef>
          </c:cat>
          <c:val>
            <c:numRef>
              <c:f>x_xfe_confidentiality_impact!$D$49:$D$51</c:f>
              <c:numCache>
                <c:formatCode>0.00%</c:formatCode>
                <c:ptCount val="3"/>
                <c:pt idx="0">
                  <c:v>0.67</c:v>
                </c:pt>
                <c:pt idx="1">
                  <c:v>0.19500000000000001</c:v>
                </c:pt>
                <c:pt idx="2">
                  <c:v>0.13500000000000001</c:v>
                </c:pt>
              </c:numCache>
            </c:numRef>
          </c:val>
          <c:extLst>
            <c:ext xmlns:c16="http://schemas.microsoft.com/office/drawing/2014/chart" uri="{C3380CC4-5D6E-409C-BE32-E72D297353CC}">
              <c16:uniqueId val="{00000000-AB6D-47C6-BE52-F71E7C348733}"/>
            </c:ext>
          </c:extLst>
        </c:ser>
        <c:dLbls>
          <c:showLegendKey val="0"/>
          <c:showVal val="0"/>
          <c:showCatName val="0"/>
          <c:showSerName val="0"/>
          <c:showPercent val="0"/>
          <c:showBubbleSize val="0"/>
        </c:dLbls>
        <c:gapWidth val="150"/>
        <c:shape val="box"/>
        <c:axId val="1226084288"/>
        <c:axId val="1226082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x_xfe_confidentiality_impact!$B$49:$B$51</c15:sqref>
                        </c15:formulaRef>
                      </c:ext>
                    </c:extLst>
                    <c:strCache>
                      <c:ptCount val="3"/>
                      <c:pt idx="0">
                        <c:v>ALTO</c:v>
                      </c:pt>
                      <c:pt idx="1">
                        <c:v>BAJO</c:v>
                      </c:pt>
                      <c:pt idx="2">
                        <c:v>NINGUNO</c:v>
                      </c:pt>
                    </c:strCache>
                  </c:strRef>
                </c:cat>
                <c:val>
                  <c:numRef>
                    <c:extLst>
                      <c:ext uri="{02D57815-91ED-43cb-92C2-25804820EDAC}">
                        <c15:formulaRef>
                          <c15:sqref>x_xfe_confidentiality_impact!$C$49:$C$51</c15:sqref>
                        </c15:formulaRef>
                      </c:ext>
                    </c:extLst>
                    <c:numCache>
                      <c:formatCode>General</c:formatCode>
                      <c:ptCount val="3"/>
                      <c:pt idx="0">
                        <c:v>503</c:v>
                      </c:pt>
                      <c:pt idx="1">
                        <c:v>146</c:v>
                      </c:pt>
                      <c:pt idx="2">
                        <c:v>101</c:v>
                      </c:pt>
                    </c:numCache>
                  </c:numRef>
                </c:val>
                <c:extLst>
                  <c:ext xmlns:c16="http://schemas.microsoft.com/office/drawing/2014/chart" uri="{C3380CC4-5D6E-409C-BE32-E72D297353CC}">
                    <c16:uniqueId val="{00000001-AB6D-47C6-BE52-F71E7C348733}"/>
                  </c:ext>
                </c:extLst>
              </c15:ser>
            </c15:filteredBarSeries>
          </c:ext>
        </c:extLst>
      </c:bar3DChart>
      <c:catAx>
        <c:axId val="122608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2320"/>
        <c:crosses val="autoZero"/>
        <c:auto val="1"/>
        <c:lblAlgn val="ctr"/>
        <c:lblOffset val="100"/>
        <c:noMultiLvlLbl val="0"/>
      </c:catAx>
      <c:valAx>
        <c:axId val="12260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428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761999</xdr:colOff>
      <xdr:row>15</xdr:row>
      <xdr:rowOff>13852</xdr:rowOff>
    </xdr:from>
    <xdr:to>
      <xdr:col>3</xdr:col>
      <xdr:colOff>34635</xdr:colOff>
      <xdr:row>38</xdr:row>
      <xdr:rowOff>17317</xdr:rowOff>
    </xdr:to>
    <xdr:graphicFrame macro="">
      <xdr:nvGraphicFramePr>
        <xdr:cNvPr id="5" name="Gráfico 4">
          <a:extLst>
            <a:ext uri="{FF2B5EF4-FFF2-40B4-BE49-F238E27FC236}">
              <a16:creationId xmlns:a16="http://schemas.microsoft.com/office/drawing/2014/main" id="{BB06AE00-3E21-C9B6-1BC3-AAAEA13C7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7</xdr:col>
      <xdr:colOff>640772</xdr:colOff>
      <xdr:row>38</xdr:row>
      <xdr:rowOff>3465</xdr:rowOff>
    </xdr:to>
    <xdr:graphicFrame macro="">
      <xdr:nvGraphicFramePr>
        <xdr:cNvPr id="6" name="Gráfico 5">
          <a:extLst>
            <a:ext uri="{FF2B5EF4-FFF2-40B4-BE49-F238E27FC236}">
              <a16:creationId xmlns:a16="http://schemas.microsoft.com/office/drawing/2014/main" id="{48F4A0AE-2F2D-4C83-B8F5-2EDB4F9DA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3</xdr:col>
      <xdr:colOff>34636</xdr:colOff>
      <xdr:row>90</xdr:row>
      <xdr:rowOff>3465</xdr:rowOff>
    </xdr:to>
    <xdr:graphicFrame macro="">
      <xdr:nvGraphicFramePr>
        <xdr:cNvPr id="7" name="Gráfico 6">
          <a:extLst>
            <a:ext uri="{FF2B5EF4-FFF2-40B4-BE49-F238E27FC236}">
              <a16:creationId xmlns:a16="http://schemas.microsoft.com/office/drawing/2014/main" id="{D7FF5504-BE23-444C-B403-E55082ED2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1</xdr:colOff>
      <xdr:row>37</xdr:row>
      <xdr:rowOff>173182</xdr:rowOff>
    </xdr:to>
    <xdr:graphicFrame macro="">
      <xdr:nvGraphicFramePr>
        <xdr:cNvPr id="2" name="Gráfico 1">
          <a:extLst>
            <a:ext uri="{FF2B5EF4-FFF2-40B4-BE49-F238E27FC236}">
              <a16:creationId xmlns:a16="http://schemas.microsoft.com/office/drawing/2014/main" id="{9313D6F1-98DB-47BA-9E9F-C11CFD693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7</xdr:col>
      <xdr:colOff>0</xdr:colOff>
      <xdr:row>38</xdr:row>
      <xdr:rowOff>69273</xdr:rowOff>
    </xdr:to>
    <xdr:graphicFrame macro="">
      <xdr:nvGraphicFramePr>
        <xdr:cNvPr id="3" name="Gráfico 2">
          <a:extLst>
            <a:ext uri="{FF2B5EF4-FFF2-40B4-BE49-F238E27FC236}">
              <a16:creationId xmlns:a16="http://schemas.microsoft.com/office/drawing/2014/main" id="{52D7A8CE-538B-4C73-AFBA-ECD1D95B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49</xdr:row>
      <xdr:rowOff>0</xdr:rowOff>
    </xdr:from>
    <xdr:to>
      <xdr:col>3</xdr:col>
      <xdr:colOff>103909</xdr:colOff>
      <xdr:row>72</xdr:row>
      <xdr:rowOff>20782</xdr:rowOff>
    </xdr:to>
    <xdr:graphicFrame macro="">
      <xdr:nvGraphicFramePr>
        <xdr:cNvPr id="5" name="Gráfico 4">
          <a:extLst>
            <a:ext uri="{FF2B5EF4-FFF2-40B4-BE49-F238E27FC236}">
              <a16:creationId xmlns:a16="http://schemas.microsoft.com/office/drawing/2014/main" id="{76DE179F-DAFE-4032-BE6A-E78571C8B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666749</xdr:colOff>
      <xdr:row>17</xdr:row>
      <xdr:rowOff>121226</xdr:rowOff>
    </xdr:from>
    <xdr:to>
      <xdr:col>3</xdr:col>
      <xdr:colOff>2822864</xdr:colOff>
      <xdr:row>48</xdr:row>
      <xdr:rowOff>51953</xdr:rowOff>
    </xdr:to>
    <xdr:graphicFrame macro="">
      <xdr:nvGraphicFramePr>
        <xdr:cNvPr id="2" name="Gráfico 1">
          <a:extLst>
            <a:ext uri="{FF2B5EF4-FFF2-40B4-BE49-F238E27FC236}">
              <a16:creationId xmlns:a16="http://schemas.microsoft.com/office/drawing/2014/main" id="{56BBC75A-B912-45CF-81CA-A90460B37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17</xdr:row>
      <xdr:rowOff>121227</xdr:rowOff>
    </xdr:from>
    <xdr:to>
      <xdr:col>7</xdr:col>
      <xdr:colOff>121227</xdr:colOff>
      <xdr:row>47</xdr:row>
      <xdr:rowOff>173181</xdr:rowOff>
    </xdr:to>
    <xdr:graphicFrame macro="">
      <xdr:nvGraphicFramePr>
        <xdr:cNvPr id="3" name="Gráfico 2">
          <a:extLst>
            <a:ext uri="{FF2B5EF4-FFF2-40B4-BE49-F238E27FC236}">
              <a16:creationId xmlns:a16="http://schemas.microsoft.com/office/drawing/2014/main" id="{709F8053-007E-4513-91C8-0B1600666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8656</xdr:colOff>
      <xdr:row>61</xdr:row>
      <xdr:rowOff>152400</xdr:rowOff>
    </xdr:from>
    <xdr:to>
      <xdr:col>3</xdr:col>
      <xdr:colOff>2909454</xdr:colOff>
      <xdr:row>99</xdr:row>
      <xdr:rowOff>17317</xdr:rowOff>
    </xdr:to>
    <xdr:graphicFrame macro="">
      <xdr:nvGraphicFramePr>
        <xdr:cNvPr id="4" name="Gráfico 3">
          <a:extLst>
            <a:ext uri="{FF2B5EF4-FFF2-40B4-BE49-F238E27FC236}">
              <a16:creationId xmlns:a16="http://schemas.microsoft.com/office/drawing/2014/main" id="{38F4F105-A7CE-4F70-846E-9635E8D4D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1</xdr:colOff>
      <xdr:row>37</xdr:row>
      <xdr:rowOff>173182</xdr:rowOff>
    </xdr:to>
    <xdr:graphicFrame macro="">
      <xdr:nvGraphicFramePr>
        <xdr:cNvPr id="2" name="Gráfico 1">
          <a:extLst>
            <a:ext uri="{FF2B5EF4-FFF2-40B4-BE49-F238E27FC236}">
              <a16:creationId xmlns:a16="http://schemas.microsoft.com/office/drawing/2014/main" id="{E8C6242A-2509-472F-8E58-70C32CD0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8</xdr:col>
      <xdr:colOff>34635</xdr:colOff>
      <xdr:row>38</xdr:row>
      <xdr:rowOff>69273</xdr:rowOff>
    </xdr:to>
    <xdr:graphicFrame macro="">
      <xdr:nvGraphicFramePr>
        <xdr:cNvPr id="3" name="Gráfico 2">
          <a:extLst>
            <a:ext uri="{FF2B5EF4-FFF2-40B4-BE49-F238E27FC236}">
              <a16:creationId xmlns:a16="http://schemas.microsoft.com/office/drawing/2014/main" id="{45DC0998-856B-422A-B220-584D15501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49</xdr:row>
      <xdr:rowOff>0</xdr:rowOff>
    </xdr:from>
    <xdr:to>
      <xdr:col>3</xdr:col>
      <xdr:colOff>2996045</xdr:colOff>
      <xdr:row>72</xdr:row>
      <xdr:rowOff>20782</xdr:rowOff>
    </xdr:to>
    <xdr:graphicFrame macro="">
      <xdr:nvGraphicFramePr>
        <xdr:cNvPr id="4" name="Gráfico 3">
          <a:extLst>
            <a:ext uri="{FF2B5EF4-FFF2-40B4-BE49-F238E27FC236}">
              <a16:creationId xmlns:a16="http://schemas.microsoft.com/office/drawing/2014/main" id="{71B0B4F8-7591-46AC-A966-5216383A0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1</xdr:colOff>
      <xdr:row>37</xdr:row>
      <xdr:rowOff>173182</xdr:rowOff>
    </xdr:to>
    <xdr:graphicFrame macro="">
      <xdr:nvGraphicFramePr>
        <xdr:cNvPr id="2" name="Gráfico 1">
          <a:extLst>
            <a:ext uri="{FF2B5EF4-FFF2-40B4-BE49-F238E27FC236}">
              <a16:creationId xmlns:a16="http://schemas.microsoft.com/office/drawing/2014/main" id="{BFAF3F79-20FB-4639-BC48-E02F5482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8</xdr:col>
      <xdr:colOff>34635</xdr:colOff>
      <xdr:row>38</xdr:row>
      <xdr:rowOff>69273</xdr:rowOff>
    </xdr:to>
    <xdr:graphicFrame macro="">
      <xdr:nvGraphicFramePr>
        <xdr:cNvPr id="3" name="Gráfico 2">
          <a:extLst>
            <a:ext uri="{FF2B5EF4-FFF2-40B4-BE49-F238E27FC236}">
              <a16:creationId xmlns:a16="http://schemas.microsoft.com/office/drawing/2014/main" id="{C1042ECC-1813-47F1-BCAD-8BC0AD405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49</xdr:row>
      <xdr:rowOff>0</xdr:rowOff>
    </xdr:from>
    <xdr:to>
      <xdr:col>3</xdr:col>
      <xdr:colOff>2996045</xdr:colOff>
      <xdr:row>72</xdr:row>
      <xdr:rowOff>20782</xdr:rowOff>
    </xdr:to>
    <xdr:graphicFrame macro="">
      <xdr:nvGraphicFramePr>
        <xdr:cNvPr id="4" name="Gráfico 3">
          <a:extLst>
            <a:ext uri="{FF2B5EF4-FFF2-40B4-BE49-F238E27FC236}">
              <a16:creationId xmlns:a16="http://schemas.microsoft.com/office/drawing/2014/main" id="{E5B50968-AA4A-43CA-BEC2-FECF89C90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753340</xdr:colOff>
      <xdr:row>16</xdr:row>
      <xdr:rowOff>13854</xdr:rowOff>
    </xdr:from>
    <xdr:to>
      <xdr:col>3</xdr:col>
      <xdr:colOff>17319</xdr:colOff>
      <xdr:row>49</xdr:row>
      <xdr:rowOff>0</xdr:rowOff>
    </xdr:to>
    <xdr:graphicFrame macro="">
      <xdr:nvGraphicFramePr>
        <xdr:cNvPr id="5" name="Gráfico 4">
          <a:extLst>
            <a:ext uri="{FF2B5EF4-FFF2-40B4-BE49-F238E27FC236}">
              <a16:creationId xmlns:a16="http://schemas.microsoft.com/office/drawing/2014/main" id="{6DF46A45-5960-1BA9-C9C5-0D41C5835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7</xdr:col>
      <xdr:colOff>346364</xdr:colOff>
      <xdr:row>48</xdr:row>
      <xdr:rowOff>176646</xdr:rowOff>
    </xdr:to>
    <xdr:graphicFrame macro="">
      <xdr:nvGraphicFramePr>
        <xdr:cNvPr id="6" name="Gráfico 5">
          <a:extLst>
            <a:ext uri="{FF2B5EF4-FFF2-40B4-BE49-F238E27FC236}">
              <a16:creationId xmlns:a16="http://schemas.microsoft.com/office/drawing/2014/main" id="{C4EE2BAE-87C1-4524-9368-82C3BB700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62</xdr:row>
      <xdr:rowOff>0</xdr:rowOff>
    </xdr:from>
    <xdr:to>
      <xdr:col>3</xdr:col>
      <xdr:colOff>3039342</xdr:colOff>
      <xdr:row>101</xdr:row>
      <xdr:rowOff>0</xdr:rowOff>
    </xdr:to>
    <xdr:graphicFrame macro="">
      <xdr:nvGraphicFramePr>
        <xdr:cNvPr id="7" name="Gráfico 6">
          <a:extLst>
            <a:ext uri="{FF2B5EF4-FFF2-40B4-BE49-F238E27FC236}">
              <a16:creationId xmlns:a16="http://schemas.microsoft.com/office/drawing/2014/main" id="{DF7CE7FC-9339-430E-84B0-EF4889F7E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753339</xdr:colOff>
      <xdr:row>20</xdr:row>
      <xdr:rowOff>13854</xdr:rowOff>
    </xdr:from>
    <xdr:to>
      <xdr:col>3</xdr:col>
      <xdr:colOff>3030681</xdr:colOff>
      <xdr:row>53</xdr:row>
      <xdr:rowOff>0</xdr:rowOff>
    </xdr:to>
    <xdr:graphicFrame macro="">
      <xdr:nvGraphicFramePr>
        <xdr:cNvPr id="2" name="Gráfico 1">
          <a:extLst>
            <a:ext uri="{FF2B5EF4-FFF2-40B4-BE49-F238E27FC236}">
              <a16:creationId xmlns:a16="http://schemas.microsoft.com/office/drawing/2014/main" id="{B7457DB6-9445-4BBB-95DE-A86C4F02B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190499</xdr:rowOff>
    </xdr:from>
    <xdr:to>
      <xdr:col>7</xdr:col>
      <xdr:colOff>2623706</xdr:colOff>
      <xdr:row>57</xdr:row>
      <xdr:rowOff>259772</xdr:rowOff>
    </xdr:to>
    <xdr:graphicFrame macro="">
      <xdr:nvGraphicFramePr>
        <xdr:cNvPr id="3" name="Gráfico 2">
          <a:extLst>
            <a:ext uri="{FF2B5EF4-FFF2-40B4-BE49-F238E27FC236}">
              <a16:creationId xmlns:a16="http://schemas.microsoft.com/office/drawing/2014/main" id="{15466959-409D-4407-B164-2665D8D8E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69</xdr:row>
      <xdr:rowOff>190499</xdr:rowOff>
    </xdr:from>
    <xdr:to>
      <xdr:col>3</xdr:col>
      <xdr:colOff>3039342</xdr:colOff>
      <xdr:row>111</xdr:row>
      <xdr:rowOff>34636</xdr:rowOff>
    </xdr:to>
    <xdr:graphicFrame macro="">
      <xdr:nvGraphicFramePr>
        <xdr:cNvPr id="4" name="Gráfico 3">
          <a:extLst>
            <a:ext uri="{FF2B5EF4-FFF2-40B4-BE49-F238E27FC236}">
              <a16:creationId xmlns:a16="http://schemas.microsoft.com/office/drawing/2014/main" id="{38D7C30E-3A91-432B-9D23-31472FA06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753339</xdr:colOff>
      <xdr:row>17</xdr:row>
      <xdr:rowOff>13854</xdr:rowOff>
    </xdr:from>
    <xdr:to>
      <xdr:col>3</xdr:col>
      <xdr:colOff>3030681</xdr:colOff>
      <xdr:row>50</xdr:row>
      <xdr:rowOff>0</xdr:rowOff>
    </xdr:to>
    <xdr:graphicFrame macro="">
      <xdr:nvGraphicFramePr>
        <xdr:cNvPr id="2" name="Gráfico 1">
          <a:extLst>
            <a:ext uri="{FF2B5EF4-FFF2-40B4-BE49-F238E27FC236}">
              <a16:creationId xmlns:a16="http://schemas.microsoft.com/office/drawing/2014/main" id="{31587F11-593B-4D4A-BC29-1C23B248B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7</xdr:col>
      <xdr:colOff>2623706</xdr:colOff>
      <xdr:row>49</xdr:row>
      <xdr:rowOff>176646</xdr:rowOff>
    </xdr:to>
    <xdr:graphicFrame macro="">
      <xdr:nvGraphicFramePr>
        <xdr:cNvPr id="3" name="Gráfico 2">
          <a:extLst>
            <a:ext uri="{FF2B5EF4-FFF2-40B4-BE49-F238E27FC236}">
              <a16:creationId xmlns:a16="http://schemas.microsoft.com/office/drawing/2014/main" id="{1E50D723-D643-43B0-B540-64644840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0</xdr:rowOff>
    </xdr:from>
    <xdr:to>
      <xdr:col>3</xdr:col>
      <xdr:colOff>3039342</xdr:colOff>
      <xdr:row>96</xdr:row>
      <xdr:rowOff>176646</xdr:rowOff>
    </xdr:to>
    <xdr:graphicFrame macro="">
      <xdr:nvGraphicFramePr>
        <xdr:cNvPr id="4" name="Gráfico 3">
          <a:extLst>
            <a:ext uri="{FF2B5EF4-FFF2-40B4-BE49-F238E27FC236}">
              <a16:creationId xmlns:a16="http://schemas.microsoft.com/office/drawing/2014/main" id="{77FB7A53-6CB2-432F-B9EC-A277B706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666749</xdr:colOff>
      <xdr:row>17</xdr:row>
      <xdr:rowOff>152399</xdr:rowOff>
    </xdr:from>
    <xdr:to>
      <xdr:col>3</xdr:col>
      <xdr:colOff>2822864</xdr:colOff>
      <xdr:row>46</xdr:row>
      <xdr:rowOff>173181</xdr:rowOff>
    </xdr:to>
    <xdr:graphicFrame macro="">
      <xdr:nvGraphicFramePr>
        <xdr:cNvPr id="2" name="Gráfico 1">
          <a:extLst>
            <a:ext uri="{FF2B5EF4-FFF2-40B4-BE49-F238E27FC236}">
              <a16:creationId xmlns:a16="http://schemas.microsoft.com/office/drawing/2014/main" id="{32367773-2E88-404F-8CA4-C9B161DA5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152399</xdr:rowOff>
    </xdr:from>
    <xdr:to>
      <xdr:col>7</xdr:col>
      <xdr:colOff>3030681</xdr:colOff>
      <xdr:row>46</xdr:row>
      <xdr:rowOff>173181</xdr:rowOff>
    </xdr:to>
    <xdr:graphicFrame macro="">
      <xdr:nvGraphicFramePr>
        <xdr:cNvPr id="3" name="Gráfico 2">
          <a:extLst>
            <a:ext uri="{FF2B5EF4-FFF2-40B4-BE49-F238E27FC236}">
              <a16:creationId xmlns:a16="http://schemas.microsoft.com/office/drawing/2014/main" id="{B4518F61-0176-4183-8472-D3BB91B1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59</xdr:row>
      <xdr:rowOff>152400</xdr:rowOff>
    </xdr:from>
    <xdr:to>
      <xdr:col>4</xdr:col>
      <xdr:colOff>51955</xdr:colOff>
      <xdr:row>97</xdr:row>
      <xdr:rowOff>17317</xdr:rowOff>
    </xdr:to>
    <xdr:graphicFrame macro="">
      <xdr:nvGraphicFramePr>
        <xdr:cNvPr id="4" name="Gráfico 3">
          <a:extLst>
            <a:ext uri="{FF2B5EF4-FFF2-40B4-BE49-F238E27FC236}">
              <a16:creationId xmlns:a16="http://schemas.microsoft.com/office/drawing/2014/main" id="{51CB95FE-27BF-4ADE-951B-75F137492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43294</xdr:colOff>
      <xdr:row>35</xdr:row>
      <xdr:rowOff>221673</xdr:rowOff>
    </xdr:from>
    <xdr:to>
      <xdr:col>4</xdr:col>
      <xdr:colOff>34635</xdr:colOff>
      <xdr:row>71</xdr:row>
      <xdr:rowOff>103909</xdr:rowOff>
    </xdr:to>
    <xdr:graphicFrame macro="">
      <xdr:nvGraphicFramePr>
        <xdr:cNvPr id="2" name="Gráfico 1">
          <a:extLst>
            <a:ext uri="{FF2B5EF4-FFF2-40B4-BE49-F238E27FC236}">
              <a16:creationId xmlns:a16="http://schemas.microsoft.com/office/drawing/2014/main" id="{9BD1E13C-89E9-46FA-8CDB-9E432FA0C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35</xdr:row>
      <xdr:rowOff>221672</xdr:rowOff>
    </xdr:from>
    <xdr:to>
      <xdr:col>7</xdr:col>
      <xdr:colOff>3055792</xdr:colOff>
      <xdr:row>71</xdr:row>
      <xdr:rowOff>173182</xdr:rowOff>
    </xdr:to>
    <xdr:graphicFrame macro="">
      <xdr:nvGraphicFramePr>
        <xdr:cNvPr id="5" name="Gráfico 4">
          <a:extLst>
            <a:ext uri="{FF2B5EF4-FFF2-40B4-BE49-F238E27FC236}">
              <a16:creationId xmlns:a16="http://schemas.microsoft.com/office/drawing/2014/main" id="{F3F0029D-C84E-D0A9-86F4-1484FA949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43294</xdr:colOff>
      <xdr:row>106</xdr:row>
      <xdr:rowOff>169718</xdr:rowOff>
    </xdr:from>
    <xdr:to>
      <xdr:col>3</xdr:col>
      <xdr:colOff>4277591</xdr:colOff>
      <xdr:row>148</xdr:row>
      <xdr:rowOff>17318</xdr:rowOff>
    </xdr:to>
    <xdr:graphicFrame macro="">
      <xdr:nvGraphicFramePr>
        <xdr:cNvPr id="6" name="Gráfico 5">
          <a:extLst>
            <a:ext uri="{FF2B5EF4-FFF2-40B4-BE49-F238E27FC236}">
              <a16:creationId xmlns:a16="http://schemas.microsoft.com/office/drawing/2014/main" id="{CB78169C-5B7E-DE56-B324-62CA9F370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17318</xdr:colOff>
      <xdr:row>34</xdr:row>
      <xdr:rowOff>238991</xdr:rowOff>
    </xdr:from>
    <xdr:to>
      <xdr:col>4</xdr:col>
      <xdr:colOff>34635</xdr:colOff>
      <xdr:row>73</xdr:row>
      <xdr:rowOff>0</xdr:rowOff>
    </xdr:to>
    <xdr:graphicFrame macro="">
      <xdr:nvGraphicFramePr>
        <xdr:cNvPr id="5" name="Gráfico 4">
          <a:extLst>
            <a:ext uri="{FF2B5EF4-FFF2-40B4-BE49-F238E27FC236}">
              <a16:creationId xmlns:a16="http://schemas.microsoft.com/office/drawing/2014/main" id="{E863EB70-0F94-D9D3-AAEB-80C981401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25975</xdr:colOff>
      <xdr:row>34</xdr:row>
      <xdr:rowOff>238989</xdr:rowOff>
    </xdr:from>
    <xdr:to>
      <xdr:col>7</xdr:col>
      <xdr:colOff>3047999</xdr:colOff>
      <xdr:row>72</xdr:row>
      <xdr:rowOff>173181</xdr:rowOff>
    </xdr:to>
    <xdr:graphicFrame macro="">
      <xdr:nvGraphicFramePr>
        <xdr:cNvPr id="6" name="Gráfico 5">
          <a:extLst>
            <a:ext uri="{FF2B5EF4-FFF2-40B4-BE49-F238E27FC236}">
              <a16:creationId xmlns:a16="http://schemas.microsoft.com/office/drawing/2014/main" id="{A1A5CD76-FB0E-6D28-7821-54CC107F0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25976</xdr:colOff>
      <xdr:row>105</xdr:row>
      <xdr:rowOff>169717</xdr:rowOff>
    </xdr:from>
    <xdr:to>
      <xdr:col>3</xdr:col>
      <xdr:colOff>4277591</xdr:colOff>
      <xdr:row>137</xdr:row>
      <xdr:rowOff>121226</xdr:rowOff>
    </xdr:to>
    <xdr:graphicFrame macro="">
      <xdr:nvGraphicFramePr>
        <xdr:cNvPr id="7" name="Gráfico 6">
          <a:extLst>
            <a:ext uri="{FF2B5EF4-FFF2-40B4-BE49-F238E27FC236}">
              <a16:creationId xmlns:a16="http://schemas.microsoft.com/office/drawing/2014/main" id="{4F72FE02-7A83-2703-C827-339164773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15</xdr:row>
      <xdr:rowOff>13852</xdr:rowOff>
    </xdr:from>
    <xdr:to>
      <xdr:col>3</xdr:col>
      <xdr:colOff>34635</xdr:colOff>
      <xdr:row>38</xdr:row>
      <xdr:rowOff>17317</xdr:rowOff>
    </xdr:to>
    <xdr:graphicFrame macro="">
      <xdr:nvGraphicFramePr>
        <xdr:cNvPr id="2" name="Gráfico 1">
          <a:extLst>
            <a:ext uri="{FF2B5EF4-FFF2-40B4-BE49-F238E27FC236}">
              <a16:creationId xmlns:a16="http://schemas.microsoft.com/office/drawing/2014/main" id="{93FC9C34-B1FE-4824-9F11-6A6B57A00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7</xdr:col>
      <xdr:colOff>640772</xdr:colOff>
      <xdr:row>38</xdr:row>
      <xdr:rowOff>3465</xdr:rowOff>
    </xdr:to>
    <xdr:graphicFrame macro="">
      <xdr:nvGraphicFramePr>
        <xdr:cNvPr id="3" name="Gráfico 2">
          <a:extLst>
            <a:ext uri="{FF2B5EF4-FFF2-40B4-BE49-F238E27FC236}">
              <a16:creationId xmlns:a16="http://schemas.microsoft.com/office/drawing/2014/main" id="{1751AB3A-26BB-4596-95B5-78AE2C35B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3</xdr:col>
      <xdr:colOff>34636</xdr:colOff>
      <xdr:row>90</xdr:row>
      <xdr:rowOff>3465</xdr:rowOff>
    </xdr:to>
    <xdr:graphicFrame macro="">
      <xdr:nvGraphicFramePr>
        <xdr:cNvPr id="4" name="Gráfico 3">
          <a:extLst>
            <a:ext uri="{FF2B5EF4-FFF2-40B4-BE49-F238E27FC236}">
              <a16:creationId xmlns:a16="http://schemas.microsoft.com/office/drawing/2014/main" id="{4D842E9D-188E-441A-A750-D1A11ED06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34636</xdr:colOff>
      <xdr:row>16</xdr:row>
      <xdr:rowOff>13853</xdr:rowOff>
    </xdr:from>
    <xdr:to>
      <xdr:col>2</xdr:col>
      <xdr:colOff>5432779</xdr:colOff>
      <xdr:row>40</xdr:row>
      <xdr:rowOff>1870364</xdr:rowOff>
    </xdr:to>
    <xdr:graphicFrame macro="">
      <xdr:nvGraphicFramePr>
        <xdr:cNvPr id="2" name="Gráfico 1">
          <a:extLst>
            <a:ext uri="{FF2B5EF4-FFF2-40B4-BE49-F238E27FC236}">
              <a16:creationId xmlns:a16="http://schemas.microsoft.com/office/drawing/2014/main" id="{0C548E46-E6A4-4759-A7A2-A070E0C1E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4533193</xdr:colOff>
      <xdr:row>16</xdr:row>
      <xdr:rowOff>13855</xdr:rowOff>
    </xdr:from>
    <xdr:to>
      <xdr:col>7</xdr:col>
      <xdr:colOff>0</xdr:colOff>
      <xdr:row>41</xdr:row>
      <xdr:rowOff>34637</xdr:rowOff>
    </xdr:to>
    <xdr:graphicFrame macro="">
      <xdr:nvGraphicFramePr>
        <xdr:cNvPr id="3" name="Gráfico 2">
          <a:extLst>
            <a:ext uri="{FF2B5EF4-FFF2-40B4-BE49-F238E27FC236}">
              <a16:creationId xmlns:a16="http://schemas.microsoft.com/office/drawing/2014/main" id="{9B6D1D8D-D005-4E15-B262-2D91F0A8C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2885</xdr:colOff>
      <xdr:row>53</xdr:row>
      <xdr:rowOff>31173</xdr:rowOff>
    </xdr:from>
    <xdr:to>
      <xdr:col>2</xdr:col>
      <xdr:colOff>5432778</xdr:colOff>
      <xdr:row>103</xdr:row>
      <xdr:rowOff>142875</xdr:rowOff>
    </xdr:to>
    <xdr:graphicFrame macro="">
      <xdr:nvGraphicFramePr>
        <xdr:cNvPr id="4" name="Gráfico 3">
          <a:extLst>
            <a:ext uri="{FF2B5EF4-FFF2-40B4-BE49-F238E27FC236}">
              <a16:creationId xmlns:a16="http://schemas.microsoft.com/office/drawing/2014/main" id="{B287EF77-4AEA-4487-9E93-A1654C566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15</xdr:row>
      <xdr:rowOff>187035</xdr:rowOff>
    </xdr:from>
    <xdr:to>
      <xdr:col>2</xdr:col>
      <xdr:colOff>6110377</xdr:colOff>
      <xdr:row>38</xdr:row>
      <xdr:rowOff>34636</xdr:rowOff>
    </xdr:to>
    <xdr:graphicFrame macro="">
      <xdr:nvGraphicFramePr>
        <xdr:cNvPr id="2" name="Gráfico 1">
          <a:extLst>
            <a:ext uri="{FF2B5EF4-FFF2-40B4-BE49-F238E27FC236}">
              <a16:creationId xmlns:a16="http://schemas.microsoft.com/office/drawing/2014/main" id="{04CF4BAA-DA3F-4F9B-AD51-10205648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17318</xdr:colOff>
      <xdr:row>15</xdr:row>
      <xdr:rowOff>169717</xdr:rowOff>
    </xdr:from>
    <xdr:to>
      <xdr:col>6</xdr:col>
      <xdr:colOff>3109104</xdr:colOff>
      <xdr:row>38</xdr:row>
      <xdr:rowOff>-1</xdr:rowOff>
    </xdr:to>
    <xdr:graphicFrame macro="">
      <xdr:nvGraphicFramePr>
        <xdr:cNvPr id="3" name="Gráfico 2">
          <a:extLst>
            <a:ext uri="{FF2B5EF4-FFF2-40B4-BE49-F238E27FC236}">
              <a16:creationId xmlns:a16="http://schemas.microsoft.com/office/drawing/2014/main" id="{EB43A882-7170-4B56-BF99-1FC024557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17318</xdr:colOff>
      <xdr:row>51</xdr:row>
      <xdr:rowOff>187035</xdr:rowOff>
    </xdr:from>
    <xdr:to>
      <xdr:col>3</xdr:col>
      <xdr:colOff>125802</xdr:colOff>
      <xdr:row>91</xdr:row>
      <xdr:rowOff>0</xdr:rowOff>
    </xdr:to>
    <xdr:graphicFrame macro="">
      <xdr:nvGraphicFramePr>
        <xdr:cNvPr id="4" name="Gráfico 3">
          <a:extLst>
            <a:ext uri="{FF2B5EF4-FFF2-40B4-BE49-F238E27FC236}">
              <a16:creationId xmlns:a16="http://schemas.microsoft.com/office/drawing/2014/main" id="{12466E1A-0FA2-491C-BB0C-5751EB591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34636</xdr:colOff>
      <xdr:row>16</xdr:row>
      <xdr:rowOff>13853</xdr:rowOff>
    </xdr:from>
    <xdr:to>
      <xdr:col>2</xdr:col>
      <xdr:colOff>3168896</xdr:colOff>
      <xdr:row>40</xdr:row>
      <xdr:rowOff>1870364</xdr:rowOff>
    </xdr:to>
    <xdr:graphicFrame macro="">
      <xdr:nvGraphicFramePr>
        <xdr:cNvPr id="2" name="Gráfico 1">
          <a:extLst>
            <a:ext uri="{FF2B5EF4-FFF2-40B4-BE49-F238E27FC236}">
              <a16:creationId xmlns:a16="http://schemas.microsoft.com/office/drawing/2014/main" id="{352011BE-6255-48C8-8359-2001AC877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13855</xdr:rowOff>
    </xdr:from>
    <xdr:to>
      <xdr:col>7</xdr:col>
      <xdr:colOff>1</xdr:colOff>
      <xdr:row>41</xdr:row>
      <xdr:rowOff>34637</xdr:rowOff>
    </xdr:to>
    <xdr:graphicFrame macro="">
      <xdr:nvGraphicFramePr>
        <xdr:cNvPr id="3" name="Gráfico 2">
          <a:extLst>
            <a:ext uri="{FF2B5EF4-FFF2-40B4-BE49-F238E27FC236}">
              <a16:creationId xmlns:a16="http://schemas.microsoft.com/office/drawing/2014/main" id="{DA4F48D9-8E68-490C-AF59-B5D123CAA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2886</xdr:colOff>
      <xdr:row>53</xdr:row>
      <xdr:rowOff>31173</xdr:rowOff>
    </xdr:from>
    <xdr:to>
      <xdr:col>3</xdr:col>
      <xdr:colOff>36635</xdr:colOff>
      <xdr:row>100</xdr:row>
      <xdr:rowOff>0</xdr:rowOff>
    </xdr:to>
    <xdr:graphicFrame macro="">
      <xdr:nvGraphicFramePr>
        <xdr:cNvPr id="4" name="Gráfico 3">
          <a:extLst>
            <a:ext uri="{FF2B5EF4-FFF2-40B4-BE49-F238E27FC236}">
              <a16:creationId xmlns:a16="http://schemas.microsoft.com/office/drawing/2014/main" id="{333EE84B-14C9-4089-A921-AD22DC978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25975</xdr:colOff>
      <xdr:row>14</xdr:row>
      <xdr:rowOff>169718</xdr:rowOff>
    </xdr:from>
    <xdr:to>
      <xdr:col>3</xdr:col>
      <xdr:colOff>34635</xdr:colOff>
      <xdr:row>35</xdr:row>
      <xdr:rowOff>190499</xdr:rowOff>
    </xdr:to>
    <xdr:graphicFrame macro="">
      <xdr:nvGraphicFramePr>
        <xdr:cNvPr id="5" name="Gráfico 4">
          <a:extLst>
            <a:ext uri="{FF2B5EF4-FFF2-40B4-BE49-F238E27FC236}">
              <a16:creationId xmlns:a16="http://schemas.microsoft.com/office/drawing/2014/main" id="{7ACBE496-33FA-A143-C6A8-00B23C180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6</xdr:col>
      <xdr:colOff>4268933</xdr:colOff>
      <xdr:row>36</xdr:row>
      <xdr:rowOff>20781</xdr:rowOff>
    </xdr:to>
    <xdr:graphicFrame macro="">
      <xdr:nvGraphicFramePr>
        <xdr:cNvPr id="6" name="Gráfico 5">
          <a:extLst>
            <a:ext uri="{FF2B5EF4-FFF2-40B4-BE49-F238E27FC236}">
              <a16:creationId xmlns:a16="http://schemas.microsoft.com/office/drawing/2014/main" id="{792D2FAD-A225-4127-844F-39FDF952C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50</xdr:row>
      <xdr:rowOff>0</xdr:rowOff>
    </xdr:from>
    <xdr:to>
      <xdr:col>3</xdr:col>
      <xdr:colOff>3030682</xdr:colOff>
      <xdr:row>56</xdr:row>
      <xdr:rowOff>0</xdr:rowOff>
    </xdr:to>
    <xdr:graphicFrame macro="">
      <xdr:nvGraphicFramePr>
        <xdr:cNvPr id="7" name="Gráfico 6">
          <a:extLst>
            <a:ext uri="{FF2B5EF4-FFF2-40B4-BE49-F238E27FC236}">
              <a16:creationId xmlns:a16="http://schemas.microsoft.com/office/drawing/2014/main" id="{B1A9D3AB-2D4B-4473-B4C5-E19C7C930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25975</xdr:colOff>
      <xdr:row>16</xdr:row>
      <xdr:rowOff>187036</xdr:rowOff>
    </xdr:from>
    <xdr:to>
      <xdr:col>7</xdr:col>
      <xdr:colOff>3013363</xdr:colOff>
      <xdr:row>52</xdr:row>
      <xdr:rowOff>17317</xdr:rowOff>
    </xdr:to>
    <xdr:graphicFrame macro="">
      <xdr:nvGraphicFramePr>
        <xdr:cNvPr id="3" name="Gráfico 2">
          <a:extLst>
            <a:ext uri="{FF2B5EF4-FFF2-40B4-BE49-F238E27FC236}">
              <a16:creationId xmlns:a16="http://schemas.microsoft.com/office/drawing/2014/main" id="{3138E25B-799E-47AC-8FB2-AC41BBED9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43294</xdr:colOff>
      <xdr:row>67</xdr:row>
      <xdr:rowOff>13852</xdr:rowOff>
    </xdr:from>
    <xdr:to>
      <xdr:col>4</xdr:col>
      <xdr:colOff>34637</xdr:colOff>
      <xdr:row>101</xdr:row>
      <xdr:rowOff>173181</xdr:rowOff>
    </xdr:to>
    <xdr:graphicFrame macro="">
      <xdr:nvGraphicFramePr>
        <xdr:cNvPr id="4" name="Gráfico 3">
          <a:extLst>
            <a:ext uri="{FF2B5EF4-FFF2-40B4-BE49-F238E27FC236}">
              <a16:creationId xmlns:a16="http://schemas.microsoft.com/office/drawing/2014/main" id="{F5BA5715-4FFC-4F02-9E84-44E21D931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3</xdr:col>
      <xdr:colOff>2996046</xdr:colOff>
      <xdr:row>52</xdr:row>
      <xdr:rowOff>-1</xdr:rowOff>
    </xdr:to>
    <xdr:graphicFrame macro="">
      <xdr:nvGraphicFramePr>
        <xdr:cNvPr id="6" name="Gráfico 5">
          <a:extLst>
            <a:ext uri="{FF2B5EF4-FFF2-40B4-BE49-F238E27FC236}">
              <a16:creationId xmlns:a16="http://schemas.microsoft.com/office/drawing/2014/main" id="{9563D5AE-9299-47B3-A67C-1BD2B383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25975</xdr:colOff>
      <xdr:row>15</xdr:row>
      <xdr:rowOff>169717</xdr:rowOff>
    </xdr:from>
    <xdr:to>
      <xdr:col>3</xdr:col>
      <xdr:colOff>3047999</xdr:colOff>
      <xdr:row>51</xdr:row>
      <xdr:rowOff>69273</xdr:rowOff>
    </xdr:to>
    <xdr:graphicFrame macro="">
      <xdr:nvGraphicFramePr>
        <xdr:cNvPr id="2" name="Gráfico 1">
          <a:extLst>
            <a:ext uri="{FF2B5EF4-FFF2-40B4-BE49-F238E27FC236}">
              <a16:creationId xmlns:a16="http://schemas.microsoft.com/office/drawing/2014/main" id="{E067E3FF-FC1A-4FC3-911E-1F11E0FD7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8658</xdr:colOff>
      <xdr:row>15</xdr:row>
      <xdr:rowOff>187036</xdr:rowOff>
    </xdr:from>
    <xdr:to>
      <xdr:col>8</xdr:col>
      <xdr:colOff>17318</xdr:colOff>
      <xdr:row>50</xdr:row>
      <xdr:rowOff>173182</xdr:rowOff>
    </xdr:to>
    <xdr:graphicFrame macro="">
      <xdr:nvGraphicFramePr>
        <xdr:cNvPr id="3" name="Gráfico 2">
          <a:extLst>
            <a:ext uri="{FF2B5EF4-FFF2-40B4-BE49-F238E27FC236}">
              <a16:creationId xmlns:a16="http://schemas.microsoft.com/office/drawing/2014/main" id="{299CBC85-BEA0-47EE-AC8D-FB2C9CCF9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43295</xdr:colOff>
      <xdr:row>63</xdr:row>
      <xdr:rowOff>31172</xdr:rowOff>
    </xdr:from>
    <xdr:to>
      <xdr:col>4</xdr:col>
      <xdr:colOff>34636</xdr:colOff>
      <xdr:row>98</xdr:row>
      <xdr:rowOff>155864</xdr:rowOff>
    </xdr:to>
    <xdr:graphicFrame macro="">
      <xdr:nvGraphicFramePr>
        <xdr:cNvPr id="4" name="Gráfico 3">
          <a:extLst>
            <a:ext uri="{FF2B5EF4-FFF2-40B4-BE49-F238E27FC236}">
              <a16:creationId xmlns:a16="http://schemas.microsoft.com/office/drawing/2014/main" id="{120313BC-0FFA-42E7-9710-A8DCD980D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43293</xdr:colOff>
      <xdr:row>15</xdr:row>
      <xdr:rowOff>13854</xdr:rowOff>
    </xdr:from>
    <xdr:to>
      <xdr:col>2</xdr:col>
      <xdr:colOff>4918363</xdr:colOff>
      <xdr:row>37</xdr:row>
      <xdr:rowOff>69272</xdr:rowOff>
    </xdr:to>
    <xdr:graphicFrame macro="">
      <xdr:nvGraphicFramePr>
        <xdr:cNvPr id="5" name="Gráfico 4">
          <a:extLst>
            <a:ext uri="{FF2B5EF4-FFF2-40B4-BE49-F238E27FC236}">
              <a16:creationId xmlns:a16="http://schemas.microsoft.com/office/drawing/2014/main" id="{6CDC20C4-741A-503F-4C79-F7F72FD24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xdr:rowOff>
    </xdr:from>
    <xdr:to>
      <xdr:col>6</xdr:col>
      <xdr:colOff>4623955</xdr:colOff>
      <xdr:row>36</xdr:row>
      <xdr:rowOff>173180</xdr:rowOff>
    </xdr:to>
    <xdr:graphicFrame macro="">
      <xdr:nvGraphicFramePr>
        <xdr:cNvPr id="6" name="Gráfico 5">
          <a:extLst>
            <a:ext uri="{FF2B5EF4-FFF2-40B4-BE49-F238E27FC236}">
              <a16:creationId xmlns:a16="http://schemas.microsoft.com/office/drawing/2014/main" id="{0E73D668-90F1-42E8-B762-38CDBF6B8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49</xdr:row>
      <xdr:rowOff>0</xdr:rowOff>
    </xdr:from>
    <xdr:to>
      <xdr:col>3</xdr:col>
      <xdr:colOff>3013364</xdr:colOff>
      <xdr:row>72</xdr:row>
      <xdr:rowOff>0</xdr:rowOff>
    </xdr:to>
    <xdr:graphicFrame macro="">
      <xdr:nvGraphicFramePr>
        <xdr:cNvPr id="7" name="Gráfico 6">
          <a:extLst>
            <a:ext uri="{FF2B5EF4-FFF2-40B4-BE49-F238E27FC236}">
              <a16:creationId xmlns:a16="http://schemas.microsoft.com/office/drawing/2014/main" id="{6AA9E024-BAAC-4129-A10F-2B570D44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7EF0-5E2C-4909-B842-CC5F04CDE2DF}">
  <dimension ref="B2:I66"/>
  <sheetViews>
    <sheetView topLeftCell="D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7</v>
      </c>
      <c r="C4" s="108" t="s">
        <v>7</v>
      </c>
      <c r="D4" s="109" t="s">
        <v>24</v>
      </c>
      <c r="E4" s="110" t="s">
        <v>8</v>
      </c>
      <c r="F4" s="81">
        <v>2023</v>
      </c>
      <c r="G4" s="81">
        <v>2023</v>
      </c>
      <c r="H4" s="7" t="s">
        <v>23</v>
      </c>
    </row>
    <row r="5" spans="2:9" ht="16.5" thickTop="1" thickBot="1" x14ac:dyDescent="0.3">
      <c r="B5" s="8"/>
      <c r="C5" s="9"/>
      <c r="D5" s="10"/>
      <c r="E5" s="11"/>
      <c r="F5" s="12"/>
      <c r="G5" s="12"/>
      <c r="H5" s="10"/>
    </row>
    <row r="6" spans="2:9" ht="24.75" thickTop="1" thickBot="1" x14ac:dyDescent="0.3">
      <c r="B6" s="139" t="s">
        <v>9</v>
      </c>
      <c r="C6" s="140"/>
      <c r="D6" s="141"/>
      <c r="E6" s="13"/>
      <c r="F6" s="139" t="s">
        <v>10</v>
      </c>
      <c r="G6" s="140"/>
      <c r="H6" s="141"/>
      <c r="I6" s="14"/>
    </row>
    <row r="7" spans="2:9" ht="20.25" thickTop="1" thickBot="1" x14ac:dyDescent="0.3">
      <c r="B7" s="15"/>
      <c r="C7" s="15"/>
      <c r="D7" s="16"/>
      <c r="E7" s="14"/>
      <c r="F7" s="15"/>
      <c r="G7" s="15"/>
      <c r="H7" s="16"/>
      <c r="I7" s="17"/>
    </row>
    <row r="8" spans="2:9" ht="21.75" thickBot="1" x14ac:dyDescent="0.4">
      <c r="B8" s="18" t="s">
        <v>11</v>
      </c>
      <c r="C8" s="19" t="s">
        <v>123</v>
      </c>
      <c r="D8" s="20"/>
      <c r="E8" s="21"/>
      <c r="F8" s="18" t="s">
        <v>11</v>
      </c>
      <c r="G8" s="19" t="s">
        <v>123</v>
      </c>
      <c r="H8" s="20"/>
      <c r="I8" s="14"/>
    </row>
    <row r="9" spans="2:9" ht="211.5" customHeight="1" thickBot="1" x14ac:dyDescent="0.4">
      <c r="B9" s="22" t="s">
        <v>13</v>
      </c>
      <c r="C9" s="23" t="s">
        <v>241</v>
      </c>
      <c r="D9" s="21"/>
      <c r="E9" s="21"/>
      <c r="F9" s="22" t="s">
        <v>13</v>
      </c>
      <c r="G9" s="23" t="s">
        <v>241</v>
      </c>
      <c r="H9" s="21"/>
      <c r="I9" s="14"/>
    </row>
    <row r="10" spans="2:9" ht="16.5" thickBot="1" x14ac:dyDescent="0.3">
      <c r="B10" s="24"/>
      <c r="C10" s="10"/>
      <c r="F10" s="24"/>
      <c r="G10" s="10"/>
    </row>
    <row r="11" spans="2:9" ht="24" thickBot="1" x14ac:dyDescent="0.3">
      <c r="B11" s="25" t="s">
        <v>208</v>
      </c>
      <c r="C11" s="25" t="s">
        <v>15</v>
      </c>
      <c r="D11" s="26" t="s">
        <v>16</v>
      </c>
      <c r="E11" s="27"/>
      <c r="F11" s="25" t="s">
        <v>208</v>
      </c>
      <c r="G11" s="25" t="s">
        <v>15</v>
      </c>
      <c r="H11" s="26" t="s">
        <v>16</v>
      </c>
    </row>
    <row r="12" spans="2:9" ht="21" x14ac:dyDescent="0.25">
      <c r="B12" s="28">
        <v>2023</v>
      </c>
      <c r="C12" s="29">
        <v>180</v>
      </c>
      <c r="D12" s="30">
        <v>0.48499999999999999</v>
      </c>
      <c r="E12" s="31"/>
      <c r="F12" s="28">
        <v>2023</v>
      </c>
      <c r="G12" s="29">
        <v>187</v>
      </c>
      <c r="H12" s="30">
        <v>0.49340000000000001</v>
      </c>
    </row>
    <row r="13" spans="2:9" ht="21.75" thickBot="1" x14ac:dyDescent="0.3">
      <c r="B13" s="32">
        <v>2022</v>
      </c>
      <c r="C13" s="33">
        <v>191</v>
      </c>
      <c r="D13" s="34">
        <v>0.51500000000000001</v>
      </c>
      <c r="E13" s="35"/>
      <c r="F13" s="32">
        <v>2022</v>
      </c>
      <c r="G13" s="33">
        <v>192</v>
      </c>
      <c r="H13" s="34">
        <v>0.50660000000000005</v>
      </c>
    </row>
    <row r="14" spans="2:9" ht="21.75" thickBot="1" x14ac:dyDescent="0.4">
      <c r="B14" s="36" t="s">
        <v>17</v>
      </c>
      <c r="C14" s="37">
        <f>SUM(C12:C13)</f>
        <v>371</v>
      </c>
      <c r="D14" s="38">
        <f>SUM(D12:D13)</f>
        <v>1</v>
      </c>
      <c r="E14" s="21"/>
      <c r="F14" s="36" t="s">
        <v>17</v>
      </c>
      <c r="G14" s="37">
        <f>SUM(G12:G13)</f>
        <v>379</v>
      </c>
      <c r="H14" s="38">
        <f>SUM(H12:H13)</f>
        <v>1</v>
      </c>
    </row>
    <row r="57" spans="2:4" ht="15.75" thickBot="1" x14ac:dyDescent="0.3"/>
    <row r="58" spans="2:4" ht="24.75" thickTop="1" thickBot="1" x14ac:dyDescent="0.3">
      <c r="B58" s="139" t="s">
        <v>18</v>
      </c>
      <c r="C58" s="140"/>
      <c r="D58" s="141"/>
    </row>
    <row r="59" spans="2:4" ht="20.25" thickTop="1" thickBot="1" x14ac:dyDescent="0.3">
      <c r="B59" s="15"/>
      <c r="C59" s="15"/>
      <c r="D59" s="16"/>
    </row>
    <row r="60" spans="2:4" ht="21.75" thickBot="1" x14ac:dyDescent="0.4">
      <c r="B60" s="18" t="s">
        <v>11</v>
      </c>
      <c r="C60" s="19" t="s">
        <v>123</v>
      </c>
      <c r="D60" s="20"/>
    </row>
    <row r="61" spans="2:4" ht="135.75" customHeight="1" thickBot="1" x14ac:dyDescent="0.4">
      <c r="B61" s="22" t="s">
        <v>13</v>
      </c>
      <c r="C61" s="23" t="s">
        <v>241</v>
      </c>
      <c r="D61" s="21"/>
    </row>
    <row r="62" spans="2:4" ht="16.5" thickBot="1" x14ac:dyDescent="0.3">
      <c r="B62" s="24"/>
      <c r="C62" s="10"/>
    </row>
    <row r="63" spans="2:4" ht="24" thickBot="1" x14ac:dyDescent="0.3">
      <c r="B63" s="25" t="s">
        <v>208</v>
      </c>
      <c r="C63" s="25" t="s">
        <v>15</v>
      </c>
      <c r="D63" s="26" t="s">
        <v>16</v>
      </c>
    </row>
    <row r="64" spans="2:4" ht="21" x14ac:dyDescent="0.25">
      <c r="B64" s="28">
        <v>2023</v>
      </c>
      <c r="C64" s="29">
        <v>367</v>
      </c>
      <c r="D64" s="30">
        <v>0.48930000000000001</v>
      </c>
    </row>
    <row r="65" spans="2:4" ht="21.75" thickBot="1" x14ac:dyDescent="0.3">
      <c r="B65" s="32">
        <v>2022</v>
      </c>
      <c r="C65" s="33">
        <v>383</v>
      </c>
      <c r="D65" s="34">
        <v>0.51070000000000004</v>
      </c>
    </row>
    <row r="66" spans="2:4" ht="21.75" thickBot="1" x14ac:dyDescent="0.3">
      <c r="B66" s="36" t="s">
        <v>17</v>
      </c>
      <c r="C66" s="37">
        <f>SUM(C64:C65)</f>
        <v>750</v>
      </c>
      <c r="D66" s="38">
        <f>SUM(D64:D65)</f>
        <v>1</v>
      </c>
    </row>
  </sheetData>
  <mergeCells count="3">
    <mergeCell ref="B6:D6"/>
    <mergeCell ref="F6:H6"/>
    <mergeCell ref="B58:D58"/>
  </mergeCells>
  <dataValidations count="2">
    <dataValidation type="list" allowBlank="1" showInputMessage="1" showErrorMessage="1" promptTitle="VALORES POSIBLES ASIGNADOR IOT" sqref="F5:G5" xr:uid="{7A4847E7-9A0C-47CF-857F-BAE99EF2F81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E2BE6F79-D9BC-4EEA-B534-DE962410CC9D}">
      <formula1>"2023,2022"</formula1>
    </dataValidation>
  </dataValidations>
  <hyperlinks>
    <hyperlink ref="F4" r:id="rId1" display="cve@mitre.org/cve@cert.org.tw" xr:uid="{9C914992-F463-49DA-B730-5719F00F60B1}"/>
    <hyperlink ref="G4" r:id="rId2" display="cve@mitre.org/cve@cert.org.tw" xr:uid="{24E78B20-749F-4AAD-8C9A-95271C93E61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5F7B-80EB-4775-956C-8BC2D55C07F6}">
  <dimension ref="B2:I48"/>
  <sheetViews>
    <sheetView topLeftCell="A46"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70</v>
      </c>
      <c r="C4" s="78" t="s">
        <v>79</v>
      </c>
      <c r="D4" s="4" t="s">
        <v>105</v>
      </c>
      <c r="E4" s="79" t="s">
        <v>31</v>
      </c>
      <c r="F4" s="81" t="s">
        <v>71</v>
      </c>
      <c r="G4" s="81" t="s">
        <v>71</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04.25" customHeight="1" thickBot="1" x14ac:dyDescent="0.4">
      <c r="B9" s="22" t="s">
        <v>13</v>
      </c>
      <c r="C9" s="23" t="s">
        <v>98</v>
      </c>
      <c r="D9" s="21"/>
      <c r="E9" s="21"/>
      <c r="F9" s="22" t="s">
        <v>13</v>
      </c>
      <c r="G9" s="23" t="s">
        <v>98</v>
      </c>
      <c r="H9" s="44"/>
      <c r="I9" s="14"/>
    </row>
    <row r="10" spans="2:9" ht="16.5" thickBot="1" x14ac:dyDescent="0.3">
      <c r="B10" s="24"/>
      <c r="C10" s="10"/>
      <c r="F10" s="10"/>
      <c r="H10" s="45"/>
    </row>
    <row r="11" spans="2:9" ht="24" thickBot="1" x14ac:dyDescent="0.3">
      <c r="B11" s="114" t="s">
        <v>208</v>
      </c>
      <c r="C11" s="115" t="s">
        <v>15</v>
      </c>
      <c r="D11" s="116" t="s">
        <v>16</v>
      </c>
      <c r="E11" s="113"/>
      <c r="F11" s="114" t="s">
        <v>208</v>
      </c>
      <c r="G11" s="115" t="s">
        <v>15</v>
      </c>
      <c r="H11" s="116" t="s">
        <v>16</v>
      </c>
    </row>
    <row r="12" spans="2:9" ht="21" x14ac:dyDescent="0.25">
      <c r="B12" s="86" t="s">
        <v>71</v>
      </c>
      <c r="C12" s="87">
        <v>73</v>
      </c>
      <c r="D12" s="88">
        <v>0.19670000000000001</v>
      </c>
      <c r="E12" s="73"/>
      <c r="F12" s="32" t="s">
        <v>71</v>
      </c>
      <c r="G12" s="33">
        <v>136</v>
      </c>
      <c r="H12" s="34">
        <v>0.35899999999999999</v>
      </c>
    </row>
    <row r="13" spans="2:9" ht="21.75" thickBot="1" x14ac:dyDescent="0.3">
      <c r="B13" s="32" t="s">
        <v>72</v>
      </c>
      <c r="C13" s="33">
        <v>298</v>
      </c>
      <c r="D13" s="34">
        <v>0.80330000000000001</v>
      </c>
      <c r="E13" s="74"/>
      <c r="F13" s="32" t="s">
        <v>72</v>
      </c>
      <c r="G13" s="33">
        <v>243</v>
      </c>
      <c r="H13" s="34">
        <v>0.64100000000000001</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4"/>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98</v>
      </c>
      <c r="D43" s="63"/>
      <c r="E43" s="68"/>
      <c r="F43" s="54"/>
      <c r="G43" s="55"/>
    </row>
    <row r="44" spans="2:7" ht="20.25" customHeight="1" thickBot="1" x14ac:dyDescent="0.3">
      <c r="B44" s="24"/>
      <c r="C44" s="10"/>
    </row>
    <row r="45" spans="2:7" ht="24" thickBot="1" x14ac:dyDescent="0.3">
      <c r="B45" s="114" t="s">
        <v>208</v>
      </c>
      <c r="C45" s="115" t="s">
        <v>15</v>
      </c>
      <c r="D45" s="118" t="s">
        <v>16</v>
      </c>
      <c r="E45" s="116" t="s">
        <v>38</v>
      </c>
    </row>
    <row r="46" spans="2:7" ht="103.5" customHeight="1" x14ac:dyDescent="0.25">
      <c r="B46" s="86" t="s">
        <v>71</v>
      </c>
      <c r="C46" s="87">
        <v>209</v>
      </c>
      <c r="D46" s="88">
        <v>0.2787</v>
      </c>
      <c r="E46" s="117" t="s">
        <v>99</v>
      </c>
    </row>
    <row r="47" spans="2:7" ht="42.75" thickBot="1" x14ac:dyDescent="0.3">
      <c r="B47" s="32" t="s">
        <v>72</v>
      </c>
      <c r="C47" s="33">
        <v>541</v>
      </c>
      <c r="D47" s="34">
        <v>0.72130000000000005</v>
      </c>
      <c r="E47" s="65" t="s">
        <v>100</v>
      </c>
    </row>
    <row r="48" spans="2:7" ht="24" thickBot="1" x14ac:dyDescent="0.3">
      <c r="B48" s="50" t="s">
        <v>17</v>
      </c>
      <c r="C48" s="51">
        <f>SUM(C46:C47)</f>
        <v>750</v>
      </c>
      <c r="D48" s="52">
        <v>1</v>
      </c>
      <c r="E48" s="52"/>
    </row>
  </sheetData>
  <mergeCells count="3">
    <mergeCell ref="B6:D6"/>
    <mergeCell ref="F6:H6"/>
    <mergeCell ref="B40:E40"/>
  </mergeCells>
  <dataValidations count="4">
    <dataValidation type="list" allowBlank="1" showInputMessage="1" showErrorMessage="1" sqref="G4" xr:uid="{BF1B554C-87E9-495A-9566-05A3A95ABCBD}">
      <formula1>"REQUERIDA,NO REQUERIDA"</formula1>
    </dataValidation>
    <dataValidation type="list" allowBlank="1" showInputMessage="1" showErrorMessage="1" promptTitle="VALORES POSIBLES ASIGNADOR IOT" sqref="F4" xr:uid="{A6F23DD7-E047-4772-AC03-8D666B05AA1F}">
      <formula1>"REQUERIDA,NO REQUERIDA"</formula1>
    </dataValidation>
    <dataValidation type="list" allowBlank="1" showInputMessage="1" showErrorMessage="1" promptTitle="VALORES POSIBLES ASIGNADOR IOT" sqref="F5" xr:uid="{EF14C583-1CA0-4BB0-BACC-B3D71D29CEE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B56F5612-4294-418C-BCD4-E0E01363F29E}">
      <formula1>"vultures@jpcert.or.jp,cve@mitre.org/cve@cert.org.tw,talos-cna@cisco.com/psirt@cisco.com,psirt@bosch.com,OTRO"</formula1>
    </dataValidation>
  </dataValidations>
  <hyperlinks>
    <hyperlink ref="F4" r:id="rId1" display="cve@mitre.org/cve@cert.org.tw" xr:uid="{41023829-C4CB-4A0E-9F2C-C02A46BE8CD4}"/>
    <hyperlink ref="G4" r:id="rId2" display="vultures@jpcert.or.jp" xr:uid="{4081A07F-3EEC-4048-8C92-FAD752914B0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26EF6-B06D-4A4A-B9F4-CC9B25EDAF74}">
  <dimension ref="B2:I61"/>
  <sheetViews>
    <sheetView topLeftCell="A54" zoomScale="55" zoomScaleNormal="55" workbookViewId="0">
      <selection activeCell="H4" sqref="H4"/>
    </sheetView>
  </sheetViews>
  <sheetFormatPr baseColWidth="10" defaultRowHeight="15" x14ac:dyDescent="0.25"/>
  <cols>
    <col min="2" max="2" width="45" customWidth="1"/>
    <col min="3" max="3" width="73.85546875" customWidth="1"/>
    <col min="4" max="4" width="64.42578125" customWidth="1"/>
    <col min="5" max="5" width="56.85546875" customWidth="1"/>
    <col min="6" max="6" width="54.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92.5" customHeight="1" thickTop="1" thickBot="1" x14ac:dyDescent="0.3">
      <c r="B4" s="2" t="s">
        <v>116</v>
      </c>
      <c r="C4" s="78" t="s">
        <v>117</v>
      </c>
      <c r="D4" s="4" t="s">
        <v>122</v>
      </c>
      <c r="E4" s="79" t="s">
        <v>31</v>
      </c>
      <c r="F4" s="81" t="s">
        <v>108</v>
      </c>
      <c r="G4" s="81" t="s">
        <v>108</v>
      </c>
      <c r="H4" s="93"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123</v>
      </c>
      <c r="H8" s="43"/>
      <c r="I8" s="14"/>
    </row>
    <row r="9" spans="2:9" ht="197.25" customHeight="1" thickBot="1" x14ac:dyDescent="0.4">
      <c r="B9" s="22" t="s">
        <v>13</v>
      </c>
      <c r="C9" s="23" t="s">
        <v>124</v>
      </c>
      <c r="D9" s="21"/>
      <c r="E9" s="21"/>
      <c r="F9" s="22" t="s">
        <v>13</v>
      </c>
      <c r="G9" s="23" t="s">
        <v>124</v>
      </c>
      <c r="H9" s="44"/>
      <c r="I9" s="14"/>
    </row>
    <row r="10" spans="2:9" ht="16.5" thickBot="1" x14ac:dyDescent="0.3">
      <c r="B10" s="24"/>
      <c r="C10" s="10"/>
      <c r="F10" s="10"/>
      <c r="H10" s="45"/>
    </row>
    <row r="11" spans="2:9" ht="21.75" thickBot="1" x14ac:dyDescent="0.3">
      <c r="B11" s="66" t="s">
        <v>208</v>
      </c>
      <c r="C11" s="66" t="s">
        <v>15</v>
      </c>
      <c r="D11" s="67" t="s">
        <v>16</v>
      </c>
      <c r="E11" s="85"/>
      <c r="F11" s="66" t="s">
        <v>208</v>
      </c>
      <c r="G11" s="66" t="s">
        <v>15</v>
      </c>
      <c r="H11" s="67" t="s">
        <v>16</v>
      </c>
    </row>
    <row r="12" spans="2:9" ht="21" x14ac:dyDescent="0.25">
      <c r="B12" s="28" t="s">
        <v>108</v>
      </c>
      <c r="C12" s="29">
        <v>4</v>
      </c>
      <c r="D12" s="30">
        <v>1.0800000000000001E-2</v>
      </c>
      <c r="E12" s="31"/>
      <c r="F12" s="28" t="s">
        <v>108</v>
      </c>
      <c r="G12" s="29">
        <v>14</v>
      </c>
      <c r="H12" s="30">
        <v>3.6999999999999998E-2</v>
      </c>
    </row>
    <row r="13" spans="2:9" ht="21" x14ac:dyDescent="0.25">
      <c r="B13" s="86" t="s">
        <v>57</v>
      </c>
      <c r="C13" s="87">
        <v>89</v>
      </c>
      <c r="D13" s="88">
        <v>0.2399</v>
      </c>
      <c r="E13" s="31"/>
      <c r="F13" s="86" t="s">
        <v>57</v>
      </c>
      <c r="G13" s="87">
        <v>140</v>
      </c>
      <c r="H13" s="88">
        <v>0.37040000000000001</v>
      </c>
    </row>
    <row r="14" spans="2:9" ht="21" x14ac:dyDescent="0.25">
      <c r="B14" s="86" t="s">
        <v>109</v>
      </c>
      <c r="C14" s="87">
        <v>234</v>
      </c>
      <c r="D14" s="88">
        <v>0.63070000000000004</v>
      </c>
      <c r="E14" s="31"/>
      <c r="F14" s="86" t="s">
        <v>109</v>
      </c>
      <c r="G14" s="87">
        <v>217</v>
      </c>
      <c r="H14" s="88">
        <v>0.57410000000000005</v>
      </c>
    </row>
    <row r="15" spans="2:9" ht="21" x14ac:dyDescent="0.25">
      <c r="B15" s="32" t="s">
        <v>58</v>
      </c>
      <c r="C15" s="33">
        <v>44</v>
      </c>
      <c r="D15" s="34">
        <v>0.1186</v>
      </c>
      <c r="E15" s="73"/>
      <c r="F15" s="32" t="s">
        <v>58</v>
      </c>
      <c r="G15" s="33">
        <v>7</v>
      </c>
      <c r="H15" s="34">
        <v>1.8499999999999999E-2</v>
      </c>
    </row>
    <row r="16" spans="2:9" ht="21.75" thickBot="1" x14ac:dyDescent="0.3">
      <c r="B16" s="32" t="s">
        <v>110</v>
      </c>
      <c r="C16" s="33">
        <v>0</v>
      </c>
      <c r="D16" s="34">
        <v>0</v>
      </c>
      <c r="E16" s="74"/>
      <c r="F16" s="32" t="s">
        <v>110</v>
      </c>
      <c r="G16" s="33">
        <v>0</v>
      </c>
      <c r="H16" s="34">
        <v>0</v>
      </c>
    </row>
    <row r="17" spans="2:8" ht="21.75" thickBot="1" x14ac:dyDescent="0.4">
      <c r="B17" s="36" t="s">
        <v>17</v>
      </c>
      <c r="C17" s="37">
        <f>SUM(C12:C16)</f>
        <v>371</v>
      </c>
      <c r="D17" s="38">
        <f>SUM(D12:D16)</f>
        <v>1</v>
      </c>
      <c r="E17" s="21"/>
      <c r="F17" s="36" t="s">
        <v>17</v>
      </c>
      <c r="G17" s="37">
        <f>SUM(G12:G16)</f>
        <v>378</v>
      </c>
      <c r="H17" s="38">
        <f>SUM(H12:H16)</f>
        <v>1</v>
      </c>
    </row>
    <row r="20" spans="2:8" x14ac:dyDescent="0.25">
      <c r="G20" s="53"/>
    </row>
    <row r="49" spans="2:7" ht="15.75" thickBot="1" x14ac:dyDescent="0.3"/>
    <row r="50" spans="2:7" ht="24.75" thickTop="1" thickBot="1" x14ac:dyDescent="0.3">
      <c r="B50" s="156" t="s">
        <v>37</v>
      </c>
      <c r="C50" s="154"/>
      <c r="D50" s="154"/>
      <c r="E50" s="157"/>
    </row>
    <row r="51" spans="2:7" ht="20.25" thickTop="1" thickBot="1" x14ac:dyDescent="0.3">
      <c r="B51" s="15"/>
      <c r="C51" s="15"/>
      <c r="D51" s="89"/>
      <c r="E51" s="14"/>
    </row>
    <row r="52" spans="2:7" ht="21.75" thickBot="1" x14ac:dyDescent="0.4">
      <c r="B52" s="18" t="s">
        <v>11</v>
      </c>
      <c r="C52" s="19" t="s">
        <v>123</v>
      </c>
      <c r="D52" s="62"/>
    </row>
    <row r="53" spans="2:7" ht="192" customHeight="1" thickBot="1" x14ac:dyDescent="0.3">
      <c r="B53" s="22" t="s">
        <v>13</v>
      </c>
      <c r="C53" s="23" t="s">
        <v>124</v>
      </c>
      <c r="D53" s="63"/>
      <c r="E53" s="68"/>
      <c r="F53" s="54"/>
      <c r="G53" s="55"/>
    </row>
    <row r="54" spans="2:7" ht="20.25" customHeight="1" thickBot="1" x14ac:dyDescent="0.3">
      <c r="B54" s="24"/>
      <c r="C54" s="10"/>
    </row>
    <row r="55" spans="2:7" ht="24" thickBot="1" x14ac:dyDescent="0.3">
      <c r="B55" s="114" t="s">
        <v>208</v>
      </c>
      <c r="C55" s="115" t="s">
        <v>15</v>
      </c>
      <c r="D55" s="118" t="s">
        <v>16</v>
      </c>
      <c r="E55" s="116" t="s">
        <v>38</v>
      </c>
    </row>
    <row r="56" spans="2:7" ht="51" customHeight="1" x14ac:dyDescent="0.25">
      <c r="B56" s="86" t="s">
        <v>108</v>
      </c>
      <c r="C56" s="127">
        <v>18</v>
      </c>
      <c r="D56" s="128">
        <v>2.4E-2</v>
      </c>
      <c r="E56" s="129" t="s">
        <v>111</v>
      </c>
    </row>
    <row r="57" spans="2:7" ht="103.5" customHeight="1" x14ac:dyDescent="0.25">
      <c r="B57" s="86" t="s">
        <v>57</v>
      </c>
      <c r="C57" s="90">
        <v>229</v>
      </c>
      <c r="D57" s="91">
        <v>0.30570000000000003</v>
      </c>
      <c r="E57" s="92" t="s">
        <v>112</v>
      </c>
    </row>
    <row r="58" spans="2:7" ht="81.75" customHeight="1" x14ac:dyDescent="0.25">
      <c r="B58" s="86" t="s">
        <v>109</v>
      </c>
      <c r="C58" s="90">
        <v>451</v>
      </c>
      <c r="D58" s="91">
        <v>0.60209999999999997</v>
      </c>
      <c r="E58" s="92" t="s">
        <v>113</v>
      </c>
    </row>
    <row r="59" spans="2:7" ht="72.75" customHeight="1" x14ac:dyDescent="0.25">
      <c r="B59" s="32" t="s">
        <v>58</v>
      </c>
      <c r="C59" s="90">
        <v>51</v>
      </c>
      <c r="D59" s="91">
        <v>6.8199999999999997E-2</v>
      </c>
      <c r="E59" s="92" t="s">
        <v>115</v>
      </c>
    </row>
    <row r="60" spans="2:7" ht="87.75" customHeight="1" thickBot="1" x14ac:dyDescent="0.3">
      <c r="B60" s="119" t="s">
        <v>110</v>
      </c>
      <c r="C60" s="120">
        <v>0</v>
      </c>
      <c r="D60" s="121">
        <v>0</v>
      </c>
      <c r="E60" s="122" t="s">
        <v>114</v>
      </c>
    </row>
    <row r="61" spans="2:7" ht="24" thickBot="1" x14ac:dyDescent="0.3">
      <c r="B61" s="123" t="s">
        <v>17</v>
      </c>
      <c r="C61" s="124">
        <f>SUM(C56:C60)</f>
        <v>749</v>
      </c>
      <c r="D61" s="125">
        <f>SUM(D56:D60)</f>
        <v>1</v>
      </c>
      <c r="E61" s="126"/>
    </row>
  </sheetData>
  <mergeCells count="3">
    <mergeCell ref="B6:D6"/>
    <mergeCell ref="F6:H6"/>
    <mergeCell ref="B50:E50"/>
  </mergeCells>
  <dataValidations count="4">
    <dataValidation type="list" allowBlank="1" showInputMessage="1" showErrorMessage="1" sqref="G4" xr:uid="{AF39A670-6013-472A-AFA2-2FB9F6D367C0}">
      <formula1>"CRÍTICA,ALTA,MEDIA,BAJA,NINGUNA"</formula1>
    </dataValidation>
    <dataValidation type="list" allowBlank="1" showInputMessage="1" showErrorMessage="1" promptTitle="VALORES POSIBLES ASIGNADOR IOT" sqref="F4" xr:uid="{19DCF02E-7C53-4708-92EF-142E5D02FC96}">
      <formula1>"CRÍTICA,ALTA,MEDIA,BAJA,NINGUNA"</formula1>
    </dataValidation>
    <dataValidation type="list" allowBlank="1" showInputMessage="1" showErrorMessage="1" promptTitle="VALORES POSIBLES ASIGNADOR IOT" sqref="F5" xr:uid="{455B0624-666E-4E91-AF82-5349559E62B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7F6F0F82-1FE9-453F-850B-88444344886F}">
      <formula1>"vultures@jpcert.or.jp,cve@mitre.org/cve@cert.org.tw,talos-cna@cisco.com/psirt@cisco.com,psirt@bosch.com,OTRO"</formula1>
    </dataValidation>
  </dataValidations>
  <hyperlinks>
    <hyperlink ref="F4" r:id="rId1" display="cve@mitre.org/cve@cert.org.tw" xr:uid="{ADFF2F17-5305-47C4-8487-5A15A5F3890A}"/>
    <hyperlink ref="G4" r:id="rId2" display="vultures@jpcert.or.jp" xr:uid="{A55D9A93-8C92-4655-B069-EEF920A1D68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4086-4F9D-4A2B-9365-D548CF1A080D}">
  <dimension ref="B2:I48"/>
  <sheetViews>
    <sheetView topLeftCell="A43"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118</v>
      </c>
      <c r="C4" s="108" t="s">
        <v>119</v>
      </c>
      <c r="D4" s="4" t="s">
        <v>127</v>
      </c>
      <c r="E4" s="79" t="s">
        <v>31</v>
      </c>
      <c r="F4" s="81" t="s">
        <v>120</v>
      </c>
      <c r="G4" s="81" t="s">
        <v>120</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v>
      </c>
      <c r="H8" s="43"/>
      <c r="I8" s="14"/>
    </row>
    <row r="9" spans="2:9" ht="138" customHeight="1" thickBot="1" x14ac:dyDescent="0.4">
      <c r="B9" s="22" t="s">
        <v>13</v>
      </c>
      <c r="C9" s="23" t="s">
        <v>146</v>
      </c>
      <c r="D9" s="21"/>
      <c r="E9" s="21"/>
      <c r="F9" s="22" t="s">
        <v>13</v>
      </c>
      <c r="G9" s="23" t="s">
        <v>146</v>
      </c>
      <c r="H9" s="44"/>
      <c r="I9" s="14"/>
    </row>
    <row r="10" spans="2:9" ht="16.5" thickBot="1" x14ac:dyDescent="0.3">
      <c r="B10" s="24"/>
      <c r="C10" s="10"/>
      <c r="F10" s="10"/>
      <c r="H10" s="45"/>
    </row>
    <row r="11" spans="2:9" ht="23.25" x14ac:dyDescent="0.25">
      <c r="B11" s="25" t="s">
        <v>208</v>
      </c>
      <c r="C11" s="25" t="s">
        <v>15</v>
      </c>
      <c r="D11" s="26" t="s">
        <v>16</v>
      </c>
      <c r="E11" s="72"/>
      <c r="F11" s="25" t="s">
        <v>208</v>
      </c>
      <c r="G11" s="25" t="s">
        <v>15</v>
      </c>
      <c r="H11" s="26" t="s">
        <v>16</v>
      </c>
    </row>
    <row r="12" spans="2:9" ht="21" x14ac:dyDescent="0.25">
      <c r="B12" s="32" t="s">
        <v>120</v>
      </c>
      <c r="C12" s="33">
        <v>280</v>
      </c>
      <c r="D12" s="34">
        <v>0.75470000000000004</v>
      </c>
      <c r="E12" s="73"/>
      <c r="F12" s="32" t="s">
        <v>120</v>
      </c>
      <c r="G12" s="33">
        <v>307</v>
      </c>
      <c r="H12" s="34">
        <v>0.81</v>
      </c>
    </row>
    <row r="13" spans="2:9" ht="21.75" thickBot="1" x14ac:dyDescent="0.3">
      <c r="B13" s="32" t="s">
        <v>121</v>
      </c>
      <c r="C13" s="33">
        <v>91</v>
      </c>
      <c r="D13" s="34">
        <v>0.24529999999999999</v>
      </c>
      <c r="E13" s="74"/>
      <c r="F13" s="32" t="s">
        <v>121</v>
      </c>
      <c r="G13" s="33">
        <v>72</v>
      </c>
      <c r="H13" s="34">
        <v>0.19</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4"/>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146</v>
      </c>
      <c r="D43" s="63"/>
      <c r="E43" s="68"/>
      <c r="F43" s="54"/>
      <c r="G43" s="55"/>
    </row>
    <row r="44" spans="2:7" ht="20.25" customHeight="1" thickBot="1" x14ac:dyDescent="0.3">
      <c r="B44" s="24"/>
      <c r="C44" s="10"/>
    </row>
    <row r="45" spans="2:7" ht="24" thickBot="1" x14ac:dyDescent="0.3">
      <c r="B45" s="114" t="s">
        <v>208</v>
      </c>
      <c r="C45" s="115" t="s">
        <v>15</v>
      </c>
      <c r="D45" s="118" t="s">
        <v>16</v>
      </c>
      <c r="E45" s="116" t="s">
        <v>38</v>
      </c>
    </row>
    <row r="46" spans="2:7" ht="136.5" customHeight="1" x14ac:dyDescent="0.25">
      <c r="B46" s="86" t="s">
        <v>120</v>
      </c>
      <c r="C46" s="87">
        <v>587</v>
      </c>
      <c r="D46" s="88">
        <v>0.78259999999999996</v>
      </c>
      <c r="E46" s="117" t="s">
        <v>125</v>
      </c>
    </row>
    <row r="47" spans="2:7" ht="141" customHeight="1" thickBot="1" x14ac:dyDescent="0.3">
      <c r="B47" s="32" t="s">
        <v>121</v>
      </c>
      <c r="C47" s="33">
        <v>163</v>
      </c>
      <c r="D47" s="34">
        <v>0.21740000000000001</v>
      </c>
      <c r="E47" s="65" t="s">
        <v>126</v>
      </c>
    </row>
    <row r="48" spans="2:7" ht="24" thickBot="1" x14ac:dyDescent="0.3">
      <c r="B48" s="50" t="s">
        <v>17</v>
      </c>
      <c r="C48" s="51">
        <f>SUM(C46:C47)</f>
        <v>750</v>
      </c>
      <c r="D48" s="52">
        <f>SUM(D46:D47)</f>
        <v>1</v>
      </c>
      <c r="E48" s="52"/>
    </row>
  </sheetData>
  <mergeCells count="3">
    <mergeCell ref="B6:D6"/>
    <mergeCell ref="F6:H6"/>
    <mergeCell ref="B40:E40"/>
  </mergeCells>
  <dataValidations count="3">
    <dataValidation type="list" allowBlank="1" showInputMessage="1" showErrorMessage="1" sqref="G5" xr:uid="{F2390788-902B-4181-9C5C-C770983F7BE9}">
      <formula1>"vultures@jpcert.or.jp,cve@mitre.org/cve@cert.org.tw,talos-cna@cisco.com/psirt@cisco.com,psirt@bosch.com,OTRO"</formula1>
    </dataValidation>
    <dataValidation type="list" allowBlank="1" showInputMessage="1" showErrorMessage="1" promptTitle="VALORES POSIBLES ASIGNADOR IOT" sqref="F5" xr:uid="{6D871B84-1119-4E69-B170-05E0A16D356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688710D2-C079-4CD1-9188-7FCE89A597C2}">
      <formula1>"CONFIRMADO,RAZONABLE,DESCONOCIDO,NO DEFINIDO"</formula1>
    </dataValidation>
  </dataValidations>
  <hyperlinks>
    <hyperlink ref="F4" r:id="rId1" display="cve@mitre.org/cve@cert.org.tw" xr:uid="{61BDEF90-B87C-455A-8471-F24482C5E46D}"/>
    <hyperlink ref="G4" r:id="rId2" display="cve@mitre.org/cve@cert.org.tw" xr:uid="{930B39DD-979D-4F2C-A2C3-F3612E957F5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0989-B954-4992-B83C-119162AA8EC7}">
  <dimension ref="B2:I48"/>
  <sheetViews>
    <sheetView topLeftCell="A42"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129</v>
      </c>
      <c r="C4" s="108" t="s">
        <v>128</v>
      </c>
      <c r="D4" s="4" t="s">
        <v>135</v>
      </c>
      <c r="E4" s="79" t="s">
        <v>31</v>
      </c>
      <c r="F4" s="81" t="s">
        <v>130</v>
      </c>
      <c r="G4" s="81" t="s">
        <v>130</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v>
      </c>
      <c r="H8" s="43"/>
      <c r="I8" s="14"/>
    </row>
    <row r="9" spans="2:9" ht="138" customHeight="1" thickBot="1" x14ac:dyDescent="0.4">
      <c r="B9" s="22" t="s">
        <v>13</v>
      </c>
      <c r="C9" s="23" t="s">
        <v>131</v>
      </c>
      <c r="D9" s="21"/>
      <c r="E9" s="21"/>
      <c r="F9" s="22" t="s">
        <v>13</v>
      </c>
      <c r="G9" s="23" t="s">
        <v>131</v>
      </c>
      <c r="H9" s="44"/>
      <c r="I9" s="14"/>
    </row>
    <row r="10" spans="2:9" ht="16.5" thickBot="1" x14ac:dyDescent="0.3">
      <c r="B10" s="24"/>
      <c r="C10" s="10"/>
      <c r="F10" s="10"/>
      <c r="H10" s="45"/>
    </row>
    <row r="11" spans="2:9" ht="23.25" x14ac:dyDescent="0.25">
      <c r="B11" s="25" t="s">
        <v>208</v>
      </c>
      <c r="C11" s="25" t="s">
        <v>15</v>
      </c>
      <c r="D11" s="26" t="s">
        <v>16</v>
      </c>
      <c r="E11" s="72"/>
      <c r="F11" s="25" t="s">
        <v>208</v>
      </c>
      <c r="G11" s="25" t="s">
        <v>15</v>
      </c>
      <c r="H11" s="26" t="s">
        <v>16</v>
      </c>
    </row>
    <row r="12" spans="2:9" ht="21" x14ac:dyDescent="0.25">
      <c r="B12" s="32" t="s">
        <v>130</v>
      </c>
      <c r="C12" s="33">
        <v>279</v>
      </c>
      <c r="D12" s="34">
        <v>0.752</v>
      </c>
      <c r="E12" s="73"/>
      <c r="F12" s="32" t="s">
        <v>130</v>
      </c>
      <c r="G12" s="33">
        <v>293</v>
      </c>
      <c r="H12" s="34">
        <v>0.77300000000000002</v>
      </c>
    </row>
    <row r="13" spans="2:9" ht="21.75" thickBot="1" x14ac:dyDescent="0.3">
      <c r="B13" s="32" t="s">
        <v>132</v>
      </c>
      <c r="C13" s="33">
        <v>92</v>
      </c>
      <c r="D13" s="34">
        <v>0.248</v>
      </c>
      <c r="E13" s="74"/>
      <c r="F13" s="32" t="s">
        <v>132</v>
      </c>
      <c r="G13" s="33">
        <v>86</v>
      </c>
      <c r="H13" s="34">
        <v>0.22700000000000001</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4"/>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131</v>
      </c>
      <c r="D43" s="63"/>
      <c r="E43" s="68"/>
      <c r="F43" s="54"/>
      <c r="G43" s="55"/>
    </row>
    <row r="44" spans="2:7" ht="20.25" customHeight="1" thickBot="1" x14ac:dyDescent="0.3">
      <c r="B44" s="24"/>
      <c r="C44" s="10"/>
    </row>
    <row r="45" spans="2:7" ht="24" thickBot="1" x14ac:dyDescent="0.3">
      <c r="B45" s="114" t="s">
        <v>208</v>
      </c>
      <c r="C45" s="115" t="s">
        <v>15</v>
      </c>
      <c r="D45" s="118" t="s">
        <v>16</v>
      </c>
      <c r="E45" s="116" t="s">
        <v>38</v>
      </c>
    </row>
    <row r="46" spans="2:7" ht="136.5" customHeight="1" x14ac:dyDescent="0.25">
      <c r="B46" s="86" t="s">
        <v>130</v>
      </c>
      <c r="C46" s="87">
        <v>572</v>
      </c>
      <c r="D46" s="88">
        <v>0.76249999999999996</v>
      </c>
      <c r="E46" s="117" t="s">
        <v>134</v>
      </c>
    </row>
    <row r="47" spans="2:7" ht="141" customHeight="1" thickBot="1" x14ac:dyDescent="0.3">
      <c r="B47" s="32" t="s">
        <v>132</v>
      </c>
      <c r="C47" s="33">
        <v>178</v>
      </c>
      <c r="D47" s="34">
        <v>0.23749999999999999</v>
      </c>
      <c r="E47" s="65" t="s">
        <v>133</v>
      </c>
    </row>
    <row r="48" spans="2:7" ht="24" thickBot="1" x14ac:dyDescent="0.3">
      <c r="B48" s="50" t="s">
        <v>17</v>
      </c>
      <c r="C48" s="51">
        <f>SUM(C46:C47)</f>
        <v>750</v>
      </c>
      <c r="D48" s="52">
        <f>SUM(D46:D47)</f>
        <v>1</v>
      </c>
      <c r="E48" s="52"/>
    </row>
  </sheetData>
  <mergeCells count="3">
    <mergeCell ref="B6:D6"/>
    <mergeCell ref="F6:H6"/>
    <mergeCell ref="B40:E40"/>
  </mergeCells>
  <dataValidations count="3">
    <dataValidation type="list" allowBlank="1" showInputMessage="1" showErrorMessage="1" promptTitle="VALORES POSIBLES ASIGNADOR IOT" sqref="F5" xr:uid="{048E52DA-827F-4EC8-BFFB-EE66E66290E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C56C8DCC-FB84-47EC-A1BB-0EBC0D1C1470}">
      <formula1>"vultures@jpcert.or.jp,cve@mitre.org/cve@cert.org.tw,talos-cna@cisco.com/psirt@cisco.com,psirt@bosch.com,OTRO"</formula1>
    </dataValidation>
    <dataValidation type="list" allowBlank="1" showInputMessage="1" showErrorMessage="1" promptTitle="VALORES POSIBLES ASIGNADOR IOT" sqref="F4:G4" xr:uid="{139EF987-9A53-4FB7-8D03-05C4F03E7D86}">
      <formula1>"NO DISPONIBLE,NO DEFINIDO,OFICIALMENTE ARREGLADO,ARREGLADO TEMPORALMENTE,SOLUCIÓN ALTERNATIVA"</formula1>
    </dataValidation>
  </dataValidations>
  <hyperlinks>
    <hyperlink ref="F4" r:id="rId1" display="cve@mitre.org/cve@cert.org.tw" xr:uid="{D5C4162B-7874-4A94-B421-CDC48ECAAD7E}"/>
    <hyperlink ref="G4" r:id="rId2" display="cve@mitre.org/cve@cert.org.tw" xr:uid="{8ECD279C-DB1A-48CA-AF3F-C42251DA2FA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4188-499C-4D54-A48B-8D1E91052FBC}">
  <dimension ref="B2:I61"/>
  <sheetViews>
    <sheetView topLeftCell="A56"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136</v>
      </c>
      <c r="C4" s="78" t="s">
        <v>137</v>
      </c>
      <c r="D4" s="4" t="s">
        <v>145</v>
      </c>
      <c r="E4" s="79" t="s">
        <v>31</v>
      </c>
      <c r="F4" s="81" t="s">
        <v>138</v>
      </c>
      <c r="G4" s="81" t="s">
        <v>138</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123</v>
      </c>
      <c r="H8" s="43"/>
      <c r="I8" s="14"/>
    </row>
    <row r="9" spans="2:9" ht="138" customHeight="1" thickBot="1" x14ac:dyDescent="0.4">
      <c r="B9" s="22" t="s">
        <v>13</v>
      </c>
      <c r="C9" s="23" t="s">
        <v>139</v>
      </c>
      <c r="D9" s="21"/>
      <c r="E9" s="21"/>
      <c r="F9" s="22" t="s">
        <v>13</v>
      </c>
      <c r="G9" s="23" t="s">
        <v>139</v>
      </c>
      <c r="H9" s="44"/>
      <c r="I9" s="14"/>
    </row>
    <row r="10" spans="2:9" ht="16.5" thickBot="1" x14ac:dyDescent="0.3">
      <c r="B10" s="24"/>
      <c r="C10" s="10"/>
      <c r="F10" s="10"/>
      <c r="H10" s="17"/>
    </row>
    <row r="11" spans="2:9" ht="24" thickBot="1" x14ac:dyDescent="0.3">
      <c r="B11" s="114" t="s">
        <v>208</v>
      </c>
      <c r="C11" s="115" t="s">
        <v>15</v>
      </c>
      <c r="D11" s="116" t="s">
        <v>16</v>
      </c>
      <c r="E11" s="134"/>
      <c r="F11" s="130" t="s">
        <v>208</v>
      </c>
      <c r="G11" s="131" t="s">
        <v>15</v>
      </c>
      <c r="H11" s="133" t="s">
        <v>16</v>
      </c>
    </row>
    <row r="12" spans="2:9" ht="21" x14ac:dyDescent="0.25">
      <c r="B12" s="86" t="s">
        <v>140</v>
      </c>
      <c r="C12" s="87">
        <v>326</v>
      </c>
      <c r="D12" s="88">
        <v>0.87870000000000004</v>
      </c>
      <c r="E12" s="73"/>
      <c r="F12" s="86" t="s">
        <v>140</v>
      </c>
      <c r="G12" s="87">
        <v>364</v>
      </c>
      <c r="H12" s="88">
        <v>0.96040000000000003</v>
      </c>
    </row>
    <row r="13" spans="2:9" ht="21" x14ac:dyDescent="0.25">
      <c r="B13" s="32" t="s">
        <v>141</v>
      </c>
      <c r="C13" s="33">
        <v>23</v>
      </c>
      <c r="D13" s="34">
        <v>6.2E-2</v>
      </c>
      <c r="E13" s="73"/>
      <c r="F13" s="32" t="s">
        <v>141</v>
      </c>
      <c r="G13" s="33">
        <v>7</v>
      </c>
      <c r="H13" s="34">
        <v>1.8499999999999999E-2</v>
      </c>
    </row>
    <row r="14" spans="2:9" ht="21.75" thickBot="1" x14ac:dyDescent="0.3">
      <c r="B14" s="32" t="s">
        <v>57</v>
      </c>
      <c r="C14" s="33">
        <v>22</v>
      </c>
      <c r="D14" s="34">
        <v>5.9299999999999999E-2</v>
      </c>
      <c r="E14" s="74"/>
      <c r="F14" s="32" t="s">
        <v>57</v>
      </c>
      <c r="G14" s="33">
        <v>8</v>
      </c>
      <c r="H14" s="34">
        <v>2.1100000000000001E-2</v>
      </c>
    </row>
    <row r="15" spans="2:9" ht="24" thickBot="1" x14ac:dyDescent="0.4">
      <c r="B15" s="50" t="s">
        <v>17</v>
      </c>
      <c r="C15" s="51">
        <f>SUM(C12:C14)</f>
        <v>371</v>
      </c>
      <c r="D15" s="52">
        <f>SUM(D12:D14)</f>
        <v>1</v>
      </c>
      <c r="E15" s="75"/>
      <c r="F15" s="50" t="s">
        <v>17</v>
      </c>
      <c r="G15" s="51">
        <f>SUM(G12:G14)</f>
        <v>379</v>
      </c>
      <c r="H15" s="52">
        <f>SUM(H12:H14)</f>
        <v>1</v>
      </c>
    </row>
    <row r="18" spans="7:7" x14ac:dyDescent="0.25">
      <c r="G18" s="53"/>
    </row>
    <row r="51" spans="2:7" ht="15.75" thickBot="1" x14ac:dyDescent="0.3"/>
    <row r="52" spans="2:7" ht="24.75" thickTop="1" thickBot="1" x14ac:dyDescent="0.3">
      <c r="B52" s="156" t="s">
        <v>37</v>
      </c>
      <c r="C52" s="154"/>
      <c r="D52" s="154"/>
      <c r="E52" s="154"/>
      <c r="F52" s="76"/>
    </row>
    <row r="53" spans="2:7" ht="20.25" thickTop="1" thickBot="1" x14ac:dyDescent="0.3">
      <c r="B53" s="15"/>
      <c r="C53" s="15"/>
      <c r="D53" s="16"/>
      <c r="E53" s="14"/>
    </row>
    <row r="54" spans="2:7" ht="21.75" thickBot="1" x14ac:dyDescent="0.4">
      <c r="B54" s="18" t="s">
        <v>11</v>
      </c>
      <c r="C54" s="19" t="s">
        <v>123</v>
      </c>
      <c r="D54" s="62"/>
    </row>
    <row r="55" spans="2:7" ht="102" customHeight="1" thickBot="1" x14ac:dyDescent="0.3">
      <c r="B55" s="22" t="s">
        <v>13</v>
      </c>
      <c r="C55" s="23" t="s">
        <v>139</v>
      </c>
      <c r="D55" s="63"/>
      <c r="E55" s="68"/>
      <c r="F55" s="54"/>
      <c r="G55" s="55"/>
    </row>
    <row r="56" spans="2:7" ht="20.25" customHeight="1" thickBot="1" x14ac:dyDescent="0.3">
      <c r="B56" s="24"/>
      <c r="C56" s="10"/>
    </row>
    <row r="57" spans="2:7" ht="24" thickBot="1" x14ac:dyDescent="0.3">
      <c r="B57" s="130" t="s">
        <v>208</v>
      </c>
      <c r="C57" s="131" t="s">
        <v>15</v>
      </c>
      <c r="D57" s="132" t="s">
        <v>16</v>
      </c>
      <c r="E57" s="133" t="s">
        <v>38</v>
      </c>
    </row>
    <row r="58" spans="2:7" ht="136.5" customHeight="1" x14ac:dyDescent="0.25">
      <c r="B58" s="86" t="s">
        <v>140</v>
      </c>
      <c r="C58" s="87">
        <f>C12+G12</f>
        <v>690</v>
      </c>
      <c r="D58" s="88">
        <v>0.91859999999999997</v>
      </c>
      <c r="E58" s="117" t="s">
        <v>142</v>
      </c>
    </row>
    <row r="59" spans="2:7" ht="136.5" customHeight="1" x14ac:dyDescent="0.25">
      <c r="B59" s="32" t="s">
        <v>141</v>
      </c>
      <c r="C59" s="33">
        <f>C13+G13</f>
        <v>30</v>
      </c>
      <c r="D59" s="34">
        <v>4.07E-2</v>
      </c>
      <c r="E59" s="65" t="s">
        <v>143</v>
      </c>
    </row>
    <row r="60" spans="2:7" ht="183" customHeight="1" thickBot="1" x14ac:dyDescent="0.3">
      <c r="B60" s="32" t="s">
        <v>57</v>
      </c>
      <c r="C60" s="33">
        <f>C14+G14</f>
        <v>30</v>
      </c>
      <c r="D60" s="34">
        <v>4.07E-2</v>
      </c>
      <c r="E60" s="65" t="s">
        <v>144</v>
      </c>
    </row>
    <row r="61" spans="2:7" ht="24" thickBot="1" x14ac:dyDescent="0.3">
      <c r="B61" s="50" t="s">
        <v>17</v>
      </c>
      <c r="C61" s="51">
        <f>SUM(C58:C60)</f>
        <v>750</v>
      </c>
      <c r="D61" s="52">
        <v>1</v>
      </c>
      <c r="E61" s="52"/>
    </row>
  </sheetData>
  <mergeCells count="3">
    <mergeCell ref="B6:D6"/>
    <mergeCell ref="F6:H6"/>
    <mergeCell ref="B52:E52"/>
  </mergeCells>
  <dataValidations count="3">
    <dataValidation type="list" allowBlank="1" showInputMessage="1" showErrorMessage="1" sqref="G5" xr:uid="{C3459167-0092-460E-8627-734D26F47A90}">
      <formula1>"vultures@jpcert.or.jp,cve@mitre.org/cve@cert.org.tw,talos-cna@cisco.com/psirt@cisco.com,psirt@bosch.com,OTRO"</formula1>
    </dataValidation>
    <dataValidation type="list" allowBlank="1" showInputMessage="1" showErrorMessage="1" promptTitle="VALORES POSIBLES ASIGNADOR IOT" sqref="F5" xr:uid="{3B7EDAB3-411C-48FE-8715-B1EF48EC5D3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118ECE15-B7F1-48D7-936C-4CBB58EF7A8A}">
      <formula1>"NO DEFINIDA,ALTA,FUNCIONAL,PRUEBA DE CONCEPTO,NO PROBADA"</formula1>
    </dataValidation>
  </dataValidations>
  <hyperlinks>
    <hyperlink ref="F4" r:id="rId1" display="cve@mitre.org/cve@cert.org.tw" xr:uid="{D394413D-7EA1-4F8D-A6F7-2AC9295783C0}"/>
    <hyperlink ref="G4" r:id="rId2" display="cve@mitre.org/cve@cert.org.tw" xr:uid="{F6B5FCD8-66FE-462F-A2C1-A64003953C5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6E59-4E39-4157-9826-A3B9DDA767C6}">
  <dimension ref="B2:I69"/>
  <sheetViews>
    <sheetView zoomScale="55" zoomScaleNormal="55" workbookViewId="0">
      <selection activeCell="F4" sqref="F4"/>
    </sheetView>
  </sheetViews>
  <sheetFormatPr baseColWidth="10" defaultRowHeight="15" x14ac:dyDescent="0.25"/>
  <cols>
    <col min="2" max="2" width="45" customWidth="1"/>
    <col min="3" max="3" width="79.5703125" customWidth="1"/>
    <col min="4" max="4" width="62.5703125" customWidth="1"/>
    <col min="5" max="5" width="56.85546875" customWidth="1"/>
    <col min="6" max="6" width="68.14062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8" customHeight="1" thickTop="1" thickBot="1" x14ac:dyDescent="0.3">
      <c r="B4" s="2" t="s">
        <v>147</v>
      </c>
      <c r="C4" s="78" t="s">
        <v>148</v>
      </c>
      <c r="D4" s="4" t="s">
        <v>248</v>
      </c>
      <c r="E4" s="79" t="s">
        <v>31</v>
      </c>
      <c r="F4" s="84" t="s">
        <v>249</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38" customHeight="1" thickBot="1" x14ac:dyDescent="0.4">
      <c r="B9" s="22" t="s">
        <v>13</v>
      </c>
      <c r="C9" s="23" t="s">
        <v>156</v>
      </c>
      <c r="D9" s="21"/>
      <c r="E9" s="21"/>
      <c r="F9" s="22" t="s">
        <v>13</v>
      </c>
      <c r="G9" s="23" t="s">
        <v>156</v>
      </c>
      <c r="H9" s="44"/>
      <c r="I9" s="14"/>
    </row>
    <row r="10" spans="2:9" ht="16.5" thickBot="1" x14ac:dyDescent="0.3">
      <c r="B10" s="24"/>
      <c r="C10" s="10"/>
      <c r="F10" s="10"/>
      <c r="H10" s="17"/>
    </row>
    <row r="11" spans="2:9" ht="24" thickBot="1" x14ac:dyDescent="0.3">
      <c r="B11" s="130" t="s">
        <v>208</v>
      </c>
      <c r="C11" s="131" t="s">
        <v>15</v>
      </c>
      <c r="D11" s="133" t="s">
        <v>16</v>
      </c>
      <c r="E11" s="134"/>
      <c r="F11" s="130" t="s">
        <v>208</v>
      </c>
      <c r="G11" s="131" t="s">
        <v>15</v>
      </c>
      <c r="H11" s="133" t="s">
        <v>16</v>
      </c>
    </row>
    <row r="12" spans="2:9" ht="21" x14ac:dyDescent="0.25">
      <c r="B12" s="86" t="s">
        <v>149</v>
      </c>
      <c r="C12" s="87">
        <v>156</v>
      </c>
      <c r="D12" s="88">
        <v>0.4204</v>
      </c>
      <c r="E12" s="73"/>
      <c r="F12" s="86" t="s">
        <v>149</v>
      </c>
      <c r="G12" s="87">
        <v>7</v>
      </c>
      <c r="H12" s="88">
        <v>1.8800000000000001E-2</v>
      </c>
    </row>
    <row r="13" spans="2:9" ht="21" x14ac:dyDescent="0.25">
      <c r="B13" s="32" t="s">
        <v>150</v>
      </c>
      <c r="C13" s="33">
        <v>50</v>
      </c>
      <c r="D13" s="34">
        <v>0.1348</v>
      </c>
      <c r="E13" s="73"/>
      <c r="F13" s="32" t="s">
        <v>150</v>
      </c>
      <c r="G13" s="33">
        <v>23</v>
      </c>
      <c r="H13" s="34">
        <v>6.1800000000000001E-2</v>
      </c>
    </row>
    <row r="14" spans="2:9" ht="21" x14ac:dyDescent="0.25">
      <c r="B14" s="32" t="s">
        <v>152</v>
      </c>
      <c r="C14" s="33">
        <v>39</v>
      </c>
      <c r="D14" s="34">
        <v>0.1051</v>
      </c>
      <c r="E14" s="73"/>
      <c r="F14" s="32" t="s">
        <v>152</v>
      </c>
      <c r="G14" s="33">
        <v>3</v>
      </c>
      <c r="H14" s="34">
        <v>8.0000000000000002E-3</v>
      </c>
    </row>
    <row r="15" spans="2:9" ht="21" x14ac:dyDescent="0.25">
      <c r="B15" s="32" t="s">
        <v>155</v>
      </c>
      <c r="C15" s="33">
        <v>67</v>
      </c>
      <c r="D15" s="34">
        <v>0.18049999999999999</v>
      </c>
      <c r="E15" s="73"/>
      <c r="F15" s="32" t="s">
        <v>155</v>
      </c>
      <c r="G15" s="33">
        <v>309</v>
      </c>
      <c r="H15" s="34">
        <v>0.83</v>
      </c>
    </row>
    <row r="16" spans="2:9" ht="21" x14ac:dyDescent="0.25">
      <c r="B16" s="32" t="s">
        <v>154</v>
      </c>
      <c r="C16" s="33">
        <v>21</v>
      </c>
      <c r="D16" s="34">
        <v>5.6599999999999998E-2</v>
      </c>
      <c r="E16" s="73"/>
      <c r="F16" s="32" t="s">
        <v>154</v>
      </c>
      <c r="G16" s="33">
        <v>7</v>
      </c>
      <c r="H16" s="34">
        <v>1.8800000000000001E-2</v>
      </c>
    </row>
    <row r="17" spans="2:8" ht="21" x14ac:dyDescent="0.25">
      <c r="B17" s="32" t="s">
        <v>153</v>
      </c>
      <c r="C17" s="33">
        <v>23</v>
      </c>
      <c r="D17" s="34">
        <v>6.2E-2</v>
      </c>
      <c r="E17" s="73"/>
      <c r="F17" s="32" t="s">
        <v>153</v>
      </c>
      <c r="G17" s="33">
        <v>2</v>
      </c>
      <c r="H17" s="34">
        <v>5.4000000000000003E-3</v>
      </c>
    </row>
    <row r="18" spans="2:8" ht="21.75" thickBot="1" x14ac:dyDescent="0.3">
      <c r="B18" s="32" t="s">
        <v>151</v>
      </c>
      <c r="C18" s="33">
        <v>15</v>
      </c>
      <c r="D18" s="34">
        <v>4.0599999999999997E-2</v>
      </c>
      <c r="E18" s="74"/>
      <c r="F18" s="32" t="s">
        <v>151</v>
      </c>
      <c r="G18" s="33">
        <v>21</v>
      </c>
      <c r="H18" s="34">
        <v>5.7200000000000001E-2</v>
      </c>
    </row>
    <row r="19" spans="2:8" ht="24" thickBot="1" x14ac:dyDescent="0.4">
      <c r="B19" s="50" t="s">
        <v>17</v>
      </c>
      <c r="C19" s="51">
        <f>SUM(C12:C18)</f>
        <v>371</v>
      </c>
      <c r="D19" s="52">
        <f>SUM(D12:D18)</f>
        <v>1</v>
      </c>
      <c r="E19" s="75"/>
      <c r="F19" s="50" t="s">
        <v>17</v>
      </c>
      <c r="G19" s="51">
        <f>SUM(G12:G18)</f>
        <v>372</v>
      </c>
      <c r="H19" s="52">
        <f>SUM(H12:H18)</f>
        <v>1</v>
      </c>
    </row>
    <row r="22" spans="2:8" x14ac:dyDescent="0.25">
      <c r="G22" s="53"/>
    </row>
    <row r="55" spans="2:7" ht="15.75" thickBot="1" x14ac:dyDescent="0.3"/>
    <row r="56" spans="2:7" ht="24.75" thickTop="1" thickBot="1" x14ac:dyDescent="0.3">
      <c r="B56" s="156" t="s">
        <v>37</v>
      </c>
      <c r="C56" s="154"/>
      <c r="D56" s="154"/>
      <c r="E56" s="154"/>
      <c r="F56" s="76"/>
    </row>
    <row r="57" spans="2:7" ht="20.25" thickTop="1" thickBot="1" x14ac:dyDescent="0.3">
      <c r="B57" s="15"/>
      <c r="C57" s="15"/>
      <c r="D57" s="16"/>
      <c r="E57" s="14"/>
    </row>
    <row r="58" spans="2:7" ht="21.75" thickBot="1" x14ac:dyDescent="0.4">
      <c r="B58" s="18" t="s">
        <v>11</v>
      </c>
      <c r="C58" s="19" t="s">
        <v>12</v>
      </c>
      <c r="D58" s="62"/>
    </row>
    <row r="59" spans="2:7" ht="145.5" customHeight="1" thickBot="1" x14ac:dyDescent="0.3">
      <c r="B59" s="22" t="s">
        <v>13</v>
      </c>
      <c r="C59" s="23" t="s">
        <v>156</v>
      </c>
      <c r="D59" s="63"/>
      <c r="E59" s="68"/>
      <c r="F59" s="54"/>
      <c r="G59" s="55"/>
    </row>
    <row r="60" spans="2:7" ht="20.25" customHeight="1" thickBot="1" x14ac:dyDescent="0.3">
      <c r="B60" s="24"/>
      <c r="C60" s="10"/>
    </row>
    <row r="61" spans="2:7" ht="24" thickBot="1" x14ac:dyDescent="0.3">
      <c r="B61" s="130" t="s">
        <v>208</v>
      </c>
      <c r="C61" s="131" t="s">
        <v>15</v>
      </c>
      <c r="D61" s="132" t="s">
        <v>16</v>
      </c>
      <c r="E61" s="133" t="s">
        <v>38</v>
      </c>
    </row>
    <row r="62" spans="2:7" ht="136.5" customHeight="1" x14ac:dyDescent="0.25">
      <c r="B62" s="86" t="s">
        <v>149</v>
      </c>
      <c r="C62" s="87">
        <f t="shared" ref="C62:C68" si="0">C12+G12</f>
        <v>163</v>
      </c>
      <c r="D62" s="88">
        <v>0.21940000000000001</v>
      </c>
      <c r="E62" s="117" t="s">
        <v>159</v>
      </c>
    </row>
    <row r="63" spans="2:7" ht="136.5" customHeight="1" x14ac:dyDescent="0.25">
      <c r="B63" s="32" t="s">
        <v>150</v>
      </c>
      <c r="C63" s="33">
        <f t="shared" si="0"/>
        <v>73</v>
      </c>
      <c r="D63" s="34">
        <v>9.8299999999999998E-2</v>
      </c>
      <c r="E63" s="65" t="s">
        <v>158</v>
      </c>
    </row>
    <row r="64" spans="2:7" ht="136.5" customHeight="1" x14ac:dyDescent="0.25">
      <c r="B64" s="32" t="s">
        <v>152</v>
      </c>
      <c r="C64" s="33">
        <f t="shared" si="0"/>
        <v>42</v>
      </c>
      <c r="D64" s="34">
        <v>5.6500000000000002E-2</v>
      </c>
      <c r="E64" s="65" t="s">
        <v>157</v>
      </c>
    </row>
    <row r="65" spans="2:5" ht="136.5" customHeight="1" x14ac:dyDescent="0.25">
      <c r="B65" s="32" t="s">
        <v>155</v>
      </c>
      <c r="C65" s="33">
        <f t="shared" si="0"/>
        <v>376</v>
      </c>
      <c r="D65" s="34">
        <v>0.50609999999999999</v>
      </c>
      <c r="E65" s="65" t="s">
        <v>160</v>
      </c>
    </row>
    <row r="66" spans="2:5" ht="136.5" customHeight="1" x14ac:dyDescent="0.25">
      <c r="B66" s="32" t="s">
        <v>154</v>
      </c>
      <c r="C66" s="33">
        <f t="shared" si="0"/>
        <v>28</v>
      </c>
      <c r="D66" s="34">
        <v>3.7699999999999997E-2</v>
      </c>
      <c r="E66" s="65" t="s">
        <v>161</v>
      </c>
    </row>
    <row r="67" spans="2:5" ht="136.5" customHeight="1" x14ac:dyDescent="0.25">
      <c r="B67" s="32" t="s">
        <v>153</v>
      </c>
      <c r="C67" s="33">
        <f t="shared" si="0"/>
        <v>25</v>
      </c>
      <c r="D67" s="34">
        <v>3.3599999999999998E-2</v>
      </c>
      <c r="E67" s="65" t="s">
        <v>162</v>
      </c>
    </row>
    <row r="68" spans="2:5" ht="183" customHeight="1" thickBot="1" x14ac:dyDescent="0.3">
      <c r="B68" s="32" t="s">
        <v>151</v>
      </c>
      <c r="C68" s="33">
        <f t="shared" si="0"/>
        <v>36</v>
      </c>
      <c r="D68" s="34">
        <v>4.8399999999999999E-2</v>
      </c>
      <c r="E68" s="65" t="s">
        <v>163</v>
      </c>
    </row>
    <row r="69" spans="2:5" ht="24" thickBot="1" x14ac:dyDescent="0.3">
      <c r="B69" s="50" t="s">
        <v>17</v>
      </c>
      <c r="C69" s="51">
        <f>SUM(C62:C68)</f>
        <v>743</v>
      </c>
      <c r="D69" s="52">
        <f>SUM(D62:D68)</f>
        <v>0.99999999999999989</v>
      </c>
      <c r="E69" s="52"/>
    </row>
  </sheetData>
  <mergeCells count="3">
    <mergeCell ref="B6:D6"/>
    <mergeCell ref="F6:H6"/>
    <mergeCell ref="B56:E56"/>
  </mergeCells>
  <dataValidations count="2">
    <dataValidation type="list" allowBlank="1" showInputMessage="1" showErrorMessage="1" promptTitle="VALORES POSIBLES ASIGNADOR IOT" sqref="F5" xr:uid="{68F15B03-5E4D-41EE-AACD-FADEF4E50B5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6D7E76E1-9A6F-4C84-BC1A-7763C7314940}">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0FC0-37D1-4CE9-8379-4EA6E33E609F}">
  <dimension ref="B2:I63"/>
  <sheetViews>
    <sheetView topLeftCell="A60" zoomScale="55" zoomScaleNormal="55" workbookViewId="0">
      <selection activeCell="G4" sqref="G4"/>
    </sheetView>
  </sheetViews>
  <sheetFormatPr baseColWidth="10" defaultRowHeight="15" x14ac:dyDescent="0.25"/>
  <cols>
    <col min="2" max="2" width="74.28515625" customWidth="1"/>
    <col min="3" max="3" width="73.85546875" customWidth="1"/>
    <col min="4" max="4" width="62.5703125" customWidth="1"/>
    <col min="5" max="5" width="56.85546875" customWidth="1"/>
    <col min="6" max="6" width="75.4257812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8" customHeight="1" thickTop="1" thickBot="1" x14ac:dyDescent="0.3">
      <c r="B4" s="2" t="s">
        <v>164</v>
      </c>
      <c r="C4" s="78" t="s">
        <v>165</v>
      </c>
      <c r="D4" s="4" t="s">
        <v>174</v>
      </c>
      <c r="E4" s="79" t="s">
        <v>31</v>
      </c>
      <c r="F4" s="84" t="s">
        <v>244</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96.5" customHeight="1" thickBot="1" x14ac:dyDescent="0.4">
      <c r="B9" s="22" t="s">
        <v>13</v>
      </c>
      <c r="C9" s="23" t="s">
        <v>243</v>
      </c>
      <c r="D9" s="21"/>
      <c r="E9" s="21"/>
      <c r="F9" s="22" t="s">
        <v>13</v>
      </c>
      <c r="G9" s="23" t="s">
        <v>243</v>
      </c>
      <c r="H9" s="44"/>
      <c r="I9" s="14"/>
    </row>
    <row r="10" spans="2:9" ht="16.5" thickBot="1" x14ac:dyDescent="0.3">
      <c r="B10" s="24"/>
      <c r="C10" s="10"/>
      <c r="F10" s="10"/>
      <c r="H10" s="45"/>
    </row>
    <row r="11" spans="2:9" ht="24" thickBot="1" x14ac:dyDescent="0.3">
      <c r="B11" s="130" t="s">
        <v>208</v>
      </c>
      <c r="C11" s="131" t="s">
        <v>15</v>
      </c>
      <c r="D11" s="133" t="s">
        <v>16</v>
      </c>
      <c r="E11" s="113"/>
      <c r="F11" s="25" t="s">
        <v>208</v>
      </c>
      <c r="G11" s="25" t="s">
        <v>15</v>
      </c>
      <c r="H11" s="26" t="s">
        <v>16</v>
      </c>
    </row>
    <row r="12" spans="2:9" ht="21" x14ac:dyDescent="0.25">
      <c r="B12" s="86" t="s">
        <v>166</v>
      </c>
      <c r="C12" s="87">
        <v>72</v>
      </c>
      <c r="D12" s="88">
        <v>0.19400000000000001</v>
      </c>
      <c r="E12" s="73"/>
      <c r="F12" s="32" t="s">
        <v>166</v>
      </c>
      <c r="G12" s="33">
        <v>25</v>
      </c>
      <c r="H12" s="34">
        <v>6.6000000000000003E-2</v>
      </c>
    </row>
    <row r="13" spans="2:9" ht="21" x14ac:dyDescent="0.25">
      <c r="B13" s="32" t="s">
        <v>167</v>
      </c>
      <c r="C13" s="33">
        <v>7</v>
      </c>
      <c r="D13" s="34">
        <v>1.89E-2</v>
      </c>
      <c r="E13" s="73"/>
      <c r="F13" s="32" t="s">
        <v>167</v>
      </c>
      <c r="G13" s="33">
        <v>57</v>
      </c>
      <c r="H13" s="34">
        <v>0.15040000000000001</v>
      </c>
    </row>
    <row r="14" spans="2:9" ht="21" x14ac:dyDescent="0.25">
      <c r="B14" s="32" t="s">
        <v>169</v>
      </c>
      <c r="C14" s="33">
        <v>200</v>
      </c>
      <c r="D14" s="34">
        <v>0.53910000000000002</v>
      </c>
      <c r="E14" s="73"/>
      <c r="F14" s="32" t="s">
        <v>169</v>
      </c>
      <c r="G14" s="33">
        <v>211</v>
      </c>
      <c r="H14" s="34">
        <v>0.55669999999999997</v>
      </c>
    </row>
    <row r="15" spans="2:9" ht="21.75" thickBot="1" x14ac:dyDescent="0.3">
      <c r="B15" s="32" t="s">
        <v>168</v>
      </c>
      <c r="C15" s="33">
        <v>92</v>
      </c>
      <c r="D15" s="34">
        <v>0.248</v>
      </c>
      <c r="E15" s="73"/>
      <c r="F15" s="32" t="s">
        <v>168</v>
      </c>
      <c r="G15" s="33">
        <v>86</v>
      </c>
      <c r="H15" s="34">
        <v>0.22689999999999999</v>
      </c>
    </row>
    <row r="16" spans="2:9" ht="24" thickBot="1" x14ac:dyDescent="0.4">
      <c r="B16" s="50" t="s">
        <v>17</v>
      </c>
      <c r="C16" s="51">
        <f>SUM(C12:C15)</f>
        <v>371</v>
      </c>
      <c r="D16" s="52">
        <f>SUM(D12:D15)</f>
        <v>1</v>
      </c>
      <c r="E16" s="75"/>
      <c r="F16" s="50" t="s">
        <v>17</v>
      </c>
      <c r="G16" s="51">
        <f>SUM(G12:G15)</f>
        <v>379</v>
      </c>
      <c r="H16" s="52">
        <f>SUM(H12:H15)</f>
        <v>1</v>
      </c>
    </row>
    <row r="19" spans="7:7" x14ac:dyDescent="0.25">
      <c r="G19" s="53"/>
    </row>
    <row r="52" spans="2:7" ht="15.75" thickBot="1" x14ac:dyDescent="0.3"/>
    <row r="53" spans="2:7" ht="24.75" thickTop="1" thickBot="1" x14ac:dyDescent="0.3">
      <c r="B53" s="156" t="s">
        <v>37</v>
      </c>
      <c r="C53" s="154"/>
      <c r="D53" s="154"/>
      <c r="E53" s="154"/>
      <c r="F53" s="76"/>
    </row>
    <row r="54" spans="2:7" ht="20.25" thickTop="1" thickBot="1" x14ac:dyDescent="0.3">
      <c r="B54" s="15"/>
      <c r="C54" s="15"/>
      <c r="D54" s="16"/>
      <c r="E54" s="14"/>
    </row>
    <row r="55" spans="2:7" ht="21.75" thickBot="1" x14ac:dyDescent="0.4">
      <c r="B55" s="18" t="s">
        <v>11</v>
      </c>
      <c r="C55" s="19" t="s">
        <v>12</v>
      </c>
      <c r="D55" s="62"/>
    </row>
    <row r="56" spans="2:7" ht="197.25" customHeight="1" thickBot="1" x14ac:dyDescent="0.3">
      <c r="B56" s="22" t="s">
        <v>13</v>
      </c>
      <c r="C56" s="23" t="s">
        <v>243</v>
      </c>
      <c r="D56" s="63"/>
      <c r="E56" s="68"/>
      <c r="F56" s="54"/>
      <c r="G56" s="55"/>
    </row>
    <row r="57" spans="2:7" ht="20.25" customHeight="1" thickBot="1" x14ac:dyDescent="0.3">
      <c r="B57" s="24"/>
      <c r="C57" s="10"/>
    </row>
    <row r="58" spans="2:7" ht="24" thickBot="1" x14ac:dyDescent="0.3">
      <c r="B58" s="130" t="s">
        <v>14</v>
      </c>
      <c r="C58" s="131" t="s">
        <v>15</v>
      </c>
      <c r="D58" s="132" t="s">
        <v>16</v>
      </c>
      <c r="E58" s="133" t="s">
        <v>38</v>
      </c>
    </row>
    <row r="59" spans="2:7" ht="136.5" customHeight="1" x14ac:dyDescent="0.25">
      <c r="B59" s="86" t="s">
        <v>166</v>
      </c>
      <c r="C59" s="87">
        <f>C12+G12</f>
        <v>97</v>
      </c>
      <c r="D59" s="88">
        <v>0.1293</v>
      </c>
      <c r="E59" s="117" t="s">
        <v>170</v>
      </c>
    </row>
    <row r="60" spans="2:7" ht="136.5" customHeight="1" x14ac:dyDescent="0.25">
      <c r="B60" s="32" t="s">
        <v>167</v>
      </c>
      <c r="C60" s="33">
        <f>C13+G13</f>
        <v>64</v>
      </c>
      <c r="D60" s="34">
        <v>8.5300000000000001E-2</v>
      </c>
      <c r="E60" s="65" t="s">
        <v>171</v>
      </c>
    </row>
    <row r="61" spans="2:7" ht="136.5" customHeight="1" x14ac:dyDescent="0.25">
      <c r="B61" s="32" t="s">
        <v>169</v>
      </c>
      <c r="C61" s="33">
        <f>C14+G14</f>
        <v>411</v>
      </c>
      <c r="D61" s="34">
        <v>0.54800000000000004</v>
      </c>
      <c r="E61" s="65" t="s">
        <v>172</v>
      </c>
    </row>
    <row r="62" spans="2:7" ht="136.5" customHeight="1" thickBot="1" x14ac:dyDescent="0.3">
      <c r="B62" s="32" t="s">
        <v>168</v>
      </c>
      <c r="C62" s="33">
        <f>C15+G15</f>
        <v>178</v>
      </c>
      <c r="D62" s="34">
        <v>0.2374</v>
      </c>
      <c r="E62" s="65" t="s">
        <v>173</v>
      </c>
    </row>
    <row r="63" spans="2:7" ht="24" thickBot="1" x14ac:dyDescent="0.3">
      <c r="B63" s="50" t="s">
        <v>17</v>
      </c>
      <c r="C63" s="51">
        <f>SUM(C59:C62)</f>
        <v>750</v>
      </c>
      <c r="D63" s="52">
        <v>1</v>
      </c>
      <c r="E63" s="52"/>
    </row>
  </sheetData>
  <mergeCells count="3">
    <mergeCell ref="B6:D6"/>
    <mergeCell ref="F6:H6"/>
    <mergeCell ref="B53:E53"/>
  </mergeCells>
  <dataValidations count="2">
    <dataValidation type="list" allowBlank="1" showInputMessage="1" showErrorMessage="1" sqref="G5" xr:uid="{F480949D-84A9-487C-8569-430084113F9A}">
      <formula1>"vultures@jpcert.or.jp,cve@mitre.org/cve@cert.org.tw,talos-cna@cisco.com/psirt@cisco.com,psirt@bosch.com,OTRO"</formula1>
    </dataValidation>
    <dataValidation type="list" allowBlank="1" showInputMessage="1" showErrorMessage="1" promptTitle="VALORES POSIBLES ASIGNADOR IOT" sqref="F5" xr:uid="{0F9BFE85-834A-4092-BBBF-ED33134F3880}">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5E72D-F04D-4976-8CD1-B0BA8F44DCE0}">
  <dimension ref="B2:I59"/>
  <sheetViews>
    <sheetView topLeftCell="A53" zoomScale="55" zoomScaleNormal="55" workbookViewId="0">
      <selection activeCell="H4" sqref="H4"/>
    </sheetView>
  </sheetViews>
  <sheetFormatPr baseColWidth="10" defaultRowHeight="15" x14ac:dyDescent="0.25"/>
  <cols>
    <col min="2" max="2" width="45" customWidth="1"/>
    <col min="3" max="3" width="73.85546875" customWidth="1"/>
    <col min="4" max="4" width="64.42578125" customWidth="1"/>
    <col min="5" max="5" width="56.85546875" customWidth="1"/>
    <col min="6" max="6" width="54.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92.5" customHeight="1" thickTop="1" thickBot="1" x14ac:dyDescent="0.3">
      <c r="B4" s="2" t="s">
        <v>175</v>
      </c>
      <c r="C4" s="78" t="s">
        <v>176</v>
      </c>
      <c r="D4" s="4" t="s">
        <v>182</v>
      </c>
      <c r="E4" s="79" t="s">
        <v>31</v>
      </c>
      <c r="F4" s="81" t="s">
        <v>108</v>
      </c>
      <c r="G4" s="81" t="s">
        <v>108</v>
      </c>
      <c r="H4" s="93"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123</v>
      </c>
      <c r="H8" s="43"/>
      <c r="I8" s="14"/>
    </row>
    <row r="9" spans="2:9" ht="197.25" customHeight="1" thickBot="1" x14ac:dyDescent="0.4">
      <c r="B9" s="22" t="s">
        <v>13</v>
      </c>
      <c r="C9" s="23" t="s">
        <v>177</v>
      </c>
      <c r="D9" s="21"/>
      <c r="E9" s="21"/>
      <c r="F9" s="22" t="s">
        <v>13</v>
      </c>
      <c r="G9" s="23" t="s">
        <v>177</v>
      </c>
      <c r="H9" s="44"/>
      <c r="I9" s="14"/>
    </row>
    <row r="10" spans="2:9" ht="16.5" thickBot="1" x14ac:dyDescent="0.3">
      <c r="B10" s="24"/>
      <c r="C10" s="10"/>
      <c r="F10" s="10"/>
      <c r="H10" s="45"/>
    </row>
    <row r="11" spans="2:9" ht="21.75" thickBot="1" x14ac:dyDescent="0.3">
      <c r="B11" s="66" t="s">
        <v>208</v>
      </c>
      <c r="C11" s="66" t="s">
        <v>15</v>
      </c>
      <c r="D11" s="67" t="s">
        <v>16</v>
      </c>
      <c r="E11" s="85"/>
      <c r="F11" s="66" t="s">
        <v>208</v>
      </c>
      <c r="G11" s="66" t="s">
        <v>15</v>
      </c>
      <c r="H11" s="67" t="s">
        <v>16</v>
      </c>
    </row>
    <row r="12" spans="2:9" ht="21" x14ac:dyDescent="0.25">
      <c r="B12" s="28" t="s">
        <v>108</v>
      </c>
      <c r="C12" s="29">
        <v>46</v>
      </c>
      <c r="D12" s="30">
        <v>0.124</v>
      </c>
      <c r="E12" s="31"/>
      <c r="F12" s="28" t="s">
        <v>108</v>
      </c>
      <c r="G12" s="29">
        <v>80</v>
      </c>
      <c r="H12" s="30">
        <v>0.21099999999999999</v>
      </c>
    </row>
    <row r="13" spans="2:9" ht="21" x14ac:dyDescent="0.25">
      <c r="B13" s="86" t="s">
        <v>57</v>
      </c>
      <c r="C13" s="87">
        <v>141</v>
      </c>
      <c r="D13" s="88">
        <v>0.38</v>
      </c>
      <c r="E13" s="31"/>
      <c r="F13" s="86" t="s">
        <v>57</v>
      </c>
      <c r="G13" s="87">
        <v>190</v>
      </c>
      <c r="H13" s="88">
        <v>0.50129999999999997</v>
      </c>
    </row>
    <row r="14" spans="2:9" ht="21" x14ac:dyDescent="0.25">
      <c r="B14" s="86" t="s">
        <v>109</v>
      </c>
      <c r="C14" s="87">
        <v>166</v>
      </c>
      <c r="D14" s="88">
        <v>0.44740000000000002</v>
      </c>
      <c r="E14" s="31"/>
      <c r="F14" s="86" t="s">
        <v>109</v>
      </c>
      <c r="G14" s="87">
        <v>106</v>
      </c>
      <c r="H14" s="88">
        <v>0.2797</v>
      </c>
    </row>
    <row r="15" spans="2:9" ht="21.75" thickBot="1" x14ac:dyDescent="0.3">
      <c r="B15" s="32" t="s">
        <v>58</v>
      </c>
      <c r="C15" s="33">
        <v>18</v>
      </c>
      <c r="D15" s="34">
        <v>4.8599999999999997E-2</v>
      </c>
      <c r="E15" s="73"/>
      <c r="F15" s="32" t="s">
        <v>58</v>
      </c>
      <c r="G15" s="33">
        <v>3</v>
      </c>
      <c r="H15" s="34">
        <v>8.0000000000000002E-3</v>
      </c>
    </row>
    <row r="16" spans="2:9" ht="21.75" thickBot="1" x14ac:dyDescent="0.4">
      <c r="B16" s="36" t="s">
        <v>17</v>
      </c>
      <c r="C16" s="37">
        <f>SUM(C12:C15)</f>
        <v>371</v>
      </c>
      <c r="D16" s="38">
        <f>SUM(D12:D15)</f>
        <v>1</v>
      </c>
      <c r="E16" s="21"/>
      <c r="F16" s="36" t="s">
        <v>17</v>
      </c>
      <c r="G16" s="37">
        <f>SUM(G12:G15)</f>
        <v>379</v>
      </c>
      <c r="H16" s="38">
        <f>SUM(H12:H15)</f>
        <v>1</v>
      </c>
    </row>
    <row r="19" spans="7:7" x14ac:dyDescent="0.25">
      <c r="G19" s="53"/>
    </row>
    <row r="48" ht="15.75" thickBot="1" x14ac:dyDescent="0.3"/>
    <row r="49" spans="2:7" ht="24.75" thickTop="1" thickBot="1" x14ac:dyDescent="0.3">
      <c r="B49" s="156" t="s">
        <v>37</v>
      </c>
      <c r="C49" s="154"/>
      <c r="D49" s="154"/>
      <c r="E49" s="157"/>
    </row>
    <row r="50" spans="2:7" ht="20.25" thickTop="1" thickBot="1" x14ac:dyDescent="0.3">
      <c r="B50" s="15"/>
      <c r="C50" s="15"/>
      <c r="D50" s="89"/>
      <c r="E50" s="14"/>
    </row>
    <row r="51" spans="2:7" ht="21.75" thickBot="1" x14ac:dyDescent="0.4">
      <c r="B51" s="18" t="s">
        <v>11</v>
      </c>
      <c r="C51" s="19" t="s">
        <v>123</v>
      </c>
      <c r="D51" s="62"/>
    </row>
    <row r="52" spans="2:7" ht="192" customHeight="1" thickBot="1" x14ac:dyDescent="0.3">
      <c r="B52" s="22" t="s">
        <v>13</v>
      </c>
      <c r="C52" s="23" t="s">
        <v>177</v>
      </c>
      <c r="D52" s="63"/>
      <c r="E52" s="68"/>
      <c r="F52" s="54"/>
      <c r="G52" s="55"/>
    </row>
    <row r="53" spans="2:7" ht="20.25" customHeight="1" thickBot="1" x14ac:dyDescent="0.3">
      <c r="B53" s="24"/>
      <c r="C53" s="10"/>
    </row>
    <row r="54" spans="2:7" ht="24" thickBot="1" x14ac:dyDescent="0.3">
      <c r="B54" s="96" t="s">
        <v>208</v>
      </c>
      <c r="C54" s="131" t="s">
        <v>15</v>
      </c>
      <c r="D54" s="132" t="s">
        <v>16</v>
      </c>
      <c r="E54" s="133" t="s">
        <v>38</v>
      </c>
    </row>
    <row r="55" spans="2:7" ht="51" customHeight="1" x14ac:dyDescent="0.25">
      <c r="B55" s="86" t="s">
        <v>108</v>
      </c>
      <c r="C55" s="127">
        <f>C12+G12</f>
        <v>126</v>
      </c>
      <c r="D55" s="128">
        <v>0.16800000000000001</v>
      </c>
      <c r="E55" s="129" t="s">
        <v>178</v>
      </c>
    </row>
    <row r="56" spans="2:7" ht="103.5" customHeight="1" x14ac:dyDescent="0.25">
      <c r="B56" s="86" t="s">
        <v>57</v>
      </c>
      <c r="C56" s="90">
        <f>C13+G13</f>
        <v>331</v>
      </c>
      <c r="D56" s="91">
        <v>0.44130000000000003</v>
      </c>
      <c r="E56" s="92" t="s">
        <v>179</v>
      </c>
    </row>
    <row r="57" spans="2:7" ht="81.75" customHeight="1" x14ac:dyDescent="0.25">
      <c r="B57" s="86" t="s">
        <v>109</v>
      </c>
      <c r="C57" s="90">
        <f>C14+G14</f>
        <v>272</v>
      </c>
      <c r="D57" s="91">
        <v>0.36259999999999998</v>
      </c>
      <c r="E57" s="92" t="s">
        <v>180</v>
      </c>
    </row>
    <row r="58" spans="2:7" ht="72.75" customHeight="1" thickBot="1" x14ac:dyDescent="0.3">
      <c r="B58" s="119" t="s">
        <v>58</v>
      </c>
      <c r="C58" s="120">
        <f>C15+G15</f>
        <v>21</v>
      </c>
      <c r="D58" s="121">
        <v>2.81E-2</v>
      </c>
      <c r="E58" s="122" t="s">
        <v>181</v>
      </c>
    </row>
    <row r="59" spans="2:7" ht="24" thickBot="1" x14ac:dyDescent="0.3">
      <c r="B59" s="135" t="s">
        <v>17</v>
      </c>
      <c r="C59" s="136">
        <f>SUM(C55:C58)</f>
        <v>750</v>
      </c>
      <c r="D59" s="137">
        <f>SUM(D55:D58)</f>
        <v>1</v>
      </c>
      <c r="E59" s="138"/>
    </row>
  </sheetData>
  <mergeCells count="3">
    <mergeCell ref="B6:D6"/>
    <mergeCell ref="F6:H6"/>
    <mergeCell ref="B49:E49"/>
  </mergeCells>
  <dataValidations count="3">
    <dataValidation type="list" allowBlank="1" showInputMessage="1" showErrorMessage="1" sqref="G5" xr:uid="{96C9461D-4A4D-4454-ABD7-328D2AC19C0B}">
      <formula1>"vultures@jpcert.or.jp,cve@mitre.org/cve@cert.org.tw,talos-cna@cisco.com/psirt@cisco.com,psirt@bosch.com,OTRO"</formula1>
    </dataValidation>
    <dataValidation type="list" allowBlank="1" showInputMessage="1" showErrorMessage="1" promptTitle="VALORES POSIBLES ASIGNADOR IOT" sqref="F5" xr:uid="{3368CC51-BE66-4C86-9208-CEA85BE1376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63184E01-5B60-4B56-A73B-58D3CE53EE26}">
      <formula1>"CRÍTICA,ALTA,MEDIA,BAJA,NINGUNA"</formula1>
    </dataValidation>
  </dataValidations>
  <hyperlinks>
    <hyperlink ref="F4" r:id="rId1" display="cve@mitre.org/cve@cert.org.tw" xr:uid="{1AA09020-D6E0-4366-A9C1-0ADA66990952}"/>
    <hyperlink ref="G4" r:id="rId2" display="cve@mitre.org/cve@cert.org.tw" xr:uid="{5E15B2B9-00D0-4E8C-919B-05BD670058D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E15E1-D8FB-4A04-BD9A-F6F2DB0CB733}">
  <dimension ref="B2:I106"/>
  <sheetViews>
    <sheetView topLeftCell="A84" zoomScale="55" zoomScaleNormal="55" workbookViewId="0">
      <selection activeCell="F4" sqref="F4"/>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292.5" customHeight="1" thickTop="1" thickBot="1" x14ac:dyDescent="0.3">
      <c r="B4" s="2" t="s">
        <v>183</v>
      </c>
      <c r="C4" s="78" t="s">
        <v>183</v>
      </c>
      <c r="D4" s="4" t="s">
        <v>238</v>
      </c>
      <c r="E4" s="79" t="s">
        <v>31</v>
      </c>
      <c r="F4" s="93" t="s">
        <v>239</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207</v>
      </c>
      <c r="D8" s="20"/>
      <c r="E8" s="21"/>
      <c r="F8" s="18" t="s">
        <v>11</v>
      </c>
      <c r="G8" s="19" t="s">
        <v>207</v>
      </c>
      <c r="H8" s="43"/>
      <c r="I8" s="14"/>
    </row>
    <row r="9" spans="2:9" ht="197.25" customHeight="1" thickBot="1" x14ac:dyDescent="0.4">
      <c r="B9" s="22" t="s">
        <v>13</v>
      </c>
      <c r="C9" s="23" t="s">
        <v>240</v>
      </c>
      <c r="D9" s="21"/>
      <c r="E9" s="21"/>
      <c r="F9" s="22" t="s">
        <v>13</v>
      </c>
      <c r="G9" s="23" t="s">
        <v>240</v>
      </c>
      <c r="H9" s="44"/>
      <c r="I9" s="14"/>
    </row>
    <row r="10" spans="2:9" ht="16.5" thickBot="1" x14ac:dyDescent="0.3">
      <c r="B10" s="24"/>
      <c r="C10" s="10"/>
      <c r="F10" s="10"/>
      <c r="H10" s="17"/>
    </row>
    <row r="11" spans="2:9" ht="21.75" thickBot="1" x14ac:dyDescent="0.3">
      <c r="B11" s="96" t="s">
        <v>208</v>
      </c>
      <c r="C11" s="66" t="s">
        <v>15</v>
      </c>
      <c r="D11" s="67" t="s">
        <v>16</v>
      </c>
      <c r="E11" s="95"/>
      <c r="F11" s="96" t="s">
        <v>208</v>
      </c>
      <c r="G11" s="97" t="s">
        <v>15</v>
      </c>
      <c r="H11" s="98" t="s">
        <v>16</v>
      </c>
    </row>
    <row r="12" spans="2:9" ht="21" x14ac:dyDescent="0.25">
      <c r="B12" s="28" t="s">
        <v>184</v>
      </c>
      <c r="C12" s="29">
        <v>156</v>
      </c>
      <c r="D12" s="30">
        <v>0.42049999999999998</v>
      </c>
      <c r="E12" s="94"/>
      <c r="F12" s="100" t="s">
        <v>186</v>
      </c>
      <c r="G12" s="87">
        <v>218</v>
      </c>
      <c r="H12" s="88">
        <v>0.57720000000000005</v>
      </c>
    </row>
    <row r="13" spans="2:9" ht="21" x14ac:dyDescent="0.25">
      <c r="B13" s="86" t="s">
        <v>185</v>
      </c>
      <c r="C13" s="87">
        <v>48</v>
      </c>
      <c r="D13" s="88">
        <v>0.12939999999999999</v>
      </c>
      <c r="E13" s="94"/>
      <c r="F13" s="100" t="s">
        <v>192</v>
      </c>
      <c r="G13" s="87">
        <v>37</v>
      </c>
      <c r="H13" s="88">
        <v>9.7600000000000006E-2</v>
      </c>
    </row>
    <row r="14" spans="2:9" ht="21" x14ac:dyDescent="0.25">
      <c r="B14" s="86" t="s">
        <v>152</v>
      </c>
      <c r="C14" s="87">
        <v>39</v>
      </c>
      <c r="D14" s="88">
        <v>0.1051</v>
      </c>
      <c r="E14" s="94"/>
      <c r="F14" s="100" t="s">
        <v>191</v>
      </c>
      <c r="G14" s="87">
        <v>36</v>
      </c>
      <c r="H14" s="88">
        <v>9.5000000000000001E-2</v>
      </c>
    </row>
    <row r="15" spans="2:9" ht="21" x14ac:dyDescent="0.25">
      <c r="B15" s="86" t="s">
        <v>186</v>
      </c>
      <c r="C15" s="87">
        <v>30</v>
      </c>
      <c r="D15" s="88">
        <v>8.09E-2</v>
      </c>
      <c r="E15" s="31"/>
      <c r="F15" s="100" t="s">
        <v>185</v>
      </c>
      <c r="G15" s="87">
        <v>25</v>
      </c>
      <c r="H15" s="88">
        <v>6.6000000000000003E-2</v>
      </c>
    </row>
    <row r="16" spans="2:9" ht="21" x14ac:dyDescent="0.25">
      <c r="B16" s="86" t="s">
        <v>187</v>
      </c>
      <c r="C16" s="87">
        <v>27</v>
      </c>
      <c r="D16" s="88">
        <v>7.2800000000000004E-2</v>
      </c>
      <c r="E16" s="31"/>
      <c r="F16" s="100" t="s">
        <v>189</v>
      </c>
      <c r="G16" s="87">
        <v>21</v>
      </c>
      <c r="H16" s="88">
        <v>5.5399999999999998E-2</v>
      </c>
    </row>
    <row r="17" spans="2:9" ht="21" x14ac:dyDescent="0.25">
      <c r="B17" s="86" t="s">
        <v>188</v>
      </c>
      <c r="C17" s="87">
        <v>22</v>
      </c>
      <c r="D17" s="88">
        <v>5.9299999999999999E-2</v>
      </c>
      <c r="E17" s="31"/>
      <c r="F17" s="100" t="s">
        <v>202</v>
      </c>
      <c r="G17" s="87">
        <v>13</v>
      </c>
      <c r="H17" s="88">
        <v>3.4099999999999998E-2</v>
      </c>
    </row>
    <row r="18" spans="2:9" ht="21" x14ac:dyDescent="0.25">
      <c r="B18" s="86" t="s">
        <v>189</v>
      </c>
      <c r="C18" s="87">
        <v>15</v>
      </c>
      <c r="D18" s="88">
        <v>4.0399999999999998E-2</v>
      </c>
      <c r="E18" s="31"/>
      <c r="F18" s="100" t="s">
        <v>187</v>
      </c>
      <c r="G18" s="87">
        <v>9</v>
      </c>
      <c r="H18" s="88">
        <v>2.3699999999999999E-2</v>
      </c>
    </row>
    <row r="19" spans="2:9" ht="21" x14ac:dyDescent="0.25">
      <c r="B19" s="86" t="s">
        <v>190</v>
      </c>
      <c r="C19" s="87">
        <v>11</v>
      </c>
      <c r="D19" s="88">
        <v>2.9600000000000001E-2</v>
      </c>
      <c r="E19" s="105"/>
      <c r="F19" s="100" t="s">
        <v>188</v>
      </c>
      <c r="G19" s="87">
        <v>9</v>
      </c>
      <c r="H19" s="88">
        <v>2.3699999999999999E-2</v>
      </c>
    </row>
    <row r="20" spans="2:9" ht="21" x14ac:dyDescent="0.25">
      <c r="B20" s="86" t="s">
        <v>191</v>
      </c>
      <c r="C20" s="87">
        <v>6</v>
      </c>
      <c r="D20" s="88">
        <v>1.61E-2</v>
      </c>
      <c r="E20" s="31"/>
      <c r="F20" s="100" t="s">
        <v>152</v>
      </c>
      <c r="G20" s="87">
        <v>7</v>
      </c>
      <c r="H20" s="88">
        <v>1.8499999999999999E-2</v>
      </c>
    </row>
    <row r="21" spans="2:9" ht="21" x14ac:dyDescent="0.25">
      <c r="B21" s="86" t="s">
        <v>192</v>
      </c>
      <c r="C21" s="87">
        <v>3</v>
      </c>
      <c r="D21" s="88">
        <v>8.0000000000000002E-3</v>
      </c>
      <c r="E21" s="31"/>
      <c r="F21" s="100" t="s">
        <v>204</v>
      </c>
      <c r="G21" s="87">
        <v>1</v>
      </c>
      <c r="H21" s="88">
        <v>2.2000000000000001E-3</v>
      </c>
    </row>
    <row r="22" spans="2:9" ht="21" x14ac:dyDescent="0.25">
      <c r="B22" s="86" t="s">
        <v>204</v>
      </c>
      <c r="C22" s="87">
        <v>3</v>
      </c>
      <c r="D22" s="88">
        <v>8.0000000000000002E-3</v>
      </c>
      <c r="E22" s="31"/>
      <c r="F22" s="100" t="s">
        <v>184</v>
      </c>
      <c r="G22" s="87">
        <v>1</v>
      </c>
      <c r="H22" s="88">
        <v>2.2000000000000001E-3</v>
      </c>
    </row>
    <row r="23" spans="2:9" ht="21" x14ac:dyDescent="0.25">
      <c r="B23" s="86" t="s">
        <v>193</v>
      </c>
      <c r="C23" s="87">
        <v>1</v>
      </c>
      <c r="D23" s="88">
        <v>2.5999999999999999E-3</v>
      </c>
      <c r="E23" s="31"/>
      <c r="F23" s="100" t="s">
        <v>195</v>
      </c>
      <c r="G23" s="87">
        <v>1</v>
      </c>
      <c r="H23" s="88">
        <v>2.2000000000000001E-3</v>
      </c>
    </row>
    <row r="24" spans="2:9" ht="21" x14ac:dyDescent="0.25">
      <c r="B24" s="86" t="s">
        <v>194</v>
      </c>
      <c r="C24" s="87">
        <v>1</v>
      </c>
      <c r="D24" s="88">
        <v>2.5999999999999999E-3</v>
      </c>
      <c r="E24" s="31"/>
      <c r="F24" s="100" t="s">
        <v>203</v>
      </c>
      <c r="G24" s="87">
        <v>1</v>
      </c>
      <c r="H24" s="88">
        <v>2.2000000000000001E-3</v>
      </c>
    </row>
    <row r="25" spans="2:9" ht="21.75" thickBot="1" x14ac:dyDescent="0.3">
      <c r="B25" s="86" t="s">
        <v>195</v>
      </c>
      <c r="C25" s="87">
        <v>1</v>
      </c>
      <c r="D25" s="88">
        <v>2.5999999999999999E-3</v>
      </c>
      <c r="E25" s="31"/>
      <c r="F25" s="100" t="s">
        <v>205</v>
      </c>
      <c r="G25" s="87">
        <f>SUM(G21:G24)</f>
        <v>4</v>
      </c>
      <c r="H25" s="88">
        <f>SUM(H21:H24)</f>
        <v>8.8000000000000005E-3</v>
      </c>
    </row>
    <row r="26" spans="2:9" ht="21.75" thickBot="1" x14ac:dyDescent="0.3">
      <c r="B26" s="86" t="s">
        <v>196</v>
      </c>
      <c r="C26" s="87">
        <v>1</v>
      </c>
      <c r="D26" s="88">
        <v>2.5999999999999999E-3</v>
      </c>
      <c r="E26" s="31"/>
      <c r="F26" s="36" t="s">
        <v>17</v>
      </c>
      <c r="G26" s="37">
        <f>SUM(G12:G20)+G25</f>
        <v>379</v>
      </c>
      <c r="H26" s="99">
        <f>SUM(H12:H20)+H25</f>
        <v>1</v>
      </c>
    </row>
    <row r="27" spans="2:9" ht="21" x14ac:dyDescent="0.25">
      <c r="B27" s="86" t="s">
        <v>197</v>
      </c>
      <c r="C27" s="87">
        <v>1</v>
      </c>
      <c r="D27" s="88">
        <v>2.5999999999999999E-3</v>
      </c>
      <c r="E27" s="31"/>
      <c r="G27" s="101"/>
      <c r="H27" s="102"/>
      <c r="I27" s="14"/>
    </row>
    <row r="28" spans="2:9" ht="21" x14ac:dyDescent="0.25">
      <c r="B28" s="86" t="s">
        <v>198</v>
      </c>
      <c r="C28" s="87">
        <v>1</v>
      </c>
      <c r="D28" s="88">
        <v>2.5999999999999999E-3</v>
      </c>
      <c r="E28" s="31"/>
      <c r="H28" s="103"/>
      <c r="I28" s="14"/>
    </row>
    <row r="29" spans="2:9" ht="21" x14ac:dyDescent="0.25">
      <c r="B29" s="86" t="s">
        <v>199</v>
      </c>
      <c r="C29" s="87">
        <v>1</v>
      </c>
      <c r="D29" s="88">
        <v>2.5999999999999999E-3</v>
      </c>
      <c r="E29" s="31"/>
      <c r="H29" s="104"/>
      <c r="I29" s="14"/>
    </row>
    <row r="30" spans="2:9" ht="21" x14ac:dyDescent="0.25">
      <c r="B30" s="86" t="s">
        <v>200</v>
      </c>
      <c r="C30" s="87">
        <v>1</v>
      </c>
      <c r="D30" s="88">
        <v>2.5999999999999999E-3</v>
      </c>
      <c r="E30" s="31"/>
    </row>
    <row r="31" spans="2:9" ht="21" x14ac:dyDescent="0.25">
      <c r="B31" s="86" t="s">
        <v>201</v>
      </c>
      <c r="C31" s="87">
        <v>1</v>
      </c>
      <c r="D31" s="88">
        <v>2.5999999999999999E-3</v>
      </c>
      <c r="E31" s="31"/>
    </row>
    <row r="32" spans="2:9" ht="21" x14ac:dyDescent="0.25">
      <c r="B32" s="86" t="s">
        <v>202</v>
      </c>
      <c r="C32" s="87">
        <v>1</v>
      </c>
      <c r="D32" s="88">
        <v>2.5999999999999999E-3</v>
      </c>
      <c r="E32" s="31"/>
    </row>
    <row r="33" spans="2:5" ht="21" x14ac:dyDescent="0.25">
      <c r="B33" s="86" t="s">
        <v>203</v>
      </c>
      <c r="C33" s="87">
        <v>1</v>
      </c>
      <c r="D33" s="88">
        <v>2.5999999999999999E-3</v>
      </c>
      <c r="E33" s="31"/>
    </row>
    <row r="34" spans="2:5" ht="21.75" thickBot="1" x14ac:dyDescent="0.3">
      <c r="B34" s="86" t="s">
        <v>205</v>
      </c>
      <c r="C34" s="87">
        <f>SUM(C21:C33)</f>
        <v>17</v>
      </c>
      <c r="D34" s="88">
        <f>SUM(D21:D33)</f>
        <v>4.459999999999998E-2</v>
      </c>
      <c r="E34" s="31"/>
    </row>
    <row r="35" spans="2:5" ht="21.75" thickBot="1" x14ac:dyDescent="0.3">
      <c r="B35" s="36" t="s">
        <v>17</v>
      </c>
      <c r="C35" s="37">
        <f>SUM(C12:C33)</f>
        <v>371</v>
      </c>
      <c r="D35" s="38">
        <f>SUM(D12:D20)+D34</f>
        <v>0.99869999999999981</v>
      </c>
      <c r="E35" s="31"/>
    </row>
    <row r="36" spans="2:5" ht="21" x14ac:dyDescent="0.25">
      <c r="E36" s="31"/>
    </row>
    <row r="37" spans="2:5" ht="21" x14ac:dyDescent="0.25">
      <c r="E37" s="31"/>
    </row>
    <row r="38" spans="2:5" ht="21" x14ac:dyDescent="0.25">
      <c r="E38" s="31"/>
    </row>
    <row r="39" spans="2:5" ht="21" x14ac:dyDescent="0.25">
      <c r="E39" s="31"/>
    </row>
    <row r="40" spans="2:5" ht="21" x14ac:dyDescent="0.25">
      <c r="E40" s="31"/>
    </row>
    <row r="41" spans="2:5" ht="21" x14ac:dyDescent="0.25">
      <c r="E41" s="31"/>
    </row>
    <row r="42" spans="2:5" ht="21" x14ac:dyDescent="0.35">
      <c r="E42" s="21"/>
    </row>
    <row r="61" spans="6:7" x14ac:dyDescent="0.25">
      <c r="G61" s="55"/>
    </row>
    <row r="62" spans="6:7" ht="15.75" x14ac:dyDescent="0.25">
      <c r="F62" s="54"/>
    </row>
    <row r="75" spans="2:4" ht="15.75" thickBot="1" x14ac:dyDescent="0.3"/>
    <row r="76" spans="2:4" ht="24.75" thickTop="1" thickBot="1" x14ac:dyDescent="0.3">
      <c r="B76" s="139" t="s">
        <v>206</v>
      </c>
      <c r="C76" s="140"/>
      <c r="D76" s="141"/>
    </row>
    <row r="77" spans="2:4" ht="20.25" thickTop="1" thickBot="1" x14ac:dyDescent="0.3">
      <c r="B77" s="15"/>
      <c r="C77" s="15"/>
      <c r="D77" s="16"/>
    </row>
    <row r="78" spans="2:4" ht="21.75" thickBot="1" x14ac:dyDescent="0.4">
      <c r="B78" s="18" t="s">
        <v>11</v>
      </c>
      <c r="C78" s="19" t="s">
        <v>207</v>
      </c>
      <c r="D78" s="20"/>
    </row>
    <row r="79" spans="2:4" ht="173.25" customHeight="1" thickBot="1" x14ac:dyDescent="0.4">
      <c r="B79" s="22" t="s">
        <v>13</v>
      </c>
      <c r="C79" s="23" t="s">
        <v>240</v>
      </c>
      <c r="D79" s="21"/>
    </row>
    <row r="81" spans="2:4" ht="15.75" thickBot="1" x14ac:dyDescent="0.3"/>
    <row r="82" spans="2:4" ht="21.75" thickBot="1" x14ac:dyDescent="0.3">
      <c r="B82" s="96" t="s">
        <v>208</v>
      </c>
      <c r="C82" s="97" t="s">
        <v>15</v>
      </c>
      <c r="D82" s="98" t="s">
        <v>16</v>
      </c>
    </row>
    <row r="83" spans="2:4" ht="21" x14ac:dyDescent="0.25">
      <c r="B83" s="86" t="s">
        <v>186</v>
      </c>
      <c r="C83" s="87">
        <v>248</v>
      </c>
      <c r="D83" s="88">
        <f>(C83/(C$106/100))%</f>
        <v>0.33066666666666672</v>
      </c>
    </row>
    <row r="84" spans="2:4" ht="21" x14ac:dyDescent="0.25">
      <c r="B84" s="86" t="s">
        <v>184</v>
      </c>
      <c r="C84" s="87">
        <v>157</v>
      </c>
      <c r="D84" s="88">
        <f t="shared" ref="D84:D105" si="0">(C84/(C$106/100))%</f>
        <v>0.20933333333333334</v>
      </c>
    </row>
    <row r="85" spans="2:4" ht="21" x14ac:dyDescent="0.25">
      <c r="B85" s="86" t="s">
        <v>185</v>
      </c>
      <c r="C85" s="87">
        <v>73</v>
      </c>
      <c r="D85" s="88">
        <f t="shared" si="0"/>
        <v>9.7333333333333327E-2</v>
      </c>
    </row>
    <row r="86" spans="2:4" ht="21" x14ac:dyDescent="0.25">
      <c r="B86" s="86" t="s">
        <v>152</v>
      </c>
      <c r="C86" s="87">
        <v>46</v>
      </c>
      <c r="D86" s="88">
        <f t="shared" si="0"/>
        <v>6.1333333333333337E-2</v>
      </c>
    </row>
    <row r="87" spans="2:4" ht="21" x14ac:dyDescent="0.25">
      <c r="B87" s="86" t="s">
        <v>191</v>
      </c>
      <c r="C87" s="87">
        <v>42</v>
      </c>
      <c r="D87" s="88">
        <f t="shared" si="0"/>
        <v>5.5999999999999994E-2</v>
      </c>
    </row>
    <row r="88" spans="2:4" ht="21" x14ac:dyDescent="0.25">
      <c r="B88" s="86" t="s">
        <v>192</v>
      </c>
      <c r="C88" s="87">
        <v>40</v>
      </c>
      <c r="D88" s="88">
        <f t="shared" si="0"/>
        <v>5.333333333333333E-2</v>
      </c>
    </row>
    <row r="89" spans="2:4" ht="21" x14ac:dyDescent="0.25">
      <c r="B89" s="86" t="s">
        <v>187</v>
      </c>
      <c r="C89" s="87">
        <v>36</v>
      </c>
      <c r="D89" s="88">
        <f t="shared" si="0"/>
        <v>4.8000000000000001E-2</v>
      </c>
    </row>
    <row r="90" spans="2:4" ht="21" x14ac:dyDescent="0.25">
      <c r="B90" s="86" t="s">
        <v>189</v>
      </c>
      <c r="C90" s="87">
        <v>36</v>
      </c>
      <c r="D90" s="88">
        <f t="shared" si="0"/>
        <v>4.8000000000000001E-2</v>
      </c>
    </row>
    <row r="91" spans="2:4" ht="21" x14ac:dyDescent="0.25">
      <c r="B91" s="86" t="s">
        <v>188</v>
      </c>
      <c r="C91" s="87">
        <v>31</v>
      </c>
      <c r="D91" s="88">
        <f t="shared" si="0"/>
        <v>4.133333333333334E-2</v>
      </c>
    </row>
    <row r="92" spans="2:4" ht="21" x14ac:dyDescent="0.25">
      <c r="B92" s="86" t="s">
        <v>202</v>
      </c>
      <c r="C92" s="87">
        <v>14</v>
      </c>
      <c r="D92" s="88">
        <f t="shared" si="0"/>
        <v>1.8666666666666668E-2</v>
      </c>
    </row>
    <row r="93" spans="2:4" ht="25.5" customHeight="1" x14ac:dyDescent="0.25">
      <c r="B93" s="86" t="s">
        <v>190</v>
      </c>
      <c r="C93" s="87">
        <v>11</v>
      </c>
      <c r="D93" s="88">
        <f t="shared" si="0"/>
        <v>1.4666666666666666E-2</v>
      </c>
    </row>
    <row r="94" spans="2:4" ht="21" x14ac:dyDescent="0.25">
      <c r="B94" s="86" t="s">
        <v>204</v>
      </c>
      <c r="C94" s="87">
        <v>4</v>
      </c>
      <c r="D94" s="88">
        <f t="shared" si="0"/>
        <v>5.3333333333333332E-3</v>
      </c>
    </row>
    <row r="95" spans="2:4" ht="21" x14ac:dyDescent="0.25">
      <c r="B95" s="86" t="s">
        <v>195</v>
      </c>
      <c r="C95" s="87">
        <v>2</v>
      </c>
      <c r="D95" s="88">
        <f t="shared" si="0"/>
        <v>2.6666666666666666E-3</v>
      </c>
    </row>
    <row r="96" spans="2:4" ht="21" x14ac:dyDescent="0.25">
      <c r="B96" s="86" t="s">
        <v>203</v>
      </c>
      <c r="C96" s="87">
        <v>2</v>
      </c>
      <c r="D96" s="88">
        <f t="shared" si="0"/>
        <v>2.6666666666666666E-3</v>
      </c>
    </row>
    <row r="97" spans="2:4" ht="21" x14ac:dyDescent="0.25">
      <c r="B97" s="86" t="s">
        <v>193</v>
      </c>
      <c r="C97" s="87">
        <v>1</v>
      </c>
      <c r="D97" s="88">
        <f t="shared" si="0"/>
        <v>1.3333333333333333E-3</v>
      </c>
    </row>
    <row r="98" spans="2:4" ht="21" x14ac:dyDescent="0.25">
      <c r="B98" s="86" t="s">
        <v>194</v>
      </c>
      <c r="C98" s="87">
        <v>1</v>
      </c>
      <c r="D98" s="88">
        <f t="shared" si="0"/>
        <v>1.3333333333333333E-3</v>
      </c>
    </row>
    <row r="99" spans="2:4" ht="21" x14ac:dyDescent="0.25">
      <c r="B99" s="86" t="s">
        <v>196</v>
      </c>
      <c r="C99" s="87">
        <v>1</v>
      </c>
      <c r="D99" s="88">
        <f t="shared" si="0"/>
        <v>1.3333333333333333E-3</v>
      </c>
    </row>
    <row r="100" spans="2:4" ht="21" x14ac:dyDescent="0.25">
      <c r="B100" s="86" t="s">
        <v>197</v>
      </c>
      <c r="C100" s="87">
        <v>1</v>
      </c>
      <c r="D100" s="88">
        <f t="shared" si="0"/>
        <v>1.3333333333333333E-3</v>
      </c>
    </row>
    <row r="101" spans="2:4" ht="21" x14ac:dyDescent="0.25">
      <c r="B101" s="86" t="s">
        <v>198</v>
      </c>
      <c r="C101" s="87">
        <v>1</v>
      </c>
      <c r="D101" s="88">
        <f t="shared" si="0"/>
        <v>1.3333333333333333E-3</v>
      </c>
    </row>
    <row r="102" spans="2:4" ht="21" x14ac:dyDescent="0.25">
      <c r="B102" s="86" t="s">
        <v>199</v>
      </c>
      <c r="C102" s="87">
        <v>1</v>
      </c>
      <c r="D102" s="88">
        <f t="shared" si="0"/>
        <v>1.3333333333333333E-3</v>
      </c>
    </row>
    <row r="103" spans="2:4" ht="21" x14ac:dyDescent="0.25">
      <c r="B103" s="86" t="s">
        <v>200</v>
      </c>
      <c r="C103" s="87">
        <v>1</v>
      </c>
      <c r="D103" s="88">
        <f t="shared" si="0"/>
        <v>1.3333333333333333E-3</v>
      </c>
    </row>
    <row r="104" spans="2:4" ht="21" x14ac:dyDescent="0.25">
      <c r="B104" s="86" t="s">
        <v>201</v>
      </c>
      <c r="C104" s="87">
        <v>1</v>
      </c>
      <c r="D104" s="88">
        <f t="shared" si="0"/>
        <v>1.3333333333333333E-3</v>
      </c>
    </row>
    <row r="105" spans="2:4" ht="21.75" thickBot="1" x14ac:dyDescent="0.3">
      <c r="B105" s="86" t="s">
        <v>205</v>
      </c>
      <c r="C105" s="87">
        <f>SUM(C94:C104)</f>
        <v>16</v>
      </c>
      <c r="D105" s="88">
        <f t="shared" si="0"/>
        <v>2.1333333333333333E-2</v>
      </c>
    </row>
    <row r="106" spans="2:4" ht="21.75" thickBot="1" x14ac:dyDescent="0.3">
      <c r="B106" s="36" t="s">
        <v>17</v>
      </c>
      <c r="C106" s="37">
        <f>SUM(C83:C93)+C105</f>
        <v>750</v>
      </c>
      <c r="D106" s="38">
        <f>SUM(D83:D93)+D105</f>
        <v>1.0000000000000002</v>
      </c>
    </row>
  </sheetData>
  <mergeCells count="3">
    <mergeCell ref="B6:D6"/>
    <mergeCell ref="F6:H6"/>
    <mergeCell ref="B76:D76"/>
  </mergeCells>
  <dataValidations count="2">
    <dataValidation type="list" allowBlank="1" showInputMessage="1" showErrorMessage="1" promptTitle="VALORES POSIBLES ASIGNADOR IOT" sqref="F5" xr:uid="{B6DC13CD-E3EA-4953-8A45-85CAA1DA3D9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3C579C29-8FDF-4150-8946-F6E57D1C502E}">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99FC-6ADA-4425-9BD0-DE3EE0C0112E}">
  <dimension ref="B2:I105"/>
  <sheetViews>
    <sheetView tabSelected="1" topLeftCell="A91" zoomScale="55" zoomScaleNormal="55" workbookViewId="0">
      <selection activeCell="E95" sqref="E95"/>
    </sheetView>
  </sheetViews>
  <sheetFormatPr baseColWidth="10" defaultRowHeight="15" x14ac:dyDescent="0.25"/>
  <cols>
    <col min="2" max="2" width="73.28515625" customWidth="1"/>
    <col min="3" max="3" width="96.14062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292.5" customHeight="1" thickTop="1" thickBot="1" x14ac:dyDescent="0.3">
      <c r="B4" s="2" t="s">
        <v>234</v>
      </c>
      <c r="C4" s="78" t="s">
        <v>235</v>
      </c>
      <c r="D4" s="4" t="s">
        <v>237</v>
      </c>
      <c r="E4" s="79" t="s">
        <v>236</v>
      </c>
      <c r="F4" s="93" t="s">
        <v>209</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245</v>
      </c>
      <c r="D8" s="20"/>
      <c r="E8" s="21"/>
      <c r="F8" s="18" t="s">
        <v>11</v>
      </c>
      <c r="G8" s="19" t="s">
        <v>245</v>
      </c>
      <c r="H8" s="43"/>
      <c r="I8" s="14"/>
    </row>
    <row r="9" spans="2:9" ht="197.25" customHeight="1" thickBot="1" x14ac:dyDescent="0.4">
      <c r="B9" s="22" t="s">
        <v>13</v>
      </c>
      <c r="C9" s="23" t="s">
        <v>246</v>
      </c>
      <c r="D9" s="21"/>
      <c r="E9" s="21"/>
      <c r="F9" s="22" t="s">
        <v>13</v>
      </c>
      <c r="G9" s="23" t="s">
        <v>246</v>
      </c>
      <c r="H9" s="44"/>
      <c r="I9" s="14"/>
    </row>
    <row r="10" spans="2:9" ht="16.5" thickBot="1" x14ac:dyDescent="0.3">
      <c r="B10" s="24"/>
      <c r="C10" s="10"/>
      <c r="F10" s="10"/>
      <c r="H10" s="17"/>
    </row>
    <row r="11" spans="2:9" ht="21.75" thickBot="1" x14ac:dyDescent="0.3">
      <c r="B11" s="96" t="s">
        <v>208</v>
      </c>
      <c r="C11" s="66" t="s">
        <v>15</v>
      </c>
      <c r="D11" s="67" t="s">
        <v>16</v>
      </c>
      <c r="E11" s="95"/>
      <c r="F11" s="96" t="s">
        <v>208</v>
      </c>
      <c r="G11" s="97" t="s">
        <v>15</v>
      </c>
      <c r="H11" s="98" t="s">
        <v>16</v>
      </c>
    </row>
    <row r="12" spans="2:9" ht="21" x14ac:dyDescent="0.25">
      <c r="B12" s="28" t="s">
        <v>210</v>
      </c>
      <c r="C12" s="29">
        <v>354</v>
      </c>
      <c r="D12" s="30">
        <v>0.36049999999999999</v>
      </c>
      <c r="E12" s="94"/>
      <c r="F12" s="28" t="s">
        <v>210</v>
      </c>
      <c r="G12" s="87">
        <v>329</v>
      </c>
      <c r="H12" s="88">
        <v>0.35639999999999999</v>
      </c>
    </row>
    <row r="13" spans="2:9" ht="21" x14ac:dyDescent="0.25">
      <c r="B13" s="86" t="s">
        <v>211</v>
      </c>
      <c r="C13" s="87">
        <v>118</v>
      </c>
      <c r="D13" s="88">
        <v>0.1202</v>
      </c>
      <c r="E13" s="94"/>
      <c r="F13" s="86" t="s">
        <v>227</v>
      </c>
      <c r="G13" s="87">
        <v>68</v>
      </c>
      <c r="H13" s="88">
        <v>7.3700000000000002E-2</v>
      </c>
    </row>
    <row r="14" spans="2:9" ht="21" x14ac:dyDescent="0.25">
      <c r="B14" s="86" t="s">
        <v>212</v>
      </c>
      <c r="C14" s="87">
        <v>101</v>
      </c>
      <c r="D14" s="88">
        <v>0.10290000000000001</v>
      </c>
      <c r="E14" s="94"/>
      <c r="F14" s="100" t="s">
        <v>229</v>
      </c>
      <c r="G14" s="87">
        <v>57</v>
      </c>
      <c r="H14" s="88">
        <v>6.1800000000000001E-2</v>
      </c>
    </row>
    <row r="15" spans="2:9" ht="21" x14ac:dyDescent="0.25">
      <c r="B15" s="86" t="s">
        <v>215</v>
      </c>
      <c r="C15" s="87">
        <v>21</v>
      </c>
      <c r="D15" s="88">
        <v>2.1399999999999999E-2</v>
      </c>
      <c r="E15" s="31"/>
      <c r="F15" s="100" t="s">
        <v>230</v>
      </c>
      <c r="G15" s="87">
        <v>53</v>
      </c>
      <c r="H15" s="88">
        <v>5.74E-2</v>
      </c>
    </row>
    <row r="16" spans="2:9" ht="21" x14ac:dyDescent="0.25">
      <c r="B16" s="86" t="s">
        <v>216</v>
      </c>
      <c r="C16" s="87">
        <v>18</v>
      </c>
      <c r="D16" s="88">
        <v>1.83E-2</v>
      </c>
      <c r="E16" s="31"/>
      <c r="F16" s="100" t="s">
        <v>211</v>
      </c>
      <c r="G16" s="87">
        <v>50</v>
      </c>
      <c r="H16" s="88">
        <v>5.4100000000000002E-2</v>
      </c>
    </row>
    <row r="17" spans="2:9" ht="21" x14ac:dyDescent="0.25">
      <c r="B17" s="86" t="s">
        <v>217</v>
      </c>
      <c r="C17" s="87">
        <v>15</v>
      </c>
      <c r="D17" s="88">
        <v>1.5299999999999999E-2</v>
      </c>
      <c r="E17" s="31"/>
      <c r="F17" s="100" t="s">
        <v>213</v>
      </c>
      <c r="G17" s="87">
        <v>46</v>
      </c>
      <c r="H17" s="88">
        <v>4.9799999999999997E-2</v>
      </c>
    </row>
    <row r="18" spans="2:9" ht="21" x14ac:dyDescent="0.25">
      <c r="B18" s="86" t="s">
        <v>213</v>
      </c>
      <c r="C18" s="87">
        <v>14</v>
      </c>
      <c r="D18" s="88">
        <v>1.43E-2</v>
      </c>
      <c r="E18" s="31"/>
      <c r="F18" s="100" t="s">
        <v>231</v>
      </c>
      <c r="G18" s="87">
        <v>44</v>
      </c>
      <c r="H18" s="88">
        <v>4.7699999999999999E-2</v>
      </c>
    </row>
    <row r="19" spans="2:9" ht="21" x14ac:dyDescent="0.25">
      <c r="B19" s="86" t="s">
        <v>214</v>
      </c>
      <c r="C19" s="87">
        <v>13</v>
      </c>
      <c r="D19" s="88">
        <v>1.32E-2</v>
      </c>
      <c r="E19" s="105"/>
      <c r="F19" s="100" t="s">
        <v>232</v>
      </c>
      <c r="G19" s="87">
        <v>43</v>
      </c>
      <c r="H19" s="88">
        <v>4.6600000000000003E-2</v>
      </c>
    </row>
    <row r="20" spans="2:9" ht="21" x14ac:dyDescent="0.25">
      <c r="B20" s="86" t="s">
        <v>233</v>
      </c>
      <c r="C20" s="87">
        <v>11</v>
      </c>
      <c r="D20" s="88">
        <v>1.12E-2</v>
      </c>
      <c r="E20" s="31"/>
      <c r="F20" s="100" t="s">
        <v>212</v>
      </c>
      <c r="G20" s="87">
        <v>19</v>
      </c>
      <c r="H20" s="88">
        <v>2.06E-2</v>
      </c>
    </row>
    <row r="21" spans="2:9" ht="21" x14ac:dyDescent="0.25">
      <c r="B21" s="86" t="s">
        <v>218</v>
      </c>
      <c r="C21" s="87">
        <v>9</v>
      </c>
      <c r="D21" s="88">
        <v>9.1000000000000004E-3</v>
      </c>
      <c r="E21" s="31"/>
      <c r="F21" s="100" t="s">
        <v>218</v>
      </c>
      <c r="G21" s="87">
        <v>11</v>
      </c>
      <c r="H21" s="88">
        <v>1.1900000000000001E-2</v>
      </c>
    </row>
    <row r="22" spans="2:9" ht="21" x14ac:dyDescent="0.25">
      <c r="B22" s="86" t="s">
        <v>222</v>
      </c>
      <c r="C22" s="87">
        <v>8</v>
      </c>
      <c r="D22" s="88">
        <v>8.0999999999999996E-3</v>
      </c>
      <c r="E22" s="31"/>
      <c r="F22" s="100" t="s">
        <v>233</v>
      </c>
      <c r="G22" s="87">
        <v>7</v>
      </c>
      <c r="H22" s="88">
        <v>7.6E-3</v>
      </c>
    </row>
    <row r="23" spans="2:9" ht="21" x14ac:dyDescent="0.25">
      <c r="B23" s="100" t="s">
        <v>232</v>
      </c>
      <c r="C23" s="87">
        <v>8</v>
      </c>
      <c r="D23" s="88">
        <v>8.0999999999999996E-3</v>
      </c>
      <c r="E23" s="31"/>
      <c r="F23" s="100" t="s">
        <v>216</v>
      </c>
      <c r="G23" s="87">
        <v>6</v>
      </c>
      <c r="H23" s="88">
        <v>6.4999999999999997E-3</v>
      </c>
    </row>
    <row r="24" spans="2:9" ht="21" x14ac:dyDescent="0.25">
      <c r="B24" s="86" t="s">
        <v>219</v>
      </c>
      <c r="C24" s="87">
        <v>6</v>
      </c>
      <c r="D24" s="88">
        <v>6.1000000000000004E-3</v>
      </c>
      <c r="E24" s="31"/>
      <c r="F24" s="100" t="s">
        <v>215</v>
      </c>
      <c r="G24" s="87">
        <v>3</v>
      </c>
      <c r="H24" s="88">
        <v>3.3E-3</v>
      </c>
    </row>
    <row r="25" spans="2:9" ht="21" x14ac:dyDescent="0.25">
      <c r="B25" s="86" t="s">
        <v>224</v>
      </c>
      <c r="C25" s="87">
        <v>5</v>
      </c>
      <c r="D25" s="88">
        <v>5.1000000000000004E-3</v>
      </c>
      <c r="E25" s="31"/>
      <c r="F25" s="86" t="s">
        <v>219</v>
      </c>
      <c r="G25" s="87">
        <v>2</v>
      </c>
      <c r="H25" s="88">
        <v>2.2000000000000001E-3</v>
      </c>
    </row>
    <row r="26" spans="2:9" ht="21" x14ac:dyDescent="0.25">
      <c r="B26" s="86" t="s">
        <v>227</v>
      </c>
      <c r="C26" s="87">
        <v>5</v>
      </c>
      <c r="D26" s="88">
        <v>5.1000000000000004E-3</v>
      </c>
      <c r="E26" s="31"/>
      <c r="F26" s="86" t="s">
        <v>221</v>
      </c>
      <c r="G26" s="87">
        <v>2</v>
      </c>
      <c r="H26" s="88">
        <v>2.2000000000000001E-3</v>
      </c>
    </row>
    <row r="27" spans="2:9" ht="21.75" thickBot="1" x14ac:dyDescent="0.3">
      <c r="B27" s="86" t="s">
        <v>229</v>
      </c>
      <c r="C27" s="87">
        <v>5</v>
      </c>
      <c r="D27" s="88">
        <v>5.1000000000000004E-3</v>
      </c>
      <c r="E27" s="31"/>
      <c r="F27" s="86" t="s">
        <v>228</v>
      </c>
      <c r="G27" s="87">
        <v>183</v>
      </c>
      <c r="H27" s="88">
        <v>0.19819999999999999</v>
      </c>
      <c r="I27" s="14"/>
    </row>
    <row r="28" spans="2:9" ht="21.75" thickBot="1" x14ac:dyDescent="0.3">
      <c r="B28" s="86" t="s">
        <v>221</v>
      </c>
      <c r="C28" s="87">
        <v>3</v>
      </c>
      <c r="D28" s="88">
        <v>3.0000000000000001E-3</v>
      </c>
      <c r="E28" s="31"/>
      <c r="F28" s="36" t="s">
        <v>17</v>
      </c>
      <c r="G28" s="37">
        <f>SUM(G12:G26)+G27</f>
        <v>923</v>
      </c>
      <c r="H28" s="99">
        <f>SUM(H12:H27)</f>
        <v>0.99999999999999978</v>
      </c>
      <c r="I28" s="14"/>
    </row>
    <row r="29" spans="2:9" ht="21" x14ac:dyDescent="0.25">
      <c r="B29" s="86" t="s">
        <v>223</v>
      </c>
      <c r="C29" s="87">
        <v>3</v>
      </c>
      <c r="D29" s="88">
        <v>3.0000000000000001E-3</v>
      </c>
      <c r="E29" s="31"/>
      <c r="G29" s="101"/>
      <c r="H29" s="102"/>
      <c r="I29" s="14"/>
    </row>
    <row r="30" spans="2:9" ht="21" x14ac:dyDescent="0.25">
      <c r="B30" s="86" t="s">
        <v>226</v>
      </c>
      <c r="C30" s="87">
        <v>3</v>
      </c>
      <c r="D30" s="88">
        <v>3.0000000000000001E-3</v>
      </c>
      <c r="E30" s="31"/>
      <c r="H30" s="103"/>
      <c r="I30" s="107"/>
    </row>
    <row r="31" spans="2:9" ht="21" x14ac:dyDescent="0.25">
      <c r="B31" s="86" t="s">
        <v>225</v>
      </c>
      <c r="C31" s="87">
        <v>3</v>
      </c>
      <c r="D31" s="88">
        <v>3.0000000000000001E-3</v>
      </c>
      <c r="E31" s="31"/>
      <c r="H31" s="104"/>
    </row>
    <row r="32" spans="2:9" ht="21" x14ac:dyDescent="0.25">
      <c r="B32" s="86" t="s">
        <v>220</v>
      </c>
      <c r="C32" s="87">
        <v>2</v>
      </c>
      <c r="D32" s="88">
        <v>3.0000000000000001E-3</v>
      </c>
      <c r="E32" s="31"/>
      <c r="H32" s="106"/>
    </row>
    <row r="33" spans="2:5" ht="21.75" thickBot="1" x14ac:dyDescent="0.3">
      <c r="B33" s="86" t="s">
        <v>228</v>
      </c>
      <c r="C33" s="87">
        <v>257</v>
      </c>
      <c r="D33" s="88">
        <v>0.26100000000000001</v>
      </c>
      <c r="E33" s="31"/>
    </row>
    <row r="34" spans="2:5" ht="21.75" thickBot="1" x14ac:dyDescent="0.3">
      <c r="B34" s="36" t="s">
        <v>17</v>
      </c>
      <c r="C34" s="37">
        <f>SUM(C12:C33)</f>
        <v>982</v>
      </c>
      <c r="D34" s="38">
        <f>SUM(D12:D33)</f>
        <v>0.99999999999999989</v>
      </c>
      <c r="E34" s="31"/>
    </row>
    <row r="35" spans="2:5" ht="21" x14ac:dyDescent="0.25">
      <c r="E35" s="31"/>
    </row>
    <row r="36" spans="2:5" ht="21" x14ac:dyDescent="0.25">
      <c r="E36" s="31"/>
    </row>
    <row r="37" spans="2:5" ht="21" x14ac:dyDescent="0.25">
      <c r="E37" s="31"/>
    </row>
    <row r="38" spans="2:5" ht="21" x14ac:dyDescent="0.25">
      <c r="E38" s="31"/>
    </row>
    <row r="39" spans="2:5" ht="21" x14ac:dyDescent="0.25">
      <c r="E39" s="31"/>
    </row>
    <row r="40" spans="2:5" ht="21" x14ac:dyDescent="0.25">
      <c r="E40" s="31"/>
    </row>
    <row r="41" spans="2:5" ht="21" x14ac:dyDescent="0.25">
      <c r="E41" s="31"/>
    </row>
    <row r="42" spans="2:5" ht="21" x14ac:dyDescent="0.25">
      <c r="E42" s="31"/>
    </row>
    <row r="43" spans="2:5" ht="21" x14ac:dyDescent="0.35">
      <c r="E43" s="21"/>
    </row>
    <row r="64" spans="7:7" x14ac:dyDescent="0.25">
      <c r="G64" s="55"/>
    </row>
    <row r="65" spans="2:6" ht="15.75" x14ac:dyDescent="0.25">
      <c r="F65" s="54"/>
    </row>
    <row r="74" spans="2:6" ht="15.75" thickBot="1" x14ac:dyDescent="0.3"/>
    <row r="75" spans="2:6" ht="24.75" thickTop="1" thickBot="1" x14ac:dyDescent="0.3">
      <c r="B75" s="139" t="s">
        <v>206</v>
      </c>
      <c r="C75" s="140"/>
      <c r="D75" s="141"/>
    </row>
    <row r="76" spans="2:6" ht="20.25" thickTop="1" thickBot="1" x14ac:dyDescent="0.3">
      <c r="B76" s="15"/>
      <c r="C76" s="15"/>
      <c r="D76" s="16"/>
    </row>
    <row r="77" spans="2:6" ht="21.75" thickBot="1" x14ac:dyDescent="0.4">
      <c r="B77" s="18" t="s">
        <v>11</v>
      </c>
      <c r="C77" s="19" t="s">
        <v>247</v>
      </c>
      <c r="D77" s="20"/>
    </row>
    <row r="78" spans="2:6" ht="225" customHeight="1" thickBot="1" x14ac:dyDescent="0.4">
      <c r="B78" s="22" t="s">
        <v>13</v>
      </c>
      <c r="C78" s="23" t="s">
        <v>246</v>
      </c>
      <c r="D78" s="21"/>
    </row>
    <row r="80" spans="2:6" ht="173.25" customHeight="1" thickBot="1" x14ac:dyDescent="0.3"/>
    <row r="81" spans="2:4" ht="21.75" thickBot="1" x14ac:dyDescent="0.3">
      <c r="B81" s="96" t="s">
        <v>208</v>
      </c>
      <c r="C81" s="66" t="s">
        <v>15</v>
      </c>
      <c r="D81" s="67" t="s">
        <v>16</v>
      </c>
    </row>
    <row r="82" spans="2:4" ht="21" x14ac:dyDescent="0.25">
      <c r="B82" s="28" t="s">
        <v>210</v>
      </c>
      <c r="C82" s="29">
        <v>687</v>
      </c>
      <c r="D82" s="30">
        <v>0.36059999999999998</v>
      </c>
    </row>
    <row r="83" spans="2:4" ht="21" x14ac:dyDescent="0.25">
      <c r="B83" s="86" t="s">
        <v>211</v>
      </c>
      <c r="C83" s="87">
        <v>168</v>
      </c>
      <c r="D83" s="88">
        <v>8.8200000000000001E-2</v>
      </c>
    </row>
    <row r="84" spans="2:4" ht="21" x14ac:dyDescent="0.25">
      <c r="B84" s="86" t="s">
        <v>212</v>
      </c>
      <c r="C84" s="87">
        <v>120</v>
      </c>
      <c r="D84" s="88">
        <v>6.3E-2</v>
      </c>
    </row>
    <row r="85" spans="2:4" ht="21" x14ac:dyDescent="0.25">
      <c r="B85" s="86" t="s">
        <v>227</v>
      </c>
      <c r="C85" s="87">
        <v>71</v>
      </c>
      <c r="D85" s="88">
        <v>3.73E-2</v>
      </c>
    </row>
    <row r="86" spans="2:4" ht="21" x14ac:dyDescent="0.25">
      <c r="B86" s="86" t="s">
        <v>229</v>
      </c>
      <c r="C86" s="87">
        <v>62</v>
      </c>
      <c r="D86" s="88">
        <v>3.2500000000000001E-2</v>
      </c>
    </row>
    <row r="87" spans="2:4" ht="21" x14ac:dyDescent="0.25">
      <c r="B87" s="86" t="s">
        <v>213</v>
      </c>
      <c r="C87" s="87">
        <v>60</v>
      </c>
      <c r="D87" s="88">
        <v>3.15E-2</v>
      </c>
    </row>
    <row r="88" spans="2:4" ht="21" x14ac:dyDescent="0.25">
      <c r="B88" s="86" t="s">
        <v>214</v>
      </c>
      <c r="C88" s="87">
        <v>57</v>
      </c>
      <c r="D88" s="88">
        <v>0.03</v>
      </c>
    </row>
    <row r="89" spans="2:4" ht="21" x14ac:dyDescent="0.25">
      <c r="B89" s="86" t="s">
        <v>230</v>
      </c>
      <c r="C89" s="87">
        <v>53</v>
      </c>
      <c r="D89" s="88">
        <v>2.7799999999999998E-2</v>
      </c>
    </row>
    <row r="90" spans="2:4" ht="21" x14ac:dyDescent="0.25">
      <c r="B90" s="100" t="s">
        <v>232</v>
      </c>
      <c r="C90" s="87">
        <v>51</v>
      </c>
      <c r="D90" s="88">
        <v>2.6800000000000001E-2</v>
      </c>
    </row>
    <row r="91" spans="2:4" ht="21" x14ac:dyDescent="0.25">
      <c r="B91" s="86" t="s">
        <v>215</v>
      </c>
      <c r="C91" s="87">
        <v>24</v>
      </c>
      <c r="D91" s="88">
        <v>1.26E-2</v>
      </c>
    </row>
    <row r="92" spans="2:4" ht="21" x14ac:dyDescent="0.25">
      <c r="B92" s="86" t="s">
        <v>216</v>
      </c>
      <c r="C92" s="87">
        <v>22</v>
      </c>
      <c r="D92" s="88">
        <v>1.15E-2</v>
      </c>
    </row>
    <row r="93" spans="2:4" ht="21" x14ac:dyDescent="0.25">
      <c r="B93" s="86" t="s">
        <v>218</v>
      </c>
      <c r="C93" s="87">
        <v>20</v>
      </c>
      <c r="D93" s="88">
        <v>1.0500000000000001E-2</v>
      </c>
    </row>
    <row r="94" spans="2:4" ht="25.5" customHeight="1" x14ac:dyDescent="0.25">
      <c r="B94" s="86" t="s">
        <v>233</v>
      </c>
      <c r="C94" s="87">
        <v>18</v>
      </c>
      <c r="D94" s="88">
        <v>9.4000000000000004E-3</v>
      </c>
    </row>
    <row r="95" spans="2:4" ht="21" x14ac:dyDescent="0.25">
      <c r="B95" s="86" t="s">
        <v>217</v>
      </c>
      <c r="C95" s="87">
        <v>15</v>
      </c>
      <c r="D95" s="88">
        <v>7.9000000000000008E-3</v>
      </c>
    </row>
    <row r="96" spans="2:4" ht="21" x14ac:dyDescent="0.25">
      <c r="B96" s="86" t="s">
        <v>222</v>
      </c>
      <c r="C96" s="87">
        <v>8</v>
      </c>
      <c r="D96" s="88">
        <v>4.1999999999999997E-3</v>
      </c>
    </row>
    <row r="97" spans="2:4" ht="21" x14ac:dyDescent="0.25">
      <c r="B97" s="86" t="s">
        <v>219</v>
      </c>
      <c r="C97" s="87">
        <v>8</v>
      </c>
      <c r="D97" s="88">
        <v>4.1000000000000003E-3</v>
      </c>
    </row>
    <row r="98" spans="2:4" ht="21" x14ac:dyDescent="0.25">
      <c r="B98" s="86" t="s">
        <v>224</v>
      </c>
      <c r="C98" s="87">
        <v>5</v>
      </c>
      <c r="D98" s="88">
        <v>2.5999999999999999E-3</v>
      </c>
    </row>
    <row r="99" spans="2:4" ht="21" x14ac:dyDescent="0.25">
      <c r="B99" s="86" t="s">
        <v>221</v>
      </c>
      <c r="C99" s="87">
        <v>5</v>
      </c>
      <c r="D99" s="88">
        <v>2.5999999999999999E-3</v>
      </c>
    </row>
    <row r="100" spans="2:4" ht="21" x14ac:dyDescent="0.25">
      <c r="B100" s="86" t="s">
        <v>223</v>
      </c>
      <c r="C100" s="87">
        <v>3</v>
      </c>
      <c r="D100" s="88">
        <v>1.6000000000000001E-3</v>
      </c>
    </row>
    <row r="101" spans="2:4" ht="21" x14ac:dyDescent="0.25">
      <c r="B101" s="86" t="s">
        <v>226</v>
      </c>
      <c r="C101" s="87">
        <v>3</v>
      </c>
      <c r="D101" s="88">
        <v>1.6000000000000001E-3</v>
      </c>
    </row>
    <row r="102" spans="2:4" ht="21" x14ac:dyDescent="0.25">
      <c r="B102" s="86" t="s">
        <v>225</v>
      </c>
      <c r="C102" s="87">
        <v>3</v>
      </c>
      <c r="D102" s="88">
        <v>1.6000000000000001E-3</v>
      </c>
    </row>
    <row r="103" spans="2:4" ht="21" x14ac:dyDescent="0.25">
      <c r="B103" s="86" t="s">
        <v>220</v>
      </c>
      <c r="C103" s="87">
        <v>2</v>
      </c>
      <c r="D103" s="88">
        <v>1E-3</v>
      </c>
    </row>
    <row r="104" spans="2:4" ht="21.75" thickBot="1" x14ac:dyDescent="0.3">
      <c r="B104" s="86" t="s">
        <v>228</v>
      </c>
      <c r="C104" s="87">
        <v>440</v>
      </c>
      <c r="D104" s="88">
        <v>0.23100000000000001</v>
      </c>
    </row>
    <row r="105" spans="2:4" ht="21.75" thickBot="1" x14ac:dyDescent="0.3">
      <c r="B105" s="36" t="s">
        <v>17</v>
      </c>
      <c r="C105" s="37">
        <f>SUM(C82:C104)</f>
        <v>1905</v>
      </c>
      <c r="D105" s="38">
        <f>SUM(D82:D104)</f>
        <v>0.99990000000000023</v>
      </c>
    </row>
  </sheetData>
  <mergeCells count="3">
    <mergeCell ref="B6:D6"/>
    <mergeCell ref="F6:H6"/>
    <mergeCell ref="B75:D75"/>
  </mergeCells>
  <dataValidations count="2">
    <dataValidation type="list" allowBlank="1" showInputMessage="1" showErrorMessage="1" sqref="G5" xr:uid="{C97BD2C7-BBED-47CF-AFFD-9E140A249483}">
      <formula1>"vultures@jpcert.or.jp,cve@mitre.org/cve@cert.org.tw,talos-cna@cisco.com/psirt@cisco.com,psirt@bosch.com,OTRO"</formula1>
    </dataValidation>
    <dataValidation type="list" allowBlank="1" showInputMessage="1" showErrorMessage="1" promptTitle="VALORES POSIBLES ASIGNADOR IOT" sqref="F5" xr:uid="{54B9B812-FF2D-4C86-9B32-C28192BB5D25}">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886-6AC5-4FF1-9A73-FF9E87651426}">
  <dimension ref="B2:I66"/>
  <sheetViews>
    <sheetView zoomScale="55" zoomScaleNormal="55" workbookViewId="0">
      <selection activeCell="B4" sqref="B4:E4"/>
    </sheetView>
  </sheetViews>
  <sheetFormatPr baseColWidth="10" defaultRowHeight="15" x14ac:dyDescent="0.25"/>
  <cols>
    <col min="2" max="2" width="45" customWidth="1"/>
    <col min="3" max="3" width="73.85546875" customWidth="1"/>
    <col min="4" max="4" width="54.855468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19</v>
      </c>
      <c r="C4" s="3" t="s">
        <v>19</v>
      </c>
      <c r="D4" s="4" t="s">
        <v>25</v>
      </c>
      <c r="E4" s="5" t="s">
        <v>8</v>
      </c>
      <c r="F4" s="6">
        <v>2023</v>
      </c>
      <c r="G4" s="6">
        <v>2023</v>
      </c>
      <c r="H4" s="7" t="s">
        <v>23</v>
      </c>
    </row>
    <row r="5" spans="2:9" ht="16.5" thickTop="1" thickBot="1" x14ac:dyDescent="0.3">
      <c r="B5" s="8"/>
      <c r="C5" s="9"/>
      <c r="D5" s="10"/>
      <c r="E5" s="11"/>
      <c r="F5" s="12"/>
      <c r="G5" s="12"/>
      <c r="H5" s="10"/>
    </row>
    <row r="6" spans="2:9" ht="24.75" thickTop="1" thickBot="1" x14ac:dyDescent="0.3">
      <c r="B6" s="139" t="s">
        <v>20</v>
      </c>
      <c r="C6" s="140"/>
      <c r="D6" s="141"/>
      <c r="E6" s="13"/>
      <c r="F6" s="139" t="s">
        <v>21</v>
      </c>
      <c r="G6" s="140"/>
      <c r="H6" s="141"/>
      <c r="I6" s="14"/>
    </row>
    <row r="7" spans="2:9" ht="20.25" thickTop="1" thickBot="1" x14ac:dyDescent="0.3">
      <c r="B7" s="15"/>
      <c r="C7" s="15"/>
      <c r="D7" s="16"/>
      <c r="E7" s="14"/>
      <c r="F7" s="15"/>
      <c r="G7" s="15"/>
      <c r="H7" s="16"/>
      <c r="I7" s="17"/>
    </row>
    <row r="8" spans="2:9" ht="21.75" thickBot="1" x14ac:dyDescent="0.4">
      <c r="B8" s="18" t="s">
        <v>11</v>
      </c>
      <c r="C8" s="19" t="s">
        <v>12</v>
      </c>
      <c r="D8" s="20"/>
      <c r="E8" s="21"/>
      <c r="F8" s="18" t="s">
        <v>11</v>
      </c>
      <c r="G8" s="19" t="s">
        <v>12</v>
      </c>
      <c r="H8" s="20"/>
      <c r="I8" s="14"/>
    </row>
    <row r="9" spans="2:9" ht="211.5" customHeight="1" thickBot="1" x14ac:dyDescent="0.4">
      <c r="B9" s="22" t="s">
        <v>13</v>
      </c>
      <c r="C9" s="23" t="s">
        <v>26</v>
      </c>
      <c r="D9" s="21"/>
      <c r="E9" s="21"/>
      <c r="F9" s="22" t="s">
        <v>13</v>
      </c>
      <c r="G9" s="23" t="s">
        <v>26</v>
      </c>
      <c r="H9" s="21"/>
      <c r="I9" s="14"/>
    </row>
    <row r="10" spans="2:9" ht="16.5" thickBot="1" x14ac:dyDescent="0.3">
      <c r="B10" s="24"/>
      <c r="C10" s="10"/>
      <c r="F10" s="24"/>
      <c r="G10" s="10"/>
    </row>
    <row r="11" spans="2:9" ht="24" thickBot="1" x14ac:dyDescent="0.3">
      <c r="B11" s="25" t="s">
        <v>14</v>
      </c>
      <c r="C11" s="25" t="s">
        <v>15</v>
      </c>
      <c r="D11" s="26" t="s">
        <v>16</v>
      </c>
      <c r="E11" s="27"/>
      <c r="F11" s="25" t="s">
        <v>14</v>
      </c>
      <c r="G11" s="25" t="s">
        <v>15</v>
      </c>
      <c r="H11" s="26" t="s">
        <v>16</v>
      </c>
    </row>
    <row r="12" spans="2:9" ht="21" x14ac:dyDescent="0.25">
      <c r="B12" s="28">
        <v>2023</v>
      </c>
      <c r="C12" s="29">
        <v>180</v>
      </c>
      <c r="D12" s="30">
        <v>0.48499999999999999</v>
      </c>
      <c r="E12" s="31"/>
      <c r="F12" s="28">
        <v>2023</v>
      </c>
      <c r="G12" s="29">
        <v>187</v>
      </c>
      <c r="H12" s="30">
        <v>0.49340000000000001</v>
      </c>
    </row>
    <row r="13" spans="2:9" ht="21.75" thickBot="1" x14ac:dyDescent="0.3">
      <c r="B13" s="32">
        <v>2022</v>
      </c>
      <c r="C13" s="33">
        <v>191</v>
      </c>
      <c r="D13" s="34">
        <v>0.51500000000000001</v>
      </c>
      <c r="E13" s="35"/>
      <c r="F13" s="32">
        <v>2022</v>
      </c>
      <c r="G13" s="33">
        <v>192</v>
      </c>
      <c r="H13" s="34">
        <v>0.50660000000000005</v>
      </c>
    </row>
    <row r="14" spans="2:9" ht="21.75" thickBot="1" x14ac:dyDescent="0.4">
      <c r="B14" s="36" t="s">
        <v>17</v>
      </c>
      <c r="C14" s="37">
        <f>SUM(C12:C13)</f>
        <v>371</v>
      </c>
      <c r="D14" s="38">
        <f>SUM(D12:D13)</f>
        <v>1</v>
      </c>
      <c r="E14" s="21"/>
      <c r="F14" s="36" t="s">
        <v>17</v>
      </c>
      <c r="G14" s="37">
        <f>SUM(G12:G13)</f>
        <v>379</v>
      </c>
      <c r="H14" s="38">
        <f>SUM(H12:H13)</f>
        <v>1</v>
      </c>
    </row>
    <row r="57" spans="2:4" ht="15.75" thickBot="1" x14ac:dyDescent="0.3"/>
    <row r="58" spans="2:4" ht="24.75" thickTop="1" thickBot="1" x14ac:dyDescent="0.3">
      <c r="B58" s="139" t="s">
        <v>22</v>
      </c>
      <c r="C58" s="140"/>
      <c r="D58" s="141"/>
    </row>
    <row r="59" spans="2:4" ht="20.25" thickTop="1" thickBot="1" x14ac:dyDescent="0.3">
      <c r="B59" s="15"/>
      <c r="C59" s="15"/>
      <c r="D59" s="16"/>
    </row>
    <row r="60" spans="2:4" ht="21.75" thickBot="1" x14ac:dyDescent="0.4">
      <c r="B60" s="18" t="s">
        <v>11</v>
      </c>
      <c r="C60" s="19" t="s">
        <v>12</v>
      </c>
      <c r="D60" s="20"/>
    </row>
    <row r="61" spans="2:4" ht="135.75" customHeight="1" thickBot="1" x14ac:dyDescent="0.4">
      <c r="B61" s="22" t="s">
        <v>13</v>
      </c>
      <c r="C61" s="23" t="s">
        <v>27</v>
      </c>
      <c r="D61" s="21"/>
    </row>
    <row r="62" spans="2:4" ht="16.5" thickBot="1" x14ac:dyDescent="0.3">
      <c r="B62" s="24"/>
      <c r="C62" s="10"/>
    </row>
    <row r="63" spans="2:4" ht="24" thickBot="1" x14ac:dyDescent="0.3">
      <c r="B63" s="25" t="s">
        <v>14</v>
      </c>
      <c r="C63" s="25" t="s">
        <v>15</v>
      </c>
      <c r="D63" s="26" t="s">
        <v>16</v>
      </c>
    </row>
    <row r="64" spans="2:4" ht="21" x14ac:dyDescent="0.25">
      <c r="B64" s="28">
        <v>2023</v>
      </c>
      <c r="C64" s="29">
        <v>367</v>
      </c>
      <c r="D64" s="30">
        <v>0.48930000000000001</v>
      </c>
    </row>
    <row r="65" spans="2:4" ht="21.75" thickBot="1" x14ac:dyDescent="0.3">
      <c r="B65" s="32">
        <v>2022</v>
      </c>
      <c r="C65" s="33">
        <v>383</v>
      </c>
      <c r="D65" s="34">
        <v>0.51070000000000004</v>
      </c>
    </row>
    <row r="66" spans="2:4" ht="21.75" thickBot="1" x14ac:dyDescent="0.3">
      <c r="B66" s="36" t="s">
        <v>17</v>
      </c>
      <c r="C66" s="37">
        <f>SUM(C64:C65)</f>
        <v>750</v>
      </c>
      <c r="D66" s="38">
        <f>SUM(D64:D65)</f>
        <v>1</v>
      </c>
    </row>
  </sheetData>
  <mergeCells count="3">
    <mergeCell ref="B6:D6"/>
    <mergeCell ref="F6:H6"/>
    <mergeCell ref="B58:D58"/>
  </mergeCells>
  <dataValidations count="2">
    <dataValidation type="list" allowBlank="1" showInputMessage="1" showErrorMessage="1" promptTitle="VALORES POSIBLES ASIGNADOR IOT" sqref="F4:G4" xr:uid="{F66AF002-0005-42B1-8828-9C268801AF30}">
      <formula1>"2023,2022"</formula1>
    </dataValidation>
    <dataValidation type="list" allowBlank="1" showInputMessage="1" showErrorMessage="1" promptTitle="VALORES POSIBLES ASIGNADOR IOT" sqref="F5:G5" xr:uid="{4E8E30C5-7706-4AA2-8873-0EF0AF820C3F}">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63961D38-4124-41B1-8CF6-BC4E0FB2C80C}"/>
    <hyperlink ref="G4" r:id="rId2" display="cve@mitre.org/cve@cert.org.tw" xr:uid="{8F67C4F0-6D51-44D7-8CB7-303ECD35AEB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01B1-4BA6-4919-ACEC-C0ECB0A5F7BD}">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2880-D619-4E2E-A8CC-3E63D7CBCADF}">
  <dimension ref="B2:H52"/>
  <sheetViews>
    <sheetView topLeftCell="A46" zoomScale="54" zoomScaleNormal="54" workbookViewId="0">
      <selection activeCell="B4" sqref="B4:E4"/>
    </sheetView>
  </sheetViews>
  <sheetFormatPr baseColWidth="10" defaultRowHeight="15" x14ac:dyDescent="0.25"/>
  <cols>
    <col min="2" max="2" width="45" customWidth="1"/>
    <col min="3" max="3" width="81.7109375" customWidth="1"/>
    <col min="4" max="4" width="93.7109375" customWidth="1"/>
    <col min="5" max="5" width="68" customWidth="1"/>
    <col min="6" max="6" width="76" customWidth="1"/>
    <col min="7" max="7" width="84.7109375" customWidth="1"/>
    <col min="8" max="8" width="93.42578125" customWidth="1"/>
  </cols>
  <sheetData>
    <row r="2" spans="2:8" ht="15.75" thickBot="1" x14ac:dyDescent="0.3"/>
    <row r="3" spans="2:8" ht="22.5" thickTop="1" thickBot="1" x14ac:dyDescent="0.4">
      <c r="B3" s="1" t="s">
        <v>0</v>
      </c>
      <c r="C3" s="1" t="s">
        <v>1</v>
      </c>
      <c r="D3" s="1" t="s">
        <v>2</v>
      </c>
      <c r="E3" s="1" t="s">
        <v>3</v>
      </c>
      <c r="F3" s="1" t="s">
        <v>28</v>
      </c>
      <c r="G3" s="1" t="s">
        <v>29</v>
      </c>
      <c r="H3" s="1" t="s">
        <v>6</v>
      </c>
    </row>
    <row r="4" spans="2:8" ht="292.5" customHeight="1" thickTop="1" thickBot="1" x14ac:dyDescent="0.3">
      <c r="B4" s="2" t="s">
        <v>30</v>
      </c>
      <c r="C4" s="108" t="s">
        <v>41</v>
      </c>
      <c r="D4" s="77" t="s">
        <v>102</v>
      </c>
      <c r="E4" s="111" t="s">
        <v>31</v>
      </c>
      <c r="F4" s="81" t="s">
        <v>32</v>
      </c>
      <c r="G4" s="81" t="s">
        <v>32</v>
      </c>
      <c r="H4" s="80" t="s">
        <v>80</v>
      </c>
    </row>
    <row r="5" spans="2:8" ht="16.5" thickTop="1" thickBot="1" x14ac:dyDescent="0.3">
      <c r="B5" s="8"/>
      <c r="C5" s="9"/>
      <c r="D5" s="10"/>
      <c r="E5" s="11"/>
      <c r="F5" s="12"/>
      <c r="G5" s="39"/>
      <c r="H5" s="10"/>
    </row>
    <row r="6" spans="2:8" ht="24.75" thickTop="1" thickBot="1" x14ac:dyDescent="0.4">
      <c r="B6" s="139" t="s">
        <v>33</v>
      </c>
      <c r="C6" s="140"/>
      <c r="D6" s="141"/>
      <c r="E6" s="40"/>
      <c r="F6" s="142" t="s">
        <v>34</v>
      </c>
      <c r="G6" s="143"/>
      <c r="H6" s="144"/>
    </row>
    <row r="7" spans="2:8" ht="20.25" thickTop="1" thickBot="1" x14ac:dyDescent="0.3">
      <c r="B7" s="15"/>
      <c r="C7" s="15"/>
      <c r="D7" s="16"/>
      <c r="E7" s="14"/>
      <c r="F7" s="41"/>
      <c r="G7" s="15"/>
      <c r="H7" s="16"/>
    </row>
    <row r="8" spans="2:8" ht="21.75" thickBot="1" x14ac:dyDescent="0.4">
      <c r="B8" s="18" t="s">
        <v>11</v>
      </c>
      <c r="C8" s="19" t="s">
        <v>12</v>
      </c>
      <c r="D8" s="42"/>
      <c r="F8" s="18" t="s">
        <v>11</v>
      </c>
      <c r="G8" s="19" t="s">
        <v>12</v>
      </c>
      <c r="H8" s="43"/>
    </row>
    <row r="9" spans="2:8" ht="108" customHeight="1" thickBot="1" x14ac:dyDescent="0.3">
      <c r="B9" s="22" t="s">
        <v>13</v>
      </c>
      <c r="C9" s="23" t="s">
        <v>242</v>
      </c>
      <c r="F9" s="22" t="s">
        <v>13</v>
      </c>
      <c r="G9" s="23" t="s">
        <v>242</v>
      </c>
      <c r="H9" s="44"/>
    </row>
    <row r="10" spans="2:8" ht="16.5" thickBot="1" x14ac:dyDescent="0.3">
      <c r="B10" s="24"/>
      <c r="C10" s="10"/>
      <c r="F10" s="10"/>
      <c r="H10" s="45"/>
    </row>
    <row r="11" spans="2:8" ht="24" thickBot="1" x14ac:dyDescent="0.3">
      <c r="B11" s="25" t="s">
        <v>208</v>
      </c>
      <c r="C11" s="25" t="s">
        <v>15</v>
      </c>
      <c r="D11" s="26" t="s">
        <v>16</v>
      </c>
      <c r="E11" s="46"/>
      <c r="F11" s="25" t="s">
        <v>208</v>
      </c>
      <c r="G11" s="25" t="s">
        <v>15</v>
      </c>
      <c r="H11" s="26" t="s">
        <v>16</v>
      </c>
    </row>
    <row r="12" spans="2:8" ht="38.25" customHeight="1" x14ac:dyDescent="0.25">
      <c r="B12" s="28" t="s">
        <v>32</v>
      </c>
      <c r="C12" s="29">
        <v>213</v>
      </c>
      <c r="D12" s="30">
        <v>0.57399999999999995</v>
      </c>
      <c r="E12" s="47"/>
      <c r="F12" s="28" t="s">
        <v>32</v>
      </c>
      <c r="G12" s="29">
        <v>290</v>
      </c>
      <c r="H12" s="30">
        <v>0.76500000000000001</v>
      </c>
    </row>
    <row r="13" spans="2:8" ht="23.25" customHeight="1" x14ac:dyDescent="0.25">
      <c r="B13" s="32" t="s">
        <v>35</v>
      </c>
      <c r="C13" s="33">
        <v>76</v>
      </c>
      <c r="D13" s="34">
        <v>0.20499999999999999</v>
      </c>
      <c r="E13" s="48"/>
      <c r="F13" s="32" t="s">
        <v>35</v>
      </c>
      <c r="G13" s="33">
        <v>70</v>
      </c>
      <c r="H13" s="34">
        <v>0.185</v>
      </c>
    </row>
    <row r="14" spans="2:8" ht="21.75" thickBot="1" x14ac:dyDescent="0.3">
      <c r="B14" s="32" t="s">
        <v>36</v>
      </c>
      <c r="C14" s="33">
        <v>82</v>
      </c>
      <c r="D14" s="34">
        <v>0.221</v>
      </c>
      <c r="E14" s="49"/>
      <c r="F14" s="32" t="s">
        <v>36</v>
      </c>
      <c r="G14" s="33">
        <v>19</v>
      </c>
      <c r="H14" s="34">
        <v>0.05</v>
      </c>
    </row>
    <row r="15" spans="2:8" ht="24" thickBot="1" x14ac:dyDescent="0.3">
      <c r="B15" s="50" t="s">
        <v>17</v>
      </c>
      <c r="C15" s="51">
        <f>SUM(C12:C14)</f>
        <v>371</v>
      </c>
      <c r="D15" s="52">
        <f>SUM(D12:D14)</f>
        <v>0.99999999999999989</v>
      </c>
      <c r="F15" s="50" t="s">
        <v>17</v>
      </c>
      <c r="G15" s="51">
        <f>SUM(G12:G14)</f>
        <v>379</v>
      </c>
      <c r="H15" s="52">
        <f>SUM(H12:H14)</f>
        <v>1</v>
      </c>
    </row>
    <row r="18" spans="7:7" x14ac:dyDescent="0.25">
      <c r="G18" s="53"/>
    </row>
    <row r="35" spans="2:7" x14ac:dyDescent="0.25">
      <c r="F35" s="14"/>
    </row>
    <row r="38" spans="2:7" ht="102" customHeight="1" x14ac:dyDescent="0.25">
      <c r="F38" s="54"/>
      <c r="G38" s="55"/>
    </row>
    <row r="39" spans="2:7" ht="20.25" customHeight="1" x14ac:dyDescent="0.25">
      <c r="E39" s="56"/>
    </row>
    <row r="40" spans="2:7" x14ac:dyDescent="0.25">
      <c r="E40" s="57"/>
    </row>
    <row r="41" spans="2:7" ht="150.75" customHeight="1" x14ac:dyDescent="0.25"/>
    <row r="42" spans="2:7" ht="27.75" customHeight="1" thickBot="1" x14ac:dyDescent="0.3">
      <c r="E42" s="58"/>
    </row>
    <row r="43" spans="2:7" ht="24.75" thickTop="1" thickBot="1" x14ac:dyDescent="0.3">
      <c r="B43" s="145" t="s">
        <v>37</v>
      </c>
      <c r="C43" s="146"/>
      <c r="D43" s="146"/>
      <c r="E43" s="147"/>
    </row>
    <row r="44" spans="2:7" ht="20.25" thickTop="1" thickBot="1" x14ac:dyDescent="0.3">
      <c r="B44" s="59"/>
      <c r="C44" s="59"/>
      <c r="D44" s="60"/>
      <c r="E44" s="61"/>
    </row>
    <row r="45" spans="2:7" ht="21.75" thickBot="1" x14ac:dyDescent="0.4">
      <c r="B45" s="18" t="s">
        <v>11</v>
      </c>
      <c r="C45" s="19" t="s">
        <v>12</v>
      </c>
      <c r="D45" s="62"/>
    </row>
    <row r="46" spans="2:7" ht="120.75" customHeight="1" thickBot="1" x14ac:dyDescent="0.3">
      <c r="B46" s="22" t="s">
        <v>13</v>
      </c>
      <c r="C46" s="23" t="s">
        <v>242</v>
      </c>
      <c r="D46" s="63"/>
    </row>
    <row r="47" spans="2:7" ht="16.5" thickBot="1" x14ac:dyDescent="0.3">
      <c r="B47" s="24"/>
      <c r="C47" s="10"/>
    </row>
    <row r="48" spans="2:7" ht="24" thickBot="1" x14ac:dyDescent="0.3">
      <c r="B48" s="25" t="s">
        <v>208</v>
      </c>
      <c r="C48" s="25" t="s">
        <v>15</v>
      </c>
      <c r="D48" s="26" t="s">
        <v>16</v>
      </c>
      <c r="E48" s="26" t="s">
        <v>38</v>
      </c>
    </row>
    <row r="49" spans="2:5" ht="140.25" customHeight="1" x14ac:dyDescent="0.25">
      <c r="B49" s="28" t="s">
        <v>32</v>
      </c>
      <c r="C49" s="29">
        <v>503</v>
      </c>
      <c r="D49" s="30">
        <v>0.67</v>
      </c>
      <c r="E49" s="64" t="s">
        <v>46</v>
      </c>
    </row>
    <row r="50" spans="2:5" ht="190.5" customHeight="1" x14ac:dyDescent="0.25">
      <c r="B50" s="32" t="s">
        <v>35</v>
      </c>
      <c r="C50" s="33">
        <v>146</v>
      </c>
      <c r="D50" s="34">
        <v>0.19500000000000001</v>
      </c>
      <c r="E50" s="65" t="s">
        <v>47</v>
      </c>
    </row>
    <row r="51" spans="2:5" ht="42.75" thickBot="1" x14ac:dyDescent="0.3">
      <c r="B51" s="32" t="s">
        <v>36</v>
      </c>
      <c r="C51" s="33">
        <v>101</v>
      </c>
      <c r="D51" s="34">
        <v>0.13500000000000001</v>
      </c>
      <c r="E51" s="65" t="s">
        <v>48</v>
      </c>
    </row>
    <row r="52" spans="2:5" ht="24" thickBot="1" x14ac:dyDescent="0.3">
      <c r="B52" s="50" t="s">
        <v>17</v>
      </c>
      <c r="C52" s="51">
        <f>SUM(C49:C51)</f>
        <v>750</v>
      </c>
      <c r="D52" s="52">
        <f>SUM(D49:D51)</f>
        <v>1</v>
      </c>
      <c r="E52" s="52"/>
    </row>
  </sheetData>
  <mergeCells count="3">
    <mergeCell ref="B6:D6"/>
    <mergeCell ref="F6:H6"/>
    <mergeCell ref="B43:E43"/>
  </mergeCells>
  <dataValidations count="3">
    <dataValidation type="list" allowBlank="1" showInputMessage="1" showErrorMessage="1" promptTitle="VALORES POSIBLES ASIGNADOR IOT" sqref="F4:G4" xr:uid="{EF418A25-72F0-4157-8D88-74A8621F6F62}">
      <formula1>"ALTO,BAJO,NINGUNO"</formula1>
    </dataValidation>
    <dataValidation type="list" allowBlank="1" showInputMessage="1" showErrorMessage="1" promptTitle="VALORES POSIBLES ASIGNADOR IOT" sqref="F5" xr:uid="{6FDC7FC0-E058-471F-A49C-F2CA90EA3AF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C48D61CF-6FAC-4E87-97B9-993FEE080C2E}">
      <formula1>"vultures@jpcert.or.jp,cve@mitre.org/cve@cert.org.tw,talos-cna@cisco.com/psirt@cisco.com,psirt@bosch.com,OTRO"</formula1>
    </dataValidation>
  </dataValidations>
  <hyperlinks>
    <hyperlink ref="F4" r:id="rId1" display="cve@mitre.org/cve@cert.org.tw" xr:uid="{EAB30EA8-F488-43F8-8C2F-17D3EB5D3F7B}"/>
    <hyperlink ref="G4" r:id="rId2" display="cve@mitre.org/cve@cert.org.tw" xr:uid="{E9A8A7C4-04B7-458A-9D19-C066F0A0F93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A72B-FE57-4D6F-AD34-7680B664F2C4}">
  <dimension ref="B2:I50"/>
  <sheetViews>
    <sheetView topLeftCell="A47" zoomScale="53" zoomScaleNormal="53" workbookViewId="0">
      <selection activeCell="B4" sqref="B4:F4"/>
    </sheetView>
  </sheetViews>
  <sheetFormatPr baseColWidth="10" defaultRowHeight="15" x14ac:dyDescent="0.25"/>
  <cols>
    <col min="2" max="2" width="45" customWidth="1"/>
    <col min="3" max="3" width="91.85546875" customWidth="1"/>
    <col min="4" max="4" width="45.7109375" customWidth="1"/>
    <col min="5" max="5" width="56.85546875" customWidth="1"/>
    <col min="6" max="6" width="83" customWidth="1"/>
    <col min="7" max="7" width="96.42578125" customWidth="1"/>
    <col min="8" max="8" width="79"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74.5" customHeight="1" thickTop="1" thickBot="1" x14ac:dyDescent="0.3">
      <c r="B4" s="2" t="s">
        <v>39</v>
      </c>
      <c r="C4" s="78" t="s">
        <v>42</v>
      </c>
      <c r="D4" s="4" t="s">
        <v>56</v>
      </c>
      <c r="E4" s="79" t="s">
        <v>31</v>
      </c>
      <c r="F4" s="81" t="s">
        <v>32</v>
      </c>
      <c r="G4" s="81" t="s">
        <v>32</v>
      </c>
      <c r="H4" s="83" t="s">
        <v>81</v>
      </c>
    </row>
    <row r="5" spans="2:9" ht="16.5" thickTop="1" thickBot="1" x14ac:dyDescent="0.3">
      <c r="B5" s="8"/>
      <c r="C5" s="9"/>
      <c r="D5" s="10"/>
      <c r="E5" s="11"/>
      <c r="F5" s="12"/>
      <c r="G5" s="39"/>
      <c r="H5" s="10"/>
    </row>
    <row r="6" spans="2:9" ht="24.75" thickTop="1" thickBot="1" x14ac:dyDescent="0.4">
      <c r="B6" s="139" t="s">
        <v>33</v>
      </c>
      <c r="C6" s="140"/>
      <c r="D6" s="141"/>
      <c r="E6" s="40"/>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42"/>
      <c r="F8" s="18" t="s">
        <v>11</v>
      </c>
      <c r="G8" s="19" t="s">
        <v>12</v>
      </c>
      <c r="H8" s="43"/>
      <c r="I8" s="14"/>
    </row>
    <row r="9" spans="2:9" ht="63.75" thickBot="1" x14ac:dyDescent="0.3">
      <c r="B9" s="22" t="s">
        <v>13</v>
      </c>
      <c r="C9" s="23" t="s">
        <v>44</v>
      </c>
      <c r="F9" s="22" t="s">
        <v>13</v>
      </c>
      <c r="G9" s="23" t="s">
        <v>44</v>
      </c>
      <c r="H9" s="44"/>
      <c r="I9" s="14"/>
    </row>
    <row r="10" spans="2:9" ht="16.5" thickBot="1" x14ac:dyDescent="0.3">
      <c r="B10" s="24"/>
      <c r="C10" s="10"/>
      <c r="F10" s="10"/>
      <c r="H10" s="45"/>
    </row>
    <row r="11" spans="2:9" ht="24" thickBot="1" x14ac:dyDescent="0.3">
      <c r="B11" s="25" t="s">
        <v>208</v>
      </c>
      <c r="C11" s="66" t="s">
        <v>15</v>
      </c>
      <c r="D11" s="67" t="s">
        <v>16</v>
      </c>
      <c r="E11" s="46"/>
      <c r="F11" s="25" t="s">
        <v>208</v>
      </c>
      <c r="G11" s="25" t="s">
        <v>15</v>
      </c>
      <c r="H11" s="26" t="s">
        <v>16</v>
      </c>
    </row>
    <row r="12" spans="2:9" ht="21" x14ac:dyDescent="0.25">
      <c r="B12" s="28" t="s">
        <v>32</v>
      </c>
      <c r="C12" s="29">
        <v>167</v>
      </c>
      <c r="D12" s="30">
        <v>0.45</v>
      </c>
      <c r="E12" s="47"/>
      <c r="F12" s="28" t="s">
        <v>32</v>
      </c>
      <c r="G12" s="29">
        <v>282</v>
      </c>
      <c r="H12" s="30">
        <v>0.74399999999999999</v>
      </c>
    </row>
    <row r="13" spans="2:9" ht="21" x14ac:dyDescent="0.25">
      <c r="B13" s="32" t="s">
        <v>35</v>
      </c>
      <c r="C13" s="33">
        <v>75</v>
      </c>
      <c r="D13" s="34">
        <v>0.20200000000000001</v>
      </c>
      <c r="E13" s="48"/>
      <c r="F13" s="32" t="s">
        <v>35</v>
      </c>
      <c r="G13" s="33">
        <v>75</v>
      </c>
      <c r="H13" s="34">
        <v>0.19800000000000001</v>
      </c>
    </row>
    <row r="14" spans="2:9" ht="21.75" thickBot="1" x14ac:dyDescent="0.3">
      <c r="B14" s="32" t="s">
        <v>36</v>
      </c>
      <c r="C14" s="33">
        <v>129</v>
      </c>
      <c r="D14" s="34">
        <v>0.34799999999999998</v>
      </c>
      <c r="E14" s="49"/>
      <c r="F14" s="32" t="s">
        <v>36</v>
      </c>
      <c r="G14" s="33">
        <v>22</v>
      </c>
      <c r="H14" s="34">
        <v>5.8000000000000003E-2</v>
      </c>
    </row>
    <row r="15" spans="2:9" ht="24" thickBot="1" x14ac:dyDescent="0.3">
      <c r="B15" s="50" t="s">
        <v>17</v>
      </c>
      <c r="C15" s="37">
        <f>SUM(C12:C14)</f>
        <v>371</v>
      </c>
      <c r="D15" s="38">
        <f>SUM(D12:D14)</f>
        <v>1</v>
      </c>
      <c r="F15" s="50" t="s">
        <v>17</v>
      </c>
      <c r="G15" s="51">
        <f>SUM(G12:G14)</f>
        <v>379</v>
      </c>
      <c r="H15" s="52">
        <f>SUM(H12:H14)</f>
        <v>1</v>
      </c>
    </row>
    <row r="18" spans="7:7" x14ac:dyDescent="0.25">
      <c r="G18" s="53"/>
    </row>
    <row r="35" spans="2:7" ht="24" customHeight="1" x14ac:dyDescent="0.25">
      <c r="E35" s="56"/>
      <c r="F35" s="14"/>
    </row>
    <row r="36" spans="2:7" x14ac:dyDescent="0.25">
      <c r="E36" s="57"/>
    </row>
    <row r="38" spans="2:7" ht="102" customHeight="1" x14ac:dyDescent="0.25">
      <c r="E38" s="68"/>
      <c r="F38" s="54"/>
      <c r="G38" s="55"/>
    </row>
    <row r="39" spans="2:7" ht="20.25" customHeight="1" x14ac:dyDescent="0.25"/>
    <row r="40" spans="2:7" ht="15.75" thickBot="1" x14ac:dyDescent="0.3"/>
    <row r="41" spans="2:7" ht="25.5" customHeight="1" thickTop="1" thickBot="1" x14ac:dyDescent="0.3">
      <c r="B41" s="142" t="s">
        <v>37</v>
      </c>
      <c r="C41" s="148"/>
      <c r="D41" s="148"/>
      <c r="E41" s="149"/>
      <c r="F41" s="69"/>
    </row>
    <row r="42" spans="2:7" ht="27.75" customHeight="1" thickTop="1" thickBot="1" x14ac:dyDescent="0.3">
      <c r="B42" s="15"/>
      <c r="C42" s="15"/>
      <c r="D42" s="16"/>
    </row>
    <row r="43" spans="2:7" ht="46.5" customHeight="1" thickBot="1" x14ac:dyDescent="0.4">
      <c r="B43" s="18" t="s">
        <v>11</v>
      </c>
      <c r="C43" s="19" t="s">
        <v>12</v>
      </c>
      <c r="D43" s="62"/>
    </row>
    <row r="44" spans="2:7" ht="111.75" customHeight="1" thickBot="1" x14ac:dyDescent="0.3">
      <c r="B44" s="22" t="s">
        <v>13</v>
      </c>
      <c r="C44" s="23" t="s">
        <v>44</v>
      </c>
      <c r="D44" s="63"/>
    </row>
    <row r="45" spans="2:7" ht="16.5" thickBot="1" x14ac:dyDescent="0.3">
      <c r="B45" s="24"/>
      <c r="C45" s="10"/>
    </row>
    <row r="46" spans="2:7" ht="24" thickBot="1" x14ac:dyDescent="0.3">
      <c r="B46" s="25" t="s">
        <v>208</v>
      </c>
      <c r="C46" s="66" t="s">
        <v>15</v>
      </c>
      <c r="D46" s="67" t="s">
        <v>16</v>
      </c>
      <c r="E46" s="67" t="s">
        <v>38</v>
      </c>
    </row>
    <row r="47" spans="2:7" ht="150" customHeight="1" x14ac:dyDescent="0.25">
      <c r="B47" s="28" t="s">
        <v>32</v>
      </c>
      <c r="C47" s="29">
        <v>449</v>
      </c>
      <c r="D47" s="30">
        <v>0.59850000000000003</v>
      </c>
      <c r="E47" s="64" t="s">
        <v>49</v>
      </c>
    </row>
    <row r="48" spans="2:7" ht="153" customHeight="1" x14ac:dyDescent="0.25">
      <c r="B48" s="32" t="s">
        <v>35</v>
      </c>
      <c r="C48" s="33">
        <v>150</v>
      </c>
      <c r="D48" s="34">
        <v>0.2</v>
      </c>
      <c r="E48" s="65" t="s">
        <v>50</v>
      </c>
    </row>
    <row r="49" spans="2:5" ht="42.75" thickBot="1" x14ac:dyDescent="0.3">
      <c r="B49" s="32" t="s">
        <v>36</v>
      </c>
      <c r="C49" s="33">
        <v>151</v>
      </c>
      <c r="D49" s="34">
        <v>0.20150000000000001</v>
      </c>
      <c r="E49" s="65" t="s">
        <v>51</v>
      </c>
    </row>
    <row r="50" spans="2:5" ht="24" thickBot="1" x14ac:dyDescent="0.3">
      <c r="B50" s="50" t="s">
        <v>17</v>
      </c>
      <c r="C50" s="51">
        <f>SUM(C47:C49)</f>
        <v>750</v>
      </c>
      <c r="D50" s="52">
        <f>SUM(D47:D49)</f>
        <v>1</v>
      </c>
      <c r="E50" s="52"/>
    </row>
  </sheetData>
  <mergeCells count="3">
    <mergeCell ref="B6:D6"/>
    <mergeCell ref="F6:H6"/>
    <mergeCell ref="B41:E41"/>
  </mergeCells>
  <dataValidations count="4">
    <dataValidation type="list" allowBlank="1" showInputMessage="1" showErrorMessage="1" sqref="G4" xr:uid="{F31039CA-23B3-4C86-88D5-0DE385787A3A}">
      <formula1>"ALTO,BAJO,NINGUNO"</formula1>
    </dataValidation>
    <dataValidation type="list" allowBlank="1" showInputMessage="1" showErrorMessage="1" promptTitle="VALORES POSIBLES ASIGNADOR IOT" sqref="F4" xr:uid="{6F75ACBD-15E0-4DE4-A653-08A22A0D64CB}">
      <formula1>"ALTO,BAJO,NINGUNO"</formula1>
    </dataValidation>
    <dataValidation type="list" allowBlank="1" showInputMessage="1" showErrorMessage="1" promptTitle="VALORES POSIBLES ASIGNADOR IOT" sqref="F5" xr:uid="{1CB69F55-D6C9-4647-AF19-70E1620DAAB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A6BDF373-1286-4ED5-83A2-B73A8B057E25}">
      <formula1>"vultures@jpcert.or.jp,cve@mitre.org/cve@cert.org.tw,talos-cna@cisco.com/psirt@cisco.com,psirt@bosch.com,OTRO"</formula1>
    </dataValidation>
  </dataValidations>
  <hyperlinks>
    <hyperlink ref="F4" r:id="rId1" display="cve@mitre.org/cve@cert.org.tw" xr:uid="{68E1E693-22D8-43CF-91C4-695296957932}"/>
    <hyperlink ref="G4" r:id="rId2" display="vultures@jpcert.or.jp" xr:uid="{338E09EB-D282-4D03-BC2B-568E2A56705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01D3-9F45-498F-B7B2-8DDFD3EEF59B}">
  <dimension ref="B2:H52"/>
  <sheetViews>
    <sheetView topLeftCell="A47" zoomScale="52" zoomScaleNormal="52" workbookViewId="0">
      <selection activeCell="B4" sqref="B4:E4"/>
    </sheetView>
  </sheetViews>
  <sheetFormatPr baseColWidth="10" defaultRowHeight="15" x14ac:dyDescent="0.25"/>
  <cols>
    <col min="2" max="2" width="66.42578125" customWidth="1"/>
    <col min="3" max="3" width="99.28515625" customWidth="1"/>
    <col min="4" max="4" width="61.42578125" customWidth="1"/>
    <col min="5" max="5" width="75.85546875" customWidth="1"/>
    <col min="6" max="6" width="82.42578125" customWidth="1"/>
    <col min="7" max="7" width="91.85546875" customWidth="1"/>
    <col min="8" max="8" width="72.7109375" customWidth="1"/>
  </cols>
  <sheetData>
    <row r="2" spans="2:8" ht="15.75" thickBot="1" x14ac:dyDescent="0.3"/>
    <row r="3" spans="2:8" ht="22.5" thickTop="1" thickBot="1" x14ac:dyDescent="0.4">
      <c r="B3" s="1" t="s">
        <v>0</v>
      </c>
      <c r="C3" s="1" t="s">
        <v>1</v>
      </c>
      <c r="D3" s="1" t="s">
        <v>2</v>
      </c>
      <c r="E3" s="1" t="s">
        <v>3</v>
      </c>
      <c r="F3" s="1" t="s">
        <v>28</v>
      </c>
      <c r="G3" s="1" t="s">
        <v>29</v>
      </c>
      <c r="H3" s="1" t="s">
        <v>6</v>
      </c>
    </row>
    <row r="4" spans="2:8" ht="316.5" thickTop="1" thickBot="1" x14ac:dyDescent="0.3">
      <c r="B4" s="2" t="s">
        <v>40</v>
      </c>
      <c r="C4" s="112" t="s">
        <v>43</v>
      </c>
      <c r="D4" s="77" t="s">
        <v>55</v>
      </c>
      <c r="E4" s="111" t="s">
        <v>31</v>
      </c>
      <c r="F4" s="81" t="s">
        <v>32</v>
      </c>
      <c r="G4" s="82" t="s">
        <v>32</v>
      </c>
      <c r="H4" s="83" t="s">
        <v>82</v>
      </c>
    </row>
    <row r="5" spans="2:8" ht="16.5" thickTop="1" thickBot="1" x14ac:dyDescent="0.3">
      <c r="B5" s="8"/>
      <c r="C5" s="9"/>
      <c r="D5" s="10"/>
      <c r="E5" s="11"/>
      <c r="F5" s="12"/>
      <c r="G5" s="39"/>
      <c r="H5" s="10"/>
    </row>
    <row r="6" spans="2:8" ht="24.75" thickTop="1" thickBot="1" x14ac:dyDescent="0.4">
      <c r="B6" s="139" t="s">
        <v>33</v>
      </c>
      <c r="C6" s="140"/>
      <c r="D6" s="141"/>
      <c r="E6" s="40"/>
      <c r="F6" s="142" t="s">
        <v>34</v>
      </c>
      <c r="G6" s="143"/>
      <c r="H6" s="144"/>
    </row>
    <row r="7" spans="2:8" ht="20.25" thickTop="1" thickBot="1" x14ac:dyDescent="0.3">
      <c r="B7" s="15"/>
      <c r="C7" s="15"/>
      <c r="D7" s="16"/>
      <c r="E7" s="14"/>
      <c r="F7" s="41"/>
      <c r="G7" s="15"/>
      <c r="H7" s="16"/>
    </row>
    <row r="8" spans="2:8" ht="21.75" thickBot="1" x14ac:dyDescent="0.4">
      <c r="B8" s="18" t="s">
        <v>11</v>
      </c>
      <c r="C8" s="19" t="s">
        <v>12</v>
      </c>
      <c r="D8" s="42"/>
      <c r="F8" s="18" t="s">
        <v>11</v>
      </c>
      <c r="G8" s="19" t="s">
        <v>12</v>
      </c>
      <c r="H8" s="43"/>
    </row>
    <row r="9" spans="2:8" ht="138.75" customHeight="1" thickBot="1" x14ac:dyDescent="0.3">
      <c r="B9" s="22" t="s">
        <v>13</v>
      </c>
      <c r="C9" s="23" t="s">
        <v>45</v>
      </c>
      <c r="F9" s="22" t="s">
        <v>13</v>
      </c>
      <c r="G9" s="23" t="s">
        <v>45</v>
      </c>
      <c r="H9" s="44"/>
    </row>
    <row r="10" spans="2:8" ht="16.5" thickBot="1" x14ac:dyDescent="0.3">
      <c r="B10" s="24"/>
      <c r="C10" s="10"/>
      <c r="F10" s="10"/>
      <c r="H10" s="45"/>
    </row>
    <row r="11" spans="2:8" ht="24" thickBot="1" x14ac:dyDescent="0.3">
      <c r="B11" s="25" t="s">
        <v>208</v>
      </c>
      <c r="C11" s="25" t="s">
        <v>15</v>
      </c>
      <c r="D11" s="26" t="s">
        <v>16</v>
      </c>
      <c r="E11" s="46"/>
      <c r="F11" s="25" t="s">
        <v>208</v>
      </c>
      <c r="G11" s="25" t="s">
        <v>15</v>
      </c>
      <c r="H11" s="26" t="s">
        <v>16</v>
      </c>
    </row>
    <row r="12" spans="2:8" ht="38.25" customHeight="1" x14ac:dyDescent="0.25">
      <c r="B12" s="28" t="s">
        <v>32</v>
      </c>
      <c r="C12" s="29">
        <v>151</v>
      </c>
      <c r="D12" s="30">
        <v>0.40699999999999997</v>
      </c>
      <c r="E12" s="47"/>
      <c r="F12" s="28" t="s">
        <v>32</v>
      </c>
      <c r="G12" s="29">
        <v>278</v>
      </c>
      <c r="H12" s="30">
        <v>0.73350000000000004</v>
      </c>
    </row>
    <row r="13" spans="2:8" ht="23.25" customHeight="1" x14ac:dyDescent="0.25">
      <c r="B13" s="32" t="s">
        <v>35</v>
      </c>
      <c r="C13" s="33">
        <v>55</v>
      </c>
      <c r="D13" s="34">
        <v>0.14799999999999999</v>
      </c>
      <c r="E13" s="48"/>
      <c r="F13" s="32" t="s">
        <v>35</v>
      </c>
      <c r="G13" s="33">
        <v>55</v>
      </c>
      <c r="H13" s="34">
        <v>0.14499999999999999</v>
      </c>
    </row>
    <row r="14" spans="2:8" ht="21.75" thickBot="1" x14ac:dyDescent="0.3">
      <c r="B14" s="32" t="s">
        <v>36</v>
      </c>
      <c r="C14" s="33">
        <v>165</v>
      </c>
      <c r="D14" s="34">
        <v>0.44500000000000001</v>
      </c>
      <c r="E14" s="49"/>
      <c r="F14" s="32" t="s">
        <v>36</v>
      </c>
      <c r="G14" s="33">
        <v>46</v>
      </c>
      <c r="H14" s="34">
        <v>0.1215</v>
      </c>
    </row>
    <row r="15" spans="2:8" ht="24" thickBot="1" x14ac:dyDescent="0.3">
      <c r="B15" s="50" t="s">
        <v>17</v>
      </c>
      <c r="C15" s="51">
        <f>SUM(C12:C14)</f>
        <v>371</v>
      </c>
      <c r="D15" s="52">
        <f>SUM(D12:D14)</f>
        <v>1</v>
      </c>
      <c r="F15" s="50" t="s">
        <v>17</v>
      </c>
      <c r="G15" s="51">
        <f>SUM(G12:G14)</f>
        <v>379</v>
      </c>
      <c r="H15" s="52">
        <f>SUM(H12:H14)</f>
        <v>1</v>
      </c>
    </row>
    <row r="18" spans="7:7" x14ac:dyDescent="0.25">
      <c r="G18" s="53"/>
    </row>
    <row r="35" spans="2:7" x14ac:dyDescent="0.25">
      <c r="F35" s="14"/>
    </row>
    <row r="38" spans="2:7" ht="102" customHeight="1" x14ac:dyDescent="0.25">
      <c r="F38" s="54"/>
      <c r="G38" s="55"/>
    </row>
    <row r="39" spans="2:7" ht="20.25" customHeight="1" x14ac:dyDescent="0.25">
      <c r="E39" s="56"/>
    </row>
    <row r="40" spans="2:7" x14ac:dyDescent="0.25">
      <c r="E40" s="57"/>
    </row>
    <row r="41" spans="2:7" ht="150.75" customHeight="1" x14ac:dyDescent="0.25"/>
    <row r="42" spans="2:7" ht="27.75" customHeight="1" thickBot="1" x14ac:dyDescent="0.3">
      <c r="E42" s="58"/>
    </row>
    <row r="43" spans="2:7" ht="24.75" thickTop="1" thickBot="1" x14ac:dyDescent="0.3">
      <c r="B43" s="145" t="s">
        <v>37</v>
      </c>
      <c r="C43" s="146"/>
      <c r="D43" s="146"/>
      <c r="E43" s="147"/>
    </row>
    <row r="44" spans="2:7" ht="20.25" thickTop="1" thickBot="1" x14ac:dyDescent="0.3">
      <c r="B44" s="59"/>
      <c r="C44" s="59"/>
      <c r="D44" s="60"/>
      <c r="E44" s="61"/>
    </row>
    <row r="45" spans="2:7" ht="21.75" thickBot="1" x14ac:dyDescent="0.4">
      <c r="B45" s="18" t="s">
        <v>11</v>
      </c>
      <c r="C45" s="19" t="s">
        <v>12</v>
      </c>
      <c r="D45" s="62"/>
    </row>
    <row r="46" spans="2:7" ht="120.75" customHeight="1" thickBot="1" x14ac:dyDescent="0.3">
      <c r="B46" s="22" t="s">
        <v>13</v>
      </c>
      <c r="C46" s="23" t="s">
        <v>45</v>
      </c>
      <c r="D46" s="63"/>
    </row>
    <row r="47" spans="2:7" ht="16.5" thickBot="1" x14ac:dyDescent="0.3">
      <c r="B47" s="24"/>
      <c r="C47" s="10"/>
    </row>
    <row r="48" spans="2:7" ht="24" thickBot="1" x14ac:dyDescent="0.3">
      <c r="B48" s="25" t="s">
        <v>208</v>
      </c>
      <c r="C48" s="25" t="s">
        <v>15</v>
      </c>
      <c r="D48" s="26" t="s">
        <v>16</v>
      </c>
      <c r="E48" s="26" t="s">
        <v>38</v>
      </c>
    </row>
    <row r="49" spans="2:5" ht="140.25" customHeight="1" x14ac:dyDescent="0.25">
      <c r="B49" s="28" t="s">
        <v>32</v>
      </c>
      <c r="C49" s="29">
        <v>429</v>
      </c>
      <c r="D49" s="30">
        <v>0.57199999999999995</v>
      </c>
      <c r="E49" s="64" t="s">
        <v>52</v>
      </c>
    </row>
    <row r="50" spans="2:5" ht="190.5" customHeight="1" x14ac:dyDescent="0.25">
      <c r="B50" s="32" t="s">
        <v>35</v>
      </c>
      <c r="C50" s="33">
        <v>110</v>
      </c>
      <c r="D50" s="34">
        <v>0.14660000000000001</v>
      </c>
      <c r="E50" s="65" t="s">
        <v>53</v>
      </c>
    </row>
    <row r="51" spans="2:5" ht="99" customHeight="1" thickBot="1" x14ac:dyDescent="0.3">
      <c r="B51" s="32" t="s">
        <v>36</v>
      </c>
      <c r="C51" s="33">
        <v>211</v>
      </c>
      <c r="D51" s="34">
        <v>0.28139999999999998</v>
      </c>
      <c r="E51" s="65" t="s">
        <v>54</v>
      </c>
    </row>
    <row r="52" spans="2:5" ht="24" thickBot="1" x14ac:dyDescent="0.3">
      <c r="B52" s="50" t="s">
        <v>17</v>
      </c>
      <c r="C52" s="51">
        <f>SUM(C49:C51)</f>
        <v>750</v>
      </c>
      <c r="D52" s="52">
        <f>SUM(D49:D51)</f>
        <v>0.99999999999999989</v>
      </c>
      <c r="E52" s="52"/>
    </row>
  </sheetData>
  <mergeCells count="3">
    <mergeCell ref="B6:D6"/>
    <mergeCell ref="F6:H6"/>
    <mergeCell ref="B43:E43"/>
  </mergeCells>
  <dataValidations count="4">
    <dataValidation type="list" allowBlank="1" showInputMessage="1" showErrorMessage="1" sqref="G5" xr:uid="{45C637D1-FA38-4015-A9D0-1A263C9CD16C}">
      <formula1>"vultures@jpcert.or.jp,cve@mitre.org/cve@cert.org.tw,talos-cna@cisco.com/psirt@cisco.com,psirt@bosch.com,OTRO"</formula1>
    </dataValidation>
    <dataValidation type="list" allowBlank="1" showInputMessage="1" showErrorMessage="1" promptTitle="VALORES POSIBLES ASIGNADOR IOT" sqref="F5" xr:uid="{45BDC748-6D9B-4548-89B9-89C166B61CC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FC0706B6-DBF5-4EA1-9461-FE9A336AB354}">
      <formula1>"ALTO,BAJO,NINGUNO"</formula1>
    </dataValidation>
    <dataValidation type="list" allowBlank="1" showInputMessage="1" showErrorMessage="1" sqref="G4" xr:uid="{85E80F3F-5E4C-4D0D-9777-27B88791403B}">
      <formula1>"ALTO,BAJO,NINGUNO"</formula1>
    </dataValidation>
  </dataValidations>
  <hyperlinks>
    <hyperlink ref="F4" r:id="rId1" display="cve@mitre.org/cve@cert.org.tw" xr:uid="{F9198F4A-9810-4F96-915C-80837F79AC5C}"/>
    <hyperlink ref="G4" r:id="rId2" display="vultures@jpcert.or.jp" xr:uid="{48CBC7DC-E329-468A-AECB-BE9F0A7530A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C0AE-0CB9-4A0F-AB4F-9E845C22B648}">
  <dimension ref="B2:I57"/>
  <sheetViews>
    <sheetView zoomScale="55" zoomScaleNormal="55" workbookViewId="0">
      <selection activeCell="H4" sqref="H4"/>
    </sheetView>
  </sheetViews>
  <sheetFormatPr baseColWidth="10" defaultRowHeight="15" x14ac:dyDescent="0.25"/>
  <cols>
    <col min="2" max="2" width="45" customWidth="1"/>
    <col min="3" max="3" width="73.85546875" customWidth="1"/>
    <col min="4" max="4" width="56.140625" customWidth="1"/>
    <col min="5" max="5" width="56.85546875" customWidth="1"/>
    <col min="6" max="6" width="54.85546875" customWidth="1"/>
    <col min="7" max="7" width="70" customWidth="1"/>
    <col min="8" max="8" width="81.5703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29.25" customHeight="1" thickTop="1" thickBot="1" x14ac:dyDescent="0.3">
      <c r="B4" s="2" t="s">
        <v>73</v>
      </c>
      <c r="C4" s="108" t="s">
        <v>74</v>
      </c>
      <c r="D4" s="4" t="s">
        <v>106</v>
      </c>
      <c r="E4" s="79" t="s">
        <v>31</v>
      </c>
      <c r="F4" s="81" t="s">
        <v>57</v>
      </c>
      <c r="G4" s="81" t="s">
        <v>57</v>
      </c>
      <c r="H4" s="84" t="s">
        <v>101</v>
      </c>
    </row>
    <row r="5" spans="2:9" ht="16.5" thickTop="1" thickBot="1" x14ac:dyDescent="0.3">
      <c r="B5" s="8"/>
      <c r="C5" s="9"/>
      <c r="D5" s="10"/>
      <c r="E5" s="11"/>
      <c r="F5" s="12"/>
      <c r="G5" s="39"/>
      <c r="H5" s="10"/>
    </row>
    <row r="6" spans="2:9" ht="24.75" thickTop="1" thickBot="1" x14ac:dyDescent="0.4">
      <c r="B6" s="139" t="s">
        <v>33</v>
      </c>
      <c r="C6" s="140"/>
      <c r="D6" s="141"/>
      <c r="E6" s="40"/>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42"/>
      <c r="F8" s="18" t="s">
        <v>11</v>
      </c>
      <c r="G8" s="19" t="s">
        <v>12</v>
      </c>
      <c r="H8" s="43"/>
      <c r="I8" s="14"/>
    </row>
    <row r="9" spans="2:9" ht="99" customHeight="1" thickBot="1" x14ac:dyDescent="0.3">
      <c r="B9" s="22" t="s">
        <v>13</v>
      </c>
      <c r="C9" s="23" t="s">
        <v>83</v>
      </c>
      <c r="F9" s="22" t="s">
        <v>13</v>
      </c>
      <c r="G9" s="23" t="s">
        <v>83</v>
      </c>
      <c r="H9" s="44"/>
      <c r="I9" s="14"/>
    </row>
    <row r="10" spans="2:9" ht="16.5" thickBot="1" x14ac:dyDescent="0.3">
      <c r="B10" s="24"/>
      <c r="C10" s="10"/>
      <c r="F10" s="10"/>
      <c r="H10" s="45"/>
    </row>
    <row r="11" spans="2:9" ht="24" thickBot="1" x14ac:dyDescent="0.3">
      <c r="B11" s="66" t="s">
        <v>208</v>
      </c>
      <c r="C11" s="66" t="s">
        <v>15</v>
      </c>
      <c r="D11" s="67" t="s">
        <v>16</v>
      </c>
      <c r="E11" s="46"/>
      <c r="F11" s="66" t="s">
        <v>208</v>
      </c>
      <c r="G11" s="25" t="s">
        <v>15</v>
      </c>
      <c r="H11" s="26" t="s">
        <v>16</v>
      </c>
    </row>
    <row r="12" spans="2:9" ht="21" x14ac:dyDescent="0.25">
      <c r="B12" s="28" t="s">
        <v>57</v>
      </c>
      <c r="C12" s="29">
        <v>36</v>
      </c>
      <c r="D12" s="30">
        <v>9.7000000000000003E-2</v>
      </c>
      <c r="E12" s="47"/>
      <c r="F12" s="28" t="s">
        <v>57</v>
      </c>
      <c r="G12" s="29">
        <v>33</v>
      </c>
      <c r="H12" s="30">
        <v>8.6999999999999994E-2</v>
      </c>
    </row>
    <row r="13" spans="2:9" ht="21.75" thickBot="1" x14ac:dyDescent="0.3">
      <c r="B13" s="32" t="s">
        <v>58</v>
      </c>
      <c r="C13" s="33">
        <v>335</v>
      </c>
      <c r="D13" s="34">
        <v>0.90300000000000002</v>
      </c>
      <c r="E13" s="48"/>
      <c r="F13" s="32" t="s">
        <v>58</v>
      </c>
      <c r="G13" s="33">
        <v>346</v>
      </c>
      <c r="H13" s="34">
        <v>0.91300000000000003</v>
      </c>
    </row>
    <row r="14" spans="2:9" ht="24" thickBot="1" x14ac:dyDescent="0.3">
      <c r="B14" s="50" t="s">
        <v>17</v>
      </c>
      <c r="C14" s="51">
        <f>SUM(C12:C13)</f>
        <v>371</v>
      </c>
      <c r="D14" s="52">
        <f>SUM(D12:D13)</f>
        <v>1</v>
      </c>
      <c r="F14" s="50" t="s">
        <v>17</v>
      </c>
      <c r="G14" s="51">
        <f>SUM(G12:G13)</f>
        <v>379</v>
      </c>
      <c r="H14" s="52">
        <f>SUM(H12:H13)</f>
        <v>1</v>
      </c>
    </row>
    <row r="17" spans="7:7" x14ac:dyDescent="0.25">
      <c r="G17" s="53"/>
    </row>
    <row r="34" spans="2:7" x14ac:dyDescent="0.25">
      <c r="F34" s="14"/>
    </row>
    <row r="37" spans="2:7" ht="102" customHeight="1" x14ac:dyDescent="0.25">
      <c r="F37" s="54"/>
      <c r="G37" s="55"/>
    </row>
    <row r="38" spans="2:7" ht="20.25" customHeight="1" x14ac:dyDescent="0.25"/>
    <row r="39" spans="2:7" ht="15.75" thickBot="1" x14ac:dyDescent="0.3"/>
    <row r="40" spans="2:7" ht="30" customHeight="1" thickTop="1" thickBot="1" x14ac:dyDescent="0.3">
      <c r="B40" s="150" t="s">
        <v>37</v>
      </c>
      <c r="C40" s="151"/>
      <c r="D40" s="151"/>
      <c r="E40" s="152"/>
    </row>
    <row r="41" spans="2:7" ht="27.75" customHeight="1" thickTop="1" thickBot="1" x14ac:dyDescent="0.3">
      <c r="B41" s="15"/>
      <c r="C41" s="70"/>
      <c r="D41" s="71"/>
      <c r="E41" s="14"/>
    </row>
    <row r="42" spans="2:7" ht="21.75" thickBot="1" x14ac:dyDescent="0.4">
      <c r="B42" s="18" t="s">
        <v>11</v>
      </c>
      <c r="C42" s="19" t="s">
        <v>12</v>
      </c>
      <c r="D42" s="62"/>
    </row>
    <row r="43" spans="2:7" ht="105" customHeight="1" thickBot="1" x14ac:dyDescent="0.3">
      <c r="B43" s="22" t="s">
        <v>13</v>
      </c>
      <c r="C43" s="23" t="s">
        <v>83</v>
      </c>
      <c r="D43" s="63"/>
      <c r="E43" s="68"/>
    </row>
    <row r="44" spans="2:7" ht="16.5" thickBot="1" x14ac:dyDescent="0.3">
      <c r="B44" s="24"/>
      <c r="C44" s="10"/>
    </row>
    <row r="45" spans="2:7" ht="24" thickBot="1" x14ac:dyDescent="0.3">
      <c r="B45" s="66" t="s">
        <v>208</v>
      </c>
      <c r="C45" s="25" t="s">
        <v>15</v>
      </c>
      <c r="D45" s="26" t="s">
        <v>16</v>
      </c>
      <c r="E45" s="26" t="s">
        <v>38</v>
      </c>
    </row>
    <row r="46" spans="2:7" ht="288.75" customHeight="1" x14ac:dyDescent="0.25">
      <c r="B46" s="28" t="s">
        <v>57</v>
      </c>
      <c r="C46" s="29">
        <v>69</v>
      </c>
      <c r="D46" s="30">
        <v>9.1999999999999998E-2</v>
      </c>
      <c r="E46" s="64" t="s">
        <v>84</v>
      </c>
    </row>
    <row r="47" spans="2:7" ht="198" customHeight="1" thickBot="1" x14ac:dyDescent="0.3">
      <c r="B47" s="32" t="s">
        <v>58</v>
      </c>
      <c r="C47" s="33">
        <v>681</v>
      </c>
      <c r="D47" s="34">
        <v>0.90800000000000003</v>
      </c>
      <c r="E47" s="65" t="s">
        <v>85</v>
      </c>
    </row>
    <row r="48" spans="2:7" ht="24" thickBot="1" x14ac:dyDescent="0.3">
      <c r="B48" s="50" t="s">
        <v>17</v>
      </c>
      <c r="C48" s="51">
        <f>SUM(C46:C47)</f>
        <v>750</v>
      </c>
      <c r="D48" s="52">
        <f>SUM(D46:D47)</f>
        <v>1</v>
      </c>
      <c r="E48" s="52"/>
    </row>
    <row r="50" spans="6:6" x14ac:dyDescent="0.25">
      <c r="F50" s="14"/>
    </row>
    <row r="52" spans="6:6" ht="48.75" customHeight="1" x14ac:dyDescent="0.25"/>
    <row r="53" spans="6:6" ht="103.5" customHeight="1" x14ac:dyDescent="0.25"/>
    <row r="56" spans="6:6" ht="280.5" customHeight="1" x14ac:dyDescent="0.25"/>
    <row r="57" spans="6:6" ht="192.75" customHeight="1" x14ac:dyDescent="0.25"/>
  </sheetData>
  <mergeCells count="3">
    <mergeCell ref="B6:D6"/>
    <mergeCell ref="F6:H6"/>
    <mergeCell ref="B40:E40"/>
  </mergeCells>
  <dataValidations count="4">
    <dataValidation type="list" allowBlank="1" showInputMessage="1" showErrorMessage="1" sqref="G5" xr:uid="{025F28C0-1687-4287-9B2B-C5DBE5658C59}">
      <formula1>"vultures@jpcert.or.jp,cve@mitre.org/cve@cert.org.tw,talos-cna@cisco.com/psirt@cisco.com,psirt@bosch.com,OTRO"</formula1>
    </dataValidation>
    <dataValidation type="list" allowBlank="1" showInputMessage="1" showErrorMessage="1" promptTitle="VALORES POSIBLES ASIGNADOR IOT" sqref="F5" xr:uid="{EB6A30B5-743D-485A-8176-14DC5FFF7A4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C537EA67-265E-49BF-9181-4841BC8D3434}">
      <formula1>"ALTA,BAJA"</formula1>
    </dataValidation>
    <dataValidation type="list" allowBlank="1" showInputMessage="1" showErrorMessage="1" sqref="G4" xr:uid="{8D237AEF-072E-48E4-845E-7313A75255F2}">
      <formula1>"ALTA,BAJA"</formula1>
    </dataValidation>
  </dataValidations>
  <hyperlinks>
    <hyperlink ref="F4" r:id="rId1" display="cve@mitre.org/cve@cert.org.tw" xr:uid="{5389F655-F4D2-4050-9041-4EDC6B3342FA}"/>
    <hyperlink ref="G4" r:id="rId2" display="vultures@jpcert.or.jp" xr:uid="{671D719F-FA18-4378-A4C7-5DF69A026DF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FFAF2-3EE9-49E4-BB09-EA91A806830C}">
  <dimension ref="B2:I66"/>
  <sheetViews>
    <sheetView topLeftCell="A63" zoomScale="55" zoomScaleNormal="55" workbookViewId="0">
      <selection activeCell="B4" sqref="B4:F4"/>
    </sheetView>
  </sheetViews>
  <sheetFormatPr baseColWidth="10" defaultRowHeight="15" x14ac:dyDescent="0.25"/>
  <cols>
    <col min="2" max="2" width="45" customWidth="1"/>
    <col min="3" max="3" width="73.85546875" customWidth="1"/>
    <col min="4" max="4" width="55.28515625" customWidth="1"/>
    <col min="5" max="5" width="56.85546875" customWidth="1"/>
    <col min="6" max="6" width="54.85546875" customWidth="1"/>
    <col min="7" max="7" width="70" customWidth="1"/>
    <col min="8" max="8" width="81.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24" customHeight="1" thickTop="1" thickBot="1" x14ac:dyDescent="0.3">
      <c r="B4" s="2" t="s">
        <v>76</v>
      </c>
      <c r="C4" s="78" t="s">
        <v>75</v>
      </c>
      <c r="D4" s="4" t="s">
        <v>107</v>
      </c>
      <c r="E4" s="79" t="s">
        <v>31</v>
      </c>
      <c r="F4" s="81" t="s">
        <v>59</v>
      </c>
      <c r="G4" s="81" t="s">
        <v>59</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41.75" customHeight="1" thickBot="1" x14ac:dyDescent="0.4">
      <c r="B9" s="22" t="s">
        <v>13</v>
      </c>
      <c r="C9" s="23" t="s">
        <v>86</v>
      </c>
      <c r="D9" s="21"/>
      <c r="E9" s="21"/>
      <c r="F9" s="22" t="s">
        <v>13</v>
      </c>
      <c r="G9" s="23" t="s">
        <v>86</v>
      </c>
      <c r="H9" s="44"/>
      <c r="I9" s="14"/>
    </row>
    <row r="10" spans="2:9" ht="16.5" thickBot="1" x14ac:dyDescent="0.3">
      <c r="B10" s="24"/>
      <c r="C10" s="10"/>
      <c r="F10" s="10"/>
      <c r="H10" s="45"/>
    </row>
    <row r="11" spans="2:9" ht="24" thickBot="1" x14ac:dyDescent="0.3">
      <c r="B11" s="25" t="s">
        <v>208</v>
      </c>
      <c r="C11" s="25" t="s">
        <v>15</v>
      </c>
      <c r="D11" s="26" t="s">
        <v>16</v>
      </c>
      <c r="E11" s="72"/>
      <c r="F11" s="25" t="s">
        <v>208</v>
      </c>
      <c r="G11" s="25" t="s">
        <v>15</v>
      </c>
      <c r="H11" s="26" t="s">
        <v>16</v>
      </c>
    </row>
    <row r="12" spans="2:9" ht="21" x14ac:dyDescent="0.25">
      <c r="B12" s="28" t="s">
        <v>59</v>
      </c>
      <c r="C12" s="29">
        <v>240</v>
      </c>
      <c r="D12" s="30">
        <v>0.64700000000000002</v>
      </c>
      <c r="E12" s="31"/>
      <c r="F12" s="28" t="s">
        <v>59</v>
      </c>
      <c r="G12" s="29">
        <v>218</v>
      </c>
      <c r="H12" s="30">
        <v>0.57499999999999996</v>
      </c>
    </row>
    <row r="13" spans="2:9" ht="21" x14ac:dyDescent="0.25">
      <c r="B13" s="32" t="s">
        <v>60</v>
      </c>
      <c r="C13" s="33">
        <v>111</v>
      </c>
      <c r="D13" s="34">
        <v>0.3</v>
      </c>
      <c r="E13" s="73"/>
      <c r="F13" s="32" t="s">
        <v>60</v>
      </c>
      <c r="G13" s="33">
        <v>137</v>
      </c>
      <c r="H13" s="34">
        <v>0.36149999999999999</v>
      </c>
    </row>
    <row r="14" spans="2:9" ht="21" x14ac:dyDescent="0.25">
      <c r="B14" s="32" t="s">
        <v>61</v>
      </c>
      <c r="C14" s="33">
        <v>15</v>
      </c>
      <c r="D14" s="34">
        <v>0.04</v>
      </c>
      <c r="E14" s="73"/>
      <c r="F14" s="32" t="s">
        <v>61</v>
      </c>
      <c r="G14" s="33">
        <v>3</v>
      </c>
      <c r="H14" s="34">
        <v>8.0000000000000002E-3</v>
      </c>
    </row>
    <row r="15" spans="2:9" ht="21.75" thickBot="1" x14ac:dyDescent="0.3">
      <c r="B15" s="32" t="s">
        <v>62</v>
      </c>
      <c r="C15" s="33">
        <v>5</v>
      </c>
      <c r="D15" s="34">
        <v>1.2999999999999999E-2</v>
      </c>
      <c r="E15" s="73"/>
      <c r="F15" s="32" t="s">
        <v>62</v>
      </c>
      <c r="G15" s="33">
        <v>21</v>
      </c>
      <c r="H15" s="34">
        <v>5.5500000000000001E-2</v>
      </c>
    </row>
    <row r="16" spans="2:9" ht="24" thickBot="1" x14ac:dyDescent="0.4">
      <c r="B16" s="50" t="s">
        <v>17</v>
      </c>
      <c r="C16" s="51">
        <f>SUM(C12:C15)</f>
        <v>371</v>
      </c>
      <c r="D16" s="52">
        <f>SUM(D12:D15)</f>
        <v>1</v>
      </c>
      <c r="E16" s="75"/>
      <c r="F16" s="50" t="s">
        <v>17</v>
      </c>
      <c r="G16" s="51">
        <f>SUM(G12:G15)</f>
        <v>379</v>
      </c>
      <c r="H16" s="52">
        <f>SUM(H12:H15)</f>
        <v>0.99999999999999989</v>
      </c>
    </row>
    <row r="19" spans="7:7" x14ac:dyDescent="0.25">
      <c r="G19" s="53"/>
    </row>
    <row r="55" spans="2:7" ht="15.75" thickBot="1" x14ac:dyDescent="0.3"/>
    <row r="56" spans="2:7" ht="24.75" thickTop="1" thickBot="1" x14ac:dyDescent="0.3">
      <c r="B56" s="153" t="s">
        <v>37</v>
      </c>
      <c r="C56" s="154"/>
      <c r="D56" s="154"/>
      <c r="E56" s="155"/>
      <c r="F56" s="76"/>
    </row>
    <row r="57" spans="2:7" ht="20.25" thickTop="1" thickBot="1" x14ac:dyDescent="0.3">
      <c r="B57" s="15"/>
      <c r="C57" s="15"/>
      <c r="D57" s="16"/>
      <c r="E57" s="14"/>
    </row>
    <row r="58" spans="2:7" ht="21.75" thickBot="1" x14ac:dyDescent="0.4">
      <c r="B58" s="18" t="s">
        <v>11</v>
      </c>
      <c r="C58" s="19" t="s">
        <v>12</v>
      </c>
      <c r="D58" s="62"/>
    </row>
    <row r="59" spans="2:7" ht="102" customHeight="1" thickBot="1" x14ac:dyDescent="0.3">
      <c r="B59" s="22" t="s">
        <v>13</v>
      </c>
      <c r="C59" s="23" t="s">
        <v>86</v>
      </c>
      <c r="D59" s="63"/>
      <c r="E59" s="68"/>
      <c r="F59" s="54"/>
      <c r="G59" s="55"/>
    </row>
    <row r="60" spans="2:7" ht="20.25" customHeight="1" thickBot="1" x14ac:dyDescent="0.3">
      <c r="B60" s="24"/>
      <c r="C60" s="10"/>
    </row>
    <row r="61" spans="2:7" ht="24" thickBot="1" x14ac:dyDescent="0.3">
      <c r="B61" s="25" t="s">
        <v>208</v>
      </c>
      <c r="C61" s="25" t="s">
        <v>15</v>
      </c>
      <c r="D61" s="26" t="s">
        <v>16</v>
      </c>
      <c r="E61" s="26" t="s">
        <v>38</v>
      </c>
    </row>
    <row r="62" spans="2:7" ht="180" customHeight="1" x14ac:dyDescent="0.25">
      <c r="B62" s="28" t="s">
        <v>59</v>
      </c>
      <c r="C62" s="29">
        <v>458</v>
      </c>
      <c r="D62" s="30">
        <v>0.61</v>
      </c>
      <c r="E62" s="64" t="s">
        <v>87</v>
      </c>
    </row>
    <row r="63" spans="2:7" ht="201" customHeight="1" x14ac:dyDescent="0.25">
      <c r="B63" s="32" t="s">
        <v>60</v>
      </c>
      <c r="C63" s="33">
        <v>248</v>
      </c>
      <c r="D63" s="34">
        <v>0.33</v>
      </c>
      <c r="E63" s="65" t="s">
        <v>88</v>
      </c>
    </row>
    <row r="64" spans="2:7" ht="202.5" customHeight="1" x14ac:dyDescent="0.25">
      <c r="B64" s="32" t="s">
        <v>61</v>
      </c>
      <c r="C64" s="33">
        <v>18</v>
      </c>
      <c r="D64" s="34">
        <v>2.4E-2</v>
      </c>
      <c r="E64" s="65" t="s">
        <v>89</v>
      </c>
    </row>
    <row r="65" spans="2:5" ht="201" customHeight="1" thickBot="1" x14ac:dyDescent="0.3">
      <c r="B65" s="32" t="s">
        <v>62</v>
      </c>
      <c r="C65" s="33">
        <v>26</v>
      </c>
      <c r="D65" s="34">
        <v>3.5999999999999997E-2</v>
      </c>
      <c r="E65" s="65" t="s">
        <v>90</v>
      </c>
    </row>
    <row r="66" spans="2:5" ht="24" thickBot="1" x14ac:dyDescent="0.3">
      <c r="B66" s="50" t="s">
        <v>17</v>
      </c>
      <c r="C66" s="51">
        <f>SUM(C62:C65)</f>
        <v>750</v>
      </c>
      <c r="D66" s="52">
        <f>SUM(D62:D65)</f>
        <v>1</v>
      </c>
      <c r="E66" s="52"/>
    </row>
  </sheetData>
  <mergeCells count="3">
    <mergeCell ref="B6:D6"/>
    <mergeCell ref="F6:H6"/>
    <mergeCell ref="B56:E56"/>
  </mergeCells>
  <dataValidations count="4">
    <dataValidation type="list" allowBlank="1" showInputMessage="1" showErrorMessage="1" sqref="G4" xr:uid="{CD59EB84-E6C3-436D-8869-F7EE5425E1D9}">
      <formula1>"RED,LOCAL,FÍSICO,RED ADYACENTE"</formula1>
    </dataValidation>
    <dataValidation type="list" allowBlank="1" showInputMessage="1" showErrorMessage="1" promptTitle="VALORES POSIBLES ASIGNADOR IOT" sqref="F4" xr:uid="{206637DC-06B1-4599-AE06-E719856DFCB2}">
      <formula1>"RED,LOCAL,FÍSICO,RED ADYACENTE"</formula1>
    </dataValidation>
    <dataValidation type="list" allowBlank="1" showInputMessage="1" showErrorMessage="1" promptTitle="VALORES POSIBLES ASIGNADOR IOT" sqref="F5" xr:uid="{A7A736BB-F73E-4C65-8389-14484AB3B2D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B70BD5B9-6B43-4A5E-9D22-5FC091FB7D2C}">
      <formula1>"vultures@jpcert.or.jp,cve@mitre.org/cve@cert.org.tw,talos-cna@cisco.com/psirt@cisco.com,psirt@bosch.com,OTRO"</formula1>
    </dataValidation>
  </dataValidations>
  <hyperlinks>
    <hyperlink ref="F4" r:id="rId1" display="cve@mitre.org/cve@cert.org.tw" xr:uid="{EBDD117E-83A3-4F8C-A4CD-0FC3E5D269BC}"/>
    <hyperlink ref="G4" r:id="rId2" display="vultures@jpcert.or.jp" xr:uid="{513F2025-B2FD-4E49-9426-67C47BDF40B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A5CC-C76B-4FB3-95D6-848A0C714F8A}">
  <dimension ref="B2:I62"/>
  <sheetViews>
    <sheetView topLeftCell="E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86.5703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80.5" customHeight="1" thickTop="1" thickBot="1" x14ac:dyDescent="0.3">
      <c r="B4" s="2" t="s">
        <v>63</v>
      </c>
      <c r="C4" s="78" t="s">
        <v>77</v>
      </c>
      <c r="D4" s="4" t="s">
        <v>103</v>
      </c>
      <c r="E4" s="79" t="s">
        <v>31</v>
      </c>
      <c r="F4" s="6" t="s">
        <v>64</v>
      </c>
      <c r="G4" s="81" t="s">
        <v>64</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20" customHeight="1" thickBot="1" x14ac:dyDescent="0.4">
      <c r="B9" s="22" t="s">
        <v>13</v>
      </c>
      <c r="C9" s="23" t="s">
        <v>91</v>
      </c>
      <c r="D9" s="21"/>
      <c r="E9" s="21"/>
      <c r="F9" s="22" t="s">
        <v>13</v>
      </c>
      <c r="G9" s="23" t="s">
        <v>91</v>
      </c>
      <c r="H9" s="44"/>
      <c r="I9" s="14"/>
    </row>
    <row r="10" spans="2:9" ht="16.5" thickBot="1" x14ac:dyDescent="0.3">
      <c r="B10" s="24"/>
      <c r="C10" s="10"/>
      <c r="F10" s="10"/>
      <c r="H10" s="45"/>
    </row>
    <row r="11" spans="2:9" ht="24" thickBot="1" x14ac:dyDescent="0.3">
      <c r="B11" s="25" t="s">
        <v>14</v>
      </c>
      <c r="C11" s="25" t="s">
        <v>15</v>
      </c>
      <c r="D11" s="26" t="s">
        <v>16</v>
      </c>
      <c r="E11" s="72"/>
      <c r="F11" s="25" t="s">
        <v>14</v>
      </c>
      <c r="G11" s="25" t="s">
        <v>15</v>
      </c>
      <c r="H11" s="26" t="s">
        <v>16</v>
      </c>
    </row>
    <row r="12" spans="2:9" ht="21" x14ac:dyDescent="0.25">
      <c r="B12" s="28" t="s">
        <v>64</v>
      </c>
      <c r="C12" s="29">
        <v>73</v>
      </c>
      <c r="D12" s="30">
        <v>0.1968</v>
      </c>
      <c r="E12" s="31"/>
      <c r="F12" s="28" t="s">
        <v>64</v>
      </c>
      <c r="G12" s="29">
        <v>70</v>
      </c>
      <c r="H12" s="30">
        <v>0.1847</v>
      </c>
    </row>
    <row r="13" spans="2:9" ht="21" x14ac:dyDescent="0.25">
      <c r="B13" s="32" t="s">
        <v>65</v>
      </c>
      <c r="C13" s="33">
        <v>75</v>
      </c>
      <c r="D13" s="34">
        <v>0.17519999999999999</v>
      </c>
      <c r="E13" s="73"/>
      <c r="F13" s="32" t="s">
        <v>65</v>
      </c>
      <c r="G13" s="33">
        <v>54</v>
      </c>
      <c r="H13" s="34">
        <v>0.14249999999999999</v>
      </c>
    </row>
    <row r="14" spans="2:9" ht="21.75" thickBot="1" x14ac:dyDescent="0.3">
      <c r="B14" s="32" t="s">
        <v>66</v>
      </c>
      <c r="C14" s="33">
        <v>223</v>
      </c>
      <c r="D14" s="34">
        <v>0.628</v>
      </c>
      <c r="E14" s="74"/>
      <c r="F14" s="32" t="s">
        <v>66</v>
      </c>
      <c r="G14" s="33">
        <v>255</v>
      </c>
      <c r="H14" s="34">
        <v>0.67279999999999995</v>
      </c>
    </row>
    <row r="15" spans="2:9" ht="24" thickBot="1" x14ac:dyDescent="0.4">
      <c r="B15" s="50" t="s">
        <v>17</v>
      </c>
      <c r="C15" s="51">
        <f>SUM(C12:C14)</f>
        <v>371</v>
      </c>
      <c r="D15" s="52">
        <f>SUM(D12:D14)</f>
        <v>1</v>
      </c>
      <c r="E15" s="75"/>
      <c r="F15" s="50" t="s">
        <v>17</v>
      </c>
      <c r="G15" s="51">
        <f>SUM(G12:G14)</f>
        <v>379</v>
      </c>
      <c r="H15" s="52">
        <f>SUM(H12:H14)</f>
        <v>1</v>
      </c>
    </row>
    <row r="18" spans="7:7" x14ac:dyDescent="0.25">
      <c r="G18" s="53"/>
    </row>
    <row r="52" spans="2:7" ht="15.75" thickBot="1" x14ac:dyDescent="0.3"/>
    <row r="53" spans="2:7" ht="24.75" thickTop="1" thickBot="1" x14ac:dyDescent="0.3">
      <c r="B53" s="156" t="s">
        <v>37</v>
      </c>
      <c r="C53" s="154"/>
      <c r="D53" s="154"/>
      <c r="E53" s="157"/>
      <c r="F53" s="76"/>
    </row>
    <row r="54" spans="2:7" ht="20.25" thickTop="1" thickBot="1" x14ac:dyDescent="0.3">
      <c r="B54" s="15"/>
      <c r="C54" s="15"/>
      <c r="D54" s="16"/>
      <c r="E54" s="14"/>
    </row>
    <row r="55" spans="2:7" ht="21.75" thickBot="1" x14ac:dyDescent="0.4">
      <c r="B55" s="18" t="s">
        <v>11</v>
      </c>
      <c r="C55" s="19" t="s">
        <v>12</v>
      </c>
      <c r="D55" s="62"/>
    </row>
    <row r="56" spans="2:7" ht="102" customHeight="1" thickBot="1" x14ac:dyDescent="0.3">
      <c r="B56" s="22" t="s">
        <v>13</v>
      </c>
      <c r="C56" s="23" t="s">
        <v>91</v>
      </c>
      <c r="D56" s="63"/>
      <c r="E56" s="68"/>
      <c r="F56" s="54"/>
      <c r="G56" s="55"/>
    </row>
    <row r="57" spans="2:7" ht="20.25" customHeight="1" thickBot="1" x14ac:dyDescent="0.3">
      <c r="B57" s="24"/>
      <c r="C57" s="10"/>
    </row>
    <row r="58" spans="2:7" ht="24" thickBot="1" x14ac:dyDescent="0.3">
      <c r="B58" s="25" t="s">
        <v>14</v>
      </c>
      <c r="C58" s="25" t="s">
        <v>15</v>
      </c>
      <c r="D58" s="26" t="s">
        <v>16</v>
      </c>
      <c r="E58" s="26" t="s">
        <v>38</v>
      </c>
    </row>
    <row r="59" spans="2:7" ht="180" customHeight="1" x14ac:dyDescent="0.25">
      <c r="B59" s="28" t="s">
        <v>64</v>
      </c>
      <c r="C59" s="29">
        <v>143</v>
      </c>
      <c r="D59" s="30">
        <v>0.19</v>
      </c>
      <c r="E59" s="64" t="s">
        <v>92</v>
      </c>
    </row>
    <row r="60" spans="2:7" ht="218.25" customHeight="1" x14ac:dyDescent="0.25">
      <c r="B60" s="32" t="s">
        <v>65</v>
      </c>
      <c r="C60" s="33">
        <v>129</v>
      </c>
      <c r="D60" s="34">
        <v>0.17199999999999999</v>
      </c>
      <c r="E60" s="65" t="s">
        <v>93</v>
      </c>
    </row>
    <row r="61" spans="2:7" ht="143.25" customHeight="1" thickBot="1" x14ac:dyDescent="0.3">
      <c r="B61" s="32" t="s">
        <v>66</v>
      </c>
      <c r="C61" s="33">
        <v>478</v>
      </c>
      <c r="D61" s="34">
        <v>0.63800000000000001</v>
      </c>
      <c r="E61" s="65" t="s">
        <v>94</v>
      </c>
    </row>
    <row r="62" spans="2:7" ht="24" thickBot="1" x14ac:dyDescent="0.3">
      <c r="B62" s="50" t="s">
        <v>17</v>
      </c>
      <c r="C62" s="51">
        <f>SUM(C59:C61)</f>
        <v>750</v>
      </c>
      <c r="D62" s="52">
        <f>SUM(D59:D61)</f>
        <v>1</v>
      </c>
      <c r="E62" s="52"/>
    </row>
  </sheetData>
  <mergeCells count="3">
    <mergeCell ref="B6:D6"/>
    <mergeCell ref="F6:H6"/>
    <mergeCell ref="B53:E53"/>
  </mergeCells>
  <dataValidations count="4">
    <dataValidation type="list" allowBlank="1" showInputMessage="1" showErrorMessage="1" sqref="G5" xr:uid="{BFB57C13-4EE1-47D9-8801-5424AEA51EE2}">
      <formula1>"vultures@jpcert.or.jp,cve@mitre.org/cve@cert.org.tw,talos-cna@cisco.com/psirt@cisco.com,psirt@bosch.com,OTRO"</formula1>
    </dataValidation>
    <dataValidation type="list" allowBlank="1" showInputMessage="1" showErrorMessage="1" promptTitle="VALORES POSIBLES ASIGNADOR IOT" sqref="F5" xr:uid="{79BE2EF3-0D83-424C-B26D-FABFDDAFD26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243880CD-0491-4012-B61C-246B306941DE}">
      <formula1>"ALTOS,BAJOS,NO REQUERIDOS"</formula1>
    </dataValidation>
    <dataValidation type="list" allowBlank="1" showInputMessage="1" showErrorMessage="1" sqref="G4" xr:uid="{6298B221-72E3-4E96-8477-3127AFEA073D}">
      <formula1>"ALTOS,BAJOS,NO REQUERIDOS"</formula1>
    </dataValidation>
  </dataValidations>
  <hyperlinks>
    <hyperlink ref="F4" r:id="rId1" display="cve@mitre.org/cve@cert.org.tw" xr:uid="{FA216E04-EB04-40CE-81E3-9B08527A4093}"/>
    <hyperlink ref="G4" r:id="rId2" display="vultures@jpcert.or.jp" xr:uid="{8E1A662A-F45F-4113-AD6F-98F75AA5A80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2D348-0713-4F8B-9C74-6470FEDB9D7B}">
  <dimension ref="B2:I48"/>
  <sheetViews>
    <sheetView topLeftCell="D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8.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15" customHeight="1" thickTop="1" thickBot="1" x14ac:dyDescent="0.3">
      <c r="B4" s="2" t="s">
        <v>67</v>
      </c>
      <c r="C4" s="78" t="s">
        <v>78</v>
      </c>
      <c r="D4" s="4" t="s">
        <v>104</v>
      </c>
      <c r="E4" s="79" t="s">
        <v>31</v>
      </c>
      <c r="F4" s="81" t="s">
        <v>68</v>
      </c>
      <c r="G4" s="81" t="s">
        <v>68</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14" customHeight="1" thickBot="1" x14ac:dyDescent="0.4">
      <c r="B9" s="22" t="s">
        <v>13</v>
      </c>
      <c r="C9" s="23" t="s">
        <v>95</v>
      </c>
      <c r="D9" s="21"/>
      <c r="E9" s="21"/>
      <c r="F9" s="22" t="s">
        <v>13</v>
      </c>
      <c r="G9" s="23" t="s">
        <v>95</v>
      </c>
      <c r="H9" s="44"/>
      <c r="I9" s="14"/>
    </row>
    <row r="10" spans="2:9" ht="16.5" thickBot="1" x14ac:dyDescent="0.3">
      <c r="B10" s="24"/>
      <c r="C10" s="10"/>
      <c r="F10" s="10"/>
      <c r="H10" s="45"/>
    </row>
    <row r="11" spans="2:9" ht="24" thickBot="1" x14ac:dyDescent="0.3">
      <c r="B11" s="25" t="s">
        <v>208</v>
      </c>
      <c r="C11" s="25" t="s">
        <v>15</v>
      </c>
      <c r="D11" s="26" t="s">
        <v>16</v>
      </c>
      <c r="E11" s="72"/>
      <c r="F11" s="25" t="s">
        <v>208</v>
      </c>
      <c r="G11" s="25" t="s">
        <v>15</v>
      </c>
      <c r="H11" s="26" t="s">
        <v>16</v>
      </c>
    </row>
    <row r="12" spans="2:9" ht="21" x14ac:dyDescent="0.25">
      <c r="B12" s="28" t="s">
        <v>68</v>
      </c>
      <c r="C12" s="29">
        <v>69</v>
      </c>
      <c r="D12" s="30">
        <v>0.186</v>
      </c>
      <c r="E12" s="31"/>
      <c r="F12" s="28" t="s">
        <v>68</v>
      </c>
      <c r="G12" s="29">
        <v>45</v>
      </c>
      <c r="H12" s="30">
        <v>0.1187</v>
      </c>
    </row>
    <row r="13" spans="2:9" ht="21.75" thickBot="1" x14ac:dyDescent="0.3">
      <c r="B13" s="32" t="s">
        <v>69</v>
      </c>
      <c r="C13" s="33">
        <v>302</v>
      </c>
      <c r="D13" s="34">
        <v>0.81399999999999995</v>
      </c>
      <c r="E13" s="73"/>
      <c r="F13" s="32" t="s">
        <v>69</v>
      </c>
      <c r="G13" s="33">
        <v>334</v>
      </c>
      <c r="H13" s="34">
        <v>0.88129999999999997</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7"/>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95</v>
      </c>
      <c r="D43" s="63"/>
      <c r="E43" s="68"/>
      <c r="F43" s="54"/>
      <c r="G43" s="55"/>
    </row>
    <row r="44" spans="2:7" ht="20.25" customHeight="1" thickBot="1" x14ac:dyDescent="0.3">
      <c r="B44" s="24"/>
      <c r="C44" s="10"/>
    </row>
    <row r="45" spans="2:7" ht="24" thickBot="1" x14ac:dyDescent="0.3">
      <c r="B45" s="25" t="s">
        <v>208</v>
      </c>
      <c r="C45" s="25" t="s">
        <v>15</v>
      </c>
      <c r="D45" s="26" t="s">
        <v>16</v>
      </c>
      <c r="E45" s="26" t="s">
        <v>38</v>
      </c>
    </row>
    <row r="46" spans="2:7" ht="215.25" customHeight="1" x14ac:dyDescent="0.25">
      <c r="B46" s="28" t="s">
        <v>68</v>
      </c>
      <c r="C46" s="29">
        <v>114</v>
      </c>
      <c r="D46" s="30">
        <v>0.152</v>
      </c>
      <c r="E46" s="64" t="s">
        <v>96</v>
      </c>
    </row>
    <row r="47" spans="2:7" ht="168.75" customHeight="1" thickBot="1" x14ac:dyDescent="0.3">
      <c r="B47" s="32" t="s">
        <v>69</v>
      </c>
      <c r="C47" s="33">
        <v>636</v>
      </c>
      <c r="D47" s="34">
        <v>0.84799999999999998</v>
      </c>
      <c r="E47" s="65" t="s">
        <v>97</v>
      </c>
    </row>
    <row r="48" spans="2:7" ht="24" thickBot="1" x14ac:dyDescent="0.3">
      <c r="B48" s="50" t="s">
        <v>17</v>
      </c>
      <c r="C48" s="51">
        <f>SUM(C46:C47)</f>
        <v>750</v>
      </c>
      <c r="D48" s="52">
        <f>SUM(D46:D47)</f>
        <v>1</v>
      </c>
      <c r="E48" s="52"/>
    </row>
  </sheetData>
  <mergeCells count="3">
    <mergeCell ref="B6:D6"/>
    <mergeCell ref="F6:H6"/>
    <mergeCell ref="B40:E40"/>
  </mergeCells>
  <dataValidations count="4">
    <dataValidation type="list" allowBlank="1" showInputMessage="1" showErrorMessage="1" sqref="G5" xr:uid="{963460F1-5755-45B9-BD68-1594172A3978}">
      <formula1>"vultures@jpcert.or.jp,cve@mitre.org/cve@cert.org.tw,talos-cna@cisco.com/psirt@cisco.com,psirt@bosch.com,OTRO"</formula1>
    </dataValidation>
    <dataValidation type="list" allowBlank="1" showInputMessage="1" showErrorMessage="1" promptTitle="VALORES POSIBLES ASIGNADOR IOT" sqref="F5" xr:uid="{DC7A8DD6-FC02-4BC9-ABB2-C8F1BE97762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9B03FD47-5BA6-4A23-9484-A6F0315FA5C4}">
      <formula1>"CAMBIADO,NO CAMBIADO"</formula1>
    </dataValidation>
    <dataValidation type="list" allowBlank="1" showInputMessage="1" showErrorMessage="1" sqref="G4" xr:uid="{BFD63C6D-99FD-4D31-B8A8-FC2274063143}">
      <formula1>"CAMBIADO,NO CAMBIADO"</formula1>
    </dataValidation>
  </dataValidations>
  <hyperlinks>
    <hyperlink ref="F4" r:id="rId1" display="cve@mitre.org/cve@cert.org.tw" xr:uid="{7DBE9F36-6578-45AF-B922-E0B170058B65}"/>
    <hyperlink ref="G4" r:id="rId2" display="vultures@jpcert.or.jp" xr:uid="{77CB1F97-E0B3-482B-BDC1-5BC6CC49BFB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AÑO CREACIÓN</vt:lpstr>
      <vt:lpstr>AÑO MODIFICACIÓN</vt:lpstr>
      <vt:lpstr>x_xfe_confidentiality_impact</vt:lpstr>
      <vt:lpstr>x_xfe_integrity_impact</vt:lpstr>
      <vt:lpstr>x_xfe_availability_impact</vt:lpstr>
      <vt:lpstr>x_xfe_cvss_access_Complexity</vt:lpstr>
      <vt:lpstr>x_xfe_cvss_access_vector</vt:lpstr>
      <vt:lpstr>x_xfe_cvss_privilegesrequired</vt:lpstr>
      <vt:lpstr>x_xfe_cvss_scope</vt:lpstr>
      <vt:lpstr>x_xfe_cvss_userinteraction</vt:lpstr>
      <vt:lpstr>x_xfe_temporal_score</vt:lpstr>
      <vt:lpstr>x_xfe_report_confidence</vt:lpstr>
      <vt:lpstr>x_xfe_cvss_remediation_level</vt:lpstr>
      <vt:lpstr>x_xfe_exploitability</vt:lpstr>
      <vt:lpstr>x_xfe_consequences</vt:lpstr>
      <vt:lpstr>x_xfe_remedy</vt:lpstr>
      <vt:lpstr>x_xfe_risk_level</vt:lpstr>
      <vt:lpstr>NAME</vt:lpstr>
      <vt:lpstr>x_xfe_references_link_target</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2023-07-30T10:09:57Z</dcterms:created>
  <dcterms:modified xsi:type="dcterms:W3CDTF">2023-08-18T12:17:51Z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2023-08-18T12:17:51Z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d14a7e19-a8f6-4320-8a19-8a72dfdba7a9</vt:lpwstr>
  </property>
  <property fmtid="{D5CDD505-2E9C-101B-9397-08002B2CF9AE}" pid="8" name="MSIP_Label_019c027e-33b7-45fc-a572-8ffa5d09ec36_ContentBits">
    <vt:lpwstr>2</vt:lpwstr>
  </property>
</Properties>
</file>