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355032\AppData\Roaming\Microsoft\Windows\Start Menu\Programs\Python 3.9\TFM\ALIENVAULT\"/>
    </mc:Choice>
  </mc:AlternateContent>
  <xr:revisionPtr revIDLastSave="0" documentId="13_ncr:1_{73E93898-7C43-468E-AFC1-3FEB4752C7E1}" xr6:coauthVersionLast="47" xr6:coauthVersionMax="47" xr10:uidLastSave="{00000000-0000-0000-0000-000000000000}"/>
  <bookViews>
    <workbookView xWindow="-120" yWindow="-120" windowWidth="20730" windowHeight="11160" firstSheet="1" activeTab="7" xr2:uid="{1177A092-0498-4BC7-A76A-EF86C90DF99A}"/>
  </bookViews>
  <sheets>
    <sheet name="created" sheetId="2" r:id="rId1"/>
    <sheet name="modified" sheetId="4" r:id="rId2"/>
    <sheet name="valid_from" sheetId="5" r:id="rId3"/>
    <sheet name="type" sheetId="6" r:id="rId4"/>
    <sheet name="object_refs" sheetId="7" r:id="rId5"/>
    <sheet name="name" sheetId="10" r:id="rId6"/>
    <sheet name="pattern" sheetId="9" r:id="rId7"/>
    <sheet name="name_no_vocabulario" sheetId="11" r:id="rId8"/>
    <sheet name="Hoja1" sheetId="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8" i="9" l="1"/>
  <c r="D69" i="9"/>
  <c r="D70" i="9"/>
  <c r="D71" i="9"/>
  <c r="D67" i="9"/>
  <c r="D12" i="9"/>
  <c r="I13" i="9"/>
  <c r="I14" i="9"/>
  <c r="I15" i="9"/>
  <c r="I16" i="9"/>
  <c r="I12" i="9"/>
  <c r="D13" i="9"/>
  <c r="D14" i="9"/>
  <c r="D15" i="9"/>
  <c r="D16" i="9"/>
  <c r="C17" i="9"/>
  <c r="C70" i="9"/>
  <c r="C26" i="11" l="1"/>
  <c r="D25" i="11"/>
  <c r="D26" i="11" s="1"/>
  <c r="C25" i="11"/>
  <c r="I16" i="6"/>
  <c r="H16" i="6"/>
  <c r="C16" i="6"/>
  <c r="C69" i="5"/>
  <c r="C68" i="5"/>
  <c r="C67" i="5"/>
  <c r="C66" i="5"/>
  <c r="C71" i="4"/>
  <c r="C70" i="4"/>
  <c r="C69" i="4"/>
  <c r="C68" i="4"/>
  <c r="C67" i="4"/>
  <c r="C71" i="2"/>
  <c r="C70" i="2"/>
  <c r="C69" i="2"/>
  <c r="C68" i="2"/>
  <c r="C67" i="2"/>
  <c r="D30" i="10"/>
  <c r="D31" i="10" s="1"/>
  <c r="C30" i="10"/>
  <c r="C31" i="10" s="1"/>
  <c r="D72" i="7"/>
  <c r="C70" i="7"/>
  <c r="D71" i="7"/>
  <c r="I17" i="7"/>
  <c r="I16" i="7"/>
  <c r="D17" i="7"/>
  <c r="D16" i="7"/>
  <c r="H17" i="7"/>
  <c r="H16" i="7"/>
  <c r="C17" i="7"/>
  <c r="C16" i="7"/>
  <c r="C67" i="7"/>
  <c r="C69" i="7"/>
  <c r="C68" i="7"/>
  <c r="D72" i="6"/>
  <c r="D71" i="6"/>
  <c r="I17" i="6"/>
  <c r="D17" i="6"/>
  <c r="D16" i="6"/>
  <c r="C70" i="6"/>
  <c r="H17" i="6"/>
  <c r="C17" i="6"/>
  <c r="D72" i="9"/>
  <c r="C71" i="9"/>
  <c r="C69" i="9"/>
  <c r="C68" i="9"/>
  <c r="C67" i="9"/>
  <c r="I17" i="9"/>
  <c r="H17" i="9"/>
  <c r="D17" i="9"/>
  <c r="C69" i="6"/>
  <c r="C68" i="6"/>
  <c r="C67" i="6"/>
  <c r="D70" i="5"/>
  <c r="H16" i="5"/>
  <c r="G16" i="5"/>
  <c r="D16" i="5"/>
  <c r="C16" i="5"/>
  <c r="D72" i="4"/>
  <c r="H17" i="4"/>
  <c r="G17" i="4"/>
  <c r="D17" i="4"/>
  <c r="C17" i="4"/>
  <c r="C17" i="2"/>
  <c r="D17" i="2"/>
  <c r="D72" i="2"/>
  <c r="H17" i="2"/>
  <c r="G17" i="2"/>
  <c r="C72" i="7" l="1"/>
  <c r="C71" i="7"/>
  <c r="C72" i="6"/>
  <c r="C71" i="6"/>
  <c r="C70" i="5"/>
  <c r="C72" i="4"/>
  <c r="C72" i="2"/>
  <c r="C72" i="9"/>
</calcChain>
</file>

<file path=xl/sharedStrings.xml><?xml version="1.0" encoding="utf-8"?>
<sst xmlns="http://schemas.openxmlformats.org/spreadsheetml/2006/main" count="412" uniqueCount="116">
  <si>
    <t>NOMBRE COLUMNA</t>
  </si>
  <si>
    <t>NOMBRE EN COLUMNA FICHERO EXCEL FUENTE</t>
  </si>
  <si>
    <t>DEFINICIÓN COLUMNA</t>
  </si>
  <si>
    <t>FORMATO DATOS COLUMNA</t>
  </si>
  <si>
    <t>POSIBLES VALORES IOT</t>
  </si>
  <si>
    <t>POSIBLES VALORES SMART HOME</t>
  </si>
  <si>
    <t>REFERENCIAS</t>
  </si>
  <si>
    <t>CREATED</t>
  </si>
  <si>
    <t>Fecha y hora (YYYY-MM-DD T HH:mmZ)</t>
  </si>
  <si>
    <t>UMBRAL DE APARICIONES</t>
  </si>
  <si>
    <t>NO EXISTE</t>
  </si>
  <si>
    <t>CRITERIO</t>
  </si>
  <si>
    <t>NÚMERO DE APARICIONES</t>
  </si>
  <si>
    <t>PORCENTAJE TOTAL</t>
  </si>
  <si>
    <t>TOTAL VALORES</t>
  </si>
  <si>
    <t>MODIFIED</t>
  </si>
  <si>
    <t>VALOR</t>
  </si>
  <si>
    <t>ESTADÍSTICAS AÑO DE CREACIÓN OBJETO STIX 2.1 ALIENVAULT PARTE IOT</t>
  </si>
  <si>
    <t>ESTADÍSTICAS AÑO DE CREACIÓN OBJETO STIX 2.1 ALIENVAULT PARTE SMART HOME</t>
  </si>
  <si>
    <t>ESTADÍSTICAS AÑO DE CREACIÓN OBJETO STIX 2.1 ALIENVAULT PARTE IOT Y SMART HOME CONJUNTAS</t>
  </si>
  <si>
    <t>ESTADÍSTICAS AÑO DE MODIFICACIÓN OBJETO STIX 2.1 ALIENVAULT PARTE IOT</t>
  </si>
  <si>
    <t>ESTADÍSTICAS AÑO DE MODIFICACIÓN OBJETO STIX 2.1 ALIENVAULT PARTE SMART HOME</t>
  </si>
  <si>
    <t>ESTADÍSTICAS AÑO DE MODIFICACIÓN OBJETO STIX 2.1 ALIENVAULT PARTE IOT Y SMART HOME CONJUNTAS</t>
  </si>
  <si>
    <t>VALID FROM</t>
  </si>
  <si>
    <t>MAYOR QUE 0</t>
  </si>
  <si>
    <t>TYPE</t>
  </si>
  <si>
    <t>STRING(12)</t>
  </si>
  <si>
    <t>REPORTE</t>
  </si>
  <si>
    <t>SIGNIFICADO VALOR</t>
  </si>
  <si>
    <t>El objeto STIX 2.1 es de tipo reporte (13). Estos objetos recopilan información sobre amenazas que puedan focalizarse en uno o más temas, como tipo de malware o detalles técnicos de un ataque. Estos objetos agrupan inteligencia de amenazas para presentar la información de forma unificada como una historia completa.</t>
  </si>
  <si>
    <t>INDICADOR</t>
  </si>
  <si>
    <t>El objeto STIX 2.1 es de tipo indicador(19). Los indicadores contienen patrones usados para la detección de actividades sospechosas o maliciosas, como un conjunto de dominios maliciosos.</t>
  </si>
  <si>
    <t>IDENTIDAD</t>
  </si>
  <si>
    <t>VULNERABILIDAD</t>
  </si>
  <si>
    <t>El objeto STIX 2.1 es de tipo vulnerabilidad (22), que expresa una debilidad en el sistema o producto, en su diseño,implementación o requisitos , que pueden ser explotados afectando a su confidencialidad, disponibilidad o integridad.</t>
  </si>
  <si>
    <t>El objeto STIX 2.1 es de tipo identidad (24). Estos objetos sirven para representar e identificar organizaciones, grupos o individuos, al igual que clases de sistemas,grupos, organizaciones o individuos.</t>
  </si>
  <si>
    <t>ESTADÍSTICAS TIPO DE OBJETO STIX 2.1 CORRESPONDIENTE PULSO ALIENVAULT PARTE IOT</t>
  </si>
  <si>
    <t>ESTADÍSTICAS TIPO DE OBJETO STIX 2.1 CORRESPONDIENTE PULSO ALIENVAULT PARTE SMART HOME</t>
  </si>
  <si>
    <t>ESTADÍSTICAS TIPO DE OBJETO STIX 2.1 PARTE IOT Y SMART HOME CONJUNTAS</t>
  </si>
  <si>
    <t>A la hora de elaborar la tabla no se establece un umbral debido a que todos los objetos STIX 2.1 tienen un tipo definido (11). Para los pulsos de ALIENVAULT se encuentran objetos de tipo REPORTE, INDICADOR, VULNERABILIDAD E IDENTIDAD, y todos tienen un número de apariciones. En la gráfica, debido a que el porcentaje de objetos de tipo INDICADOR es mucho mayor al del resto, los objetos que no son de tipo INDICADOR se agrupan en una columna, y se comparan con los objetos de tipo INDICADOR.</t>
  </si>
  <si>
    <t>OBJECT_REFS</t>
  </si>
  <si>
    <t>ESTADÍSTICAS TIPO DE OBJETO DE REFERENCIA STIX 2.1 CORRESPONDIENTE PULSO ALIENVAULT PARTE IOT</t>
  </si>
  <si>
    <t>ESTADÍSTICAS TIPO DE REFERENCIA DE OBJETO STIX 2.1 CORRESPONDIENTE PULSO ALIENVAULT PARTE SMART HOME</t>
  </si>
  <si>
    <t>ESTADÍSTICAS TIPO DE REFERENCIA DE OBJETO STIX 2.1 PARTE IOT Y SMART HOME CONJUNTAS</t>
  </si>
  <si>
    <t>NAME</t>
  </si>
  <si>
    <t>OTROS VALORES</t>
  </si>
  <si>
    <t>BOTNET</t>
  </si>
  <si>
    <t>WORM</t>
  </si>
  <si>
    <t>SPAM</t>
  </si>
  <si>
    <t>RANSOMWARE</t>
  </si>
  <si>
    <t>BACKDOOR</t>
  </si>
  <si>
    <t>VALORES ENCONTRADOS</t>
  </si>
  <si>
    <t>ESTADÍSTICAS PARTE IOT Y SMART HOME</t>
  </si>
  <si>
    <t>PATTERN</t>
  </si>
  <si>
    <t>STRING(19)(25)</t>
  </si>
  <si>
    <t>Patrón de detección de un objeto STIX 2.1 de tipo indicador.  (19)(25). Esta propiedad es requerida para los objetos STIX 2.1 de tipo indicador.</t>
  </si>
  <si>
    <t>NOMBRE DE DOMINIO</t>
  </si>
  <si>
    <t>URL</t>
  </si>
  <si>
    <t>HASH</t>
  </si>
  <si>
    <t>EMAIL</t>
  </si>
  <si>
    <t>El patrón del objeto STIX 2.1 de tipo indicador, busca una coincidencia con el nombre de un dominio (26).</t>
  </si>
  <si>
    <t>El patrón del objeto STIX 2.1 de tipo indicador, busca una coincidencia con una url (26).</t>
  </si>
  <si>
    <t>El patrón del objeto STIX 2.1 de tipo indicador, busca una coincidencia con el hash de un objeto (26).</t>
  </si>
  <si>
    <t>El patrón del objeto STIX 2.1 de tipo indicador, busca una coincidencia con un email con emisor y asunto específico (26).</t>
  </si>
  <si>
    <t>ESTADÍSTICAS PATRÓN DE OBJETO TIPO INDICADOR PARTE IOT Y SMART HOME CONJUNTAS</t>
  </si>
  <si>
    <t>En esta ocasión no se establece un umbral para analizar el patrón que siguen los objetos de tipo indicador encontrados en los pulsos de Alienvault (25). Se encuentran valores de patrón de coincidencia con el nombre de un dominio, una url,un mensaje de email y un hash. No existe un conjunto cerrado de valores para los patrones de tipo STIX, pero se encuentran algunos ejemplos de patrones (26) en la especificación de STIX 2.1. Se han buscado valores que aparecieran en estos ejemplos y se han descrito los previamente descritos.</t>
  </si>
  <si>
    <t>ESTADÍSTICAS PATRÓN DE OBJETO TIPO INDICADOR ALIENVAULT PARTE IOT</t>
  </si>
  <si>
    <t>ESTADÍSTICAS PATRÓN DE OBJETO TIPO INDICADOR ALIENVAULT PARTE SMART HOME</t>
  </si>
  <si>
    <t>Fecha de creación del objeto STIX 2.1 correspondiente del pulso de ALIENVAULT . (11)(27)(28)</t>
  </si>
  <si>
    <t xml:space="preserve">(11) https://oasis-open.github.io/cti-documentation/stix/gettingstarted.html                                                                            (27) https://otx.alienvault.com/pulse/5fa1852d337eca8e99c2ec32 (28)file:///C:/Users/U355032/AppData/Local/Temp/5fa1852d337eca8e99c2ec32.json            </t>
  </si>
  <si>
    <t>ESTADÍSTICAS AÑO DE VALIDEZ OBJETO STIX 2.1 TIPO INDICADOR PARTE IOT Y SMART HOME CONJUNTAS</t>
  </si>
  <si>
    <t>ESTADÍSTICAS AÑO DE VALIDEZ OBJETO STIX 2.1 TIPO INDICADOR ALIENVAULT PARTE SMART HOME</t>
  </si>
  <si>
    <t>ESTADÍSTICAS AÑO DE VALIDEZ OBJETO STIX 2.1 TIPO INDICADOR ALIENVAULT PARTE IOT</t>
  </si>
  <si>
    <t xml:space="preserve">(11) https://oasis-open.github.io/cti-documentation/stix/gettingstarted.html                                                                                 (19)                https://docs.oasis-open.org/cti/stix/v2.1/os/stix-v2.1-os.pdf PAGINA 66                                            (27) https://otx.alienvault.com/pulse/5fa1852d337eca8e99c2ec32                            (28)file:///C:/Users/U355032/AppData/Local/Temp/5fa1852d337eca8e99c2ec32.json            </t>
  </si>
  <si>
    <t>Se analizan únicamente los años que aparecen para la fecha de validez (11) del objeto STIX 2.1 tipo indicador (19), es decir, los años en los que su número de apariciones es mayor que 0.</t>
  </si>
  <si>
    <t>Tipo de objeto STIX 2.1 correspondiente al pulso actual analizado de ALIENVAULT.  (11)(12).(27)(28)</t>
  </si>
  <si>
    <t>TIPOS DISTINTOS A INDICADOR</t>
  </si>
  <si>
    <t>STRING(11)(12).(27)(28)</t>
  </si>
  <si>
    <t>Objetos de referencia para los objetos STIX 2.1 que aparecen en los pulsos de ALIENVAULT. Esta propiedad es específica y requerida para los objetos de tipo reporte. Se encarga de especificar los identificadores de la lista de objetos a la que el objeto de tipo reporte hace referencia. Esta columna se encarga de establecer una relación con otros objetos. Para los objetos de tipo definición de marcado e indicador, esta propiedad no viene definida, por el contrario existe otra propiedad "object_marking_refs", que no viene definida a la hora de exportar los JSON de los objetos STIX 2.1 de este tipo, por lo que no se ha podido analizar. (28)</t>
  </si>
  <si>
    <t>VALORES DISTINTOS A INDICADOR</t>
  </si>
  <si>
    <t xml:space="preserve"> Al tener un valor de apariciones de indicador mucho mayor que el del resto de tipos de objetos de referencia, se engloban todos los tipos que no sean INDICADOR en esta fila.</t>
  </si>
  <si>
    <t>HOSTING</t>
  </si>
  <si>
    <t>INFECTION</t>
  </si>
  <si>
    <t>STEAL</t>
  </si>
  <si>
    <t>BOT</t>
  </si>
  <si>
    <t>DDOS</t>
  </si>
  <si>
    <t>DOWNLOADER</t>
  </si>
  <si>
    <t>TROJAN</t>
  </si>
  <si>
    <t>VIRUS</t>
  </si>
  <si>
    <t>EXPLOITATION</t>
  </si>
  <si>
    <t>SCANNING</t>
  </si>
  <si>
    <t>INSTALL</t>
  </si>
  <si>
    <t>PHISHING</t>
  </si>
  <si>
    <t>(11) https://oasis-open.github.io/cti-documentation/stix/gettingstarted.html                                                                                    (12) https://docs.oasis-open.org/cti/stix/v2.1/os/stix-v2.1-os.pdf PAGINA  35                                                                                                                                                                                                                                                                                                                                                (27) https://otx.alienvault.com/pulse/5fa1852d337eca8e99c2ec32                                                (28)file:///C:/Users/U355032/AppData/Local/Temp/5fa1852d337eca8e99c2ec32.json            (29) https://docs.oasis-open.org/cti/stix/v2.1/os/stix-v2.1-os.pdf PAGINA 235</t>
  </si>
  <si>
    <t>STEAL CREDENTIALS</t>
  </si>
  <si>
    <t xml:space="preserve">(11) https://oasis-open.github.io/cti-documentation/stix/gettingstarted.html                                                                                    (12) https://docs.oasis-open.org/cti/stix/v2.1/os/stix-v2.1-os.pdf PAGINA  35                                                                                                                                                                                    (13) https://docs.oasis-open.org/cti/stix/v2.1/os/stix-v2.1-os.pdf PAGINA  107                                                                                                                                                                                                                                                                                                                                                                                                                                                                                         (19) https://docs.oasis-open.org/cti/stix/v2.1/os/stix-v2.1-os.pdf PAGINA 66                                                                                                                                                                                    (22) https://docs.oasis-open.org/cti/stix/v2.1/os/stix-v2.1-os.pdf PAGINA 120                                                                                                                                                                                  (24) https://docs.oasis-open.org/cti/stix/v2.1/os/stix-v2.1-os.pdf PAGINA 62                                                                                                                       (27) https://otx.alienvault.com/pulse/5fa1852d337eca8e99c2ec32                            (28)file:///C:/Users/U355032/AppData/Local/Temp/5fa1852d337eca8e99c2ec32.json            </t>
  </si>
  <si>
    <t>ACTOR DE AMENAZAS</t>
  </si>
  <si>
    <t>El objeto STIX 2.1 es de tipo actor de amenazas (30), que representan organizaciones, grupos o individuos que actuan con intención maliciosa. Dirigen ataques y campañas contra los objetivos aprovechando sus recursos y los de un conjunto de intrusión.</t>
  </si>
  <si>
    <t xml:space="preserve">A la hora de elaborar la tabla no se establece un umbral debido a que todos los objetos STIX 2.1 tienen un tipo definido (11). Para los pulsos de ALIENVAULT se encuentran objetos de referencia de tipo INDICADOR, VULNERABILIDAD, IDENTIDAD y ACTOR DE AMENAZAS, y todos tienen un número de apariciones. </t>
  </si>
  <si>
    <t>(11) https://oasis-open.github.io/cti-documentation/stix/gettingstarted.html                                                                                    (12) https://docs.oasis-open.org/cti/stix/v2.1/os/stix-v2.1-os.pdf PAGINA  35                                                                                                                                                                                                                                                                                                                                            (14) https://docs.oasis-open.org/cti/stix/v2.1/os/stix-v2.1-os.pdf PAGINA  200                                                                                                                                                                                                                                                                                                               (19) https://docs.oasis-open.org/cti/stix/v2.1/os/stix-v2.1-os.pdf PAGINA 66                                                                                                                                                                                                                                                                                                      (22) https://docs.oasis-open.org/cti/stix/v2.1/os/stix-v2.1-os.pdf PAGINA 120                                                                                                                                                                                  (24) https://docs.oasis-open.org/cti/stix/v2.1/os/stix-v2.1-os.pdf PAGINA 62                                      (27) https://otx.alienvault.com/pulse/5fa1852d337eca8e99c2ec32                            (28)file:///C:/Users/U355032/AppData/Local/Temp/5fa1852d337eca8e99c2ec32.json            (30) https://docs.oasis-open.org/cti/stix/v2.1/os/stix-v2.1-os.pdf PAGINA 111</t>
  </si>
  <si>
    <t xml:space="preserve">(11) https://oasis-open.github.io/cti-documentation/stix/gettingstarted.html                                                                                                                                                                                                                                                                                                                                                                                         (19) https://docs.oasis-open.org/cti/stix/v2.1/os/stix-v2.1-os.pdf PAGINA 66                                                            (25) https://docs.oasis-open.org/cti/stix/v2.1/os/stix-v2.1-os.pdf PÁGINA 221                                                            (26) https://docs.oasis-open.org/cti/stix/v2.1/os/stix-v2.1-os.pdf PÁGINA 233                                                                                                                                         </t>
  </si>
  <si>
    <t>HIJACKING</t>
  </si>
  <si>
    <t>BRUTE FORCE</t>
  </si>
  <si>
    <t>DENIAL OF SERVICE</t>
  </si>
  <si>
    <t>SPOOFING</t>
  </si>
  <si>
    <t>SPYWARE</t>
  </si>
  <si>
    <t>Nombre del objeto STIX 2.1 extraído del nodo creado por la entrada correspondiente de pulso de Alienvault (11) (12)(27)(28).  Se analiza la aparición en estos nombres que estén relacionados con tipos de explotaciones/ataques para una vulnerabilidad, además de posibles consecuencias. Los valores analizados son cadenas de texto que aparecen en los nombres,NO tomando como guía los valores que nos ofrece STIX en su vocabulario (29) para tipo infraestructura,malware,capacidades de malware,tipo de malware, y para tipo de herramienta debido a la cantidad muy pequeña de coincidencias encontradas cuando se buscan por valores del vocabulario.Se ha realizado una búsqueda por otros términos relacionados pero no dentro del vocabulario.</t>
  </si>
  <si>
    <t>Nombre del objeto STIX 2.1 extraído del nodo creado por la entrada correspondiente de pulso de Alienvault (11) (12)(27)(28).  Se analiza la aparición en estos nombres que estén relacionados con tipos de explotaciones/ataques para una vulnerabilidad, además de posibles consecuencias. Los valores analizados son cadenas de texto que aparecen en los nombres,intentando tomar como guía los valores que nos ofrece STIX en su vocabulario (29) para tipo infraestructura,malware,capacidades de malware,tipo de malware, y para tipo de herramienta.</t>
  </si>
  <si>
    <t>En este caso, el análisis del nombre de los objetos STIX 2.1 para los pulsos correspondientes de Alienvault, se ha realizado sin seguir los valores que aparecen en el vocabulario que nos ofrece STIX (29) para tipo infraestructura,malware,capacidades de malware,tipo de malware, y para tipo de herramienta. Se ha realizado la búsqueda con los valores concretos que se encuentran en este análisis y en la tabla se ven reflejados los que aparecen en los valores de nombre. En la gráfica se realiza una comparación entre los valores encontrados y el total de valores de nombre.</t>
  </si>
  <si>
    <t>En este caso, el análisis del nombre de los objetos STIX 2.1 para los pulsos correspondientes de Alienvault, se ha realizado utilizando valores que aparecen en el vocabulario que nos ofrece STIX en su vocabulario (29) para tipo infraestructura,malware,capacidades de malware,tipo de malware, y para tipo de herramienta. Se ha realizado la búsqueda con los valores concretos que aparecen en este análisis y en la tabla aparecen se ven reflejados los que se incluyen en los valores de nombre. En la gráfica se realiza una comparación entre los valores encontrados y el total de valores de nombre.</t>
  </si>
  <si>
    <t xml:space="preserve">Este campo indica desde cuándo el objeto STIX 2.1 de tipo indicador se considera válido en función del comportamiento al cual está relacionado o representa. (11)(27)(29) Esta propiedad es exclusiva para los objetos de tipo INDICADOR(19). </t>
  </si>
  <si>
    <t>El objeto STIX 2.1 es de un tipo distinto a INDICADOR (19). Los objetos de tipo indicador son mayoritarios en este análisis, por lo que el resto de tipos de objetos se agrupan en uno para establecer una comparación entre los objetos de tipo indicador y otros tipos distintos.</t>
  </si>
  <si>
    <t>Todos los objetos STIX 2.1 tienen una fecha de creación (11), por lo que existe un conjunto cerrado de valores. Se encuentran apariciones para todos los años analizados menos 2018 o anteriormente.</t>
  </si>
  <si>
    <t>Los objetos STIX 2.1 tienen una fecha de modificación (11), por lo que existe un conjunto cerrado de valores. Se encuentran apariciones para todos los años analizados menos 2018 o anteriormente.</t>
  </si>
  <si>
    <t>IPV4</t>
  </si>
  <si>
    <t>El patrón del objeto STIX 2.1 de tipo indicador, busca una coincidencia con una dirección IPV4 (26).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</si>
</sst>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u/>
      <sz val="11"/>
      <color theme="10"/>
      <name val="Calibri"/>
      <family val="2"/>
      <scheme val="minor"/>
    </font>
    <font>
      <b/>
      <sz val="16"/>
      <color theme="1"/>
      <name val="Calibri Light"/>
      <family val="2"/>
      <scheme val="major"/>
    </font>
    <font>
      <b/>
      <sz val="14"/>
      <color theme="1"/>
      <name val="Calibri"/>
      <family val="2"/>
      <scheme val="minor"/>
    </font>
    <font>
      <sz val="14"/>
      <color theme="1"/>
      <name val="Calibri"/>
      <family val="2"/>
      <scheme val="minor"/>
    </font>
    <font>
      <u/>
      <sz val="14"/>
      <color theme="4"/>
      <name val="Calibri"/>
      <family val="2"/>
      <scheme val="minor"/>
    </font>
    <font>
      <i/>
      <u/>
      <sz val="14"/>
      <color theme="4"/>
      <name val="Calibri"/>
      <family val="2"/>
      <scheme val="minor"/>
    </font>
    <font>
      <b/>
      <sz val="18"/>
      <color theme="1"/>
      <name val="Calibri Light"/>
      <family val="2"/>
      <scheme val="major"/>
    </font>
    <font>
      <b/>
      <sz val="18"/>
      <color theme="1"/>
      <name val="Calibri"/>
      <family val="2"/>
      <scheme val="minor"/>
    </font>
    <font>
      <sz val="18"/>
      <color theme="1"/>
      <name val="Calibri Light"/>
      <family val="2"/>
      <scheme val="major"/>
    </font>
    <font>
      <b/>
      <sz val="14"/>
      <color theme="1"/>
      <name val="Calibri Light"/>
      <family val="2"/>
      <scheme val="major"/>
    </font>
    <font>
      <sz val="14"/>
      <color theme="1"/>
      <name val="Calibri Light"/>
      <family val="2"/>
      <scheme val="major"/>
    </font>
    <font>
      <sz val="16"/>
      <color theme="1"/>
      <name val="Calibri"/>
      <family val="2"/>
      <scheme val="minor"/>
    </font>
    <font>
      <b/>
      <sz val="16"/>
      <color theme="1"/>
      <name val="Calibri"/>
      <family val="2"/>
      <scheme val="minor"/>
    </font>
    <font>
      <b/>
      <sz val="12"/>
      <color theme="1"/>
      <name val="Calibri Light"/>
      <family val="2"/>
      <scheme val="major"/>
    </font>
    <font>
      <b/>
      <i/>
      <sz val="16"/>
      <color theme="1"/>
      <name val="Calibri"/>
      <family val="2"/>
      <scheme val="minor"/>
    </font>
    <font>
      <sz val="18"/>
      <color theme="1"/>
      <name val="Calibri"/>
      <family val="2"/>
      <scheme val="minor"/>
    </font>
    <font>
      <sz val="20"/>
      <color theme="1"/>
      <name val="Calibri"/>
      <family val="2"/>
      <scheme val="minor"/>
    </font>
    <font>
      <u/>
      <sz val="20"/>
      <color theme="4"/>
      <name val="Calibri"/>
      <family val="2"/>
      <scheme val="minor"/>
    </font>
    <font>
      <b/>
      <sz val="24"/>
      <color theme="1"/>
      <name val="Calibri Light"/>
      <family val="2"/>
      <scheme val="major"/>
    </font>
    <font>
      <b/>
      <sz val="11"/>
      <color theme="1"/>
      <name val="Calibri"/>
      <family val="2"/>
      <scheme val="minor"/>
    </font>
    <font>
      <u/>
      <sz val="11"/>
      <color theme="4"/>
      <name val="Calibri"/>
      <family val="2"/>
      <scheme val="minor"/>
    </font>
    <font>
      <sz val="24"/>
      <color theme="1"/>
      <name val="Calibri"/>
      <family val="2"/>
      <scheme val="minor"/>
    </font>
    <font>
      <u/>
      <sz val="22"/>
      <color theme="4"/>
      <name val="Calibri"/>
      <family val="2"/>
      <scheme val="minor"/>
    </font>
    <font>
      <u/>
      <sz val="24"/>
      <color theme="4"/>
      <name val="Calibri"/>
      <family val="2"/>
      <scheme val="minor"/>
    </font>
    <font>
      <i/>
      <u/>
      <sz val="16"/>
      <color theme="4"/>
      <name val="Calibri"/>
      <family val="2"/>
      <scheme val="minor"/>
    </font>
    <font>
      <i/>
      <u/>
      <sz val="18"/>
      <color theme="4"/>
      <name val="Calibri"/>
      <family val="2"/>
      <scheme val="minor"/>
    </font>
    <font>
      <i/>
      <u/>
      <sz val="24"/>
      <color theme="4"/>
      <name val="Calibri"/>
      <family val="2"/>
      <scheme val="minor"/>
    </font>
    <font>
      <sz val="22"/>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9"/>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s>
  <borders count="38">
    <border>
      <left/>
      <right/>
      <top/>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style="thick">
        <color indexed="64"/>
      </left>
      <right/>
      <top style="thick">
        <color theme="1"/>
      </top>
      <bottom style="thick">
        <color theme="1"/>
      </bottom>
      <diagonal/>
    </border>
    <border>
      <left/>
      <right/>
      <top style="thick">
        <color theme="1"/>
      </top>
      <bottom style="thick">
        <color theme="1"/>
      </bottom>
      <diagonal/>
    </border>
    <border>
      <left/>
      <right style="thick">
        <color theme="1"/>
      </right>
      <top style="thick">
        <color theme="1"/>
      </top>
      <bottom style="thick">
        <color theme="1"/>
      </bottom>
      <diagonal/>
    </border>
    <border>
      <left/>
      <right/>
      <top style="thin">
        <color theme="2" tint="-9.9978637043366805E-2"/>
      </top>
      <bottom style="thin">
        <color theme="2" tint="-9.9978637043366805E-2"/>
      </bottom>
      <diagonal/>
    </border>
    <border>
      <left style="thin">
        <color theme="2"/>
      </left>
      <right/>
      <top/>
      <bottom/>
      <diagonal/>
    </border>
    <border>
      <left style="thin">
        <color theme="1" tint="4.9989318521683403E-2"/>
      </left>
      <right style="thin">
        <color theme="1" tint="4.9989318521683403E-2"/>
      </right>
      <top/>
      <bottom/>
      <diagonal/>
    </border>
    <border>
      <left style="thin">
        <color theme="1" tint="4.9989318521683403E-2"/>
      </left>
      <right/>
      <top/>
      <bottom/>
      <diagonal/>
    </border>
    <border>
      <left/>
      <right/>
      <top style="thin">
        <color theme="2"/>
      </top>
      <bottom/>
      <diagonal/>
    </border>
    <border>
      <left style="medium">
        <color theme="1" tint="4.9989318521683403E-2"/>
      </left>
      <right/>
      <top style="medium">
        <color theme="1" tint="4.9989318521683403E-2"/>
      </top>
      <bottom style="medium">
        <color indexed="64"/>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top style="thin">
        <color theme="2"/>
      </top>
      <bottom/>
      <diagonal/>
    </border>
    <border>
      <left style="medium">
        <color theme="1" tint="4.9989318521683403E-2"/>
      </left>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diagonal/>
    </border>
    <border>
      <left/>
      <right style="medium">
        <color theme="1" tint="4.9989318521683403E-2"/>
      </right>
      <top style="medium">
        <color theme="1" tint="4.9989318521683403E-2"/>
      </top>
      <bottom/>
      <diagonal/>
    </border>
    <border>
      <left style="medium">
        <color theme="1" tint="4.9989318521683403E-2"/>
      </left>
      <right style="thin">
        <color theme="2"/>
      </right>
      <top style="thin">
        <color theme="2"/>
      </top>
      <bottom style="thin">
        <color theme="2"/>
      </bottom>
      <diagonal/>
    </border>
    <border>
      <left style="medium">
        <color theme="1" tint="4.9989318521683403E-2"/>
      </left>
      <right style="thin">
        <color theme="1" tint="4.9989318521683403E-2"/>
      </right>
      <top style="medium">
        <color theme="1" tint="4.9989318521683403E-2"/>
      </top>
      <bottom style="thin">
        <color theme="1" tint="4.9989318521683403E-2"/>
      </bottom>
      <diagonal/>
    </border>
    <border>
      <left style="thin">
        <color theme="1" tint="4.9989318521683403E-2"/>
      </left>
      <right style="thin">
        <color theme="1" tint="4.9989318521683403E-2"/>
      </right>
      <top style="medium">
        <color theme="1" tint="4.9989318521683403E-2"/>
      </top>
      <bottom style="thin">
        <color theme="1" tint="4.9989318521683403E-2"/>
      </bottom>
      <diagonal/>
    </border>
    <border>
      <left style="thin">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style="medium">
        <color theme="1" tint="4.9989318521683403E-2"/>
      </right>
      <top style="thin">
        <color theme="1" tint="4.9989318521683403E-2"/>
      </top>
      <bottom style="thin">
        <color theme="1" tint="4.9989318521683403E-2"/>
      </bottom>
      <diagonal/>
    </border>
    <border>
      <left style="medium">
        <color theme="1" tint="4.9989318521683403E-2"/>
      </left>
      <right style="thin">
        <color theme="1" tint="4.9989318521683403E-2"/>
      </right>
      <top style="medium">
        <color theme="1" tint="4.9989318521683403E-2"/>
      </top>
      <bottom style="medium">
        <color theme="1" tint="4.9989318521683403E-2"/>
      </bottom>
      <diagonal/>
    </border>
    <border>
      <left style="thin">
        <color theme="1" tint="4.9989318521683403E-2"/>
      </left>
      <right style="thin">
        <color theme="1" tint="4.9989318521683403E-2"/>
      </right>
      <top style="medium">
        <color theme="1" tint="4.9989318521683403E-2"/>
      </top>
      <bottom style="medium">
        <color theme="1" tint="4.9989318521683403E-2"/>
      </bottom>
      <diagonal/>
    </border>
    <border>
      <left style="thin">
        <color theme="1" tint="4.9989318521683403E-2"/>
      </left>
      <right style="medium">
        <color theme="1" tint="4.9989318521683403E-2"/>
      </right>
      <top style="medium">
        <color theme="1" tint="4.9989318521683403E-2"/>
      </top>
      <bottom style="medium">
        <color theme="1" tint="4.9989318521683403E-2"/>
      </bottom>
      <diagonal/>
    </border>
    <border>
      <left style="medium">
        <color theme="1" tint="4.9989318521683403E-2"/>
      </left>
      <right style="thin">
        <color theme="1" tint="4.9989318521683403E-2"/>
      </right>
      <top/>
      <bottom style="thin">
        <color theme="1" tint="4.9989318521683403E-2"/>
      </bottom>
      <diagonal/>
    </border>
    <border>
      <left style="thin">
        <color theme="1" tint="4.9989318521683403E-2"/>
      </left>
      <right style="thin">
        <color theme="1" tint="4.9989318521683403E-2"/>
      </right>
      <top/>
      <bottom style="thin">
        <color theme="1" tint="4.9989318521683403E-2"/>
      </bottom>
      <diagonal/>
    </border>
    <border>
      <left style="thin">
        <color theme="1" tint="4.9989318521683403E-2"/>
      </left>
      <right style="medium">
        <color theme="1" tint="4.9989318521683403E-2"/>
      </right>
      <top/>
      <bottom style="thin">
        <color theme="1" tint="4.9989318521683403E-2"/>
      </bottom>
      <diagonal/>
    </border>
    <border>
      <left style="medium">
        <color indexed="64"/>
      </left>
      <right style="medium">
        <color theme="1" tint="4.9989318521683403E-2"/>
      </right>
      <top style="medium">
        <color indexed="64"/>
      </top>
      <bottom style="medium">
        <color indexed="64"/>
      </bottom>
      <diagonal/>
    </border>
    <border>
      <left style="medium">
        <color theme="1" tint="4.9989318521683403E-2"/>
      </left>
      <right style="medium">
        <color theme="1" tint="4.9989318521683403E-2"/>
      </right>
      <top style="medium">
        <color indexed="64"/>
      </top>
      <bottom style="medium">
        <color indexed="64"/>
      </bottom>
      <diagonal/>
    </border>
    <border>
      <left/>
      <right style="medium">
        <color theme="1" tint="4.9989318521683403E-2"/>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1" tint="4.9989318521683403E-2"/>
      </left>
      <right/>
      <top style="thin">
        <color theme="2"/>
      </top>
      <bottom style="thin">
        <color theme="2"/>
      </bottom>
      <diagonal/>
    </border>
    <border>
      <left style="thin">
        <color theme="2"/>
      </left>
      <right style="thin">
        <color theme="2"/>
      </right>
      <top style="medium">
        <color theme="1" tint="4.9989318521683403E-2"/>
      </top>
      <bottom/>
      <diagonal/>
    </border>
    <border>
      <left style="thin">
        <color theme="2"/>
      </left>
      <right style="thin">
        <color theme="2"/>
      </right>
      <top style="thin">
        <color theme="2"/>
      </top>
      <bottom style="thin">
        <color theme="2"/>
      </bottom>
      <diagonal/>
    </border>
    <border>
      <left/>
      <right style="thin">
        <color theme="2"/>
      </right>
      <top style="thin">
        <color theme="2"/>
      </top>
      <bottom/>
      <diagonal/>
    </border>
  </borders>
  <cellStyleXfs count="2">
    <xf numFmtId="0" fontId="0" fillId="0" borderId="0"/>
    <xf numFmtId="0" fontId="1" fillId="0" borderId="0" applyNumberFormat="0" applyFill="0" applyBorder="0" applyAlignment="0" applyProtection="0"/>
  </cellStyleXfs>
  <cellXfs count="85">
    <xf numFmtId="0" fontId="0" fillId="0" borderId="0" xfId="0"/>
    <xf numFmtId="0" fontId="2" fillId="2" borderId="1" xfId="0" applyFont="1" applyFill="1" applyBorder="1" applyAlignment="1">
      <alignment horizont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shrinkToFit="1"/>
    </xf>
    <xf numFmtId="0" fontId="5" fillId="0" borderId="1" xfId="1" applyFont="1" applyBorder="1" applyAlignment="1">
      <alignment horizontal="center" vertical="center" wrapText="1"/>
    </xf>
    <xf numFmtId="0" fontId="6" fillId="0" borderId="1" xfId="0" applyFont="1" applyBorder="1" applyAlignment="1">
      <alignment horizontal="center" vertical="center" wrapText="1"/>
    </xf>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shrinkToFit="1"/>
    </xf>
    <xf numFmtId="0" fontId="1" fillId="0" borderId="0" xfId="1" applyAlignment="1">
      <alignment horizontal="center"/>
    </xf>
    <xf numFmtId="0" fontId="9" fillId="4" borderId="6" xfId="0" applyFont="1" applyFill="1" applyBorder="1" applyAlignment="1">
      <alignment horizontal="center" vertical="center" wrapText="1"/>
    </xf>
    <xf numFmtId="0" fontId="0" fillId="0" borderId="7" xfId="0" applyBorder="1"/>
    <xf numFmtId="0" fontId="10"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0" fillId="0" borderId="10" xfId="0" applyBorder="1"/>
    <xf numFmtId="0" fontId="2" fillId="5" borderId="11" xfId="0" applyFont="1" applyFill="1" applyBorder="1" applyAlignment="1">
      <alignment horizontal="center"/>
    </xf>
    <xf numFmtId="0" fontId="12" fillId="0" borderId="12" xfId="0" applyFont="1" applyBorder="1" applyAlignment="1">
      <alignment horizontal="center" vertical="center"/>
    </xf>
    <xf numFmtId="0" fontId="13" fillId="0" borderId="13" xfId="0" applyFont="1" applyBorder="1"/>
    <xf numFmtId="0" fontId="12" fillId="0" borderId="0" xfId="0" applyFont="1"/>
    <xf numFmtId="0" fontId="2" fillId="5" borderId="14" xfId="0" applyFont="1" applyFill="1" applyBorder="1" applyAlignment="1">
      <alignment horizontal="center" vertical="center" wrapText="1"/>
    </xf>
    <xf numFmtId="0" fontId="12" fillId="0" borderId="12" xfId="0" applyFont="1" applyBorder="1" applyAlignment="1">
      <alignment horizontal="center" vertical="center" wrapText="1"/>
    </xf>
    <xf numFmtId="0" fontId="14" fillId="4" borderId="0" xfId="0" applyFont="1" applyFill="1" applyAlignment="1">
      <alignment horizontal="center" vertical="center" wrapText="1"/>
    </xf>
    <xf numFmtId="0" fontId="7" fillId="2" borderId="15" xfId="0" applyFont="1" applyFill="1" applyBorder="1" applyAlignment="1">
      <alignment horizontal="center" vertical="center"/>
    </xf>
    <xf numFmtId="0" fontId="7" fillId="2" borderId="16" xfId="0" applyFont="1" applyFill="1" applyBorder="1" applyAlignment="1">
      <alignment horizontal="center" vertical="center"/>
    </xf>
    <xf numFmtId="0" fontId="7" fillId="4" borderId="17" xfId="0" applyFont="1" applyFill="1" applyBorder="1" applyAlignment="1">
      <alignment horizontal="center" vertical="center"/>
    </xf>
    <xf numFmtId="0" fontId="15" fillId="0" borderId="18" xfId="0" applyFont="1" applyBorder="1" applyAlignment="1">
      <alignment horizontal="center" vertical="center"/>
    </xf>
    <xf numFmtId="0" fontId="12" fillId="0" borderId="19" xfId="0" applyFont="1" applyBorder="1" applyAlignment="1">
      <alignment horizontal="center" vertical="center"/>
    </xf>
    <xf numFmtId="10" fontId="12" fillId="0" borderId="20" xfId="0" applyNumberFormat="1" applyFont="1" applyBorder="1" applyAlignment="1">
      <alignment horizontal="center" vertical="center"/>
    </xf>
    <xf numFmtId="10" fontId="13" fillId="0" borderId="0" xfId="0" applyNumberFormat="1" applyFont="1" applyAlignment="1">
      <alignment horizontal="center" vertical="center" wrapText="1"/>
    </xf>
    <xf numFmtId="0" fontId="15" fillId="0" borderId="21" xfId="0" applyFont="1" applyBorder="1" applyAlignment="1">
      <alignment horizontal="center" vertical="center"/>
    </xf>
    <xf numFmtId="0" fontId="12" fillId="0" borderId="22" xfId="0" applyFont="1" applyBorder="1" applyAlignment="1">
      <alignment horizontal="center" vertical="center"/>
    </xf>
    <xf numFmtId="10" fontId="12" fillId="0" borderId="23" xfId="0" applyNumberFormat="1" applyFont="1" applyBorder="1" applyAlignment="1">
      <alignment horizontal="center" vertical="center"/>
    </xf>
    <xf numFmtId="10" fontId="13" fillId="0" borderId="17" xfId="0" applyNumberFormat="1" applyFont="1" applyBorder="1" applyAlignment="1">
      <alignment horizontal="center" vertical="center" wrapText="1"/>
    </xf>
    <xf numFmtId="0" fontId="13" fillId="6" borderId="24" xfId="0" applyFont="1" applyFill="1" applyBorder="1" applyAlignment="1">
      <alignment horizontal="center" vertical="center"/>
    </xf>
    <xf numFmtId="0" fontId="13" fillId="6" borderId="25" xfId="0" applyFont="1" applyFill="1" applyBorder="1" applyAlignment="1">
      <alignment horizontal="center" vertical="center"/>
    </xf>
    <xf numFmtId="9" fontId="13" fillId="6" borderId="26" xfId="0" applyNumberFormat="1" applyFont="1" applyFill="1" applyBorder="1" applyAlignment="1">
      <alignment horizontal="center" vertical="center"/>
    </xf>
    <xf numFmtId="0" fontId="15" fillId="0" borderId="27" xfId="0" applyFont="1" applyBorder="1" applyAlignment="1">
      <alignment horizontal="center" vertical="center"/>
    </xf>
    <xf numFmtId="0" fontId="12" fillId="0" borderId="28" xfId="0" applyFont="1" applyBorder="1" applyAlignment="1">
      <alignment horizontal="center" vertical="center"/>
    </xf>
    <xf numFmtId="10" fontId="12" fillId="0" borderId="29" xfId="0" applyNumberFormat="1" applyFont="1" applyBorder="1" applyAlignment="1">
      <alignment horizontal="center" vertical="center"/>
    </xf>
    <xf numFmtId="10" fontId="12" fillId="0" borderId="20" xfId="0" applyNumberFormat="1" applyFont="1" applyBorder="1" applyAlignment="1">
      <alignment horizontal="center" vertical="center" wrapText="1"/>
    </xf>
    <xf numFmtId="10" fontId="12" fillId="0" borderId="29" xfId="0" applyNumberFormat="1" applyFont="1" applyBorder="1" applyAlignment="1">
      <alignment horizontal="center" vertical="center" wrapText="1"/>
    </xf>
    <xf numFmtId="0" fontId="8" fillId="0" borderId="1" xfId="0" applyFont="1" applyBorder="1" applyAlignment="1">
      <alignment horizontal="center" vertical="center"/>
    </xf>
    <xf numFmtId="0" fontId="16" fillId="0" borderId="1" xfId="0" applyFont="1" applyBorder="1" applyAlignment="1">
      <alignment horizontal="center" vertical="center"/>
    </xf>
    <xf numFmtId="0" fontId="17" fillId="0" borderId="1" xfId="0" applyFont="1" applyBorder="1" applyAlignment="1">
      <alignment horizontal="center" vertical="center" wrapText="1"/>
    </xf>
    <xf numFmtId="0" fontId="17" fillId="0" borderId="1" xfId="0" applyFont="1" applyBorder="1" applyAlignment="1">
      <alignment horizontal="center" vertical="center" shrinkToFit="1"/>
    </xf>
    <xf numFmtId="0" fontId="18" fillId="0" borderId="1" xfId="1" applyFont="1" applyBorder="1" applyAlignment="1">
      <alignment horizontal="center" vertical="center" wrapText="1"/>
    </xf>
    <xf numFmtId="0" fontId="7" fillId="2" borderId="30" xfId="0" applyFont="1" applyFill="1" applyBorder="1" applyAlignment="1">
      <alignment horizontal="center" vertical="center"/>
    </xf>
    <xf numFmtId="0" fontId="7" fillId="2" borderId="31" xfId="0" applyFont="1" applyFill="1" applyBorder="1" applyAlignment="1">
      <alignment horizontal="center" vertical="center"/>
    </xf>
    <xf numFmtId="0" fontId="7" fillId="2" borderId="32" xfId="0" applyFont="1" applyFill="1" applyBorder="1" applyAlignment="1">
      <alignment horizontal="center" vertical="center"/>
    </xf>
    <xf numFmtId="0" fontId="19" fillId="2" borderId="30" xfId="0" applyFont="1" applyFill="1" applyBorder="1" applyAlignment="1">
      <alignment horizontal="center" vertical="center"/>
    </xf>
    <xf numFmtId="0" fontId="19" fillId="2" borderId="31" xfId="0" applyFont="1" applyFill="1" applyBorder="1" applyAlignment="1">
      <alignment horizontal="center" vertical="center"/>
    </xf>
    <xf numFmtId="0" fontId="19" fillId="2" borderId="32" xfId="0" applyFont="1" applyFill="1" applyBorder="1" applyAlignment="1">
      <alignment horizontal="center" vertical="center"/>
    </xf>
    <xf numFmtId="0" fontId="19" fillId="2" borderId="33" xfId="0" applyFont="1" applyFill="1" applyBorder="1" applyAlignment="1">
      <alignment horizontal="center" vertical="center"/>
    </xf>
    <xf numFmtId="0" fontId="21" fillId="0" borderId="0" xfId="1" applyFont="1" applyAlignment="1">
      <alignment horizontal="center"/>
    </xf>
    <xf numFmtId="0" fontId="2" fillId="2" borderId="30"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2" fillId="4" borderId="34" xfId="0" applyFont="1" applyFill="1" applyBorder="1" applyAlignment="1">
      <alignment horizontal="center" vertical="center"/>
    </xf>
    <xf numFmtId="0" fontId="2" fillId="4" borderId="0" xfId="0" applyFont="1" applyFill="1" applyAlignment="1">
      <alignment horizontal="center" vertical="center"/>
    </xf>
    <xf numFmtId="10" fontId="12" fillId="0" borderId="0" xfId="0" applyNumberFormat="1" applyFont="1" applyAlignment="1">
      <alignment horizontal="center" vertical="center" wrapText="1"/>
    </xf>
    <xf numFmtId="10" fontId="13" fillId="0" borderId="35" xfId="0" applyNumberFormat="1" applyFont="1" applyBorder="1" applyAlignment="1">
      <alignment horizontal="center" vertical="center"/>
    </xf>
    <xf numFmtId="10" fontId="13" fillId="0" borderId="36" xfId="0" applyNumberFormat="1" applyFont="1" applyBorder="1" applyAlignment="1">
      <alignment horizontal="center" vertical="center"/>
    </xf>
    <xf numFmtId="0" fontId="20" fillId="0" borderId="37" xfId="0" applyFont="1" applyBorder="1"/>
    <xf numFmtId="0" fontId="0" fillId="0" borderId="36" xfId="0" applyBorder="1" applyAlignment="1">
      <alignment horizontal="center" vertical="center" wrapText="1"/>
    </xf>
    <xf numFmtId="0" fontId="14" fillId="4" borderId="36" xfId="0" applyFont="1" applyFill="1" applyBorder="1" applyAlignment="1">
      <alignment horizontal="center" vertical="center" wrapText="1"/>
    </xf>
    <xf numFmtId="0" fontId="22" fillId="0" borderId="1" xfId="0" applyFont="1" applyBorder="1" applyAlignment="1">
      <alignment horizontal="center" vertical="center" shrinkToFit="1"/>
    </xf>
    <xf numFmtId="0" fontId="23" fillId="0" borderId="1" xfId="1" applyFont="1" applyBorder="1" applyAlignment="1">
      <alignment horizontal="center" vertical="center" wrapText="1"/>
    </xf>
    <xf numFmtId="0" fontId="24" fillId="0" borderId="1" xfId="1"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28" fillId="0" borderId="1" xfId="0" applyFont="1" applyBorder="1" applyAlignment="1">
      <alignment horizontal="center" vertical="center" shrinkToFit="1"/>
    </xf>
    <xf numFmtId="0" fontId="8" fillId="6" borderId="24" xfId="0" applyFont="1" applyFill="1" applyBorder="1" applyAlignment="1">
      <alignment horizontal="center" vertical="center"/>
    </xf>
    <xf numFmtId="0" fontId="8" fillId="6" borderId="25" xfId="0" applyFont="1" applyFill="1" applyBorder="1" applyAlignment="1">
      <alignment horizontal="center" vertical="center"/>
    </xf>
    <xf numFmtId="9" fontId="8" fillId="6" borderId="26" xfId="0" applyNumberFormat="1" applyFont="1" applyFill="1" applyBorder="1" applyAlignment="1">
      <alignment horizontal="center" vertical="center"/>
    </xf>
    <xf numFmtId="0" fontId="7" fillId="3" borderId="3" xfId="0" applyFont="1" applyFill="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7" fillId="3" borderId="3" xfId="0" applyFont="1" applyFill="1" applyBorder="1" applyAlignment="1">
      <alignment horizontal="center" vertical="center" wrapText="1" shrinkToFit="1"/>
    </xf>
    <xf numFmtId="0" fontId="8" fillId="0" borderId="4" xfId="0" applyFont="1" applyBorder="1" applyAlignment="1">
      <alignment horizontal="center" vertical="center" wrapText="1" shrinkToFit="1"/>
    </xf>
    <xf numFmtId="0" fontId="8" fillId="0" borderId="5" xfId="0" applyFont="1" applyBorder="1" applyAlignment="1">
      <alignment horizontal="center" vertical="center" wrapText="1" shrinkToFi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DE CREACIÓN OBJETO PULSOS ALIENVAULT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CREACIÓN OBJETO PULSOS ALIENVAULT PARTE IOT</c:v>
          </c:tx>
          <c:spPr>
            <a:solidFill>
              <a:schemeClr val="accent1">
                <a:lumMod val="40000"/>
                <a:lumOff val="60000"/>
              </a:schemeClr>
            </a:solidFill>
            <a:ln>
              <a:noFill/>
            </a:ln>
            <a:effectLst/>
            <a:sp3d/>
          </c:spPr>
          <c:invertIfNegative val="0"/>
          <c:cat>
            <c:numRef>
              <c:f>created!$B$12:$B$16</c:f>
              <c:numCache>
                <c:formatCode>General</c:formatCode>
                <c:ptCount val="5"/>
                <c:pt idx="0">
                  <c:v>2023</c:v>
                </c:pt>
                <c:pt idx="1">
                  <c:v>2022</c:v>
                </c:pt>
                <c:pt idx="2">
                  <c:v>2021</c:v>
                </c:pt>
                <c:pt idx="3">
                  <c:v>2020</c:v>
                </c:pt>
                <c:pt idx="4">
                  <c:v>2019</c:v>
                </c:pt>
              </c:numCache>
            </c:numRef>
          </c:cat>
          <c:val>
            <c:numRef>
              <c:f>created!$D$12:$D$16</c:f>
              <c:numCache>
                <c:formatCode>0.00%</c:formatCode>
                <c:ptCount val="5"/>
                <c:pt idx="0">
                  <c:v>7.6300000000000007E-2</c:v>
                </c:pt>
                <c:pt idx="1">
                  <c:v>0.48320000000000002</c:v>
                </c:pt>
                <c:pt idx="2">
                  <c:v>0.41189999999999999</c:v>
                </c:pt>
                <c:pt idx="3">
                  <c:v>2.8000000000000001E-2</c:v>
                </c:pt>
                <c:pt idx="4">
                  <c:v>1E-4</c:v>
                </c:pt>
              </c:numCache>
            </c:numRef>
          </c:val>
          <c:extLst>
            <c:ext xmlns:c16="http://schemas.microsoft.com/office/drawing/2014/chart" uri="{C3380CC4-5D6E-409C-BE32-E72D297353CC}">
              <c16:uniqueId val="{00000001-F3D4-4A24-914F-100EF81997E5}"/>
            </c:ext>
          </c:extLst>
        </c:ser>
        <c:dLbls>
          <c:showLegendKey val="0"/>
          <c:showVal val="0"/>
          <c:showCatName val="0"/>
          <c:showSerName val="0"/>
          <c:showPercent val="0"/>
          <c:showBubbleSize val="0"/>
        </c:dLbls>
        <c:gapWidth val="150"/>
        <c:shape val="box"/>
        <c:axId val="798316864"/>
        <c:axId val="79831719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created!$B$12:$B$16</c15:sqref>
                        </c15:formulaRef>
                      </c:ext>
                    </c:extLst>
                    <c:numCache>
                      <c:formatCode>General</c:formatCode>
                      <c:ptCount val="5"/>
                      <c:pt idx="0">
                        <c:v>2023</c:v>
                      </c:pt>
                      <c:pt idx="1">
                        <c:v>2022</c:v>
                      </c:pt>
                      <c:pt idx="2">
                        <c:v>2021</c:v>
                      </c:pt>
                      <c:pt idx="3">
                        <c:v>2020</c:v>
                      </c:pt>
                      <c:pt idx="4">
                        <c:v>2019</c:v>
                      </c:pt>
                    </c:numCache>
                  </c:numRef>
                </c:cat>
                <c:val>
                  <c:numRef>
                    <c:extLst>
                      <c:ext uri="{02D57815-91ED-43cb-92C2-25804820EDAC}">
                        <c15:formulaRef>
                          <c15:sqref>created!$C$12:$C$16</c15:sqref>
                        </c15:formulaRef>
                      </c:ext>
                    </c:extLst>
                    <c:numCache>
                      <c:formatCode>General</c:formatCode>
                      <c:ptCount val="5"/>
                      <c:pt idx="0">
                        <c:v>1369</c:v>
                      </c:pt>
                      <c:pt idx="1">
                        <c:v>8668</c:v>
                      </c:pt>
                      <c:pt idx="2">
                        <c:v>7389</c:v>
                      </c:pt>
                      <c:pt idx="3">
                        <c:v>502</c:v>
                      </c:pt>
                      <c:pt idx="4">
                        <c:v>2</c:v>
                      </c:pt>
                    </c:numCache>
                  </c:numRef>
                </c:val>
                <c:extLst>
                  <c:ext xmlns:c16="http://schemas.microsoft.com/office/drawing/2014/chart" uri="{C3380CC4-5D6E-409C-BE32-E72D297353CC}">
                    <c16:uniqueId val="{00000000-F3D4-4A24-914F-100EF81997E5}"/>
                  </c:ext>
                </c:extLst>
              </c15:ser>
            </c15:filteredBarSeries>
          </c:ext>
        </c:extLst>
      </c:bar3DChart>
      <c:catAx>
        <c:axId val="798316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798317192"/>
        <c:crosses val="autoZero"/>
        <c:auto val="1"/>
        <c:lblAlgn val="ctr"/>
        <c:lblOffset val="100"/>
        <c:noMultiLvlLbl val="0"/>
      </c:catAx>
      <c:valAx>
        <c:axId val="798317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798316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TIPO DE OBJETO STIX 2.1 PARA PULSOS ALIENVAULT PARTE IOT</c:v>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D7A-44A0-A110-6DA64619CA9D}"/>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D7A-44A0-A110-6DA64619CA9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type!$B$12:$B$16</c15:sqref>
                  </c15:fullRef>
                </c:ext>
              </c:extLst>
              <c:f>(type!$B$13,type!$B$16)</c:f>
              <c:strCache>
                <c:ptCount val="2"/>
                <c:pt idx="0">
                  <c:v>INDICADOR</c:v>
                </c:pt>
                <c:pt idx="1">
                  <c:v>TIPOS DISTINTOS A INDICADOR</c:v>
                </c:pt>
              </c:strCache>
            </c:strRef>
          </c:cat>
          <c:val>
            <c:numRef>
              <c:extLst>
                <c:ext xmlns:c15="http://schemas.microsoft.com/office/drawing/2012/chart" uri="{02D57815-91ED-43cb-92C2-25804820EDAC}">
                  <c15:fullRef>
                    <c15:sqref>type!$C$12:$C$16</c15:sqref>
                  </c15:fullRef>
                </c:ext>
              </c:extLst>
              <c:f>(type!$C$13,type!$C$16)</c:f>
              <c:numCache>
                <c:formatCode>General</c:formatCode>
                <c:ptCount val="2"/>
                <c:pt idx="0">
                  <c:v>16785</c:v>
                </c:pt>
                <c:pt idx="1">
                  <c:v>1145</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6315-4D31-8250-92BCA883F7BA}"/>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5037784384661155"/>
          <c:y val="0.1793016527108475"/>
          <c:w val="0.17863397217617438"/>
          <c:h val="0.496020013470209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a:t>TIPO DE OBJETO STIX 2.1 PARA PULSOS ALIENVAULT PARTE SMART</a:t>
            </a:r>
            <a:r>
              <a:rPr lang="es-ES" baseline="0"/>
              <a:t> HOME</a:t>
            </a:r>
            <a:endParaRPr lang="es-ES"/>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TIPO DE OBJETO STIX 2.1 PARA PULSOS ALIENVAULT PARTE SMART HOME</c:v>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211-460D-AA9D-DF8BAA3FAC8B}"/>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211-460D-AA9D-DF8BAA3FAC8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type!$G$12:$G$16</c15:sqref>
                  </c15:fullRef>
                </c:ext>
              </c:extLst>
              <c:f>(type!$G$13,type!$G$16)</c:f>
              <c:strCache>
                <c:ptCount val="2"/>
                <c:pt idx="0">
                  <c:v>INDICADOR</c:v>
                </c:pt>
                <c:pt idx="1">
                  <c:v>TIPOS DISTINTOS A INDICADOR</c:v>
                </c:pt>
              </c:strCache>
            </c:strRef>
          </c:cat>
          <c:val>
            <c:numRef>
              <c:extLst>
                <c:ext xmlns:c15="http://schemas.microsoft.com/office/drawing/2012/chart" uri="{02D57815-91ED-43cb-92C2-25804820EDAC}">
                  <c15:fullRef>
                    <c15:sqref>type!$H$12:$H$16</c15:sqref>
                  </c15:fullRef>
                </c:ext>
              </c:extLst>
              <c:f>(type!$H$13,type!$H$16)</c:f>
              <c:numCache>
                <c:formatCode>General</c:formatCode>
                <c:ptCount val="2"/>
                <c:pt idx="0">
                  <c:v>9278</c:v>
                </c:pt>
                <c:pt idx="1">
                  <c:v>400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4-8211-460D-AA9D-DF8BAA3FAC8B}"/>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5037784384661155"/>
          <c:y val="0.1793016527108475"/>
          <c:w val="0.17863397217617438"/>
          <c:h val="0.496020013470209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a:t>TIPO DE OBJETO STIX 2.1 PARA PULSOS ALIENVAULT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TIPO DE OBJETO STIX 2.1 PARA PULSOS ALIENVAULT PARTE IOT Y SMART HOME CONJUNTAS</c:v>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EBE-447A-973D-83DE95C125AB}"/>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EBE-447A-973D-83DE95C125A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type!$B$67:$B$71</c15:sqref>
                  </c15:fullRef>
                </c:ext>
              </c:extLst>
              <c:f>(type!$B$68,type!$B$71)</c:f>
              <c:strCache>
                <c:ptCount val="2"/>
                <c:pt idx="0">
                  <c:v>INDICADOR</c:v>
                </c:pt>
                <c:pt idx="1">
                  <c:v>TIPOS DISTINTOS A INDICADOR</c:v>
                </c:pt>
              </c:strCache>
            </c:strRef>
          </c:cat>
          <c:val>
            <c:numRef>
              <c:extLst>
                <c:ext xmlns:c15="http://schemas.microsoft.com/office/drawing/2012/chart" uri="{02D57815-91ED-43cb-92C2-25804820EDAC}">
                  <c15:fullRef>
                    <c15:sqref>type!$C$67:$C$71</c15:sqref>
                  </c15:fullRef>
                </c:ext>
              </c:extLst>
              <c:f>(type!$C$68,type!$C$71)</c:f>
              <c:numCache>
                <c:formatCode>General</c:formatCode>
                <c:ptCount val="2"/>
                <c:pt idx="0">
                  <c:v>26063</c:v>
                </c:pt>
                <c:pt idx="1">
                  <c:v>1545</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4-6EBE-447A-973D-83DE95C125AB}"/>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5037784384661155"/>
          <c:y val="0.1793016527108475"/>
          <c:w val="0.17863397217617438"/>
          <c:h val="0.496020013470209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TIPO DE OBJETO DE REFERENCIA STIX 2.1 ALIENVAULT PARTE IOT</c:v>
          </c:tx>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09D-4DB0-8C79-1219A12CD203}"/>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09D-4DB0-8C79-1219A12CD20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object_refs!$B$12:$B$17</c15:sqref>
                  </c15:fullRef>
                </c:ext>
              </c:extLst>
              <c:f>(object_refs!$B$12,object_refs!$B$16)</c:f>
              <c:strCache>
                <c:ptCount val="2"/>
                <c:pt idx="0">
                  <c:v>INDICADOR</c:v>
                </c:pt>
                <c:pt idx="1">
                  <c:v>VALORES DISTINTOS A INDICADOR</c:v>
                </c:pt>
              </c:strCache>
            </c:strRef>
          </c:cat>
          <c:val>
            <c:numRef>
              <c:extLst>
                <c:ext xmlns:c15="http://schemas.microsoft.com/office/drawing/2012/chart" uri="{02D57815-91ED-43cb-92C2-25804820EDAC}">
                  <c15:fullRef>
                    <c15:sqref>object_refs!$C$12:$C$17</c15:sqref>
                  </c15:fullRef>
                </c:ext>
              </c:extLst>
              <c:f>(object_refs!$C$12,object_refs!$C$16)</c:f>
              <c:numCache>
                <c:formatCode>General</c:formatCode>
                <c:ptCount val="2"/>
                <c:pt idx="0">
                  <c:v>7228</c:v>
                </c:pt>
                <c:pt idx="1">
                  <c:v>622</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2D35-4DB7-A9EA-5D8F684B7A08}"/>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3602340187434023"/>
          <c:y val="0.17539655945526803"/>
          <c:w val="0.13098958755629023"/>
          <c:h val="0.3854298194046025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24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sz="2400"/>
              <a:t>TIPO DE OBJETO DE REFERENCIA STIX 2.1 ALIENVAULT PARTE SMART HOME</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FBA-4236-AF0E-F9B12BA9C9B6}"/>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FBA-4236-AF0E-F9B12BA9C9B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object_refs!$G$12:$G$17</c15:sqref>
                  </c15:fullRef>
                </c:ext>
              </c:extLst>
              <c:f>(object_refs!$G$12,object_refs!$G$16)</c:f>
              <c:strCache>
                <c:ptCount val="2"/>
                <c:pt idx="0">
                  <c:v>INDICADOR</c:v>
                </c:pt>
                <c:pt idx="1">
                  <c:v>VALORES DISTINTOS A INDICADOR</c:v>
                </c:pt>
              </c:strCache>
            </c:strRef>
          </c:cat>
          <c:val>
            <c:numRef>
              <c:extLst>
                <c:ext xmlns:c15="http://schemas.microsoft.com/office/drawing/2012/chart" uri="{02D57815-91ED-43cb-92C2-25804820EDAC}">
                  <c15:fullRef>
                    <c15:sqref>object_refs!$H$12:$H$17</c15:sqref>
                  </c15:fullRef>
                </c:ext>
              </c:extLst>
              <c:f>(object_refs!$H$12,object_refs!$H$16)</c:f>
              <c:numCache>
                <c:formatCode>General</c:formatCode>
                <c:ptCount val="2"/>
                <c:pt idx="0">
                  <c:v>3687</c:v>
                </c:pt>
                <c:pt idx="1">
                  <c:v>205</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4-4FBA-4236-AF0E-F9B12BA9C9B6}"/>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3602340187434023"/>
          <c:y val="0.17539655945526803"/>
          <c:w val="0.13098958755629023"/>
          <c:h val="0.3854298194046025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24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n-US"/>
              <a:t>TIPO DE OBJETO DE REFERENCIA STIX 2.1 ALIENVAULT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83F-4E58-B88F-D09193A52ACF}"/>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83F-4E58-B88F-D09193A52AC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object_refs!$B$67:$B$71</c15:sqref>
                  </c15:fullRef>
                </c:ext>
              </c:extLst>
              <c:f>(object_refs!$B$67,object_refs!$B$71)</c:f>
              <c:strCache>
                <c:ptCount val="2"/>
                <c:pt idx="0">
                  <c:v>INDICADOR</c:v>
                </c:pt>
                <c:pt idx="1">
                  <c:v>VALORES DISTINTOS A INDICADOR</c:v>
                </c:pt>
              </c:strCache>
            </c:strRef>
          </c:cat>
          <c:val>
            <c:numRef>
              <c:extLst>
                <c:ext xmlns:c15="http://schemas.microsoft.com/office/drawing/2012/chart" uri="{02D57815-91ED-43cb-92C2-25804820EDAC}">
                  <c15:fullRef>
                    <c15:sqref>object_refs!$C$67:$C$71</c15:sqref>
                  </c15:fullRef>
                </c:ext>
              </c:extLst>
              <c:f>(object_refs!$C$67,object_refs!$C$71)</c:f>
              <c:numCache>
                <c:formatCode>General</c:formatCode>
                <c:ptCount val="2"/>
                <c:pt idx="0">
                  <c:v>10915</c:v>
                </c:pt>
                <c:pt idx="1">
                  <c:v>827</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4-083F-4E58-B88F-D09193A52ACF}"/>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3602340187434023"/>
          <c:y val="0.17539655945526803"/>
          <c:w val="0.13098958755629023"/>
          <c:h val="0.5547420104207498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24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ANÁLISIS NOMBRE OBJETOS PULSOS ALIENVAULT PARTE IOT Y SMART HOME CONJUNTAS</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86-4CB8-B1E6-5AD893E855FE}"/>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586-4CB8-B1E6-5AD893E855F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name!$B$12:$B$31</c15:sqref>
                  </c15:fullRef>
                </c:ext>
              </c:extLst>
              <c:f>name!$B$30:$B$31</c:f>
              <c:strCache>
                <c:ptCount val="2"/>
                <c:pt idx="0">
                  <c:v>VALORES ENCONTRADOS</c:v>
                </c:pt>
                <c:pt idx="1">
                  <c:v>OTROS VALORES</c:v>
                </c:pt>
              </c:strCache>
            </c:strRef>
          </c:cat>
          <c:val>
            <c:numRef>
              <c:extLst>
                <c:ext xmlns:c15="http://schemas.microsoft.com/office/drawing/2012/chart" uri="{02D57815-91ED-43cb-92C2-25804820EDAC}">
                  <c15:fullRef>
                    <c15:sqref>name!$C$12:$C$31</c15:sqref>
                  </c15:fullRef>
                </c:ext>
              </c:extLst>
              <c:f>name!$C$30:$C$31</c:f>
              <c:numCache>
                <c:formatCode>General</c:formatCode>
                <c:ptCount val="2"/>
                <c:pt idx="0">
                  <c:v>6277</c:v>
                </c:pt>
                <c:pt idx="1">
                  <c:v>228805</c:v>
                </c:pt>
              </c:numCache>
            </c:numRef>
          </c:val>
          <c:extLst>
            <c:ext xmlns:c15="http://schemas.microsoft.com/office/drawing/2012/chart" uri="{02D57815-91ED-43cb-92C2-25804820EDAC}">
              <c15:categoryFilterExceptions>
                <c15:categoryFilterException>
                  <c15:sqref>name!$C$23</c15:sqref>
                  <c15:spPr xmlns:c15="http://schemas.microsoft.com/office/drawing/2012/chart">
                    <a:solidFill>
                      <a:schemeClr val="accent1">
                        <a:shade val="76000"/>
                      </a:schemeClr>
                    </a:solidFill>
                    <a:ln>
                      <a:noFill/>
                    </a:ln>
                    <a:effectLst>
                      <a:outerShdw blurRad="254000" sx="102000" sy="102000" algn="ctr" rotWithShape="0">
                        <a:prstClr val="black">
                          <a:alpha val="20000"/>
                        </a:prstClr>
                      </a:outerShdw>
                    </a:effectLst>
                    <a:sp3d/>
                  </c15:spPr>
                  <c15:bubble3D val="0"/>
                </c15:categoryFilterException>
              </c15:categoryFilterExceptions>
            </c:ext>
            <c:ext xmlns:c16="http://schemas.microsoft.com/office/drawing/2014/chart" uri="{C3380CC4-5D6E-409C-BE32-E72D297353CC}">
              <c16:uniqueId val="{00000004-FED6-4BA5-8F7F-931EE96B703F}"/>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2107165705766252"/>
          <c:y val="0.31279655782952659"/>
          <c:w val="0.14029465753786616"/>
          <c:h val="0.3936351155322171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PATRÓN OBJETO TIPO INDICADOR PARA PULSOS ALIENVAULT PARTE IOT </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4966011836494723E-2"/>
          <c:y val="7.0921352824437539E-2"/>
          <c:w val="0.93489281828773063"/>
          <c:h val="0.799157584811653"/>
        </c:manualLayout>
      </c:layout>
      <c:bar3DChart>
        <c:barDir val="col"/>
        <c:grouping val="clustered"/>
        <c:varyColors val="0"/>
        <c:ser>
          <c:idx val="1"/>
          <c:order val="1"/>
          <c:tx>
            <c:v>PATRÓN OBJETO TIPO INDICADOR PARA PULSOS ALIENVAULT PARTE IOT </c:v>
          </c:tx>
          <c:spPr>
            <a:solidFill>
              <a:schemeClr val="accent1">
                <a:lumMod val="40000"/>
                <a:lumOff val="60000"/>
              </a:schemeClr>
            </a:solidFill>
            <a:ln>
              <a:noFill/>
            </a:ln>
            <a:effectLst/>
            <a:sp3d/>
          </c:spPr>
          <c:invertIfNegative val="0"/>
          <c:cat>
            <c:strRef>
              <c:f>pattern!$B$12:$B$16</c:f>
              <c:strCache>
                <c:ptCount val="5"/>
                <c:pt idx="0">
                  <c:v>NOMBRE DE DOMINIO</c:v>
                </c:pt>
                <c:pt idx="1">
                  <c:v>URL</c:v>
                </c:pt>
                <c:pt idx="2">
                  <c:v>HASH</c:v>
                </c:pt>
                <c:pt idx="3">
                  <c:v>EMAIL</c:v>
                </c:pt>
                <c:pt idx="4">
                  <c:v>IPV4</c:v>
                </c:pt>
              </c:strCache>
            </c:strRef>
          </c:cat>
          <c:val>
            <c:numRef>
              <c:f>pattern!$D$12:$D$16</c:f>
              <c:numCache>
                <c:formatCode>0.00%</c:formatCode>
                <c:ptCount val="5"/>
                <c:pt idx="0">
                  <c:v>0.48829311885612159</c:v>
                </c:pt>
                <c:pt idx="1">
                  <c:v>0.29883824843610368</c:v>
                </c:pt>
                <c:pt idx="2">
                  <c:v>0.20244265713434614</c:v>
                </c:pt>
                <c:pt idx="3">
                  <c:v>6.2555853440571943E-3</c:v>
                </c:pt>
                <c:pt idx="4">
                  <c:v>4.1703902293714632E-3</c:v>
                </c:pt>
              </c:numCache>
            </c:numRef>
          </c:val>
          <c:extLst>
            <c:ext xmlns:c16="http://schemas.microsoft.com/office/drawing/2014/chart" uri="{C3380CC4-5D6E-409C-BE32-E72D297353CC}">
              <c16:uniqueId val="{00000000-3B65-408F-BA2D-29AE0BFB23F3}"/>
            </c:ext>
          </c:extLst>
        </c:ser>
        <c:dLbls>
          <c:showLegendKey val="0"/>
          <c:showVal val="0"/>
          <c:showCatName val="0"/>
          <c:showSerName val="0"/>
          <c:showPercent val="0"/>
          <c:showBubbleSize val="0"/>
        </c:dLbls>
        <c:gapWidth val="150"/>
        <c:shape val="box"/>
        <c:axId val="1395395624"/>
        <c:axId val="139540382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pattern!$B$12:$B$16</c15:sqref>
                        </c15:formulaRef>
                      </c:ext>
                    </c:extLst>
                    <c:strCache>
                      <c:ptCount val="5"/>
                      <c:pt idx="0">
                        <c:v>NOMBRE DE DOMINIO</c:v>
                      </c:pt>
                      <c:pt idx="1">
                        <c:v>URL</c:v>
                      </c:pt>
                      <c:pt idx="2">
                        <c:v>HASH</c:v>
                      </c:pt>
                      <c:pt idx="3">
                        <c:v>EMAIL</c:v>
                      </c:pt>
                      <c:pt idx="4">
                        <c:v>IPV4</c:v>
                      </c:pt>
                    </c:strCache>
                  </c:strRef>
                </c:cat>
                <c:val>
                  <c:numRef>
                    <c:extLst>
                      <c:ext uri="{02D57815-91ED-43cb-92C2-25804820EDAC}">
                        <c15:formulaRef>
                          <c15:sqref>pattern!$C$12:$C$16</c15:sqref>
                        </c15:formulaRef>
                      </c:ext>
                    </c:extLst>
                    <c:numCache>
                      <c:formatCode>General</c:formatCode>
                      <c:ptCount val="5"/>
                      <c:pt idx="0">
                        <c:v>8196</c:v>
                      </c:pt>
                      <c:pt idx="1">
                        <c:v>5016</c:v>
                      </c:pt>
                      <c:pt idx="2">
                        <c:v>3398</c:v>
                      </c:pt>
                      <c:pt idx="3">
                        <c:v>105</c:v>
                      </c:pt>
                      <c:pt idx="4">
                        <c:v>70</c:v>
                      </c:pt>
                    </c:numCache>
                  </c:numRef>
                </c:val>
                <c:extLst>
                  <c:ext xmlns:c16="http://schemas.microsoft.com/office/drawing/2014/chart" uri="{C3380CC4-5D6E-409C-BE32-E72D297353CC}">
                    <c16:uniqueId val="{00000001-3B65-408F-BA2D-29AE0BFB23F3}"/>
                  </c:ext>
                </c:extLst>
              </c15:ser>
            </c15:filteredBarSeries>
          </c:ext>
        </c:extLst>
      </c:bar3DChart>
      <c:catAx>
        <c:axId val="1395395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395403824"/>
        <c:crosses val="autoZero"/>
        <c:auto val="1"/>
        <c:lblAlgn val="ctr"/>
        <c:lblOffset val="100"/>
        <c:noMultiLvlLbl val="0"/>
      </c:catAx>
      <c:valAx>
        <c:axId val="1395403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395395624"/>
        <c:crosses val="autoZero"/>
        <c:crossBetween val="between"/>
      </c:valAx>
      <c:spPr>
        <a:noFill/>
        <a:ln>
          <a:noFill/>
        </a:ln>
        <a:effectLst/>
      </c:spPr>
    </c:plotArea>
    <c:legend>
      <c:legendPos val="b"/>
      <c:layout>
        <c:manualLayout>
          <c:xMode val="edge"/>
          <c:yMode val="edge"/>
          <c:x val="0.23341357948379632"/>
          <c:y val="0.94128254918254739"/>
          <c:w val="0.53317284103240736"/>
          <c:h val="5.8717450817452554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PATRÓN OBJETO TIPO INDICADOR PARA PULSOS ALIENVAULT PARTE SMART HOME </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4966011836494723E-2"/>
          <c:y val="7.0921352824437539E-2"/>
          <c:w val="0.93489281828773063"/>
          <c:h val="0.81410318490412281"/>
        </c:manualLayout>
      </c:layout>
      <c:bar3DChart>
        <c:barDir val="col"/>
        <c:grouping val="clustered"/>
        <c:varyColors val="0"/>
        <c:ser>
          <c:idx val="1"/>
          <c:order val="1"/>
          <c:tx>
            <c:v>PATRÓN OBJETO TIPO INDICADOR PARA PULSOS ALIENVAULT PARTE SMART HOME </c:v>
          </c:tx>
          <c:spPr>
            <a:solidFill>
              <a:schemeClr val="accent1">
                <a:lumMod val="40000"/>
                <a:lumOff val="60000"/>
              </a:schemeClr>
            </a:solidFill>
            <a:ln>
              <a:noFill/>
            </a:ln>
            <a:effectLst/>
            <a:sp3d/>
          </c:spPr>
          <c:invertIfNegative val="0"/>
          <c:cat>
            <c:strRef>
              <c:f>pattern!$G$12:$G$16</c:f>
              <c:strCache>
                <c:ptCount val="5"/>
                <c:pt idx="0">
                  <c:v>NOMBRE DE DOMINIO</c:v>
                </c:pt>
                <c:pt idx="1">
                  <c:v>URL</c:v>
                </c:pt>
                <c:pt idx="2">
                  <c:v>HASH</c:v>
                </c:pt>
                <c:pt idx="3">
                  <c:v>EMAIL</c:v>
                </c:pt>
                <c:pt idx="4">
                  <c:v>IPV4</c:v>
                </c:pt>
              </c:strCache>
            </c:strRef>
          </c:cat>
          <c:val>
            <c:numRef>
              <c:f>pattern!$I$12:$I$16</c:f>
              <c:numCache>
                <c:formatCode>0.00%</c:formatCode>
                <c:ptCount val="5"/>
                <c:pt idx="0">
                  <c:v>0.3260400948480276</c:v>
                </c:pt>
                <c:pt idx="1">
                  <c:v>0.5348135374003018</c:v>
                </c:pt>
                <c:pt idx="2">
                  <c:v>0.13386505712438024</c:v>
                </c:pt>
                <c:pt idx="3">
                  <c:v>3.5568010347057557E-3</c:v>
                </c:pt>
                <c:pt idx="4">
                  <c:v>1.7245095925846087E-3</c:v>
                </c:pt>
              </c:numCache>
            </c:numRef>
          </c:val>
          <c:extLst>
            <c:ext xmlns:c16="http://schemas.microsoft.com/office/drawing/2014/chart" uri="{C3380CC4-5D6E-409C-BE32-E72D297353CC}">
              <c16:uniqueId val="{00000000-C211-4FB1-B576-D4549DD3140F}"/>
            </c:ext>
          </c:extLst>
        </c:ser>
        <c:dLbls>
          <c:showLegendKey val="0"/>
          <c:showVal val="0"/>
          <c:showCatName val="0"/>
          <c:showSerName val="0"/>
          <c:showPercent val="0"/>
          <c:showBubbleSize val="0"/>
        </c:dLbls>
        <c:gapWidth val="150"/>
        <c:shape val="box"/>
        <c:axId val="1395395624"/>
        <c:axId val="1395403824"/>
        <c:axId val="0"/>
        <c:extLst>
          <c:ext xmlns:c15="http://schemas.microsoft.com/office/drawing/2012/chart" uri="{02D57815-91ED-43cb-92C2-25804820EDAC}">
            <c15:filteredBarSeries>
              <c15:ser>
                <c:idx val="0"/>
                <c:order val="0"/>
                <c:spPr>
                  <a:solidFill>
                    <a:schemeClr val="accent1">
                      <a:lumMod val="40000"/>
                      <a:lumOff val="60000"/>
                    </a:schemeClr>
                  </a:solidFill>
                  <a:ln>
                    <a:noFill/>
                  </a:ln>
                  <a:effectLst/>
                  <a:sp3d/>
                </c:spPr>
                <c:invertIfNegative val="0"/>
                <c:cat>
                  <c:strRef>
                    <c:extLst>
                      <c:ext uri="{02D57815-91ED-43cb-92C2-25804820EDAC}">
                        <c15:formulaRef>
                          <c15:sqref>pattern!$G$12:$G$16</c15:sqref>
                        </c15:formulaRef>
                      </c:ext>
                    </c:extLst>
                    <c:strCache>
                      <c:ptCount val="5"/>
                      <c:pt idx="0">
                        <c:v>NOMBRE DE DOMINIO</c:v>
                      </c:pt>
                      <c:pt idx="1">
                        <c:v>URL</c:v>
                      </c:pt>
                      <c:pt idx="2">
                        <c:v>HASH</c:v>
                      </c:pt>
                      <c:pt idx="3">
                        <c:v>EMAIL</c:v>
                      </c:pt>
                      <c:pt idx="4">
                        <c:v>IPV4</c:v>
                      </c:pt>
                    </c:strCache>
                  </c:strRef>
                </c:cat>
                <c:val>
                  <c:numRef>
                    <c:extLst>
                      <c:ext uri="{02D57815-91ED-43cb-92C2-25804820EDAC}">
                        <c15:formulaRef>
                          <c15:sqref>pattern!$H$12:$H$16</c15:sqref>
                        </c15:formulaRef>
                      </c:ext>
                    </c:extLst>
                    <c:numCache>
                      <c:formatCode>General</c:formatCode>
                      <c:ptCount val="5"/>
                      <c:pt idx="0">
                        <c:v>3025</c:v>
                      </c:pt>
                      <c:pt idx="1">
                        <c:v>4962</c:v>
                      </c:pt>
                      <c:pt idx="2">
                        <c:v>1242</c:v>
                      </c:pt>
                      <c:pt idx="3">
                        <c:v>33</c:v>
                      </c:pt>
                      <c:pt idx="4">
                        <c:v>16</c:v>
                      </c:pt>
                    </c:numCache>
                  </c:numRef>
                </c:val>
                <c:extLst>
                  <c:ext xmlns:c16="http://schemas.microsoft.com/office/drawing/2014/chart" uri="{C3380CC4-5D6E-409C-BE32-E72D297353CC}">
                    <c16:uniqueId val="{00000001-C211-4FB1-B576-D4549DD3140F}"/>
                  </c:ext>
                </c:extLst>
              </c15:ser>
            </c15:filteredBarSeries>
          </c:ext>
        </c:extLst>
      </c:bar3DChart>
      <c:catAx>
        <c:axId val="1395395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395403824"/>
        <c:crosses val="autoZero"/>
        <c:auto val="1"/>
        <c:lblAlgn val="ctr"/>
        <c:lblOffset val="100"/>
        <c:noMultiLvlLbl val="0"/>
      </c:catAx>
      <c:valAx>
        <c:axId val="1395403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395395624"/>
        <c:crosses val="autoZero"/>
        <c:crossBetween val="between"/>
        <c:majorUnit val="5.000000000000001E-2"/>
      </c:valAx>
      <c:spPr>
        <a:noFill/>
        <a:ln>
          <a:noFill/>
        </a:ln>
        <a:effectLst/>
      </c:spPr>
    </c:plotArea>
    <c:legend>
      <c:legendPos val="b"/>
      <c:layout>
        <c:manualLayout>
          <c:xMode val="edge"/>
          <c:yMode val="edge"/>
          <c:x val="0.23341357948379632"/>
          <c:y val="0.94128254918254739"/>
          <c:w val="0.62483065081121014"/>
          <c:h val="4.3156771311143531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4966011836494723E-2"/>
          <c:y val="7.0921352824437539E-2"/>
          <c:w val="0.93489281828773063"/>
          <c:h val="0.8043761102207353"/>
        </c:manualLayout>
      </c:layout>
      <c:bar3DChart>
        <c:barDir val="col"/>
        <c:grouping val="clustered"/>
        <c:varyColors val="0"/>
        <c:ser>
          <c:idx val="1"/>
          <c:order val="1"/>
          <c:tx>
            <c:v>PATRÓN OBJETO TIPO INDICADOR PARA PULSOS ALIENVAULT PARTE IOT Y SMART HOME CONJUNTAS</c:v>
          </c:tx>
          <c:spPr>
            <a:solidFill>
              <a:schemeClr val="accent1">
                <a:lumMod val="40000"/>
                <a:lumOff val="60000"/>
              </a:schemeClr>
            </a:solidFill>
            <a:ln>
              <a:noFill/>
            </a:ln>
            <a:effectLst/>
            <a:sp3d/>
          </c:spPr>
          <c:invertIfNegative val="0"/>
          <c:cat>
            <c:strRef>
              <c:f>pattern!$B$67:$B$71</c:f>
              <c:strCache>
                <c:ptCount val="5"/>
                <c:pt idx="0">
                  <c:v>NOMBRE DE DOMINIO</c:v>
                </c:pt>
                <c:pt idx="1">
                  <c:v>URL</c:v>
                </c:pt>
                <c:pt idx="2">
                  <c:v>HASH</c:v>
                </c:pt>
                <c:pt idx="3">
                  <c:v>EMAIL</c:v>
                </c:pt>
                <c:pt idx="4">
                  <c:v>IPV4</c:v>
                </c:pt>
              </c:strCache>
            </c:strRef>
          </c:cat>
          <c:val>
            <c:numRef>
              <c:f>pattern!$D$67:$D$71</c:f>
              <c:numCache>
                <c:formatCode>0.00%</c:formatCode>
                <c:ptCount val="5"/>
                <c:pt idx="0">
                  <c:v>0.43053370678739972</c:v>
                </c:pt>
                <c:pt idx="1">
                  <c:v>0.38284157618079268</c:v>
                </c:pt>
                <c:pt idx="2">
                  <c:v>0.17803015769481639</c:v>
                </c:pt>
                <c:pt idx="3">
                  <c:v>5.2948624486820394E-3</c:v>
                </c:pt>
                <c:pt idx="4">
                  <c:v>3.2996968883090973E-3</c:v>
                </c:pt>
              </c:numCache>
            </c:numRef>
          </c:val>
          <c:extLst>
            <c:ext xmlns:c16="http://schemas.microsoft.com/office/drawing/2014/chart" uri="{C3380CC4-5D6E-409C-BE32-E72D297353CC}">
              <c16:uniqueId val="{00000000-A62F-49FE-9D26-C9D053628F52}"/>
            </c:ext>
          </c:extLst>
        </c:ser>
        <c:dLbls>
          <c:showLegendKey val="0"/>
          <c:showVal val="0"/>
          <c:showCatName val="0"/>
          <c:showSerName val="0"/>
          <c:showPercent val="0"/>
          <c:showBubbleSize val="0"/>
        </c:dLbls>
        <c:gapWidth val="150"/>
        <c:shape val="box"/>
        <c:axId val="1395395624"/>
        <c:axId val="139540382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pattern!$B$67:$B$71</c15:sqref>
                        </c15:formulaRef>
                      </c:ext>
                    </c:extLst>
                    <c:strCache>
                      <c:ptCount val="5"/>
                      <c:pt idx="0">
                        <c:v>NOMBRE DE DOMINIO</c:v>
                      </c:pt>
                      <c:pt idx="1">
                        <c:v>URL</c:v>
                      </c:pt>
                      <c:pt idx="2">
                        <c:v>HASH</c:v>
                      </c:pt>
                      <c:pt idx="3">
                        <c:v>EMAIL</c:v>
                      </c:pt>
                      <c:pt idx="4">
                        <c:v>IPV4</c:v>
                      </c:pt>
                    </c:strCache>
                  </c:strRef>
                </c:cat>
                <c:val>
                  <c:numRef>
                    <c:extLst>
                      <c:ext uri="{02D57815-91ED-43cb-92C2-25804820EDAC}">
                        <c15:formulaRef>
                          <c15:sqref>pattern!$C$67:$C$71</c15:sqref>
                        </c15:formulaRef>
                      </c:ext>
                    </c:extLst>
                    <c:numCache>
                      <c:formatCode>General</c:formatCode>
                      <c:ptCount val="5"/>
                      <c:pt idx="0">
                        <c:v>11221</c:v>
                      </c:pt>
                      <c:pt idx="1">
                        <c:v>9978</c:v>
                      </c:pt>
                      <c:pt idx="2">
                        <c:v>4640</c:v>
                      </c:pt>
                      <c:pt idx="3">
                        <c:v>138</c:v>
                      </c:pt>
                      <c:pt idx="4">
                        <c:v>86</c:v>
                      </c:pt>
                    </c:numCache>
                  </c:numRef>
                </c:val>
                <c:extLst>
                  <c:ext xmlns:c16="http://schemas.microsoft.com/office/drawing/2014/chart" uri="{C3380CC4-5D6E-409C-BE32-E72D297353CC}">
                    <c16:uniqueId val="{00000001-A62F-49FE-9D26-C9D053628F52}"/>
                  </c:ext>
                </c:extLst>
              </c15:ser>
            </c15:filteredBarSeries>
          </c:ext>
        </c:extLst>
      </c:bar3DChart>
      <c:catAx>
        <c:axId val="1395395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395403824"/>
        <c:crosses val="autoZero"/>
        <c:auto val="1"/>
        <c:lblAlgn val="ctr"/>
        <c:lblOffset val="100"/>
        <c:noMultiLvlLbl val="0"/>
      </c:catAx>
      <c:valAx>
        <c:axId val="1395403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395395624"/>
        <c:crosses val="autoZero"/>
        <c:crossBetween val="between"/>
      </c:valAx>
      <c:spPr>
        <a:noFill/>
        <a:ln>
          <a:noFill/>
        </a:ln>
        <a:effectLst/>
      </c:spPr>
    </c:plotArea>
    <c:legend>
      <c:legendPos val="b"/>
      <c:layout>
        <c:manualLayout>
          <c:xMode val="edge"/>
          <c:yMode val="edge"/>
          <c:x val="0.23341357948379632"/>
          <c:y val="0.94128254918254739"/>
          <c:w val="0.53317284103240736"/>
          <c:h val="5.8717450817452554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DE CREACIÓN OBJETO</a:t>
            </a:r>
            <a:r>
              <a:rPr lang="es-ES" baseline="0"/>
              <a:t> </a:t>
            </a:r>
            <a:r>
              <a:rPr lang="es-ES"/>
              <a:t>PULSOS</a:t>
            </a:r>
            <a:r>
              <a:rPr lang="es-ES" baseline="0"/>
              <a:t> </a:t>
            </a:r>
            <a:r>
              <a:rPr lang="es-ES"/>
              <a:t>ALIENVAULT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CREACIÓN OBJETO PULSOS ALIENVAULT PARTE SMART HOME</c:v>
          </c:tx>
          <c:spPr>
            <a:solidFill>
              <a:schemeClr val="accent1">
                <a:lumMod val="40000"/>
                <a:lumOff val="60000"/>
              </a:schemeClr>
            </a:solidFill>
            <a:ln>
              <a:noFill/>
            </a:ln>
            <a:effectLst/>
            <a:sp3d/>
          </c:spPr>
          <c:invertIfNegative val="0"/>
          <c:cat>
            <c:numRef>
              <c:extLst>
                <c:ext xmlns:c15="http://schemas.microsoft.com/office/drawing/2012/chart" uri="{02D57815-91ED-43cb-92C2-25804820EDAC}">
                  <c15:fullRef>
                    <c15:sqref>created!$F$12:$F$16</c15:sqref>
                  </c15:fullRef>
                </c:ext>
              </c:extLst>
              <c:f>created!$F$12:$F$15</c:f>
              <c:numCache>
                <c:formatCode>General</c:formatCode>
                <c:ptCount val="4"/>
                <c:pt idx="0">
                  <c:v>2023</c:v>
                </c:pt>
                <c:pt idx="1">
                  <c:v>2022</c:v>
                </c:pt>
                <c:pt idx="2">
                  <c:v>2021</c:v>
                </c:pt>
                <c:pt idx="3">
                  <c:v>2020</c:v>
                </c:pt>
              </c:numCache>
            </c:numRef>
          </c:cat>
          <c:val>
            <c:numRef>
              <c:extLst>
                <c:ext xmlns:c15="http://schemas.microsoft.com/office/drawing/2012/chart" uri="{02D57815-91ED-43cb-92C2-25804820EDAC}">
                  <c15:fullRef>
                    <c15:sqref>created!$H$12:$H$16</c15:sqref>
                  </c15:fullRef>
                </c:ext>
              </c:extLst>
              <c:f>created!$H$12:$H$15</c:f>
              <c:numCache>
                <c:formatCode>0.00%</c:formatCode>
                <c:ptCount val="4"/>
                <c:pt idx="0">
                  <c:v>5.6800000000000003E-2</c:v>
                </c:pt>
                <c:pt idx="1">
                  <c:v>0.4123</c:v>
                </c:pt>
                <c:pt idx="2">
                  <c:v>0.49440000000000001</c:v>
                </c:pt>
                <c:pt idx="3">
                  <c:v>3.6200000000000003E-2</c:v>
                </c:pt>
              </c:numCache>
            </c:numRef>
          </c:val>
          <c:extLst>
            <c:ext xmlns:c16="http://schemas.microsoft.com/office/drawing/2014/chart" uri="{C3380CC4-5D6E-409C-BE32-E72D297353CC}">
              <c16:uniqueId val="{00000001-04F7-4019-97FE-47B69448EF98}"/>
            </c:ext>
          </c:extLst>
        </c:ser>
        <c:dLbls>
          <c:showLegendKey val="0"/>
          <c:showVal val="0"/>
          <c:showCatName val="0"/>
          <c:showSerName val="0"/>
          <c:showPercent val="0"/>
          <c:showBubbleSize val="0"/>
        </c:dLbls>
        <c:gapWidth val="150"/>
        <c:shape val="box"/>
        <c:axId val="1125378472"/>
        <c:axId val="112537945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ullRef>
                          <c15:sqref>created!$F$12:$F$16</c15:sqref>
                        </c15:fullRef>
                        <c15:formulaRef>
                          <c15:sqref>created!$F$12:$F$15</c15:sqref>
                        </c15:formulaRef>
                      </c:ext>
                    </c:extLst>
                    <c:numCache>
                      <c:formatCode>General</c:formatCode>
                      <c:ptCount val="4"/>
                      <c:pt idx="0">
                        <c:v>2023</c:v>
                      </c:pt>
                      <c:pt idx="1">
                        <c:v>2022</c:v>
                      </c:pt>
                      <c:pt idx="2">
                        <c:v>2021</c:v>
                      </c:pt>
                      <c:pt idx="3">
                        <c:v>2020</c:v>
                      </c:pt>
                    </c:numCache>
                  </c:numRef>
                </c:cat>
                <c:val>
                  <c:numRef>
                    <c:extLst>
                      <c:ext uri="{02D57815-91ED-43cb-92C2-25804820EDAC}">
                        <c15:fullRef>
                          <c15:sqref>created!$G$12:$G$16</c15:sqref>
                        </c15:fullRef>
                        <c15:formulaRef>
                          <c15:sqref>created!$G$12:$G$15</c15:sqref>
                        </c15:formulaRef>
                      </c:ext>
                    </c:extLst>
                    <c:numCache>
                      <c:formatCode>General</c:formatCode>
                      <c:ptCount val="4"/>
                      <c:pt idx="0">
                        <c:v>550</c:v>
                      </c:pt>
                      <c:pt idx="1">
                        <c:v>3992</c:v>
                      </c:pt>
                      <c:pt idx="2">
                        <c:v>4786</c:v>
                      </c:pt>
                      <c:pt idx="3">
                        <c:v>350</c:v>
                      </c:pt>
                    </c:numCache>
                  </c:numRef>
                </c:val>
                <c:extLst>
                  <c:ext xmlns:c16="http://schemas.microsoft.com/office/drawing/2014/chart" uri="{C3380CC4-5D6E-409C-BE32-E72D297353CC}">
                    <c16:uniqueId val="{00000000-04F7-4019-97FE-47B69448EF98}"/>
                  </c:ext>
                </c:extLst>
              </c15:ser>
            </c15:filteredBarSeries>
          </c:ext>
        </c:extLst>
      </c:bar3DChart>
      <c:catAx>
        <c:axId val="1125378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5379456"/>
        <c:crosses val="autoZero"/>
        <c:auto val="1"/>
        <c:lblAlgn val="ctr"/>
        <c:lblOffset val="100"/>
        <c:noMultiLvlLbl val="0"/>
      </c:catAx>
      <c:valAx>
        <c:axId val="1125379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537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ANÁLISIS NOMBRE OBJETOS PULSOS ALIENVAULT PARTE IOT Y SMART HOME CONJUNTAS</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1B2-419E-BF16-6A1B9ECFBFEA}"/>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1B2-419E-BF16-6A1B9ECFBFE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name_no_vocabulario!$B$12:$B$26</c15:sqref>
                  </c15:fullRef>
                </c:ext>
              </c:extLst>
              <c:f>name_no_vocabulario!$B$25:$B$26</c:f>
              <c:strCache>
                <c:ptCount val="2"/>
                <c:pt idx="0">
                  <c:v>VALORES ENCONTRADOS</c:v>
                </c:pt>
                <c:pt idx="1">
                  <c:v>OTROS VALORES</c:v>
                </c:pt>
              </c:strCache>
            </c:strRef>
          </c:cat>
          <c:val>
            <c:numRef>
              <c:extLst>
                <c:ext xmlns:c15="http://schemas.microsoft.com/office/drawing/2012/chart" uri="{02D57815-91ED-43cb-92C2-25804820EDAC}">
                  <c15:fullRef>
                    <c15:sqref>name_no_vocabulario!$C$12:$C$26</c15:sqref>
                  </c15:fullRef>
                </c:ext>
              </c:extLst>
              <c:f>name_no_vocabulario!$C$25:$C$26</c:f>
              <c:numCache>
                <c:formatCode>General</c:formatCode>
                <c:ptCount val="2"/>
                <c:pt idx="0">
                  <c:v>2789</c:v>
                </c:pt>
                <c:pt idx="1">
                  <c:v>232293</c:v>
                </c:pt>
              </c:numCache>
            </c:numRef>
          </c:val>
          <c:extLst>
            <c:ext xmlns:c15="http://schemas.microsoft.com/office/drawing/2012/chart" uri="{02D57815-91ED-43cb-92C2-25804820EDAC}">
              <c15:categoryFilterExceptions>
                <c15:categoryFilterException>
                  <c15:sqref>name_no_vocabulario!$C$23</c15:sqref>
                  <c15:spPr xmlns:c15="http://schemas.microsoft.com/office/drawing/2012/chart">
                    <a:solidFill>
                      <a:schemeClr val="accent1">
                        <a:shade val="76000"/>
                      </a:schemeClr>
                    </a:solidFill>
                    <a:ln>
                      <a:noFill/>
                    </a:ln>
                    <a:effectLst>
                      <a:outerShdw blurRad="254000" sx="102000" sy="102000" algn="ctr" rotWithShape="0">
                        <a:prstClr val="black">
                          <a:alpha val="20000"/>
                        </a:prstClr>
                      </a:outerShdw>
                    </a:effectLst>
                    <a:sp3d/>
                  </c15:spPr>
                  <c15:bubble3D val="0"/>
                </c15:categoryFilterException>
              </c15:categoryFilterExceptions>
            </c:ext>
            <c:ext xmlns:c16="http://schemas.microsoft.com/office/drawing/2014/chart" uri="{C3380CC4-5D6E-409C-BE32-E72D297353CC}">
              <c16:uniqueId val="{00000004-0FCD-4AD9-8B27-158602103A7E}"/>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2107165705766252"/>
          <c:y val="0.31279655782952659"/>
          <c:w val="0.14029465753786616"/>
          <c:h val="0.3936351155322171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DE CREACIÓN OBJETO PULSOS ALIENVAULT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CREACIÓN OBJETO PULSOS ALIENVAULT PARTE IOT Y SMART HOME CONJUNTAS</c:v>
          </c:tx>
          <c:spPr>
            <a:solidFill>
              <a:schemeClr val="accent1">
                <a:lumMod val="40000"/>
                <a:lumOff val="60000"/>
              </a:schemeClr>
            </a:solidFill>
            <a:ln>
              <a:noFill/>
            </a:ln>
            <a:effectLst/>
            <a:sp3d/>
          </c:spPr>
          <c:invertIfNegative val="0"/>
          <c:cat>
            <c:numRef>
              <c:f>created!$B$67:$B$71</c:f>
              <c:numCache>
                <c:formatCode>General</c:formatCode>
                <c:ptCount val="5"/>
                <c:pt idx="0">
                  <c:v>2023</c:v>
                </c:pt>
                <c:pt idx="1">
                  <c:v>2022</c:v>
                </c:pt>
                <c:pt idx="2">
                  <c:v>2021</c:v>
                </c:pt>
                <c:pt idx="3">
                  <c:v>2020</c:v>
                </c:pt>
                <c:pt idx="4">
                  <c:v>2019</c:v>
                </c:pt>
              </c:numCache>
            </c:numRef>
          </c:cat>
          <c:val>
            <c:numRef>
              <c:f>created!$D$67:$D$71</c:f>
              <c:numCache>
                <c:formatCode>0.00%</c:formatCode>
                <c:ptCount val="5"/>
                <c:pt idx="0">
                  <c:v>6.9500000000000006E-2</c:v>
                </c:pt>
                <c:pt idx="1">
                  <c:v>0.45839999999999997</c:v>
                </c:pt>
                <c:pt idx="2">
                  <c:v>0.44080000000000003</c:v>
                </c:pt>
                <c:pt idx="3">
                  <c:v>3.0800000000000001E-2</c:v>
                </c:pt>
                <c:pt idx="4">
                  <c:v>1E-4</c:v>
                </c:pt>
              </c:numCache>
            </c:numRef>
          </c:val>
          <c:extLst>
            <c:ext xmlns:c16="http://schemas.microsoft.com/office/drawing/2014/chart" uri="{C3380CC4-5D6E-409C-BE32-E72D297353CC}">
              <c16:uniqueId val="{00000001-3A74-4D9F-81A9-566D5EB6ACF3}"/>
            </c:ext>
          </c:extLst>
        </c:ser>
        <c:dLbls>
          <c:showLegendKey val="0"/>
          <c:showVal val="0"/>
          <c:showCatName val="0"/>
          <c:showSerName val="0"/>
          <c:showPercent val="0"/>
          <c:showBubbleSize val="0"/>
        </c:dLbls>
        <c:gapWidth val="150"/>
        <c:shape val="box"/>
        <c:axId val="1127407608"/>
        <c:axId val="112741318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created!$B$67:$B$71</c15:sqref>
                        </c15:formulaRef>
                      </c:ext>
                    </c:extLst>
                    <c:numCache>
                      <c:formatCode>General</c:formatCode>
                      <c:ptCount val="5"/>
                      <c:pt idx="0">
                        <c:v>2023</c:v>
                      </c:pt>
                      <c:pt idx="1">
                        <c:v>2022</c:v>
                      </c:pt>
                      <c:pt idx="2">
                        <c:v>2021</c:v>
                      </c:pt>
                      <c:pt idx="3">
                        <c:v>2020</c:v>
                      </c:pt>
                      <c:pt idx="4">
                        <c:v>2019</c:v>
                      </c:pt>
                    </c:numCache>
                  </c:numRef>
                </c:cat>
                <c:val>
                  <c:numRef>
                    <c:extLst>
                      <c:ext uri="{02D57815-91ED-43cb-92C2-25804820EDAC}">
                        <c15:formulaRef>
                          <c15:sqref>created!$C$67:$C$71</c15:sqref>
                        </c15:formulaRef>
                      </c:ext>
                    </c:extLst>
                    <c:numCache>
                      <c:formatCode>General</c:formatCode>
                      <c:ptCount val="5"/>
                      <c:pt idx="0">
                        <c:v>1919</c:v>
                      </c:pt>
                      <c:pt idx="1">
                        <c:v>12660</c:v>
                      </c:pt>
                      <c:pt idx="2">
                        <c:v>12175</c:v>
                      </c:pt>
                      <c:pt idx="3">
                        <c:v>852</c:v>
                      </c:pt>
                      <c:pt idx="4">
                        <c:v>2</c:v>
                      </c:pt>
                    </c:numCache>
                  </c:numRef>
                </c:val>
                <c:extLst>
                  <c:ext xmlns:c16="http://schemas.microsoft.com/office/drawing/2014/chart" uri="{C3380CC4-5D6E-409C-BE32-E72D297353CC}">
                    <c16:uniqueId val="{00000000-3A74-4D9F-81A9-566D5EB6ACF3}"/>
                  </c:ext>
                </c:extLst>
              </c15:ser>
            </c15:filteredBarSeries>
          </c:ext>
        </c:extLst>
      </c:bar3DChart>
      <c:catAx>
        <c:axId val="1127407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7413184"/>
        <c:crosses val="autoZero"/>
        <c:auto val="1"/>
        <c:lblAlgn val="ctr"/>
        <c:lblOffset val="100"/>
        <c:noMultiLvlLbl val="0"/>
      </c:catAx>
      <c:valAx>
        <c:axId val="1127413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7407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DE MODIFICACIÓN OBJETO PULSOS ALIENVAULT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MODIFICACIÓN OBJETO PULSOS ALIENVAULT PARTE IOT</c:v>
          </c:tx>
          <c:spPr>
            <a:solidFill>
              <a:schemeClr val="accent1">
                <a:lumMod val="40000"/>
                <a:lumOff val="60000"/>
              </a:schemeClr>
            </a:solidFill>
            <a:ln>
              <a:noFill/>
            </a:ln>
            <a:effectLst/>
            <a:sp3d/>
          </c:spPr>
          <c:invertIfNegative val="0"/>
          <c:cat>
            <c:numRef>
              <c:f>modified!$B$12:$B$16</c:f>
              <c:numCache>
                <c:formatCode>General</c:formatCode>
                <c:ptCount val="5"/>
                <c:pt idx="0">
                  <c:v>2023</c:v>
                </c:pt>
                <c:pt idx="1">
                  <c:v>2022</c:v>
                </c:pt>
                <c:pt idx="2">
                  <c:v>2021</c:v>
                </c:pt>
                <c:pt idx="3">
                  <c:v>2020</c:v>
                </c:pt>
                <c:pt idx="4">
                  <c:v>2019</c:v>
                </c:pt>
              </c:numCache>
            </c:numRef>
          </c:cat>
          <c:val>
            <c:numRef>
              <c:f>modified!$D$12:$D$16</c:f>
              <c:numCache>
                <c:formatCode>0.00%</c:formatCode>
                <c:ptCount val="5"/>
                <c:pt idx="0">
                  <c:v>7.6899999999999996E-2</c:v>
                </c:pt>
                <c:pt idx="1">
                  <c:v>0.4834</c:v>
                </c:pt>
                <c:pt idx="2">
                  <c:v>0.4118</c:v>
                </c:pt>
                <c:pt idx="3">
                  <c:v>2.7400000000000001E-2</c:v>
                </c:pt>
                <c:pt idx="4">
                  <c:v>1E-4</c:v>
                </c:pt>
              </c:numCache>
            </c:numRef>
          </c:val>
          <c:extLst>
            <c:ext xmlns:c16="http://schemas.microsoft.com/office/drawing/2014/chart" uri="{C3380CC4-5D6E-409C-BE32-E72D297353CC}">
              <c16:uniqueId val="{00000000-1041-421D-905E-8F10F91DB232}"/>
            </c:ext>
          </c:extLst>
        </c:ser>
        <c:dLbls>
          <c:showLegendKey val="0"/>
          <c:showVal val="0"/>
          <c:showCatName val="0"/>
          <c:showSerName val="0"/>
          <c:showPercent val="0"/>
          <c:showBubbleSize val="0"/>
        </c:dLbls>
        <c:gapWidth val="150"/>
        <c:shape val="box"/>
        <c:axId val="798316864"/>
        <c:axId val="79831719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modified!$B$12:$B$16</c15:sqref>
                        </c15:formulaRef>
                      </c:ext>
                    </c:extLst>
                    <c:numCache>
                      <c:formatCode>General</c:formatCode>
                      <c:ptCount val="5"/>
                      <c:pt idx="0">
                        <c:v>2023</c:v>
                      </c:pt>
                      <c:pt idx="1">
                        <c:v>2022</c:v>
                      </c:pt>
                      <c:pt idx="2">
                        <c:v>2021</c:v>
                      </c:pt>
                      <c:pt idx="3">
                        <c:v>2020</c:v>
                      </c:pt>
                      <c:pt idx="4">
                        <c:v>2019</c:v>
                      </c:pt>
                    </c:numCache>
                  </c:numRef>
                </c:cat>
                <c:val>
                  <c:numRef>
                    <c:extLst>
                      <c:ext uri="{02D57815-91ED-43cb-92C2-25804820EDAC}">
                        <c15:formulaRef>
                          <c15:sqref>modified!$C$12:$C$16</c15:sqref>
                        </c15:formulaRef>
                      </c:ext>
                    </c:extLst>
                    <c:numCache>
                      <c:formatCode>General</c:formatCode>
                      <c:ptCount val="5"/>
                      <c:pt idx="0">
                        <c:v>1379</c:v>
                      </c:pt>
                      <c:pt idx="1">
                        <c:v>8672</c:v>
                      </c:pt>
                      <c:pt idx="2">
                        <c:v>7387</c:v>
                      </c:pt>
                      <c:pt idx="3">
                        <c:v>491</c:v>
                      </c:pt>
                      <c:pt idx="4">
                        <c:v>1</c:v>
                      </c:pt>
                    </c:numCache>
                  </c:numRef>
                </c:val>
                <c:extLst>
                  <c:ext xmlns:c16="http://schemas.microsoft.com/office/drawing/2014/chart" uri="{C3380CC4-5D6E-409C-BE32-E72D297353CC}">
                    <c16:uniqueId val="{00000001-1041-421D-905E-8F10F91DB232}"/>
                  </c:ext>
                </c:extLst>
              </c15:ser>
            </c15:filteredBarSeries>
          </c:ext>
        </c:extLst>
      </c:bar3DChart>
      <c:catAx>
        <c:axId val="798316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798317192"/>
        <c:crosses val="autoZero"/>
        <c:auto val="1"/>
        <c:lblAlgn val="ctr"/>
        <c:lblOffset val="100"/>
        <c:noMultiLvlLbl val="0"/>
      </c:catAx>
      <c:valAx>
        <c:axId val="798317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798316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DE MODIFICACIÓN OBJETO PULSOS ALIENVAULT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MODIFICACIÓN OBJETO PULSOS ALIENVAULT PARTE SMART HOME</c:v>
          </c:tx>
          <c:spPr>
            <a:solidFill>
              <a:schemeClr val="accent1">
                <a:lumMod val="40000"/>
                <a:lumOff val="60000"/>
              </a:schemeClr>
            </a:solidFill>
            <a:ln>
              <a:noFill/>
            </a:ln>
            <a:effectLst/>
            <a:sp3d/>
          </c:spPr>
          <c:invertIfNegative val="0"/>
          <c:cat>
            <c:numRef>
              <c:extLst>
                <c:ext xmlns:c15="http://schemas.microsoft.com/office/drawing/2012/chart" uri="{02D57815-91ED-43cb-92C2-25804820EDAC}">
                  <c15:fullRef>
                    <c15:sqref>modified!$F$12:$F$16</c15:sqref>
                  </c15:fullRef>
                </c:ext>
              </c:extLst>
              <c:f>modified!$F$12:$F$15</c:f>
              <c:numCache>
                <c:formatCode>General</c:formatCode>
                <c:ptCount val="4"/>
                <c:pt idx="0">
                  <c:v>2023</c:v>
                </c:pt>
                <c:pt idx="1">
                  <c:v>2022</c:v>
                </c:pt>
                <c:pt idx="2">
                  <c:v>2021</c:v>
                </c:pt>
                <c:pt idx="3">
                  <c:v>2020</c:v>
                </c:pt>
              </c:numCache>
            </c:numRef>
          </c:cat>
          <c:val>
            <c:numRef>
              <c:extLst>
                <c:ext xmlns:c15="http://schemas.microsoft.com/office/drawing/2012/chart" uri="{02D57815-91ED-43cb-92C2-25804820EDAC}">
                  <c15:fullRef>
                    <c15:sqref>modified!$H$12:$H$16</c15:sqref>
                  </c15:fullRef>
                </c:ext>
              </c:extLst>
              <c:f>modified!$H$12:$H$15</c:f>
              <c:numCache>
                <c:formatCode>0.00%</c:formatCode>
                <c:ptCount val="4"/>
                <c:pt idx="0">
                  <c:v>5.7200000000000001E-2</c:v>
                </c:pt>
                <c:pt idx="1">
                  <c:v>0.41349999999999998</c:v>
                </c:pt>
                <c:pt idx="2">
                  <c:v>0.49349999999999999</c:v>
                </c:pt>
                <c:pt idx="3">
                  <c:v>3.5400000000000001E-2</c:v>
                </c:pt>
              </c:numCache>
            </c:numRef>
          </c:val>
          <c:extLst>
            <c:ext xmlns:c16="http://schemas.microsoft.com/office/drawing/2014/chart" uri="{C3380CC4-5D6E-409C-BE32-E72D297353CC}">
              <c16:uniqueId val="{00000000-0CA6-47C5-BB44-1AA4DA7F91BF}"/>
            </c:ext>
          </c:extLst>
        </c:ser>
        <c:dLbls>
          <c:showLegendKey val="0"/>
          <c:showVal val="0"/>
          <c:showCatName val="0"/>
          <c:showSerName val="0"/>
          <c:showPercent val="0"/>
          <c:showBubbleSize val="0"/>
        </c:dLbls>
        <c:gapWidth val="150"/>
        <c:shape val="box"/>
        <c:axId val="1125378472"/>
        <c:axId val="112537945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ullRef>
                          <c15:sqref>modified!$F$12:$F$16</c15:sqref>
                        </c15:fullRef>
                        <c15:formulaRef>
                          <c15:sqref>modified!$F$12:$F$15</c15:sqref>
                        </c15:formulaRef>
                      </c:ext>
                    </c:extLst>
                    <c:numCache>
                      <c:formatCode>General</c:formatCode>
                      <c:ptCount val="4"/>
                      <c:pt idx="0">
                        <c:v>2023</c:v>
                      </c:pt>
                      <c:pt idx="1">
                        <c:v>2022</c:v>
                      </c:pt>
                      <c:pt idx="2">
                        <c:v>2021</c:v>
                      </c:pt>
                      <c:pt idx="3">
                        <c:v>2020</c:v>
                      </c:pt>
                    </c:numCache>
                  </c:numRef>
                </c:cat>
                <c:val>
                  <c:numRef>
                    <c:extLst>
                      <c:ext uri="{02D57815-91ED-43cb-92C2-25804820EDAC}">
                        <c15:fullRef>
                          <c15:sqref>modified!$G$12:$G$16</c15:sqref>
                        </c15:fullRef>
                        <c15:formulaRef>
                          <c15:sqref>modified!$G$12:$G$15</c15:sqref>
                        </c15:formulaRef>
                      </c:ext>
                    </c:extLst>
                    <c:numCache>
                      <c:formatCode>General</c:formatCode>
                      <c:ptCount val="4"/>
                      <c:pt idx="0">
                        <c:v>554</c:v>
                      </c:pt>
                      <c:pt idx="1">
                        <c:v>4003</c:v>
                      </c:pt>
                      <c:pt idx="2">
                        <c:v>4778</c:v>
                      </c:pt>
                      <c:pt idx="3">
                        <c:v>343</c:v>
                      </c:pt>
                    </c:numCache>
                  </c:numRef>
                </c:val>
                <c:extLst>
                  <c:ext xmlns:c16="http://schemas.microsoft.com/office/drawing/2014/chart" uri="{C3380CC4-5D6E-409C-BE32-E72D297353CC}">
                    <c16:uniqueId val="{00000001-0CA6-47C5-BB44-1AA4DA7F91BF}"/>
                  </c:ext>
                </c:extLst>
              </c15:ser>
            </c15:filteredBarSeries>
          </c:ext>
        </c:extLst>
      </c:bar3DChart>
      <c:catAx>
        <c:axId val="1125378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5379456"/>
        <c:crosses val="autoZero"/>
        <c:auto val="1"/>
        <c:lblAlgn val="ctr"/>
        <c:lblOffset val="100"/>
        <c:noMultiLvlLbl val="0"/>
      </c:catAx>
      <c:valAx>
        <c:axId val="1125379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537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MODIFICACIÓN OBJETO PULSOS ALIENVAULT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MODIFICACIÓN OBJETO PULSOS ALIENVAULT PARTE IOT Y SMART HOME CONJUNTAS</c:v>
          </c:tx>
          <c:spPr>
            <a:solidFill>
              <a:schemeClr val="accent1">
                <a:lumMod val="40000"/>
                <a:lumOff val="60000"/>
              </a:schemeClr>
            </a:solidFill>
            <a:ln>
              <a:noFill/>
            </a:ln>
            <a:effectLst/>
            <a:sp3d/>
          </c:spPr>
          <c:invertIfNegative val="0"/>
          <c:cat>
            <c:numRef>
              <c:f>modified!$B$67:$B$71</c:f>
              <c:numCache>
                <c:formatCode>General</c:formatCode>
                <c:ptCount val="5"/>
                <c:pt idx="0">
                  <c:v>2023</c:v>
                </c:pt>
                <c:pt idx="1">
                  <c:v>2022</c:v>
                </c:pt>
                <c:pt idx="2">
                  <c:v>2021</c:v>
                </c:pt>
                <c:pt idx="3">
                  <c:v>2020</c:v>
                </c:pt>
                <c:pt idx="4">
                  <c:v>2019</c:v>
                </c:pt>
              </c:numCache>
            </c:numRef>
          </c:cat>
          <c:val>
            <c:numRef>
              <c:f>modified!$D$67:$D$71</c:f>
              <c:numCache>
                <c:formatCode>0.00%</c:formatCode>
                <c:ptCount val="5"/>
                <c:pt idx="0">
                  <c:v>7.0000000000000007E-2</c:v>
                </c:pt>
                <c:pt idx="1">
                  <c:v>0.45889999999999997</c:v>
                </c:pt>
                <c:pt idx="2">
                  <c:v>0.44040000000000001</c:v>
                </c:pt>
                <c:pt idx="3">
                  <c:v>3.0200000000000001E-2</c:v>
                </c:pt>
                <c:pt idx="4">
                  <c:v>1E-4</c:v>
                </c:pt>
              </c:numCache>
            </c:numRef>
          </c:val>
          <c:extLst>
            <c:ext xmlns:c16="http://schemas.microsoft.com/office/drawing/2014/chart" uri="{C3380CC4-5D6E-409C-BE32-E72D297353CC}">
              <c16:uniqueId val="{00000000-0FDA-4136-BC32-A3AD4FE15CD6}"/>
            </c:ext>
          </c:extLst>
        </c:ser>
        <c:dLbls>
          <c:showLegendKey val="0"/>
          <c:showVal val="0"/>
          <c:showCatName val="0"/>
          <c:showSerName val="0"/>
          <c:showPercent val="0"/>
          <c:showBubbleSize val="0"/>
        </c:dLbls>
        <c:gapWidth val="150"/>
        <c:shape val="box"/>
        <c:axId val="1127407608"/>
        <c:axId val="112741318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modified!$B$67:$B$71</c15:sqref>
                        </c15:formulaRef>
                      </c:ext>
                    </c:extLst>
                    <c:numCache>
                      <c:formatCode>General</c:formatCode>
                      <c:ptCount val="5"/>
                      <c:pt idx="0">
                        <c:v>2023</c:v>
                      </c:pt>
                      <c:pt idx="1">
                        <c:v>2022</c:v>
                      </c:pt>
                      <c:pt idx="2">
                        <c:v>2021</c:v>
                      </c:pt>
                      <c:pt idx="3">
                        <c:v>2020</c:v>
                      </c:pt>
                      <c:pt idx="4">
                        <c:v>2019</c:v>
                      </c:pt>
                    </c:numCache>
                  </c:numRef>
                </c:cat>
                <c:val>
                  <c:numRef>
                    <c:extLst>
                      <c:ext uri="{02D57815-91ED-43cb-92C2-25804820EDAC}">
                        <c15:formulaRef>
                          <c15:sqref>modified!$C$67:$C$71</c15:sqref>
                        </c15:formulaRef>
                      </c:ext>
                    </c:extLst>
                    <c:numCache>
                      <c:formatCode>General</c:formatCode>
                      <c:ptCount val="5"/>
                      <c:pt idx="0">
                        <c:v>1933</c:v>
                      </c:pt>
                      <c:pt idx="1">
                        <c:v>12675</c:v>
                      </c:pt>
                      <c:pt idx="2">
                        <c:v>12165</c:v>
                      </c:pt>
                      <c:pt idx="3">
                        <c:v>834</c:v>
                      </c:pt>
                      <c:pt idx="4">
                        <c:v>1</c:v>
                      </c:pt>
                    </c:numCache>
                  </c:numRef>
                </c:val>
                <c:extLst>
                  <c:ext xmlns:c16="http://schemas.microsoft.com/office/drawing/2014/chart" uri="{C3380CC4-5D6E-409C-BE32-E72D297353CC}">
                    <c16:uniqueId val="{00000001-0FDA-4136-BC32-A3AD4FE15CD6}"/>
                  </c:ext>
                </c:extLst>
              </c15:ser>
            </c15:filteredBarSeries>
          </c:ext>
        </c:extLst>
      </c:bar3DChart>
      <c:catAx>
        <c:axId val="1127407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7413184"/>
        <c:crosses val="autoZero"/>
        <c:auto val="1"/>
        <c:lblAlgn val="ctr"/>
        <c:lblOffset val="100"/>
        <c:noMultiLvlLbl val="0"/>
      </c:catAx>
      <c:valAx>
        <c:axId val="1127413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7407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DE VALIDEZ OBJETOS TIPO INDICADOR</a:t>
            </a:r>
            <a:r>
              <a:rPr lang="es-ES" baseline="0"/>
              <a:t> </a:t>
            </a:r>
            <a:r>
              <a:rPr lang="es-ES"/>
              <a:t>ALIENVAULT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VALIDEZ OBJETOS TIPO INDICADOR ALIENVAULT PARTE IOT </c:v>
          </c:tx>
          <c:spPr>
            <a:solidFill>
              <a:schemeClr val="accent1">
                <a:lumMod val="40000"/>
                <a:lumOff val="60000"/>
              </a:schemeClr>
            </a:solidFill>
            <a:ln>
              <a:noFill/>
            </a:ln>
            <a:effectLst/>
            <a:sp3d/>
          </c:spPr>
          <c:invertIfNegative val="0"/>
          <c:cat>
            <c:numRef>
              <c:f>valid_from!$B$12:$B$15</c:f>
              <c:numCache>
                <c:formatCode>General</c:formatCode>
                <c:ptCount val="4"/>
                <c:pt idx="0">
                  <c:v>2023</c:v>
                </c:pt>
                <c:pt idx="1">
                  <c:v>2022</c:v>
                </c:pt>
                <c:pt idx="2">
                  <c:v>2021</c:v>
                </c:pt>
                <c:pt idx="3">
                  <c:v>2020</c:v>
                </c:pt>
              </c:numCache>
            </c:numRef>
          </c:cat>
          <c:val>
            <c:numRef>
              <c:f>valid_from!$D$12:$D$15</c:f>
              <c:numCache>
                <c:formatCode>0.00%</c:formatCode>
                <c:ptCount val="4"/>
                <c:pt idx="0">
                  <c:v>7.51E-2</c:v>
                </c:pt>
                <c:pt idx="1">
                  <c:v>0.48080000000000001</c:v>
                </c:pt>
                <c:pt idx="2">
                  <c:v>0.41449999999999998</c:v>
                </c:pt>
                <c:pt idx="3">
                  <c:v>2.9600000000000001E-2</c:v>
                </c:pt>
              </c:numCache>
            </c:numRef>
          </c:val>
          <c:extLst>
            <c:ext xmlns:c16="http://schemas.microsoft.com/office/drawing/2014/chart" uri="{C3380CC4-5D6E-409C-BE32-E72D297353CC}">
              <c16:uniqueId val="{00000000-B0F2-4871-B372-08B35EC180ED}"/>
            </c:ext>
          </c:extLst>
        </c:ser>
        <c:dLbls>
          <c:showLegendKey val="0"/>
          <c:showVal val="0"/>
          <c:showCatName val="0"/>
          <c:showSerName val="0"/>
          <c:showPercent val="0"/>
          <c:showBubbleSize val="0"/>
        </c:dLbls>
        <c:gapWidth val="150"/>
        <c:shape val="box"/>
        <c:axId val="798316864"/>
        <c:axId val="79831719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valid_from!$B$12:$B$15</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valid_from!$C$12:$C$15</c15:sqref>
                        </c15:formulaRef>
                      </c:ext>
                    </c:extLst>
                    <c:numCache>
                      <c:formatCode>General</c:formatCode>
                      <c:ptCount val="4"/>
                      <c:pt idx="0">
                        <c:v>1261</c:v>
                      </c:pt>
                      <c:pt idx="1">
                        <c:v>8071</c:v>
                      </c:pt>
                      <c:pt idx="2">
                        <c:v>6973</c:v>
                      </c:pt>
                      <c:pt idx="3">
                        <c:v>480</c:v>
                      </c:pt>
                    </c:numCache>
                  </c:numRef>
                </c:val>
                <c:extLst>
                  <c:ext xmlns:c16="http://schemas.microsoft.com/office/drawing/2014/chart" uri="{C3380CC4-5D6E-409C-BE32-E72D297353CC}">
                    <c16:uniqueId val="{00000001-B0F2-4871-B372-08B35EC180ED}"/>
                  </c:ext>
                </c:extLst>
              </c15:ser>
            </c15:filteredBarSeries>
          </c:ext>
        </c:extLst>
      </c:bar3DChart>
      <c:catAx>
        <c:axId val="798316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798317192"/>
        <c:crosses val="autoZero"/>
        <c:auto val="1"/>
        <c:lblAlgn val="ctr"/>
        <c:lblOffset val="100"/>
        <c:noMultiLvlLbl val="0"/>
      </c:catAx>
      <c:valAx>
        <c:axId val="7983171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798316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DE VALIDEZ </a:t>
            </a:r>
            <a:r>
              <a:rPr lang="es-ES" sz="2400" b="1" i="0" u="none" strike="noStrike" baseline="0">
                <a:effectLst/>
              </a:rPr>
              <a:t>OBJETOS TIPO INDICADOR </a:t>
            </a:r>
            <a:r>
              <a:rPr lang="es-ES"/>
              <a:t> ALIENVAULT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VALIDEZ OBJETOS TIPO INDICADOR ALIENVAULT PARTE SMART HOME</c:v>
          </c:tx>
          <c:spPr>
            <a:solidFill>
              <a:schemeClr val="accent1">
                <a:lumMod val="40000"/>
                <a:lumOff val="60000"/>
              </a:schemeClr>
            </a:solidFill>
            <a:ln>
              <a:noFill/>
            </a:ln>
            <a:effectLst/>
            <a:sp3d/>
          </c:spPr>
          <c:invertIfNegative val="0"/>
          <c:cat>
            <c:numRef>
              <c:f>valid_from!$F$12:$F$15</c:f>
              <c:numCache>
                <c:formatCode>General</c:formatCode>
                <c:ptCount val="4"/>
                <c:pt idx="0">
                  <c:v>2023</c:v>
                </c:pt>
                <c:pt idx="1">
                  <c:v>2022</c:v>
                </c:pt>
                <c:pt idx="2">
                  <c:v>2021</c:v>
                </c:pt>
                <c:pt idx="3">
                  <c:v>2020</c:v>
                </c:pt>
              </c:numCache>
            </c:numRef>
          </c:cat>
          <c:val>
            <c:numRef>
              <c:f>valid_from!$H$12:$H$15</c:f>
              <c:numCache>
                <c:formatCode>0.00%</c:formatCode>
                <c:ptCount val="4"/>
                <c:pt idx="0">
                  <c:v>5.6899999999999999E-2</c:v>
                </c:pt>
                <c:pt idx="1">
                  <c:v>0.41239999999999999</c:v>
                </c:pt>
                <c:pt idx="2">
                  <c:v>0.4945</c:v>
                </c:pt>
                <c:pt idx="3">
                  <c:v>3.6200000000000003E-2</c:v>
                </c:pt>
              </c:numCache>
            </c:numRef>
          </c:val>
          <c:extLst>
            <c:ext xmlns:c16="http://schemas.microsoft.com/office/drawing/2014/chart" uri="{C3380CC4-5D6E-409C-BE32-E72D297353CC}">
              <c16:uniqueId val="{00000000-EE3D-4780-A592-D8CB6A9E4EC3}"/>
            </c:ext>
          </c:extLst>
        </c:ser>
        <c:dLbls>
          <c:showLegendKey val="0"/>
          <c:showVal val="0"/>
          <c:showCatName val="0"/>
          <c:showSerName val="0"/>
          <c:showPercent val="0"/>
          <c:showBubbleSize val="0"/>
        </c:dLbls>
        <c:gapWidth val="150"/>
        <c:shape val="box"/>
        <c:axId val="1125378472"/>
        <c:axId val="112537945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valid_from!$F$12:$F$15</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valid_from!$G$12:$G$15</c15:sqref>
                        </c15:formulaRef>
                      </c:ext>
                    </c:extLst>
                    <c:numCache>
                      <c:formatCode>General</c:formatCode>
                      <c:ptCount val="4"/>
                      <c:pt idx="0">
                        <c:v>528</c:v>
                      </c:pt>
                      <c:pt idx="1">
                        <c:v>3826</c:v>
                      </c:pt>
                      <c:pt idx="2">
                        <c:v>4588</c:v>
                      </c:pt>
                      <c:pt idx="3">
                        <c:v>336</c:v>
                      </c:pt>
                    </c:numCache>
                  </c:numRef>
                </c:val>
                <c:extLst>
                  <c:ext xmlns:c16="http://schemas.microsoft.com/office/drawing/2014/chart" uri="{C3380CC4-5D6E-409C-BE32-E72D297353CC}">
                    <c16:uniqueId val="{00000001-EE3D-4780-A592-D8CB6A9E4EC3}"/>
                  </c:ext>
                </c:extLst>
              </c15:ser>
            </c15:filteredBarSeries>
          </c:ext>
        </c:extLst>
      </c:bar3DChart>
      <c:catAx>
        <c:axId val="1125378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5379456"/>
        <c:crosses val="autoZero"/>
        <c:auto val="1"/>
        <c:lblAlgn val="ctr"/>
        <c:lblOffset val="100"/>
        <c:noMultiLvlLbl val="0"/>
      </c:catAx>
      <c:valAx>
        <c:axId val="1125379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537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AÑO VALIDEZ </a:t>
            </a:r>
            <a:r>
              <a:rPr lang="es-ES" sz="2400" b="1" i="0" u="none" strike="noStrike" baseline="0">
                <a:effectLst/>
              </a:rPr>
              <a:t>OBJETOS TIPO INDICADOR </a:t>
            </a:r>
            <a:r>
              <a:rPr lang="es-ES"/>
              <a:t>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AÑO DE VALIDEZ OBJETOS TIPO INDICADOR ALIENVAULT PARTE IOT Y SMART HOME CONJUNTAS</c:v>
          </c:tx>
          <c:spPr>
            <a:solidFill>
              <a:schemeClr val="accent1">
                <a:lumMod val="40000"/>
                <a:lumOff val="60000"/>
              </a:schemeClr>
            </a:solidFill>
            <a:ln>
              <a:noFill/>
            </a:ln>
            <a:effectLst/>
            <a:sp3d/>
          </c:spPr>
          <c:invertIfNegative val="0"/>
          <c:cat>
            <c:numRef>
              <c:f>valid_from!$B$66:$B$69</c:f>
              <c:numCache>
                <c:formatCode>General</c:formatCode>
                <c:ptCount val="4"/>
                <c:pt idx="0">
                  <c:v>2023</c:v>
                </c:pt>
                <c:pt idx="1">
                  <c:v>2022</c:v>
                </c:pt>
                <c:pt idx="2">
                  <c:v>2021</c:v>
                </c:pt>
                <c:pt idx="3">
                  <c:v>2020</c:v>
                </c:pt>
              </c:numCache>
            </c:numRef>
          </c:cat>
          <c:val>
            <c:numRef>
              <c:f>valid_from!$D$66:$D$69</c:f>
              <c:numCache>
                <c:formatCode>0.00%</c:formatCode>
                <c:ptCount val="4"/>
                <c:pt idx="0">
                  <c:v>6.8599999999999994E-2</c:v>
                </c:pt>
                <c:pt idx="1">
                  <c:v>0.45650000000000002</c:v>
                </c:pt>
                <c:pt idx="2">
                  <c:v>0.44359999999999999</c:v>
                </c:pt>
                <c:pt idx="3">
                  <c:v>3.1300000000000001E-2</c:v>
                </c:pt>
              </c:numCache>
            </c:numRef>
          </c:val>
          <c:extLst>
            <c:ext xmlns:c16="http://schemas.microsoft.com/office/drawing/2014/chart" uri="{C3380CC4-5D6E-409C-BE32-E72D297353CC}">
              <c16:uniqueId val="{00000000-7C88-46E1-A625-6C2458629649}"/>
            </c:ext>
          </c:extLst>
        </c:ser>
        <c:dLbls>
          <c:showLegendKey val="0"/>
          <c:showVal val="0"/>
          <c:showCatName val="0"/>
          <c:showSerName val="0"/>
          <c:showPercent val="0"/>
          <c:showBubbleSize val="0"/>
        </c:dLbls>
        <c:gapWidth val="150"/>
        <c:shape val="box"/>
        <c:axId val="1127407608"/>
        <c:axId val="112741318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numRef>
                    <c:extLst>
                      <c:ext uri="{02D57815-91ED-43cb-92C2-25804820EDAC}">
                        <c15:formulaRef>
                          <c15:sqref>valid_from!$B$66:$B$69</c15:sqref>
                        </c15:formulaRef>
                      </c:ext>
                    </c:extLst>
                    <c:numCache>
                      <c:formatCode>General</c:formatCode>
                      <c:ptCount val="4"/>
                      <c:pt idx="0">
                        <c:v>2023</c:v>
                      </c:pt>
                      <c:pt idx="1">
                        <c:v>2022</c:v>
                      </c:pt>
                      <c:pt idx="2">
                        <c:v>2021</c:v>
                      </c:pt>
                      <c:pt idx="3">
                        <c:v>2020</c:v>
                      </c:pt>
                    </c:numCache>
                  </c:numRef>
                </c:cat>
                <c:val>
                  <c:numRef>
                    <c:extLst>
                      <c:ext uri="{02D57815-91ED-43cb-92C2-25804820EDAC}">
                        <c15:formulaRef>
                          <c15:sqref>valid_from!$C$66:$C$69</c15:sqref>
                        </c15:formulaRef>
                      </c:ext>
                    </c:extLst>
                    <c:numCache>
                      <c:formatCode>General</c:formatCode>
                      <c:ptCount val="4"/>
                      <c:pt idx="0">
                        <c:v>1789</c:v>
                      </c:pt>
                      <c:pt idx="1">
                        <c:v>11897</c:v>
                      </c:pt>
                      <c:pt idx="2">
                        <c:v>11561</c:v>
                      </c:pt>
                      <c:pt idx="3">
                        <c:v>816</c:v>
                      </c:pt>
                    </c:numCache>
                  </c:numRef>
                </c:val>
                <c:extLst>
                  <c:ext xmlns:c16="http://schemas.microsoft.com/office/drawing/2014/chart" uri="{C3380CC4-5D6E-409C-BE32-E72D297353CC}">
                    <c16:uniqueId val="{00000001-7C88-46E1-A625-6C2458629649}"/>
                  </c:ext>
                </c:extLst>
              </c15:ser>
            </c15:filteredBarSeries>
          </c:ext>
        </c:extLst>
      </c:bar3DChart>
      <c:catAx>
        <c:axId val="1127407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7413184"/>
        <c:crosses val="autoZero"/>
        <c:auto val="1"/>
        <c:lblAlgn val="ctr"/>
        <c:lblOffset val="100"/>
        <c:noMultiLvlLbl val="0"/>
      </c:catAx>
      <c:valAx>
        <c:axId val="1127413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27407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1</xdr:col>
      <xdr:colOff>0</xdr:colOff>
      <xdr:row>17</xdr:row>
      <xdr:rowOff>169718</xdr:rowOff>
    </xdr:from>
    <xdr:to>
      <xdr:col>4</xdr:col>
      <xdr:colOff>51955</xdr:colOff>
      <xdr:row>52</xdr:row>
      <xdr:rowOff>173181</xdr:rowOff>
    </xdr:to>
    <xdr:graphicFrame macro="">
      <xdr:nvGraphicFramePr>
        <xdr:cNvPr id="5" name="Gráfico 4">
          <a:extLst>
            <a:ext uri="{FF2B5EF4-FFF2-40B4-BE49-F238E27FC236}">
              <a16:creationId xmlns:a16="http://schemas.microsoft.com/office/drawing/2014/main" id="{BFFAA17C-AB90-DD69-0DC4-06631B853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3766702</xdr:colOff>
      <xdr:row>17</xdr:row>
      <xdr:rowOff>187036</xdr:rowOff>
    </xdr:from>
    <xdr:to>
      <xdr:col>7</xdr:col>
      <xdr:colOff>3030680</xdr:colOff>
      <xdr:row>52</xdr:row>
      <xdr:rowOff>155863</xdr:rowOff>
    </xdr:to>
    <xdr:graphicFrame macro="">
      <xdr:nvGraphicFramePr>
        <xdr:cNvPr id="6" name="Gráfico 5">
          <a:extLst>
            <a:ext uri="{FF2B5EF4-FFF2-40B4-BE49-F238E27FC236}">
              <a16:creationId xmlns:a16="http://schemas.microsoft.com/office/drawing/2014/main" id="{27C9D1C1-093E-7A61-7241-BB8B7277A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25975</xdr:colOff>
      <xdr:row>72</xdr:row>
      <xdr:rowOff>187035</xdr:rowOff>
    </xdr:from>
    <xdr:to>
      <xdr:col>3</xdr:col>
      <xdr:colOff>3030681</xdr:colOff>
      <xdr:row>110</xdr:row>
      <xdr:rowOff>173180</xdr:rowOff>
    </xdr:to>
    <xdr:graphicFrame macro="">
      <xdr:nvGraphicFramePr>
        <xdr:cNvPr id="7" name="Gráfico 6">
          <a:extLst>
            <a:ext uri="{FF2B5EF4-FFF2-40B4-BE49-F238E27FC236}">
              <a16:creationId xmlns:a16="http://schemas.microsoft.com/office/drawing/2014/main" id="{8311ED9D-18E4-3375-2CEF-6AFE83DEAF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17</xdr:row>
      <xdr:rowOff>169718</xdr:rowOff>
    </xdr:from>
    <xdr:to>
      <xdr:col>4</xdr:col>
      <xdr:colOff>51955</xdr:colOff>
      <xdr:row>52</xdr:row>
      <xdr:rowOff>173181</xdr:rowOff>
    </xdr:to>
    <xdr:graphicFrame macro="">
      <xdr:nvGraphicFramePr>
        <xdr:cNvPr id="2" name="Gráfico 1">
          <a:extLst>
            <a:ext uri="{FF2B5EF4-FFF2-40B4-BE49-F238E27FC236}">
              <a16:creationId xmlns:a16="http://schemas.microsoft.com/office/drawing/2014/main" id="{C1F54CA0-6CCE-483F-84DF-AE9090B7B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3766702</xdr:colOff>
      <xdr:row>17</xdr:row>
      <xdr:rowOff>187036</xdr:rowOff>
    </xdr:from>
    <xdr:to>
      <xdr:col>7</xdr:col>
      <xdr:colOff>3030680</xdr:colOff>
      <xdr:row>52</xdr:row>
      <xdr:rowOff>155863</xdr:rowOff>
    </xdr:to>
    <xdr:graphicFrame macro="">
      <xdr:nvGraphicFramePr>
        <xdr:cNvPr id="3" name="Gráfico 2">
          <a:extLst>
            <a:ext uri="{FF2B5EF4-FFF2-40B4-BE49-F238E27FC236}">
              <a16:creationId xmlns:a16="http://schemas.microsoft.com/office/drawing/2014/main" id="{B7B6BECE-3337-4A5E-BED9-F12D0AC7B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25975</xdr:colOff>
      <xdr:row>72</xdr:row>
      <xdr:rowOff>187035</xdr:rowOff>
    </xdr:from>
    <xdr:to>
      <xdr:col>3</xdr:col>
      <xdr:colOff>3030681</xdr:colOff>
      <xdr:row>109</xdr:row>
      <xdr:rowOff>173180</xdr:rowOff>
    </xdr:to>
    <xdr:graphicFrame macro="">
      <xdr:nvGraphicFramePr>
        <xdr:cNvPr id="4" name="Gráfico 3">
          <a:extLst>
            <a:ext uri="{FF2B5EF4-FFF2-40B4-BE49-F238E27FC236}">
              <a16:creationId xmlns:a16="http://schemas.microsoft.com/office/drawing/2014/main" id="{154BC92C-1F3C-4B7B-9FB6-4C924CD8D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16</xdr:row>
      <xdr:rowOff>169718</xdr:rowOff>
    </xdr:from>
    <xdr:to>
      <xdr:col>4</xdr:col>
      <xdr:colOff>51955</xdr:colOff>
      <xdr:row>57</xdr:row>
      <xdr:rowOff>138545</xdr:rowOff>
    </xdr:to>
    <xdr:graphicFrame macro="">
      <xdr:nvGraphicFramePr>
        <xdr:cNvPr id="2" name="Gráfico 1">
          <a:extLst>
            <a:ext uri="{FF2B5EF4-FFF2-40B4-BE49-F238E27FC236}">
              <a16:creationId xmlns:a16="http://schemas.microsoft.com/office/drawing/2014/main" id="{83169238-942B-49DE-B617-EE54E408E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3766702</xdr:colOff>
      <xdr:row>18</xdr:row>
      <xdr:rowOff>187036</xdr:rowOff>
    </xdr:from>
    <xdr:to>
      <xdr:col>7</xdr:col>
      <xdr:colOff>3030680</xdr:colOff>
      <xdr:row>58</xdr:row>
      <xdr:rowOff>0</xdr:rowOff>
    </xdr:to>
    <xdr:graphicFrame macro="">
      <xdr:nvGraphicFramePr>
        <xdr:cNvPr id="3" name="Gráfico 2">
          <a:extLst>
            <a:ext uri="{FF2B5EF4-FFF2-40B4-BE49-F238E27FC236}">
              <a16:creationId xmlns:a16="http://schemas.microsoft.com/office/drawing/2014/main" id="{04009108-BCCB-417C-812E-40A67D2AD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25975</xdr:colOff>
      <xdr:row>70</xdr:row>
      <xdr:rowOff>187036</xdr:rowOff>
    </xdr:from>
    <xdr:to>
      <xdr:col>3</xdr:col>
      <xdr:colOff>3030681</xdr:colOff>
      <xdr:row>113</xdr:row>
      <xdr:rowOff>34636</xdr:rowOff>
    </xdr:to>
    <xdr:graphicFrame macro="">
      <xdr:nvGraphicFramePr>
        <xdr:cNvPr id="4" name="Gráfico 3">
          <a:extLst>
            <a:ext uri="{FF2B5EF4-FFF2-40B4-BE49-F238E27FC236}">
              <a16:creationId xmlns:a16="http://schemas.microsoft.com/office/drawing/2014/main" id="{D8256AC9-FC71-4979-B83F-FD4A30877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59530</xdr:colOff>
      <xdr:row>18</xdr:row>
      <xdr:rowOff>9525</xdr:rowOff>
    </xdr:from>
    <xdr:to>
      <xdr:col>3</xdr:col>
      <xdr:colOff>-1</xdr:colOff>
      <xdr:row>58</xdr:row>
      <xdr:rowOff>166687</xdr:rowOff>
    </xdr:to>
    <xdr:graphicFrame macro="">
      <xdr:nvGraphicFramePr>
        <xdr:cNvPr id="2" name="Gráfico 1">
          <a:extLst>
            <a:ext uri="{FF2B5EF4-FFF2-40B4-BE49-F238E27FC236}">
              <a16:creationId xmlns:a16="http://schemas.microsoft.com/office/drawing/2014/main" id="{62393622-8455-7ED4-6840-CDCD0E7B9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23813</xdr:colOff>
      <xdr:row>17</xdr:row>
      <xdr:rowOff>166688</xdr:rowOff>
    </xdr:from>
    <xdr:to>
      <xdr:col>8</xdr:col>
      <xdr:colOff>1321595</xdr:colOff>
      <xdr:row>58</xdr:row>
      <xdr:rowOff>133350</xdr:rowOff>
    </xdr:to>
    <xdr:graphicFrame macro="">
      <xdr:nvGraphicFramePr>
        <xdr:cNvPr id="3" name="Gráfico 2">
          <a:extLst>
            <a:ext uri="{FF2B5EF4-FFF2-40B4-BE49-F238E27FC236}">
              <a16:creationId xmlns:a16="http://schemas.microsoft.com/office/drawing/2014/main" id="{3F22047F-EB29-4A29-9103-43F55E8ED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23812</xdr:colOff>
      <xdr:row>72</xdr:row>
      <xdr:rowOff>119063</xdr:rowOff>
    </xdr:from>
    <xdr:to>
      <xdr:col>2</xdr:col>
      <xdr:colOff>8512969</xdr:colOff>
      <xdr:row>113</xdr:row>
      <xdr:rowOff>85725</xdr:rowOff>
    </xdr:to>
    <xdr:graphicFrame macro="">
      <xdr:nvGraphicFramePr>
        <xdr:cNvPr id="4" name="Gráfico 3">
          <a:extLst>
            <a:ext uri="{FF2B5EF4-FFF2-40B4-BE49-F238E27FC236}">
              <a16:creationId xmlns:a16="http://schemas.microsoft.com/office/drawing/2014/main" id="{8189D822-D38B-4C9C-8BEA-ABEE2343D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59530</xdr:colOff>
      <xdr:row>17</xdr:row>
      <xdr:rowOff>152400</xdr:rowOff>
    </xdr:from>
    <xdr:to>
      <xdr:col>2</xdr:col>
      <xdr:colOff>8524874</xdr:colOff>
      <xdr:row>58</xdr:row>
      <xdr:rowOff>142874</xdr:rowOff>
    </xdr:to>
    <xdr:graphicFrame macro="">
      <xdr:nvGraphicFramePr>
        <xdr:cNvPr id="3" name="Gráfico 2">
          <a:extLst>
            <a:ext uri="{FF2B5EF4-FFF2-40B4-BE49-F238E27FC236}">
              <a16:creationId xmlns:a16="http://schemas.microsoft.com/office/drawing/2014/main" id="{181F7533-DBCD-6989-51C4-F88BDCA4D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23812</xdr:colOff>
      <xdr:row>17</xdr:row>
      <xdr:rowOff>166687</xdr:rowOff>
    </xdr:from>
    <xdr:to>
      <xdr:col>8</xdr:col>
      <xdr:colOff>1297781</xdr:colOff>
      <xdr:row>58</xdr:row>
      <xdr:rowOff>157161</xdr:rowOff>
    </xdr:to>
    <xdr:graphicFrame macro="">
      <xdr:nvGraphicFramePr>
        <xdr:cNvPr id="4" name="Gráfico 3">
          <a:extLst>
            <a:ext uri="{FF2B5EF4-FFF2-40B4-BE49-F238E27FC236}">
              <a16:creationId xmlns:a16="http://schemas.microsoft.com/office/drawing/2014/main" id="{5012B375-B97F-45FF-947D-94552956B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23813</xdr:colOff>
      <xdr:row>72</xdr:row>
      <xdr:rowOff>166689</xdr:rowOff>
    </xdr:from>
    <xdr:to>
      <xdr:col>2</xdr:col>
      <xdr:colOff>8489157</xdr:colOff>
      <xdr:row>113</xdr:row>
      <xdr:rowOff>157163</xdr:rowOff>
    </xdr:to>
    <xdr:graphicFrame macro="">
      <xdr:nvGraphicFramePr>
        <xdr:cNvPr id="8" name="Gráfico 7">
          <a:extLst>
            <a:ext uri="{FF2B5EF4-FFF2-40B4-BE49-F238E27FC236}">
              <a16:creationId xmlns:a16="http://schemas.microsoft.com/office/drawing/2014/main" id="{8CDCC663-25FC-44CE-8CCA-ED376546C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17317</xdr:colOff>
      <xdr:row>32</xdr:row>
      <xdr:rowOff>169717</xdr:rowOff>
    </xdr:from>
    <xdr:to>
      <xdr:col>3</xdr:col>
      <xdr:colOff>17317</xdr:colOff>
      <xdr:row>53</xdr:row>
      <xdr:rowOff>173181</xdr:rowOff>
    </xdr:to>
    <xdr:graphicFrame macro="">
      <xdr:nvGraphicFramePr>
        <xdr:cNvPr id="2" name="Gráfico 1">
          <a:extLst>
            <a:ext uri="{FF2B5EF4-FFF2-40B4-BE49-F238E27FC236}">
              <a16:creationId xmlns:a16="http://schemas.microsoft.com/office/drawing/2014/main" id="{42C7CCE2-CB04-4BAF-BCE4-CD0CD0EA5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59530</xdr:colOff>
      <xdr:row>18</xdr:row>
      <xdr:rowOff>9524</xdr:rowOff>
    </xdr:from>
    <xdr:to>
      <xdr:col>2</xdr:col>
      <xdr:colOff>8548686</xdr:colOff>
      <xdr:row>56</xdr:row>
      <xdr:rowOff>71437</xdr:rowOff>
    </xdr:to>
    <xdr:graphicFrame macro="">
      <xdr:nvGraphicFramePr>
        <xdr:cNvPr id="2" name="Gráfico 1">
          <a:extLst>
            <a:ext uri="{FF2B5EF4-FFF2-40B4-BE49-F238E27FC236}">
              <a16:creationId xmlns:a16="http://schemas.microsoft.com/office/drawing/2014/main" id="{B2008A13-EE9C-4FDA-8E68-C6E0F2BC22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23813</xdr:colOff>
      <xdr:row>17</xdr:row>
      <xdr:rowOff>142875</xdr:rowOff>
    </xdr:from>
    <xdr:to>
      <xdr:col>8</xdr:col>
      <xdr:colOff>1321594</xdr:colOff>
      <xdr:row>60</xdr:row>
      <xdr:rowOff>119062</xdr:rowOff>
    </xdr:to>
    <xdr:graphicFrame macro="">
      <xdr:nvGraphicFramePr>
        <xdr:cNvPr id="3" name="Gráfico 2">
          <a:extLst>
            <a:ext uri="{FF2B5EF4-FFF2-40B4-BE49-F238E27FC236}">
              <a16:creationId xmlns:a16="http://schemas.microsoft.com/office/drawing/2014/main" id="{853CBCEF-6B45-4062-8E6E-00B26EC7B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47626</xdr:colOff>
      <xdr:row>73</xdr:row>
      <xdr:rowOff>23813</xdr:rowOff>
    </xdr:from>
    <xdr:to>
      <xdr:col>2</xdr:col>
      <xdr:colOff>8536782</xdr:colOff>
      <xdr:row>117</xdr:row>
      <xdr:rowOff>23812</xdr:rowOff>
    </xdr:to>
    <xdr:graphicFrame macro="">
      <xdr:nvGraphicFramePr>
        <xdr:cNvPr id="4" name="Gráfico 3">
          <a:extLst>
            <a:ext uri="{FF2B5EF4-FFF2-40B4-BE49-F238E27FC236}">
              <a16:creationId xmlns:a16="http://schemas.microsoft.com/office/drawing/2014/main" id="{486FB104-AECC-4AD2-B2F5-3B07E351A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17317</xdr:colOff>
      <xdr:row>27</xdr:row>
      <xdr:rowOff>169717</xdr:rowOff>
    </xdr:from>
    <xdr:to>
      <xdr:col>3</xdr:col>
      <xdr:colOff>17317</xdr:colOff>
      <xdr:row>48</xdr:row>
      <xdr:rowOff>173181</xdr:rowOff>
    </xdr:to>
    <xdr:graphicFrame macro="">
      <xdr:nvGraphicFramePr>
        <xdr:cNvPr id="2" name="Gráfico 1">
          <a:extLst>
            <a:ext uri="{FF2B5EF4-FFF2-40B4-BE49-F238E27FC236}">
              <a16:creationId xmlns:a16="http://schemas.microsoft.com/office/drawing/2014/main" id="{47C8E9E9-AA65-4B58-BC53-8700E8860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26C78-1ED1-4BB2-AB6D-4BEA09FDCA13}">
  <dimension ref="B2:I72"/>
  <sheetViews>
    <sheetView topLeftCell="A58" zoomScale="50" zoomScaleNormal="50" workbookViewId="0">
      <selection activeCell="C63" sqref="C63:C64"/>
    </sheetView>
  </sheetViews>
  <sheetFormatPr baseColWidth="10" defaultRowHeight="15" x14ac:dyDescent="0.25"/>
  <cols>
    <col min="2" max="2" width="45" customWidth="1"/>
    <col min="3" max="3" width="73.85546875" customWidth="1"/>
    <col min="4" max="4" width="45.7109375" customWidth="1"/>
    <col min="5" max="5" width="56.85546875" customWidth="1"/>
    <col min="6" max="7" width="54.8554687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4</v>
      </c>
      <c r="G3" s="1" t="s">
        <v>5</v>
      </c>
      <c r="H3" s="1" t="s">
        <v>6</v>
      </c>
    </row>
    <row r="4" spans="2:9" ht="195" customHeight="1" thickTop="1" thickBot="1" x14ac:dyDescent="0.3">
      <c r="B4" s="2" t="s">
        <v>7</v>
      </c>
      <c r="C4" s="3" t="s">
        <v>7</v>
      </c>
      <c r="D4" s="4" t="s">
        <v>68</v>
      </c>
      <c r="E4" s="5" t="s">
        <v>8</v>
      </c>
      <c r="F4" s="48">
        <v>2023</v>
      </c>
      <c r="G4" s="48">
        <v>2023</v>
      </c>
      <c r="H4" s="7" t="s">
        <v>69</v>
      </c>
    </row>
    <row r="5" spans="2:9" ht="16.5" thickTop="1" thickBot="1" x14ac:dyDescent="0.3">
      <c r="B5" s="8"/>
      <c r="C5" s="9"/>
      <c r="D5" s="10"/>
      <c r="E5" s="11"/>
      <c r="F5" s="12"/>
      <c r="G5" s="12"/>
      <c r="H5" s="10"/>
    </row>
    <row r="6" spans="2:9" ht="24.75" thickTop="1" thickBot="1" x14ac:dyDescent="0.3">
      <c r="B6" s="79" t="s">
        <v>17</v>
      </c>
      <c r="C6" s="80"/>
      <c r="D6" s="81"/>
      <c r="E6" s="13"/>
      <c r="F6" s="79" t="s">
        <v>18</v>
      </c>
      <c r="G6" s="80"/>
      <c r="H6" s="81"/>
      <c r="I6" s="14"/>
    </row>
    <row r="7" spans="2:9" ht="20.25" thickTop="1" thickBot="1" x14ac:dyDescent="0.3">
      <c r="B7" s="15"/>
      <c r="C7" s="15"/>
      <c r="D7" s="16"/>
      <c r="E7" s="14"/>
      <c r="F7" s="15"/>
      <c r="G7" s="15"/>
      <c r="H7" s="16"/>
      <c r="I7" s="17"/>
    </row>
    <row r="8" spans="2:9" ht="21.75" thickBot="1" x14ac:dyDescent="0.4">
      <c r="B8" s="18" t="s">
        <v>9</v>
      </c>
      <c r="C8" s="19" t="s">
        <v>24</v>
      </c>
      <c r="D8" s="20"/>
      <c r="E8" s="21"/>
      <c r="F8" s="18" t="s">
        <v>9</v>
      </c>
      <c r="G8" s="19" t="s">
        <v>24</v>
      </c>
      <c r="H8" s="20"/>
      <c r="I8" s="14"/>
    </row>
    <row r="9" spans="2:9" ht="211.5" customHeight="1" thickBot="1" x14ac:dyDescent="0.4">
      <c r="B9" s="22" t="s">
        <v>11</v>
      </c>
      <c r="C9" s="23" t="s">
        <v>112</v>
      </c>
      <c r="D9" s="21"/>
      <c r="E9" s="21"/>
      <c r="F9" s="22" t="s">
        <v>11</v>
      </c>
      <c r="G9" s="23" t="s">
        <v>112</v>
      </c>
      <c r="H9" s="21"/>
      <c r="I9" s="14"/>
    </row>
    <row r="10" spans="2:9" ht="16.5" thickBot="1" x14ac:dyDescent="0.3">
      <c r="B10" s="24"/>
      <c r="C10" s="10"/>
      <c r="F10" s="24"/>
      <c r="G10" s="10"/>
    </row>
    <row r="11" spans="2:9" ht="24" thickBot="1" x14ac:dyDescent="0.3">
      <c r="B11" s="25" t="s">
        <v>16</v>
      </c>
      <c r="C11" s="25" t="s">
        <v>12</v>
      </c>
      <c r="D11" s="26" t="s">
        <v>13</v>
      </c>
      <c r="E11" s="27"/>
      <c r="F11" s="25" t="s">
        <v>16</v>
      </c>
      <c r="G11" s="25" t="s">
        <v>12</v>
      </c>
      <c r="H11" s="26" t="s">
        <v>13</v>
      </c>
    </row>
    <row r="12" spans="2:9" ht="21" x14ac:dyDescent="0.25">
      <c r="B12" s="28">
        <v>2023</v>
      </c>
      <c r="C12" s="29">
        <v>1369</v>
      </c>
      <c r="D12" s="30">
        <v>7.6300000000000007E-2</v>
      </c>
      <c r="E12" s="31"/>
      <c r="F12" s="28">
        <v>2023</v>
      </c>
      <c r="G12" s="29">
        <v>550</v>
      </c>
      <c r="H12" s="30">
        <v>5.6800000000000003E-2</v>
      </c>
    </row>
    <row r="13" spans="2:9" ht="21" x14ac:dyDescent="0.25">
      <c r="B13" s="39">
        <v>2022</v>
      </c>
      <c r="C13" s="40">
        <v>8668</v>
      </c>
      <c r="D13" s="41">
        <v>0.48320000000000002</v>
      </c>
      <c r="E13" s="31"/>
      <c r="F13" s="39">
        <v>2022</v>
      </c>
      <c r="G13" s="40">
        <v>3992</v>
      </c>
      <c r="H13" s="41">
        <v>0.4123</v>
      </c>
    </row>
    <row r="14" spans="2:9" ht="21" x14ac:dyDescent="0.25">
      <c r="B14" s="39">
        <v>2021</v>
      </c>
      <c r="C14" s="40">
        <v>7389</v>
      </c>
      <c r="D14" s="41">
        <v>0.41189999999999999</v>
      </c>
      <c r="E14" s="31"/>
      <c r="F14" s="39">
        <v>2021</v>
      </c>
      <c r="G14" s="40">
        <v>4786</v>
      </c>
      <c r="H14" s="41">
        <v>0.49440000000000001</v>
      </c>
    </row>
    <row r="15" spans="2:9" ht="21" x14ac:dyDescent="0.25">
      <c r="B15" s="39">
        <v>2020</v>
      </c>
      <c r="C15" s="40">
        <v>502</v>
      </c>
      <c r="D15" s="41">
        <v>2.8000000000000001E-2</v>
      </c>
      <c r="E15" s="31"/>
      <c r="F15" s="39">
        <v>2020</v>
      </c>
      <c r="G15" s="40">
        <v>350</v>
      </c>
      <c r="H15" s="41">
        <v>3.6200000000000003E-2</v>
      </c>
    </row>
    <row r="16" spans="2:9" ht="21.75" thickBot="1" x14ac:dyDescent="0.3">
      <c r="B16" s="39">
        <v>2019</v>
      </c>
      <c r="C16" s="40">
        <v>2</v>
      </c>
      <c r="D16" s="41">
        <v>1E-4</v>
      </c>
      <c r="E16" s="31"/>
      <c r="F16" s="39">
        <v>2019</v>
      </c>
      <c r="G16" s="40">
        <v>0</v>
      </c>
      <c r="H16" s="41">
        <v>0</v>
      </c>
    </row>
    <row r="17" spans="2:8" ht="21.75" thickBot="1" x14ac:dyDescent="0.4">
      <c r="B17" s="36" t="s">
        <v>14</v>
      </c>
      <c r="C17" s="37">
        <f>SUM(C12:C16)</f>
        <v>17930</v>
      </c>
      <c r="D17" s="38">
        <f>SUM(D12:D16)</f>
        <v>0.99950000000000006</v>
      </c>
      <c r="E17" s="21"/>
      <c r="F17" s="36" t="s">
        <v>14</v>
      </c>
      <c r="G17" s="37">
        <f>SUM(G12:G16)</f>
        <v>9678</v>
      </c>
      <c r="H17" s="38">
        <f>SUM(H12:H16)</f>
        <v>0.99970000000000003</v>
      </c>
    </row>
    <row r="60" spans="2:4" ht="15.75" thickBot="1" x14ac:dyDescent="0.3"/>
    <row r="61" spans="2:4" ht="24.75" thickTop="1" thickBot="1" x14ac:dyDescent="0.3">
      <c r="B61" s="79" t="s">
        <v>19</v>
      </c>
      <c r="C61" s="80"/>
      <c r="D61" s="81"/>
    </row>
    <row r="62" spans="2:4" ht="20.25" thickTop="1" thickBot="1" x14ac:dyDescent="0.3">
      <c r="B62" s="15"/>
      <c r="C62" s="15"/>
      <c r="D62" s="16"/>
    </row>
    <row r="63" spans="2:4" ht="21.75" thickBot="1" x14ac:dyDescent="0.4">
      <c r="B63" s="18" t="s">
        <v>9</v>
      </c>
      <c r="C63" s="19" t="s">
        <v>24</v>
      </c>
      <c r="D63" s="20"/>
    </row>
    <row r="64" spans="2:4" ht="135.75" customHeight="1" thickBot="1" x14ac:dyDescent="0.4">
      <c r="B64" s="22" t="s">
        <v>11</v>
      </c>
      <c r="C64" s="23" t="s">
        <v>112</v>
      </c>
      <c r="D64" s="21"/>
    </row>
    <row r="65" spans="2:4" ht="16.5" thickBot="1" x14ac:dyDescent="0.3">
      <c r="B65" s="24"/>
      <c r="C65" s="10"/>
    </row>
    <row r="66" spans="2:4" ht="24" thickBot="1" x14ac:dyDescent="0.3">
      <c r="B66" s="25" t="s">
        <v>16</v>
      </c>
      <c r="C66" s="25" t="s">
        <v>12</v>
      </c>
      <c r="D66" s="26" t="s">
        <v>13</v>
      </c>
    </row>
    <row r="67" spans="2:4" ht="21" x14ac:dyDescent="0.25">
      <c r="B67" s="28">
        <v>2023</v>
      </c>
      <c r="C67" s="29">
        <f>C12+G12</f>
        <v>1919</v>
      </c>
      <c r="D67" s="30">
        <v>6.9500000000000006E-2</v>
      </c>
    </row>
    <row r="68" spans="2:4" ht="21" x14ac:dyDescent="0.25">
      <c r="B68" s="39">
        <v>2022</v>
      </c>
      <c r="C68" s="40">
        <f>C13+G13</f>
        <v>12660</v>
      </c>
      <c r="D68" s="41">
        <v>0.45839999999999997</v>
      </c>
    </row>
    <row r="69" spans="2:4" ht="21" x14ac:dyDescent="0.25">
      <c r="B69" s="39">
        <v>2021</v>
      </c>
      <c r="C69" s="40">
        <f>C14+G14</f>
        <v>12175</v>
      </c>
      <c r="D69" s="41">
        <v>0.44080000000000003</v>
      </c>
    </row>
    <row r="70" spans="2:4" ht="21" x14ac:dyDescent="0.25">
      <c r="B70" s="39">
        <v>2020</v>
      </c>
      <c r="C70" s="40">
        <f>C15+G15</f>
        <v>852</v>
      </c>
      <c r="D70" s="41">
        <v>3.0800000000000001E-2</v>
      </c>
    </row>
    <row r="71" spans="2:4" ht="21.75" thickBot="1" x14ac:dyDescent="0.3">
      <c r="B71" s="39">
        <v>2019</v>
      </c>
      <c r="C71" s="40">
        <f>C16+G16</f>
        <v>2</v>
      </c>
      <c r="D71" s="41">
        <v>1E-4</v>
      </c>
    </row>
    <row r="72" spans="2:4" ht="21.75" thickBot="1" x14ac:dyDescent="0.3">
      <c r="B72" s="36" t="s">
        <v>14</v>
      </c>
      <c r="C72" s="37">
        <f>SUM(C67:C71)</f>
        <v>27608</v>
      </c>
      <c r="D72" s="38">
        <f>SUM(D67:D71)</f>
        <v>0.99960000000000016</v>
      </c>
    </row>
  </sheetData>
  <mergeCells count="3">
    <mergeCell ref="B6:D6"/>
    <mergeCell ref="F6:H6"/>
    <mergeCell ref="B61:D61"/>
  </mergeCells>
  <dataValidations count="2">
    <dataValidation type="list" allowBlank="1" showInputMessage="1" showErrorMessage="1" promptTitle="VALORES POSIBLES ASIGNADOR IOT" sqref="F5:G5" xr:uid="{2441AF6B-CF67-4004-B211-E648D78C4A43}">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CB66070E-48E4-4F14-AEBE-2018C978B5BF}">
      <formula1>"2023,2022,2021,2020,2019"</formula1>
    </dataValidation>
  </dataValidations>
  <hyperlinks>
    <hyperlink ref="F4" r:id="rId1" display="cve@mitre.org/cve@cert.org.tw" xr:uid="{D7589395-7F27-45F5-994F-56A7BAD5B032}"/>
    <hyperlink ref="G4" r:id="rId2" display="cve@mitre.org/cve@cert.org.tw" xr:uid="{026E20D4-0493-4F9D-BE0B-EC998032DF22}"/>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59EAB-48F8-48A8-BDBC-182457931845}">
  <dimension ref="B2:I72"/>
  <sheetViews>
    <sheetView topLeftCell="A64" zoomScale="55" zoomScaleNormal="55" workbookViewId="0">
      <selection activeCell="G4" sqref="G4"/>
    </sheetView>
  </sheetViews>
  <sheetFormatPr baseColWidth="10" defaultRowHeight="15" x14ac:dyDescent="0.25"/>
  <cols>
    <col min="2" max="2" width="45" customWidth="1"/>
    <col min="3" max="3" width="73.85546875" customWidth="1"/>
    <col min="4" max="4" width="45.7109375" customWidth="1"/>
    <col min="5" max="5" width="56.85546875" customWidth="1"/>
    <col min="6" max="7" width="54.8554687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4</v>
      </c>
      <c r="G3" s="1" t="s">
        <v>5</v>
      </c>
      <c r="H3" s="1" t="s">
        <v>6</v>
      </c>
    </row>
    <row r="4" spans="2:9" ht="195" customHeight="1" thickTop="1" thickBot="1" x14ac:dyDescent="0.3">
      <c r="B4" s="2" t="s">
        <v>15</v>
      </c>
      <c r="C4" s="3" t="s">
        <v>15</v>
      </c>
      <c r="D4" s="4" t="s">
        <v>68</v>
      </c>
      <c r="E4" s="5" t="s">
        <v>8</v>
      </c>
      <c r="F4" s="48">
        <v>2023</v>
      </c>
      <c r="G4" s="48">
        <v>2023</v>
      </c>
      <c r="H4" s="7" t="s">
        <v>69</v>
      </c>
    </row>
    <row r="5" spans="2:9" ht="16.5" thickTop="1" thickBot="1" x14ac:dyDescent="0.3">
      <c r="B5" s="8"/>
      <c r="C5" s="9"/>
      <c r="D5" s="10"/>
      <c r="E5" s="11"/>
      <c r="F5" s="12"/>
      <c r="G5" s="12"/>
      <c r="H5" s="10"/>
    </row>
    <row r="6" spans="2:9" ht="24.75" thickTop="1" thickBot="1" x14ac:dyDescent="0.3">
      <c r="B6" s="79" t="s">
        <v>20</v>
      </c>
      <c r="C6" s="80"/>
      <c r="D6" s="81"/>
      <c r="E6" s="13"/>
      <c r="F6" s="79" t="s">
        <v>21</v>
      </c>
      <c r="G6" s="80"/>
      <c r="H6" s="81"/>
      <c r="I6" s="14"/>
    </row>
    <row r="7" spans="2:9" ht="20.25" thickTop="1" thickBot="1" x14ac:dyDescent="0.3">
      <c r="B7" s="15"/>
      <c r="C7" s="15"/>
      <c r="D7" s="16"/>
      <c r="E7" s="14"/>
      <c r="F7" s="15"/>
      <c r="G7" s="15"/>
      <c r="H7" s="16"/>
      <c r="I7" s="17"/>
    </row>
    <row r="8" spans="2:9" ht="21.75" thickBot="1" x14ac:dyDescent="0.4">
      <c r="B8" s="18" t="s">
        <v>9</v>
      </c>
      <c r="C8" s="19" t="s">
        <v>24</v>
      </c>
      <c r="D8" s="20"/>
      <c r="E8" s="21"/>
      <c r="F8" s="18" t="s">
        <v>9</v>
      </c>
      <c r="G8" s="19" t="s">
        <v>24</v>
      </c>
      <c r="H8" s="20"/>
      <c r="I8" s="14"/>
    </row>
    <row r="9" spans="2:9" ht="211.5" customHeight="1" thickBot="1" x14ac:dyDescent="0.4">
      <c r="B9" s="22" t="s">
        <v>11</v>
      </c>
      <c r="C9" s="23" t="s">
        <v>113</v>
      </c>
      <c r="D9" s="21"/>
      <c r="E9" s="21"/>
      <c r="F9" s="22" t="s">
        <v>11</v>
      </c>
      <c r="G9" s="23" t="s">
        <v>113</v>
      </c>
      <c r="H9" s="21"/>
      <c r="I9" s="14"/>
    </row>
    <row r="10" spans="2:9" ht="16.5" thickBot="1" x14ac:dyDescent="0.3">
      <c r="B10" s="24"/>
      <c r="C10" s="10"/>
      <c r="F10" s="24"/>
      <c r="G10" s="10"/>
    </row>
    <row r="11" spans="2:9" ht="24" thickBot="1" x14ac:dyDescent="0.3">
      <c r="B11" s="25" t="s">
        <v>16</v>
      </c>
      <c r="C11" s="25" t="s">
        <v>12</v>
      </c>
      <c r="D11" s="26" t="s">
        <v>13</v>
      </c>
      <c r="E11" s="27"/>
      <c r="F11" s="25" t="s">
        <v>16</v>
      </c>
      <c r="G11" s="25" t="s">
        <v>12</v>
      </c>
      <c r="H11" s="26" t="s">
        <v>13</v>
      </c>
    </row>
    <row r="12" spans="2:9" ht="21" x14ac:dyDescent="0.25">
      <c r="B12" s="28">
        <v>2023</v>
      </c>
      <c r="C12" s="29">
        <v>1379</v>
      </c>
      <c r="D12" s="30">
        <v>7.6899999999999996E-2</v>
      </c>
      <c r="E12" s="31"/>
      <c r="F12" s="28">
        <v>2023</v>
      </c>
      <c r="G12" s="29">
        <v>554</v>
      </c>
      <c r="H12" s="30">
        <v>5.7200000000000001E-2</v>
      </c>
    </row>
    <row r="13" spans="2:9" ht="21" x14ac:dyDescent="0.25">
      <c r="B13" s="39">
        <v>2022</v>
      </c>
      <c r="C13" s="40">
        <v>8672</v>
      </c>
      <c r="D13" s="41">
        <v>0.4834</v>
      </c>
      <c r="E13" s="31"/>
      <c r="F13" s="39">
        <v>2022</v>
      </c>
      <c r="G13" s="40">
        <v>4003</v>
      </c>
      <c r="H13" s="41">
        <v>0.41349999999999998</v>
      </c>
    </row>
    <row r="14" spans="2:9" ht="21" x14ac:dyDescent="0.25">
      <c r="B14" s="39">
        <v>2021</v>
      </c>
      <c r="C14" s="40">
        <v>7387</v>
      </c>
      <c r="D14" s="41">
        <v>0.4118</v>
      </c>
      <c r="E14" s="31"/>
      <c r="F14" s="39">
        <v>2021</v>
      </c>
      <c r="G14" s="40">
        <v>4778</v>
      </c>
      <c r="H14" s="41">
        <v>0.49349999999999999</v>
      </c>
    </row>
    <row r="15" spans="2:9" ht="21" x14ac:dyDescent="0.25">
      <c r="B15" s="39">
        <v>2020</v>
      </c>
      <c r="C15" s="40">
        <v>491</v>
      </c>
      <c r="D15" s="41">
        <v>2.7400000000000001E-2</v>
      </c>
      <c r="E15" s="31"/>
      <c r="F15" s="39">
        <v>2020</v>
      </c>
      <c r="G15" s="40">
        <v>343</v>
      </c>
      <c r="H15" s="41">
        <v>3.5400000000000001E-2</v>
      </c>
    </row>
    <row r="16" spans="2:9" ht="21.75" thickBot="1" x14ac:dyDescent="0.3">
      <c r="B16" s="39">
        <v>2019</v>
      </c>
      <c r="C16" s="40">
        <v>1</v>
      </c>
      <c r="D16" s="41">
        <v>1E-4</v>
      </c>
      <c r="E16" s="31"/>
      <c r="F16" s="39">
        <v>2019</v>
      </c>
      <c r="G16" s="40">
        <v>0</v>
      </c>
      <c r="H16" s="41">
        <v>0</v>
      </c>
    </row>
    <row r="17" spans="2:8" ht="21.75" thickBot="1" x14ac:dyDescent="0.4">
      <c r="B17" s="36" t="s">
        <v>14</v>
      </c>
      <c r="C17" s="37">
        <f>SUM(C12:C16)</f>
        <v>17930</v>
      </c>
      <c r="D17" s="38">
        <f>SUM(D12:D16)</f>
        <v>0.99959999999999993</v>
      </c>
      <c r="E17" s="21"/>
      <c r="F17" s="36" t="s">
        <v>14</v>
      </c>
      <c r="G17" s="37">
        <f>SUM(G12:G16)</f>
        <v>9678</v>
      </c>
      <c r="H17" s="38">
        <f>SUM(H12:H16)</f>
        <v>0.99959999999999993</v>
      </c>
    </row>
    <row r="60" spans="2:4" ht="15.75" thickBot="1" x14ac:dyDescent="0.3"/>
    <row r="61" spans="2:4" ht="24.75" thickTop="1" thickBot="1" x14ac:dyDescent="0.3">
      <c r="B61" s="79" t="s">
        <v>22</v>
      </c>
      <c r="C61" s="80"/>
      <c r="D61" s="81"/>
    </row>
    <row r="62" spans="2:4" ht="20.25" thickTop="1" thickBot="1" x14ac:dyDescent="0.3">
      <c r="B62" s="15"/>
      <c r="C62" s="15"/>
      <c r="D62" s="16"/>
    </row>
    <row r="63" spans="2:4" ht="21.75" thickBot="1" x14ac:dyDescent="0.4">
      <c r="B63" s="18" t="s">
        <v>9</v>
      </c>
      <c r="C63" s="19" t="s">
        <v>24</v>
      </c>
      <c r="D63" s="20"/>
    </row>
    <row r="64" spans="2:4" ht="135.75" customHeight="1" thickBot="1" x14ac:dyDescent="0.4">
      <c r="B64" s="22" t="s">
        <v>11</v>
      </c>
      <c r="C64" s="23" t="s">
        <v>113</v>
      </c>
      <c r="D64" s="21"/>
    </row>
    <row r="65" spans="2:4" ht="16.5" thickBot="1" x14ac:dyDescent="0.3">
      <c r="B65" s="24"/>
      <c r="C65" s="10"/>
    </row>
    <row r="66" spans="2:4" ht="24" thickBot="1" x14ac:dyDescent="0.3">
      <c r="B66" s="25" t="s">
        <v>16</v>
      </c>
      <c r="C66" s="25" t="s">
        <v>12</v>
      </c>
      <c r="D66" s="26" t="s">
        <v>13</v>
      </c>
    </row>
    <row r="67" spans="2:4" ht="21" x14ac:dyDescent="0.25">
      <c r="B67" s="28">
        <v>2023</v>
      </c>
      <c r="C67" s="29">
        <f>C12+G12</f>
        <v>1933</v>
      </c>
      <c r="D67" s="30">
        <v>7.0000000000000007E-2</v>
      </c>
    </row>
    <row r="68" spans="2:4" ht="21" x14ac:dyDescent="0.25">
      <c r="B68" s="39">
        <v>2022</v>
      </c>
      <c r="C68" s="40">
        <f>C13+G13</f>
        <v>12675</v>
      </c>
      <c r="D68" s="41">
        <v>0.45889999999999997</v>
      </c>
    </row>
    <row r="69" spans="2:4" ht="21" x14ac:dyDescent="0.25">
      <c r="B69" s="39">
        <v>2021</v>
      </c>
      <c r="C69" s="40">
        <f>C14+G14</f>
        <v>12165</v>
      </c>
      <c r="D69" s="41">
        <v>0.44040000000000001</v>
      </c>
    </row>
    <row r="70" spans="2:4" ht="21" x14ac:dyDescent="0.25">
      <c r="B70" s="39">
        <v>2020</v>
      </c>
      <c r="C70" s="40">
        <f>C15+G15</f>
        <v>834</v>
      </c>
      <c r="D70" s="41">
        <v>3.0200000000000001E-2</v>
      </c>
    </row>
    <row r="71" spans="2:4" ht="21.75" thickBot="1" x14ac:dyDescent="0.3">
      <c r="B71" s="39">
        <v>2019</v>
      </c>
      <c r="C71" s="40">
        <f>C16+G16</f>
        <v>1</v>
      </c>
      <c r="D71" s="41">
        <v>1E-4</v>
      </c>
    </row>
    <row r="72" spans="2:4" ht="21.75" thickBot="1" x14ac:dyDescent="0.3">
      <c r="B72" s="36" t="s">
        <v>14</v>
      </c>
      <c r="C72" s="37">
        <f>SUM(C67:C71)</f>
        <v>27608</v>
      </c>
      <c r="D72" s="38">
        <f>SUM(D67:D71)</f>
        <v>0.99959999999999993</v>
      </c>
    </row>
  </sheetData>
  <mergeCells count="3">
    <mergeCell ref="B6:D6"/>
    <mergeCell ref="F6:H6"/>
    <mergeCell ref="B61:D61"/>
  </mergeCells>
  <dataValidations count="2">
    <dataValidation type="list" allowBlank="1" showInputMessage="1" showErrorMessage="1" promptTitle="VALORES POSIBLES ASIGNADOR IOT" sqref="F5:G5" xr:uid="{7B63CADF-F125-414B-B405-DACE9452749D}">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340AFECE-AF5A-421B-9B81-AB68B2595982}">
      <formula1>"2023,2022,2021,2020,2019"</formula1>
    </dataValidation>
  </dataValidations>
  <hyperlinks>
    <hyperlink ref="F4" r:id="rId1" display="cve@mitre.org/cve@cert.org.tw" xr:uid="{47ADA412-D077-4413-A37C-ABDC6944D279}"/>
    <hyperlink ref="G4" r:id="rId2" display="cve@mitre.org/cve@cert.org.tw" xr:uid="{2F0FE297-1967-46AC-BDFF-206BFD1D20FD}"/>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D256B-B4B7-483D-B4F0-36A2EB882932}">
  <dimension ref="B2:I70"/>
  <sheetViews>
    <sheetView topLeftCell="C1" zoomScale="55" zoomScaleNormal="55" workbookViewId="0">
      <selection activeCell="G4" sqref="G4"/>
    </sheetView>
  </sheetViews>
  <sheetFormatPr baseColWidth="10" defaultRowHeight="15" x14ac:dyDescent="0.25"/>
  <cols>
    <col min="2" max="2" width="45" customWidth="1"/>
    <col min="3" max="3" width="73.85546875" customWidth="1"/>
    <col min="4" max="4" width="45.7109375" customWidth="1"/>
    <col min="5" max="5" width="56.85546875" customWidth="1"/>
    <col min="6" max="7" width="54.85546875" customWidth="1"/>
    <col min="8" max="8" width="65.140625" customWidth="1"/>
    <col min="9" max="9" width="45.5703125" customWidth="1"/>
  </cols>
  <sheetData>
    <row r="2" spans="2:9" ht="15.75" thickBot="1" x14ac:dyDescent="0.3"/>
    <row r="3" spans="2:9" ht="22.5" thickTop="1" thickBot="1" x14ac:dyDescent="0.4">
      <c r="B3" s="1" t="s">
        <v>0</v>
      </c>
      <c r="C3" s="1" t="s">
        <v>1</v>
      </c>
      <c r="D3" s="1" t="s">
        <v>2</v>
      </c>
      <c r="E3" s="1" t="s">
        <v>3</v>
      </c>
      <c r="F3" s="1" t="s">
        <v>4</v>
      </c>
      <c r="G3" s="1" t="s">
        <v>5</v>
      </c>
      <c r="H3" s="1" t="s">
        <v>6</v>
      </c>
    </row>
    <row r="4" spans="2:9" ht="195" customHeight="1" thickTop="1" thickBot="1" x14ac:dyDescent="0.3">
      <c r="B4" s="2" t="s">
        <v>23</v>
      </c>
      <c r="C4" s="3" t="s">
        <v>23</v>
      </c>
      <c r="D4" s="4" t="s">
        <v>110</v>
      </c>
      <c r="E4" s="5" t="s">
        <v>8</v>
      </c>
      <c r="F4" s="6">
        <v>2023</v>
      </c>
      <c r="G4" s="6">
        <v>2023</v>
      </c>
      <c r="H4" s="7" t="s">
        <v>73</v>
      </c>
    </row>
    <row r="5" spans="2:9" ht="16.5" thickTop="1" thickBot="1" x14ac:dyDescent="0.3">
      <c r="B5" s="8"/>
      <c r="C5" s="9"/>
      <c r="D5" s="10"/>
      <c r="E5" s="11"/>
      <c r="F5" s="12"/>
      <c r="G5" s="12"/>
      <c r="H5" s="10"/>
    </row>
    <row r="6" spans="2:9" ht="58.5" customHeight="1" thickTop="1" thickBot="1" x14ac:dyDescent="0.3">
      <c r="B6" s="79" t="s">
        <v>72</v>
      </c>
      <c r="C6" s="80"/>
      <c r="D6" s="81"/>
      <c r="E6" s="13"/>
      <c r="F6" s="79" t="s">
        <v>71</v>
      </c>
      <c r="G6" s="80"/>
      <c r="H6" s="81"/>
      <c r="I6" s="14"/>
    </row>
    <row r="7" spans="2:9" ht="20.25" thickTop="1" thickBot="1" x14ac:dyDescent="0.3">
      <c r="B7" s="15"/>
      <c r="C7" s="15"/>
      <c r="D7" s="16"/>
      <c r="E7" s="14"/>
      <c r="F7" s="15"/>
      <c r="G7" s="15"/>
      <c r="H7" s="16"/>
      <c r="I7" s="17"/>
    </row>
    <row r="8" spans="2:9" ht="21.75" thickBot="1" x14ac:dyDescent="0.4">
      <c r="B8" s="18" t="s">
        <v>9</v>
      </c>
      <c r="C8" s="19" t="s">
        <v>24</v>
      </c>
      <c r="D8" s="20"/>
      <c r="E8" s="21"/>
      <c r="F8" s="18" t="s">
        <v>9</v>
      </c>
      <c r="G8" s="19" t="s">
        <v>10</v>
      </c>
      <c r="H8" s="20"/>
      <c r="I8" s="14"/>
    </row>
    <row r="9" spans="2:9" ht="211.5" customHeight="1" thickBot="1" x14ac:dyDescent="0.4">
      <c r="B9" s="22" t="s">
        <v>11</v>
      </c>
      <c r="C9" s="23" t="s">
        <v>74</v>
      </c>
      <c r="D9" s="21"/>
      <c r="E9" s="21"/>
      <c r="F9" s="22" t="s">
        <v>11</v>
      </c>
      <c r="G9" s="23" t="s">
        <v>74</v>
      </c>
      <c r="H9" s="21"/>
      <c r="I9" s="14"/>
    </row>
    <row r="10" spans="2:9" ht="16.5" thickBot="1" x14ac:dyDescent="0.3">
      <c r="B10" s="24"/>
      <c r="C10" s="10"/>
      <c r="F10" s="24"/>
      <c r="G10" s="10"/>
    </row>
    <row r="11" spans="2:9" ht="24" thickBot="1" x14ac:dyDescent="0.3">
      <c r="B11" s="25" t="s">
        <v>16</v>
      </c>
      <c r="C11" s="25" t="s">
        <v>12</v>
      </c>
      <c r="D11" s="26" t="s">
        <v>13</v>
      </c>
      <c r="E11" s="27"/>
      <c r="F11" s="25" t="s">
        <v>16</v>
      </c>
      <c r="G11" s="25" t="s">
        <v>12</v>
      </c>
      <c r="H11" s="26" t="s">
        <v>13</v>
      </c>
    </row>
    <row r="12" spans="2:9" ht="21" x14ac:dyDescent="0.25">
      <c r="B12" s="28">
        <v>2023</v>
      </c>
      <c r="C12" s="29">
        <v>1261</v>
      </c>
      <c r="D12" s="30">
        <v>7.51E-2</v>
      </c>
      <c r="E12" s="31"/>
      <c r="F12" s="28">
        <v>2023</v>
      </c>
      <c r="G12" s="29">
        <v>528</v>
      </c>
      <c r="H12" s="30">
        <v>5.6899999999999999E-2</v>
      </c>
    </row>
    <row r="13" spans="2:9" ht="21" x14ac:dyDescent="0.25">
      <c r="B13" s="39">
        <v>2022</v>
      </c>
      <c r="C13" s="40">
        <v>8071</v>
      </c>
      <c r="D13" s="41">
        <v>0.48080000000000001</v>
      </c>
      <c r="E13" s="31"/>
      <c r="F13" s="39">
        <v>2022</v>
      </c>
      <c r="G13" s="40">
        <v>3826</v>
      </c>
      <c r="H13" s="41">
        <v>0.41239999999999999</v>
      </c>
    </row>
    <row r="14" spans="2:9" ht="21" x14ac:dyDescent="0.25">
      <c r="B14" s="39">
        <v>2021</v>
      </c>
      <c r="C14" s="40">
        <v>6973</v>
      </c>
      <c r="D14" s="41">
        <v>0.41449999999999998</v>
      </c>
      <c r="E14" s="31"/>
      <c r="F14" s="39">
        <v>2021</v>
      </c>
      <c r="G14" s="40">
        <v>4588</v>
      </c>
      <c r="H14" s="41">
        <v>0.4945</v>
      </c>
    </row>
    <row r="15" spans="2:9" ht="21.75" thickBot="1" x14ac:dyDescent="0.3">
      <c r="B15" s="39">
        <v>2020</v>
      </c>
      <c r="C15" s="40">
        <v>480</v>
      </c>
      <c r="D15" s="41">
        <v>2.9600000000000001E-2</v>
      </c>
      <c r="E15" s="31"/>
      <c r="F15" s="39">
        <v>2020</v>
      </c>
      <c r="G15" s="40">
        <v>336</v>
      </c>
      <c r="H15" s="41">
        <v>3.6200000000000003E-2</v>
      </c>
    </row>
    <row r="16" spans="2:9" ht="21.75" thickBot="1" x14ac:dyDescent="0.3">
      <c r="B16" s="36" t="s">
        <v>14</v>
      </c>
      <c r="C16" s="37">
        <f>SUM(C12:C15)</f>
        <v>16785</v>
      </c>
      <c r="D16" s="38">
        <f>SUM(D12:D15)</f>
        <v>1</v>
      </c>
      <c r="E16" s="31"/>
      <c r="F16" s="36" t="s">
        <v>14</v>
      </c>
      <c r="G16" s="37">
        <f>SUM(G12:G15)</f>
        <v>9278</v>
      </c>
      <c r="H16" s="38">
        <f>SUM(H12:H15)</f>
        <v>1</v>
      </c>
    </row>
    <row r="17" spans="5:5" ht="21" x14ac:dyDescent="0.25">
      <c r="E17" s="35"/>
    </row>
    <row r="18" spans="5:5" ht="21" x14ac:dyDescent="0.35">
      <c r="E18" s="21"/>
    </row>
    <row r="59" spans="2:4" ht="15.75" thickBot="1" x14ac:dyDescent="0.3"/>
    <row r="60" spans="2:4" ht="58.5" customHeight="1" thickTop="1" thickBot="1" x14ac:dyDescent="0.3">
      <c r="B60" s="79" t="s">
        <v>70</v>
      </c>
      <c r="C60" s="80"/>
      <c r="D60" s="81"/>
    </row>
    <row r="61" spans="2:4" ht="20.25" thickTop="1" thickBot="1" x14ac:dyDescent="0.3">
      <c r="B61" s="15"/>
      <c r="C61" s="15"/>
      <c r="D61" s="16"/>
    </row>
    <row r="62" spans="2:4" ht="21.75" thickBot="1" x14ac:dyDescent="0.4">
      <c r="B62" s="18" t="s">
        <v>9</v>
      </c>
      <c r="C62" s="19" t="s">
        <v>10</v>
      </c>
      <c r="D62" s="20"/>
    </row>
    <row r="63" spans="2:4" ht="149.25" customHeight="1" thickBot="1" x14ac:dyDescent="0.4">
      <c r="B63" s="22" t="s">
        <v>11</v>
      </c>
      <c r="C63" s="23" t="s">
        <v>74</v>
      </c>
      <c r="D63" s="21"/>
    </row>
    <row r="64" spans="2:4" ht="16.5" thickBot="1" x14ac:dyDescent="0.3">
      <c r="B64" s="24"/>
      <c r="C64" s="10"/>
    </row>
    <row r="65" spans="2:4" ht="32.25" customHeight="1" thickBot="1" x14ac:dyDescent="0.3">
      <c r="B65" s="25" t="s">
        <v>16</v>
      </c>
      <c r="C65" s="25" t="s">
        <v>12</v>
      </c>
      <c r="D65" s="26" t="s">
        <v>13</v>
      </c>
    </row>
    <row r="66" spans="2:4" ht="21" x14ac:dyDescent="0.25">
      <c r="B66" s="28">
        <v>2023</v>
      </c>
      <c r="C66" s="29">
        <f>C12+G12</f>
        <v>1789</v>
      </c>
      <c r="D66" s="30">
        <v>6.8599999999999994E-2</v>
      </c>
    </row>
    <row r="67" spans="2:4" ht="21" x14ac:dyDescent="0.25">
      <c r="B67" s="39">
        <v>2022</v>
      </c>
      <c r="C67" s="40">
        <f>C13+G13</f>
        <v>11897</v>
      </c>
      <c r="D67" s="41">
        <v>0.45650000000000002</v>
      </c>
    </row>
    <row r="68" spans="2:4" ht="21" x14ac:dyDescent="0.25">
      <c r="B68" s="39">
        <v>2021</v>
      </c>
      <c r="C68" s="40">
        <f>C14+G14</f>
        <v>11561</v>
      </c>
      <c r="D68" s="41">
        <v>0.44359999999999999</v>
      </c>
    </row>
    <row r="69" spans="2:4" ht="21.75" thickBot="1" x14ac:dyDescent="0.3">
      <c r="B69" s="39">
        <v>2020</v>
      </c>
      <c r="C69" s="40">
        <f>C15+G15</f>
        <v>816</v>
      </c>
      <c r="D69" s="41">
        <v>3.1300000000000001E-2</v>
      </c>
    </row>
    <row r="70" spans="2:4" ht="21.75" thickBot="1" x14ac:dyDescent="0.3">
      <c r="B70" s="36" t="s">
        <v>14</v>
      </c>
      <c r="C70" s="37">
        <f>SUM(C66:C69)</f>
        <v>26063</v>
      </c>
      <c r="D70" s="38">
        <f>SUM(D66:D69)</f>
        <v>1</v>
      </c>
    </row>
  </sheetData>
  <mergeCells count="3">
    <mergeCell ref="B6:D6"/>
    <mergeCell ref="F6:H6"/>
    <mergeCell ref="B60:D60"/>
  </mergeCells>
  <dataValidations count="2">
    <dataValidation type="list" allowBlank="1" showInputMessage="1" showErrorMessage="1" promptTitle="VALORES POSIBLES ASIGNADOR IOT" sqref="F5:G5" xr:uid="{7E25FE0C-A369-49EA-BB22-4487254DF117}">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ED7ABF61-298F-4069-BFAA-F011CC7DE52A}">
      <formula1>"2023,2022,2021,2020"</formula1>
    </dataValidation>
  </dataValidations>
  <hyperlinks>
    <hyperlink ref="F4" r:id="rId1" display="cve@mitre.org/cve@cert.org.tw" xr:uid="{56B914D6-7BDD-407F-A8CF-0406CDCCF88C}"/>
    <hyperlink ref="G4" r:id="rId2" display="cve@mitre.org/cve@cert.org.tw" xr:uid="{AF9F6445-5C39-4A0E-AAD6-DA886A44BC97}"/>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A177-9417-4593-AE49-950F85A8107B}">
  <dimension ref="B2:J72"/>
  <sheetViews>
    <sheetView topLeftCell="E10" zoomScale="40" zoomScaleNormal="40" workbookViewId="0">
      <selection activeCell="C67" sqref="C67"/>
    </sheetView>
  </sheetViews>
  <sheetFormatPr baseColWidth="10" defaultRowHeight="15" x14ac:dyDescent="0.25"/>
  <cols>
    <col min="2" max="2" width="79.42578125" customWidth="1"/>
    <col min="3" max="3" width="128.140625" customWidth="1"/>
    <col min="4" max="4" width="89.5703125" customWidth="1"/>
    <col min="5" max="5" width="91.140625" customWidth="1"/>
    <col min="6" max="6" width="54.85546875" customWidth="1"/>
    <col min="7" max="7" width="78.140625" customWidth="1"/>
    <col min="8" max="8" width="109" customWidth="1"/>
    <col min="9" max="9" width="86.5703125" customWidth="1"/>
    <col min="10" max="10" width="87.5703125" customWidth="1"/>
  </cols>
  <sheetData>
    <row r="2" spans="2:10" ht="15.75" thickBot="1" x14ac:dyDescent="0.3"/>
    <row r="3" spans="2:10" ht="22.5" thickTop="1" thickBot="1" x14ac:dyDescent="0.4">
      <c r="B3" s="1" t="s">
        <v>0</v>
      </c>
      <c r="C3" s="1" t="s">
        <v>1</v>
      </c>
      <c r="D3" s="1" t="s">
        <v>2</v>
      </c>
      <c r="E3" s="1" t="s">
        <v>3</v>
      </c>
      <c r="F3" s="1" t="s">
        <v>4</v>
      </c>
      <c r="G3" s="1" t="s">
        <v>5</v>
      </c>
      <c r="H3" s="1" t="s">
        <v>6</v>
      </c>
    </row>
    <row r="4" spans="2:10" ht="409.5" customHeight="1" thickTop="1" thickBot="1" x14ac:dyDescent="0.3">
      <c r="B4" s="44" t="s">
        <v>25</v>
      </c>
      <c r="C4" s="45" t="s">
        <v>25</v>
      </c>
      <c r="D4" s="46" t="s">
        <v>75</v>
      </c>
      <c r="E4" s="68" t="s">
        <v>26</v>
      </c>
      <c r="F4" s="70" t="s">
        <v>27</v>
      </c>
      <c r="G4" s="70" t="s">
        <v>27</v>
      </c>
      <c r="H4" s="72" t="s">
        <v>95</v>
      </c>
    </row>
    <row r="5" spans="2:10" ht="16.5" thickTop="1" thickBot="1" x14ac:dyDescent="0.3">
      <c r="B5" s="8"/>
      <c r="C5" s="9"/>
      <c r="D5" s="10"/>
      <c r="E5" s="11"/>
      <c r="F5" s="12"/>
      <c r="G5" s="12"/>
      <c r="H5" s="10"/>
    </row>
    <row r="6" spans="2:10" ht="24.75" thickTop="1" thickBot="1" x14ac:dyDescent="0.3">
      <c r="B6" s="79" t="s">
        <v>36</v>
      </c>
      <c r="C6" s="80"/>
      <c r="D6" s="81"/>
      <c r="E6" s="13"/>
      <c r="G6" s="79" t="s">
        <v>37</v>
      </c>
      <c r="H6" s="80"/>
      <c r="I6" s="81"/>
      <c r="J6" s="13"/>
    </row>
    <row r="7" spans="2:10" ht="20.25" thickTop="1" thickBot="1" x14ac:dyDescent="0.3">
      <c r="B7" s="15"/>
      <c r="C7" s="15"/>
      <c r="D7" s="16"/>
      <c r="E7" s="14"/>
      <c r="G7" s="15"/>
      <c r="H7" s="15"/>
      <c r="I7" s="16"/>
      <c r="J7" s="14"/>
    </row>
    <row r="8" spans="2:10" ht="21.75" thickBot="1" x14ac:dyDescent="0.4">
      <c r="B8" s="18" t="s">
        <v>9</v>
      </c>
      <c r="C8" s="19" t="s">
        <v>10</v>
      </c>
      <c r="D8" s="20"/>
      <c r="E8" s="21"/>
      <c r="G8" s="18" t="s">
        <v>9</v>
      </c>
      <c r="H8" s="19" t="s">
        <v>10</v>
      </c>
      <c r="I8" s="20"/>
      <c r="J8" s="21"/>
    </row>
    <row r="9" spans="2:10" ht="211.5" customHeight="1" thickBot="1" x14ac:dyDescent="0.4">
      <c r="B9" s="22" t="s">
        <v>11</v>
      </c>
      <c r="C9" s="23" t="s">
        <v>39</v>
      </c>
      <c r="D9" s="21"/>
      <c r="E9" s="21"/>
      <c r="G9" s="22" t="s">
        <v>11</v>
      </c>
      <c r="H9" s="23" t="s">
        <v>39</v>
      </c>
      <c r="I9" s="21"/>
      <c r="J9" s="21"/>
    </row>
    <row r="10" spans="2:10" ht="16.5" thickBot="1" x14ac:dyDescent="0.3">
      <c r="B10" s="24"/>
      <c r="C10" s="10"/>
      <c r="G10" s="24"/>
      <c r="H10" s="10"/>
    </row>
    <row r="11" spans="2:10" ht="24" thickBot="1" x14ac:dyDescent="0.3">
      <c r="B11" s="25" t="s">
        <v>16</v>
      </c>
      <c r="C11" s="25" t="s">
        <v>12</v>
      </c>
      <c r="D11" s="26" t="s">
        <v>13</v>
      </c>
      <c r="E11" s="26" t="s">
        <v>28</v>
      </c>
      <c r="G11" s="25" t="s">
        <v>16</v>
      </c>
      <c r="H11" s="25" t="s">
        <v>12</v>
      </c>
      <c r="I11" s="26" t="s">
        <v>13</v>
      </c>
      <c r="J11" s="26" t="s">
        <v>28</v>
      </c>
    </row>
    <row r="12" spans="2:10" ht="166.5" customHeight="1" x14ac:dyDescent="0.25">
      <c r="B12" s="28" t="s">
        <v>27</v>
      </c>
      <c r="C12" s="29">
        <v>447</v>
      </c>
      <c r="D12" s="30">
        <v>2.4899999999999999E-2</v>
      </c>
      <c r="E12" s="42" t="s">
        <v>29</v>
      </c>
      <c r="G12" s="28" t="s">
        <v>27</v>
      </c>
      <c r="H12" s="29">
        <v>198</v>
      </c>
      <c r="I12" s="30">
        <v>2.0400000000000001E-2</v>
      </c>
      <c r="J12" s="42" t="s">
        <v>29</v>
      </c>
    </row>
    <row r="13" spans="2:10" ht="156.75" customHeight="1" x14ac:dyDescent="0.25">
      <c r="B13" s="39" t="s">
        <v>30</v>
      </c>
      <c r="C13" s="40">
        <v>16785</v>
      </c>
      <c r="D13" s="41">
        <v>0.93569999999999998</v>
      </c>
      <c r="E13" s="43" t="s">
        <v>31</v>
      </c>
      <c r="G13" s="39" t="s">
        <v>30</v>
      </c>
      <c r="H13" s="40">
        <v>9278</v>
      </c>
      <c r="I13" s="41">
        <v>0.95830000000000004</v>
      </c>
      <c r="J13" s="43" t="s">
        <v>31</v>
      </c>
    </row>
    <row r="14" spans="2:10" ht="156.75" customHeight="1" x14ac:dyDescent="0.25">
      <c r="B14" s="39" t="s">
        <v>32</v>
      </c>
      <c r="C14" s="40">
        <v>447</v>
      </c>
      <c r="D14" s="41">
        <v>2.4899999999999999E-2</v>
      </c>
      <c r="E14" s="43" t="s">
        <v>35</v>
      </c>
      <c r="G14" s="39" t="s">
        <v>32</v>
      </c>
      <c r="H14" s="40">
        <v>198</v>
      </c>
      <c r="I14" s="41">
        <v>2.0400000000000001E-2</v>
      </c>
      <c r="J14" s="43" t="s">
        <v>35</v>
      </c>
    </row>
    <row r="15" spans="2:10" ht="156.75" customHeight="1" x14ac:dyDescent="0.25">
      <c r="B15" s="32" t="s">
        <v>33</v>
      </c>
      <c r="C15" s="33">
        <v>251</v>
      </c>
      <c r="D15" s="34">
        <v>1.4E-2</v>
      </c>
      <c r="E15" s="43" t="s">
        <v>34</v>
      </c>
      <c r="G15" s="32" t="s">
        <v>33</v>
      </c>
      <c r="H15" s="33">
        <v>4</v>
      </c>
      <c r="I15" s="34">
        <v>4.0000000000000002E-4</v>
      </c>
      <c r="J15" s="43" t="s">
        <v>34</v>
      </c>
    </row>
    <row r="16" spans="2:10" ht="156.75" customHeight="1" thickBot="1" x14ac:dyDescent="0.3">
      <c r="B16" s="32" t="s">
        <v>76</v>
      </c>
      <c r="C16" s="33">
        <f>C15+C14+C12</f>
        <v>1145</v>
      </c>
      <c r="D16" s="34">
        <f>SUM(D14:D15)+D12</f>
        <v>6.3799999999999996E-2</v>
      </c>
      <c r="E16" s="43" t="s">
        <v>111</v>
      </c>
      <c r="G16" s="32" t="s">
        <v>76</v>
      </c>
      <c r="H16" s="33">
        <f>H12+H14+H15</f>
        <v>400</v>
      </c>
      <c r="I16" s="34">
        <f>I12+I14+I15</f>
        <v>4.1200000000000001E-2</v>
      </c>
      <c r="J16" s="43" t="s">
        <v>111</v>
      </c>
    </row>
    <row r="17" spans="2:10" ht="21.75" thickBot="1" x14ac:dyDescent="0.3">
      <c r="B17" s="36" t="s">
        <v>14</v>
      </c>
      <c r="C17" s="37">
        <f>SUM(C12:C15)</f>
        <v>17930</v>
      </c>
      <c r="D17" s="38">
        <f>SUM(D12:D15)</f>
        <v>0.99950000000000006</v>
      </c>
      <c r="E17" s="38"/>
      <c r="G17" s="36" t="s">
        <v>14</v>
      </c>
      <c r="H17" s="37">
        <f>SUM(H12:H15)</f>
        <v>9678</v>
      </c>
      <c r="I17" s="38">
        <f>SUM(I12:I15)</f>
        <v>0.99949999999999994</v>
      </c>
      <c r="J17" s="38"/>
    </row>
    <row r="60" spans="2:5" ht="15.75" thickBot="1" x14ac:dyDescent="0.3"/>
    <row r="61" spans="2:5" ht="24.75" thickTop="1" thickBot="1" x14ac:dyDescent="0.3">
      <c r="B61" s="82" t="s">
        <v>38</v>
      </c>
      <c r="C61" s="83"/>
      <c r="D61" s="84"/>
      <c r="E61" s="13"/>
    </row>
    <row r="62" spans="2:5" ht="20.25" thickTop="1" thickBot="1" x14ac:dyDescent="0.3">
      <c r="B62" s="15"/>
      <c r="C62" s="15"/>
      <c r="D62" s="16"/>
      <c r="E62" s="14"/>
    </row>
    <row r="63" spans="2:5" ht="21.75" thickBot="1" x14ac:dyDescent="0.4">
      <c r="B63" s="18" t="s">
        <v>9</v>
      </c>
      <c r="C63" s="19" t="s">
        <v>10</v>
      </c>
      <c r="D63" s="20"/>
      <c r="E63" s="21"/>
    </row>
    <row r="64" spans="2:5" ht="172.5" customHeight="1" thickBot="1" x14ac:dyDescent="0.4">
      <c r="B64" s="22" t="s">
        <v>11</v>
      </c>
      <c r="C64" s="23" t="s">
        <v>39</v>
      </c>
      <c r="D64" s="21"/>
      <c r="E64" s="21"/>
    </row>
    <row r="65" spans="2:5" ht="16.5" thickBot="1" x14ac:dyDescent="0.3">
      <c r="B65" s="24"/>
      <c r="C65" s="10"/>
    </row>
    <row r="66" spans="2:5" ht="24" thickBot="1" x14ac:dyDescent="0.3">
      <c r="B66" s="25" t="s">
        <v>16</v>
      </c>
      <c r="C66" s="25" t="s">
        <v>12</v>
      </c>
      <c r="D66" s="26" t="s">
        <v>13</v>
      </c>
      <c r="E66" s="26" t="s">
        <v>28</v>
      </c>
    </row>
    <row r="67" spans="2:5" ht="156.75" customHeight="1" x14ac:dyDescent="0.25">
      <c r="B67" s="28" t="s">
        <v>27</v>
      </c>
      <c r="C67" s="29">
        <f>C12+H12</f>
        <v>645</v>
      </c>
      <c r="D67" s="30">
        <v>2.3400000000000001E-2</v>
      </c>
      <c r="E67" s="42" t="s">
        <v>29</v>
      </c>
    </row>
    <row r="68" spans="2:5" ht="141" customHeight="1" x14ac:dyDescent="0.25">
      <c r="B68" s="39" t="s">
        <v>30</v>
      </c>
      <c r="C68" s="40">
        <f>C13+H13</f>
        <v>26063</v>
      </c>
      <c r="D68" s="41">
        <v>0.94359999999999999</v>
      </c>
      <c r="E68" s="43" t="s">
        <v>31</v>
      </c>
    </row>
    <row r="69" spans="2:5" ht="141" customHeight="1" x14ac:dyDescent="0.25">
      <c r="B69" s="39" t="s">
        <v>32</v>
      </c>
      <c r="C69" s="40">
        <f>C14+H14</f>
        <v>645</v>
      </c>
      <c r="D69" s="41">
        <v>2.3400000000000001E-2</v>
      </c>
      <c r="E69" s="43" t="s">
        <v>35</v>
      </c>
    </row>
    <row r="70" spans="2:5" ht="141" customHeight="1" x14ac:dyDescent="0.25">
      <c r="B70" s="32" t="s">
        <v>33</v>
      </c>
      <c r="C70" s="33">
        <f>C15+H15</f>
        <v>255</v>
      </c>
      <c r="D70" s="34">
        <v>9.1999999999999998E-3</v>
      </c>
      <c r="E70" s="43" t="s">
        <v>34</v>
      </c>
    </row>
    <row r="71" spans="2:5" ht="141" customHeight="1" thickBot="1" x14ac:dyDescent="0.3">
      <c r="B71" s="32" t="s">
        <v>76</v>
      </c>
      <c r="C71" s="33">
        <f>C69+C70+C67</f>
        <v>1545</v>
      </c>
      <c r="D71" s="34">
        <f>D69+D70+D67</f>
        <v>5.6000000000000008E-2</v>
      </c>
      <c r="E71" s="43" t="s">
        <v>34</v>
      </c>
    </row>
    <row r="72" spans="2:5" ht="21.75" thickBot="1" x14ac:dyDescent="0.3">
      <c r="B72" s="36" t="s">
        <v>14</v>
      </c>
      <c r="C72" s="37">
        <f>SUM(C67:C70)</f>
        <v>27608</v>
      </c>
      <c r="D72" s="38">
        <f>SUM(D67:D70)</f>
        <v>0.99959999999999993</v>
      </c>
      <c r="E72" s="38"/>
    </row>
  </sheetData>
  <mergeCells count="3">
    <mergeCell ref="B6:D6"/>
    <mergeCell ref="G6:I6"/>
    <mergeCell ref="B61:D61"/>
  </mergeCells>
  <dataValidations count="2">
    <dataValidation type="list" allowBlank="1" showInputMessage="1" showErrorMessage="1" promptTitle="VALORES POSIBLES ASIGNADOR IOT" sqref="F5:G5" xr:uid="{F37FF08E-F4A6-46CE-88BF-C2E6421B1B06}">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052912B9-9A8B-4AFD-AAB0-C80A4BCF9B6D}">
      <formula1>"REPORTE,IDENTIDAD,INDICADOR,VULNERABILIDAD"</formula1>
    </dataValidation>
  </dataValidations>
  <hyperlinks>
    <hyperlink ref="F4" r:id="rId1" display="cve@mitre.org/cve@cert.org.tw" xr:uid="{1C14F21D-6EC0-4B06-8385-E391EA68D5DC}"/>
    <hyperlink ref="G4" r:id="rId2" display="cve@mitre.org/cve@cert.org.tw" xr:uid="{C5F99898-9001-4E86-803D-542309485C2C}"/>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096E5-BC22-4169-81F1-D5242474ED3C}">
  <dimension ref="B2:J72"/>
  <sheetViews>
    <sheetView zoomScale="40" zoomScaleNormal="40" workbookViewId="0">
      <selection activeCell="H4" sqref="H4"/>
    </sheetView>
  </sheetViews>
  <sheetFormatPr baseColWidth="10" defaultRowHeight="15" x14ac:dyDescent="0.25"/>
  <cols>
    <col min="2" max="2" width="79.42578125" customWidth="1"/>
    <col min="3" max="3" width="128.140625" customWidth="1"/>
    <col min="4" max="4" width="89.5703125" customWidth="1"/>
    <col min="5" max="5" width="91.140625" customWidth="1"/>
    <col min="6" max="6" width="54.85546875" customWidth="1"/>
    <col min="7" max="7" width="78.140625" customWidth="1"/>
    <col min="8" max="8" width="141.140625" customWidth="1"/>
    <col min="9" max="9" width="86.5703125" customWidth="1"/>
    <col min="10" max="10" width="87.5703125" customWidth="1"/>
  </cols>
  <sheetData>
    <row r="2" spans="2:10" ht="15.75" thickBot="1" x14ac:dyDescent="0.3"/>
    <row r="3" spans="2:10" ht="22.5" thickTop="1" thickBot="1" x14ac:dyDescent="0.4">
      <c r="B3" s="1" t="s">
        <v>0</v>
      </c>
      <c r="C3" s="1" t="s">
        <v>1</v>
      </c>
      <c r="D3" s="1" t="s">
        <v>2</v>
      </c>
      <c r="E3" s="1" t="s">
        <v>3</v>
      </c>
      <c r="F3" s="1" t="s">
        <v>4</v>
      </c>
      <c r="G3" s="1" t="s">
        <v>4</v>
      </c>
      <c r="H3" s="1" t="s">
        <v>6</v>
      </c>
    </row>
    <row r="4" spans="2:10" ht="409.5" customHeight="1" thickTop="1" thickBot="1" x14ac:dyDescent="0.3">
      <c r="B4" s="44" t="s">
        <v>40</v>
      </c>
      <c r="C4" s="45" t="s">
        <v>40</v>
      </c>
      <c r="D4" s="46" t="s">
        <v>78</v>
      </c>
      <c r="E4" s="47" t="s">
        <v>77</v>
      </c>
      <c r="F4" s="48" t="s">
        <v>30</v>
      </c>
      <c r="G4" s="48" t="s">
        <v>30</v>
      </c>
      <c r="H4" s="71" t="s">
        <v>99</v>
      </c>
    </row>
    <row r="5" spans="2:10" ht="16.5" thickTop="1" thickBot="1" x14ac:dyDescent="0.3">
      <c r="B5" s="8"/>
      <c r="C5" s="9"/>
      <c r="D5" s="10"/>
      <c r="E5" s="11"/>
      <c r="F5" s="12"/>
      <c r="G5" s="12"/>
      <c r="H5" s="10"/>
    </row>
    <row r="6" spans="2:10" ht="24.75" thickTop="1" thickBot="1" x14ac:dyDescent="0.3">
      <c r="B6" s="79" t="s">
        <v>41</v>
      </c>
      <c r="C6" s="80"/>
      <c r="D6" s="81"/>
      <c r="E6" s="13"/>
      <c r="G6" s="79" t="s">
        <v>42</v>
      </c>
      <c r="H6" s="80"/>
      <c r="I6" s="81"/>
      <c r="J6" s="13"/>
    </row>
    <row r="7" spans="2:10" ht="20.25" thickTop="1" thickBot="1" x14ac:dyDescent="0.3">
      <c r="B7" s="15"/>
      <c r="C7" s="15"/>
      <c r="D7" s="16"/>
      <c r="E7" s="14"/>
      <c r="G7" s="15"/>
      <c r="H7" s="15"/>
      <c r="I7" s="16"/>
      <c r="J7" s="14"/>
    </row>
    <row r="8" spans="2:10" ht="21.75" thickBot="1" x14ac:dyDescent="0.4">
      <c r="B8" s="18" t="s">
        <v>9</v>
      </c>
      <c r="C8" s="19" t="s">
        <v>10</v>
      </c>
      <c r="D8" s="20"/>
      <c r="E8" s="21"/>
      <c r="G8" s="18" t="s">
        <v>9</v>
      </c>
      <c r="H8" s="19" t="s">
        <v>10</v>
      </c>
      <c r="I8" s="20"/>
      <c r="J8" s="21"/>
    </row>
    <row r="9" spans="2:10" ht="211.5" customHeight="1" thickBot="1" x14ac:dyDescent="0.4">
      <c r="B9" s="22" t="s">
        <v>11</v>
      </c>
      <c r="C9" s="23" t="s">
        <v>98</v>
      </c>
      <c r="D9" s="21"/>
      <c r="E9" s="21"/>
      <c r="G9" s="22" t="s">
        <v>11</v>
      </c>
      <c r="H9" s="23" t="s">
        <v>98</v>
      </c>
      <c r="I9" s="21"/>
      <c r="J9" s="21"/>
    </row>
    <row r="10" spans="2:10" ht="16.5" thickBot="1" x14ac:dyDescent="0.3">
      <c r="B10" s="24"/>
      <c r="C10" s="10"/>
      <c r="G10" s="24"/>
      <c r="H10" s="10"/>
    </row>
    <row r="11" spans="2:10" ht="32.25" thickBot="1" x14ac:dyDescent="0.3">
      <c r="B11" s="52" t="s">
        <v>16</v>
      </c>
      <c r="C11" s="53" t="s">
        <v>12</v>
      </c>
      <c r="D11" s="54" t="s">
        <v>13</v>
      </c>
      <c r="E11" s="55" t="s">
        <v>28</v>
      </c>
      <c r="G11" s="52" t="s">
        <v>16</v>
      </c>
      <c r="H11" s="50" t="s">
        <v>12</v>
      </c>
      <c r="I11" s="51" t="s">
        <v>13</v>
      </c>
      <c r="J11" s="55" t="s">
        <v>28</v>
      </c>
    </row>
    <row r="12" spans="2:10" ht="166.5" customHeight="1" x14ac:dyDescent="0.25">
      <c r="B12" s="39" t="s">
        <v>30</v>
      </c>
      <c r="C12" s="40">
        <v>7228</v>
      </c>
      <c r="D12" s="41">
        <v>0.92069999999999996</v>
      </c>
      <c r="E12" s="43" t="s">
        <v>31</v>
      </c>
      <c r="G12" s="39" t="s">
        <v>30</v>
      </c>
      <c r="H12" s="40">
        <v>3687</v>
      </c>
      <c r="I12" s="41">
        <v>0.94730000000000003</v>
      </c>
      <c r="J12" s="43" t="s">
        <v>31</v>
      </c>
    </row>
    <row r="13" spans="2:10" ht="156.75" customHeight="1" x14ac:dyDescent="0.25">
      <c r="B13" s="39" t="s">
        <v>32</v>
      </c>
      <c r="C13" s="40">
        <v>447</v>
      </c>
      <c r="D13" s="41">
        <v>5.7000000000000002E-2</v>
      </c>
      <c r="E13" s="43" t="s">
        <v>35</v>
      </c>
      <c r="G13" s="39" t="s">
        <v>32</v>
      </c>
      <c r="H13" s="40">
        <v>198</v>
      </c>
      <c r="I13" s="41">
        <v>5.0799999999999998E-2</v>
      </c>
      <c r="J13" s="43" t="s">
        <v>35</v>
      </c>
    </row>
    <row r="14" spans="2:10" ht="156.75" customHeight="1" x14ac:dyDescent="0.25">
      <c r="B14" s="32" t="s">
        <v>33</v>
      </c>
      <c r="C14" s="33">
        <v>169</v>
      </c>
      <c r="D14" s="34">
        <v>2.1499999999999998E-2</v>
      </c>
      <c r="E14" s="43" t="s">
        <v>34</v>
      </c>
      <c r="G14" s="32" t="s">
        <v>33</v>
      </c>
      <c r="H14" s="33">
        <v>4</v>
      </c>
      <c r="I14" s="34">
        <v>1E-3</v>
      </c>
      <c r="J14" s="43" t="s">
        <v>34</v>
      </c>
    </row>
    <row r="15" spans="2:10" ht="156.75" customHeight="1" x14ac:dyDescent="0.25">
      <c r="B15" s="32" t="s">
        <v>96</v>
      </c>
      <c r="C15" s="33">
        <v>6</v>
      </c>
      <c r="D15" s="34">
        <v>6.9999999999999999E-4</v>
      </c>
      <c r="E15" s="43" t="s">
        <v>97</v>
      </c>
      <c r="G15" s="32" t="s">
        <v>96</v>
      </c>
      <c r="H15" s="33">
        <v>3</v>
      </c>
      <c r="I15" s="34">
        <v>8.9999999999999998E-4</v>
      </c>
      <c r="J15" s="43" t="s">
        <v>97</v>
      </c>
    </row>
    <row r="16" spans="2:10" ht="156.75" customHeight="1" thickBot="1" x14ac:dyDescent="0.3">
      <c r="B16" s="32" t="s">
        <v>79</v>
      </c>
      <c r="C16" s="33">
        <f>SUM(C13:C15)</f>
        <v>622</v>
      </c>
      <c r="D16" s="34">
        <f>SUM(D13:D15)</f>
        <v>7.9200000000000007E-2</v>
      </c>
      <c r="E16" s="43" t="s">
        <v>80</v>
      </c>
      <c r="G16" s="32" t="s">
        <v>79</v>
      </c>
      <c r="H16" s="33">
        <f>SUM(H13:H15)</f>
        <v>205</v>
      </c>
      <c r="I16" s="34">
        <f>SUM(I13:I15)</f>
        <v>5.2699999999999997E-2</v>
      </c>
      <c r="J16" s="43" t="s">
        <v>80</v>
      </c>
    </row>
    <row r="17" spans="2:10" ht="156.75" customHeight="1" thickBot="1" x14ac:dyDescent="0.3">
      <c r="B17" s="36" t="s">
        <v>14</v>
      </c>
      <c r="C17" s="37">
        <f>SUM(C12:C15)</f>
        <v>7850</v>
      </c>
      <c r="D17" s="38">
        <f>SUM(D12:D15)</f>
        <v>0.99990000000000001</v>
      </c>
      <c r="E17" s="38"/>
      <c r="G17" s="36" t="s">
        <v>14</v>
      </c>
      <c r="H17" s="37">
        <f>SUM(H12:H15)</f>
        <v>3892</v>
      </c>
      <c r="I17" s="38">
        <f>SUM(I12:I15)</f>
        <v>1</v>
      </c>
      <c r="J17" s="38"/>
    </row>
    <row r="60" spans="2:5" ht="15.75" thickBot="1" x14ac:dyDescent="0.3"/>
    <row r="61" spans="2:5" ht="24.75" thickTop="1" thickBot="1" x14ac:dyDescent="0.3">
      <c r="B61" s="82" t="s">
        <v>43</v>
      </c>
      <c r="C61" s="83"/>
      <c r="D61" s="84"/>
      <c r="E61" s="13"/>
    </row>
    <row r="62" spans="2:5" ht="20.25" thickTop="1" thickBot="1" x14ac:dyDescent="0.3">
      <c r="B62" s="15"/>
      <c r="C62" s="15"/>
      <c r="D62" s="16"/>
      <c r="E62" s="14"/>
    </row>
    <row r="63" spans="2:5" ht="21.75" thickBot="1" x14ac:dyDescent="0.4">
      <c r="B63" s="18" t="s">
        <v>9</v>
      </c>
      <c r="C63" s="19" t="s">
        <v>10</v>
      </c>
      <c r="D63" s="20"/>
      <c r="E63" s="21"/>
    </row>
    <row r="64" spans="2:5" ht="231.75" customHeight="1" thickBot="1" x14ac:dyDescent="0.4">
      <c r="B64" s="22" t="s">
        <v>11</v>
      </c>
      <c r="C64" s="23" t="s">
        <v>98</v>
      </c>
      <c r="D64" s="21"/>
      <c r="E64" s="21"/>
    </row>
    <row r="65" spans="2:5" ht="172.5" customHeight="1" thickBot="1" x14ac:dyDescent="0.3">
      <c r="B65" s="24"/>
      <c r="C65" s="10"/>
    </row>
    <row r="66" spans="2:5" ht="32.25" thickBot="1" x14ac:dyDescent="0.3">
      <c r="B66" s="49" t="s">
        <v>16</v>
      </c>
      <c r="C66" s="50" t="s">
        <v>12</v>
      </c>
      <c r="D66" s="51" t="s">
        <v>13</v>
      </c>
      <c r="E66" s="55" t="s">
        <v>28</v>
      </c>
    </row>
    <row r="67" spans="2:5" ht="172.5" customHeight="1" x14ac:dyDescent="0.25">
      <c r="B67" s="39" t="s">
        <v>30</v>
      </c>
      <c r="C67" s="40">
        <f>C12+H12</f>
        <v>10915</v>
      </c>
      <c r="D67" s="41">
        <v>0.92949999999999999</v>
      </c>
      <c r="E67" s="43" t="s">
        <v>31</v>
      </c>
    </row>
    <row r="68" spans="2:5" ht="156.75" customHeight="1" x14ac:dyDescent="0.25">
      <c r="B68" s="39" t="s">
        <v>32</v>
      </c>
      <c r="C68" s="40">
        <f>C13+H13</f>
        <v>645</v>
      </c>
      <c r="D68" s="41">
        <v>5.4899999999999997E-2</v>
      </c>
      <c r="E68" s="43" t="s">
        <v>35</v>
      </c>
    </row>
    <row r="69" spans="2:5" ht="156.75" customHeight="1" x14ac:dyDescent="0.25">
      <c r="B69" s="32" t="s">
        <v>33</v>
      </c>
      <c r="C69" s="40">
        <f>C14+H14</f>
        <v>173</v>
      </c>
      <c r="D69" s="41">
        <v>1.47E-2</v>
      </c>
      <c r="E69" s="43" t="s">
        <v>34</v>
      </c>
    </row>
    <row r="70" spans="2:5" ht="156.75" customHeight="1" x14ac:dyDescent="0.25">
      <c r="B70" s="32" t="s">
        <v>96</v>
      </c>
      <c r="C70" s="40">
        <f>C15+H15</f>
        <v>9</v>
      </c>
      <c r="D70" s="41">
        <v>8.9999999999999998E-4</v>
      </c>
      <c r="E70" s="43" t="s">
        <v>97</v>
      </c>
    </row>
    <row r="71" spans="2:5" ht="169.5" customHeight="1" thickBot="1" x14ac:dyDescent="0.3">
      <c r="B71" s="32" t="s">
        <v>79</v>
      </c>
      <c r="C71" s="33">
        <f>SUM(C68:C70)</f>
        <v>827</v>
      </c>
      <c r="D71" s="34">
        <f>SUM(D68:D70)</f>
        <v>7.0499999999999993E-2</v>
      </c>
      <c r="E71" s="43" t="s">
        <v>80</v>
      </c>
    </row>
    <row r="72" spans="2:5" ht="141" customHeight="1" thickBot="1" x14ac:dyDescent="0.3">
      <c r="B72" s="36" t="s">
        <v>14</v>
      </c>
      <c r="C72" s="37">
        <f>SUM(C67:C70)</f>
        <v>11742</v>
      </c>
      <c r="D72" s="38">
        <f>SUM(D67:D70)</f>
        <v>1</v>
      </c>
      <c r="E72" s="38"/>
    </row>
  </sheetData>
  <mergeCells count="3">
    <mergeCell ref="B6:D6"/>
    <mergeCell ref="G6:I6"/>
    <mergeCell ref="B61:D61"/>
  </mergeCells>
  <dataValidations count="2">
    <dataValidation type="list" allowBlank="1" showInputMessage="1" showErrorMessage="1" promptTitle="VALORES POSIBLES ASIGNADOR IOT" sqref="F5:G5" xr:uid="{A414149B-965D-45D2-BBA9-3DB384A968B1}">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EB0F8F7E-7AE4-4F6B-8E2C-71E6CFFC88FD}">
      <formula1>"IDENTIDAD,INDICADOR,VULNERABILIDAD,ACTOR DE AMENAZA"</formula1>
    </dataValidation>
  </dataValidations>
  <hyperlinks>
    <hyperlink ref="F4" r:id="rId1" display="cve@mitre.org/cve@cert.org.tw" xr:uid="{48F2D239-AD83-495B-B17E-8FF30A7C8C50}"/>
    <hyperlink ref="G4" r:id="rId2" display="cve@mitre.org/cve@cert.org.tw" xr:uid="{B00599D3-77B3-4266-AE96-D583FC21AE2B}"/>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35486-EB99-4EEF-AA4D-4F3655193910}">
  <dimension ref="B2:I98"/>
  <sheetViews>
    <sheetView topLeftCell="A22" zoomScale="55" zoomScaleNormal="55" workbookViewId="0">
      <selection activeCell="D9" sqref="D9"/>
    </sheetView>
  </sheetViews>
  <sheetFormatPr baseColWidth="10" defaultRowHeight="15" x14ac:dyDescent="0.25"/>
  <cols>
    <col min="2" max="2" width="73.28515625" customWidth="1"/>
    <col min="3" max="3" width="73.85546875" customWidth="1"/>
    <col min="4" max="4" width="64.42578125" customWidth="1"/>
    <col min="5" max="5" width="56.85546875" customWidth="1"/>
    <col min="6" max="6" width="105" customWidth="1"/>
    <col min="7" max="7" width="8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6</v>
      </c>
    </row>
    <row r="4" spans="2:9" ht="371.25" customHeight="1" thickTop="1" thickBot="1" x14ac:dyDescent="0.3">
      <c r="B4" s="2" t="s">
        <v>44</v>
      </c>
      <c r="C4" s="45" t="s">
        <v>44</v>
      </c>
      <c r="D4" s="4" t="s">
        <v>107</v>
      </c>
      <c r="E4" s="47" t="s">
        <v>26</v>
      </c>
      <c r="F4" s="7" t="s">
        <v>93</v>
      </c>
    </row>
    <row r="5" spans="2:9" ht="16.5" thickTop="1" thickBot="1" x14ac:dyDescent="0.3">
      <c r="B5" s="8"/>
      <c r="C5" s="9"/>
      <c r="D5" s="10"/>
      <c r="E5" s="11"/>
      <c r="F5" s="12"/>
      <c r="G5" s="56"/>
      <c r="H5" s="10"/>
    </row>
    <row r="6" spans="2:9" ht="24.75" thickTop="1" thickBot="1" x14ac:dyDescent="0.3">
      <c r="B6" s="79" t="s">
        <v>52</v>
      </c>
      <c r="C6" s="80"/>
      <c r="D6" s="81"/>
      <c r="E6" s="13"/>
      <c r="H6" s="63"/>
      <c r="I6" s="14"/>
    </row>
    <row r="7" spans="2:9" ht="22.5" thickTop="1" thickBot="1" x14ac:dyDescent="0.3">
      <c r="B7" s="15"/>
      <c r="C7" s="15"/>
      <c r="D7" s="16"/>
      <c r="E7" s="14"/>
      <c r="H7" s="64"/>
      <c r="I7" s="17"/>
    </row>
    <row r="8" spans="2:9" ht="21.75" thickBot="1" x14ac:dyDescent="0.4">
      <c r="B8" s="18" t="s">
        <v>9</v>
      </c>
      <c r="C8" s="19" t="s">
        <v>24</v>
      </c>
      <c r="D8" s="20"/>
      <c r="E8" s="21"/>
      <c r="H8" s="65"/>
      <c r="I8" s="14"/>
    </row>
    <row r="9" spans="2:9" ht="306.75" customHeight="1" thickBot="1" x14ac:dyDescent="0.4">
      <c r="B9" s="22" t="s">
        <v>11</v>
      </c>
      <c r="C9" s="23" t="s">
        <v>109</v>
      </c>
      <c r="D9" s="21"/>
      <c r="E9" s="21"/>
      <c r="I9" s="14"/>
    </row>
    <row r="10" spans="2:9" ht="16.5" thickBot="1" x14ac:dyDescent="0.3">
      <c r="B10" s="24"/>
      <c r="C10" s="10"/>
    </row>
    <row r="11" spans="2:9" ht="21.75" thickBot="1" x14ac:dyDescent="0.3">
      <c r="B11" s="57" t="s">
        <v>16</v>
      </c>
      <c r="C11" s="58" t="s">
        <v>12</v>
      </c>
      <c r="D11" s="59" t="s">
        <v>13</v>
      </c>
      <c r="E11" s="60"/>
    </row>
    <row r="12" spans="2:9" ht="21" x14ac:dyDescent="0.25">
      <c r="B12" s="28" t="s">
        <v>46</v>
      </c>
      <c r="C12" s="29">
        <v>1008</v>
      </c>
      <c r="D12" s="30">
        <v>4.3E-3</v>
      </c>
      <c r="E12" s="61"/>
    </row>
    <row r="13" spans="2:9" ht="21" x14ac:dyDescent="0.25">
      <c r="B13" s="39" t="s">
        <v>81</v>
      </c>
      <c r="C13" s="40">
        <v>196</v>
      </c>
      <c r="D13" s="41">
        <v>8.0000000000000004E-4</v>
      </c>
      <c r="E13" s="61"/>
      <c r="I13" s="14"/>
    </row>
    <row r="14" spans="2:9" ht="21" x14ac:dyDescent="0.25">
      <c r="B14" s="39" t="s">
        <v>92</v>
      </c>
      <c r="C14" s="40">
        <v>836</v>
      </c>
      <c r="D14" s="41">
        <v>3.5999999999999999E-3</v>
      </c>
      <c r="E14" s="61"/>
      <c r="I14" s="14"/>
    </row>
    <row r="15" spans="2:9" ht="21" x14ac:dyDescent="0.25">
      <c r="B15" s="39" t="s">
        <v>48</v>
      </c>
      <c r="C15" s="40">
        <v>196</v>
      </c>
      <c r="D15" s="41">
        <v>8.0000000000000004E-4</v>
      </c>
      <c r="E15" s="31"/>
      <c r="I15" s="14"/>
    </row>
    <row r="16" spans="2:9" ht="21" x14ac:dyDescent="0.25">
      <c r="B16" s="39" t="s">
        <v>82</v>
      </c>
      <c r="C16" s="40">
        <v>190</v>
      </c>
      <c r="D16" s="41">
        <v>8.0000000000000004E-4</v>
      </c>
      <c r="E16" s="31"/>
    </row>
    <row r="17" spans="2:7" ht="21" x14ac:dyDescent="0.25">
      <c r="B17" s="39" t="s">
        <v>83</v>
      </c>
      <c r="C17" s="40">
        <v>286</v>
      </c>
      <c r="D17" s="41">
        <v>1.1999999999999999E-3</v>
      </c>
      <c r="E17" s="31"/>
    </row>
    <row r="18" spans="2:7" ht="21" x14ac:dyDescent="0.25">
      <c r="B18" s="39" t="s">
        <v>84</v>
      </c>
      <c r="C18" s="40">
        <v>2066</v>
      </c>
      <c r="D18" s="41">
        <v>8.8000000000000005E-3</v>
      </c>
      <c r="E18" s="31"/>
    </row>
    <row r="19" spans="2:7" ht="21" x14ac:dyDescent="0.25">
      <c r="B19" s="39" t="s">
        <v>85</v>
      </c>
      <c r="C19" s="40">
        <v>118</v>
      </c>
      <c r="D19" s="41">
        <v>5.0000000000000001E-4</v>
      </c>
      <c r="E19" s="62"/>
    </row>
    <row r="20" spans="2:7" ht="21" x14ac:dyDescent="0.25">
      <c r="B20" s="39" t="s">
        <v>86</v>
      </c>
      <c r="C20" s="40">
        <v>98</v>
      </c>
      <c r="D20" s="41">
        <v>4.0000000000000002E-4</v>
      </c>
      <c r="E20" s="31"/>
    </row>
    <row r="21" spans="2:7" ht="21" x14ac:dyDescent="0.25">
      <c r="B21" s="39" t="s">
        <v>49</v>
      </c>
      <c r="C21" s="40">
        <v>159</v>
      </c>
      <c r="D21" s="41">
        <v>6.9999999999999999E-4</v>
      </c>
      <c r="E21" s="31"/>
    </row>
    <row r="22" spans="2:7" ht="21" x14ac:dyDescent="0.25">
      <c r="B22" s="39" t="s">
        <v>87</v>
      </c>
      <c r="C22" s="40">
        <v>53</v>
      </c>
      <c r="D22" s="41">
        <v>2.0000000000000001E-4</v>
      </c>
      <c r="E22" s="31"/>
    </row>
    <row r="23" spans="2:7" ht="21" x14ac:dyDescent="0.25">
      <c r="B23" s="39" t="s">
        <v>88</v>
      </c>
      <c r="C23" s="40">
        <v>245</v>
      </c>
      <c r="D23" s="41">
        <v>1E-3</v>
      </c>
      <c r="E23" s="31"/>
    </row>
    <row r="24" spans="2:7" ht="21" x14ac:dyDescent="0.25">
      <c r="B24" s="39" t="s">
        <v>91</v>
      </c>
      <c r="C24" s="40">
        <v>49</v>
      </c>
      <c r="D24" s="41">
        <v>2.0000000000000001E-4</v>
      </c>
      <c r="E24" s="31"/>
    </row>
    <row r="25" spans="2:7" ht="21" x14ac:dyDescent="0.25">
      <c r="B25" s="39" t="s">
        <v>50</v>
      </c>
      <c r="C25" s="40">
        <v>49</v>
      </c>
      <c r="D25" s="41">
        <v>2.0000000000000001E-4</v>
      </c>
      <c r="E25" s="31"/>
    </row>
    <row r="26" spans="2:7" ht="21" x14ac:dyDescent="0.25">
      <c r="B26" s="39" t="s">
        <v>47</v>
      </c>
      <c r="C26" s="40">
        <v>49</v>
      </c>
      <c r="D26" s="41">
        <v>2.0000000000000001E-4</v>
      </c>
      <c r="E26" s="31"/>
      <c r="G26" s="66"/>
    </row>
    <row r="27" spans="2:7" ht="21" x14ac:dyDescent="0.25">
      <c r="B27" s="39" t="s">
        <v>89</v>
      </c>
      <c r="C27" s="40">
        <v>98</v>
      </c>
      <c r="D27" s="41">
        <v>4.0000000000000002E-4</v>
      </c>
      <c r="E27" s="31"/>
    </row>
    <row r="28" spans="2:7" ht="21" x14ac:dyDescent="0.25">
      <c r="B28" s="39" t="s">
        <v>94</v>
      </c>
      <c r="C28" s="40">
        <v>336</v>
      </c>
      <c r="D28" s="41">
        <v>1.4E-3</v>
      </c>
      <c r="E28" s="31"/>
    </row>
    <row r="29" spans="2:7" ht="21" x14ac:dyDescent="0.25">
      <c r="B29" s="39" t="s">
        <v>90</v>
      </c>
      <c r="C29" s="40">
        <v>245</v>
      </c>
      <c r="D29" s="41">
        <v>1E-3</v>
      </c>
      <c r="E29" s="31"/>
    </row>
    <row r="30" spans="2:7" ht="21" x14ac:dyDescent="0.25">
      <c r="B30" s="39" t="s">
        <v>51</v>
      </c>
      <c r="C30" s="40">
        <f>SUM(C12:C29)</f>
        <v>6277</v>
      </c>
      <c r="D30" s="41">
        <f>SUM(D12:D29)</f>
        <v>2.6499999999999996E-2</v>
      </c>
      <c r="E30" s="31"/>
    </row>
    <row r="31" spans="2:7" ht="21.75" thickBot="1" x14ac:dyDescent="0.3">
      <c r="B31" s="39" t="s">
        <v>45</v>
      </c>
      <c r="C31" s="40">
        <f>C32-C30</f>
        <v>228805</v>
      </c>
      <c r="D31" s="41">
        <f>D32-D30</f>
        <v>0.97350000000000003</v>
      </c>
      <c r="E31" s="31"/>
    </row>
    <row r="32" spans="2:7" ht="21.75" thickBot="1" x14ac:dyDescent="0.3">
      <c r="B32" s="36" t="s">
        <v>14</v>
      </c>
      <c r="C32" s="37">
        <v>235082</v>
      </c>
      <c r="D32" s="38">
        <v>1</v>
      </c>
      <c r="E32" s="31"/>
    </row>
    <row r="33" spans="5:6" ht="21" x14ac:dyDescent="0.25">
      <c r="E33" s="31"/>
    </row>
    <row r="34" spans="5:6" ht="21" x14ac:dyDescent="0.25">
      <c r="E34" s="31"/>
    </row>
    <row r="35" spans="5:6" ht="21" x14ac:dyDescent="0.25">
      <c r="E35" s="31"/>
    </row>
    <row r="36" spans="5:6" ht="21" x14ac:dyDescent="0.25">
      <c r="E36" s="31"/>
    </row>
    <row r="37" spans="5:6" ht="21" x14ac:dyDescent="0.25">
      <c r="E37" s="31"/>
    </row>
    <row r="38" spans="5:6" ht="21" x14ac:dyDescent="0.25">
      <c r="E38" s="31"/>
    </row>
    <row r="39" spans="5:6" ht="21" x14ac:dyDescent="0.25">
      <c r="E39" s="31"/>
    </row>
    <row r="40" spans="5:6" ht="21" x14ac:dyDescent="0.25">
      <c r="E40" s="31"/>
    </row>
    <row r="41" spans="5:6" ht="21" x14ac:dyDescent="0.25">
      <c r="E41" s="31"/>
    </row>
    <row r="42" spans="5:6" ht="21" x14ac:dyDescent="0.25">
      <c r="E42" s="31"/>
    </row>
    <row r="43" spans="5:6" ht="21" x14ac:dyDescent="0.25">
      <c r="E43" s="31"/>
    </row>
    <row r="44" spans="5:6" ht="21" x14ac:dyDescent="0.25">
      <c r="E44" s="31"/>
    </row>
    <row r="45" spans="5:6" ht="21" x14ac:dyDescent="0.25">
      <c r="E45" s="31"/>
    </row>
    <row r="46" spans="5:6" ht="21" x14ac:dyDescent="0.25">
      <c r="E46" s="31"/>
      <c r="F46" s="67"/>
    </row>
    <row r="47" spans="5:6" ht="21" x14ac:dyDescent="0.35">
      <c r="E47" s="21"/>
    </row>
    <row r="84" ht="173.25" customHeight="1" x14ac:dyDescent="0.25"/>
    <row r="98" ht="25.5" customHeight="1" x14ac:dyDescent="0.25"/>
  </sheetData>
  <mergeCells count="1">
    <mergeCell ref="B6:D6"/>
  </mergeCells>
  <dataValidations count="2">
    <dataValidation type="list" allowBlank="1" showInputMessage="1" showErrorMessage="1" promptTitle="VALORES POSIBLES ASIGNADOR IOT" sqref="F5" xr:uid="{41C0E7A9-2F62-4583-B8C7-929730E766BF}">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70A33928-D74C-48A3-92C5-9B1AE189ABA6}">
      <formula1>"vultures@jpcert.or.jp,cve@mitre.org/cve@cert.org.tw,talos-cna@cisco.com/psirt@cisco.com,psirt@bosch.com,OTRO"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AA338-3BCC-4BD1-A4B0-B154941641E9}">
  <dimension ref="B2:J72"/>
  <sheetViews>
    <sheetView topLeftCell="D1" zoomScale="40" zoomScaleNormal="40" workbookViewId="0">
      <selection activeCell="H4" sqref="H4"/>
    </sheetView>
  </sheetViews>
  <sheetFormatPr baseColWidth="10" defaultRowHeight="15" x14ac:dyDescent="0.25"/>
  <cols>
    <col min="2" max="2" width="79.42578125" customWidth="1"/>
    <col min="3" max="3" width="128.140625" customWidth="1"/>
    <col min="4" max="4" width="89.5703125" customWidth="1"/>
    <col min="5" max="5" width="91.140625" customWidth="1"/>
    <col min="6" max="6" width="54.85546875" customWidth="1"/>
    <col min="7" max="7" width="78.140625" customWidth="1"/>
    <col min="8" max="8" width="109" customWidth="1"/>
    <col min="9" max="9" width="86.5703125" customWidth="1"/>
    <col min="10" max="10" width="87.5703125" customWidth="1"/>
  </cols>
  <sheetData>
    <row r="2" spans="2:10" ht="15.75" thickBot="1" x14ac:dyDescent="0.3"/>
    <row r="3" spans="2:10" ht="22.5" thickTop="1" thickBot="1" x14ac:dyDescent="0.4">
      <c r="B3" s="1" t="s">
        <v>0</v>
      </c>
      <c r="C3" s="1" t="s">
        <v>1</v>
      </c>
      <c r="D3" s="1" t="s">
        <v>2</v>
      </c>
      <c r="E3" s="1" t="s">
        <v>3</v>
      </c>
      <c r="F3" s="1" t="s">
        <v>4</v>
      </c>
      <c r="G3" s="1" t="s">
        <v>5</v>
      </c>
      <c r="H3" s="1" t="s">
        <v>6</v>
      </c>
    </row>
    <row r="4" spans="2:10" ht="409.5" customHeight="1" thickTop="1" thickBot="1" x14ac:dyDescent="0.3">
      <c r="B4" s="44" t="s">
        <v>53</v>
      </c>
      <c r="C4" s="45" t="s">
        <v>53</v>
      </c>
      <c r="D4" s="74" t="s">
        <v>55</v>
      </c>
      <c r="E4" s="75" t="s">
        <v>54</v>
      </c>
      <c r="F4" s="69" t="s">
        <v>56</v>
      </c>
      <c r="G4" s="69" t="s">
        <v>56</v>
      </c>
      <c r="H4" s="73" t="s">
        <v>100</v>
      </c>
    </row>
    <row r="5" spans="2:10" ht="16.5" thickTop="1" thickBot="1" x14ac:dyDescent="0.3">
      <c r="B5" s="8"/>
      <c r="C5" s="9"/>
      <c r="D5" s="10"/>
      <c r="E5" s="11"/>
      <c r="F5" s="12"/>
      <c r="G5" s="12"/>
      <c r="H5" s="10"/>
    </row>
    <row r="6" spans="2:10" ht="24.75" thickTop="1" thickBot="1" x14ac:dyDescent="0.3">
      <c r="B6" s="79" t="s">
        <v>66</v>
      </c>
      <c r="C6" s="80"/>
      <c r="D6" s="81"/>
      <c r="E6" s="13"/>
      <c r="G6" s="79" t="s">
        <v>67</v>
      </c>
      <c r="H6" s="80"/>
      <c r="I6" s="81"/>
      <c r="J6" s="13"/>
    </row>
    <row r="7" spans="2:10" ht="20.25" thickTop="1" thickBot="1" x14ac:dyDescent="0.3">
      <c r="B7" s="15"/>
      <c r="C7" s="15"/>
      <c r="D7" s="16"/>
      <c r="E7" s="14"/>
      <c r="G7" s="15"/>
      <c r="H7" s="15"/>
      <c r="I7" s="16"/>
      <c r="J7" s="14"/>
    </row>
    <row r="8" spans="2:10" ht="21.75" thickBot="1" x14ac:dyDescent="0.4">
      <c r="B8" s="18" t="s">
        <v>9</v>
      </c>
      <c r="C8" s="19" t="s">
        <v>10</v>
      </c>
      <c r="D8" s="20"/>
      <c r="E8" s="21"/>
      <c r="G8" s="18" t="s">
        <v>9</v>
      </c>
      <c r="H8" s="19" t="s">
        <v>10</v>
      </c>
      <c r="I8" s="20"/>
      <c r="J8" s="21"/>
    </row>
    <row r="9" spans="2:10" ht="211.5" customHeight="1" thickBot="1" x14ac:dyDescent="0.4">
      <c r="B9" s="22" t="s">
        <v>11</v>
      </c>
      <c r="C9" s="23" t="s">
        <v>65</v>
      </c>
      <c r="D9" s="21"/>
      <c r="E9" s="21"/>
      <c r="G9" s="22" t="s">
        <v>11</v>
      </c>
      <c r="H9" s="23" t="s">
        <v>65</v>
      </c>
      <c r="I9" s="21"/>
      <c r="J9" s="21"/>
    </row>
    <row r="10" spans="2:10" ht="16.5" thickBot="1" x14ac:dyDescent="0.3">
      <c r="B10" s="24"/>
      <c r="C10" s="10"/>
      <c r="G10" s="24"/>
      <c r="H10" s="10"/>
    </row>
    <row r="11" spans="2:10" ht="24" thickBot="1" x14ac:dyDescent="0.3">
      <c r="B11" s="25" t="s">
        <v>16</v>
      </c>
      <c r="C11" s="25" t="s">
        <v>12</v>
      </c>
      <c r="D11" s="26" t="s">
        <v>13</v>
      </c>
      <c r="E11" s="26" t="s">
        <v>28</v>
      </c>
      <c r="G11" s="25" t="s">
        <v>16</v>
      </c>
      <c r="H11" s="25" t="s">
        <v>12</v>
      </c>
      <c r="I11" s="26" t="s">
        <v>13</v>
      </c>
      <c r="J11" s="26" t="s">
        <v>28</v>
      </c>
    </row>
    <row r="12" spans="2:10" ht="166.5" customHeight="1" thickBot="1" x14ac:dyDescent="0.3">
      <c r="B12" s="28" t="s">
        <v>56</v>
      </c>
      <c r="C12" s="29">
        <v>8196</v>
      </c>
      <c r="D12" s="30">
        <f>(C12/(C$17/100))%</f>
        <v>0.48829311885612159</v>
      </c>
      <c r="E12" s="42" t="s">
        <v>60</v>
      </c>
      <c r="G12" s="28" t="s">
        <v>56</v>
      </c>
      <c r="H12" s="29">
        <v>3025</v>
      </c>
      <c r="I12" s="30">
        <f>(H12/(H$17/100))%</f>
        <v>0.3260400948480276</v>
      </c>
      <c r="J12" s="42" t="s">
        <v>60</v>
      </c>
    </row>
    <row r="13" spans="2:10" ht="156.75" customHeight="1" thickBot="1" x14ac:dyDescent="0.3">
      <c r="B13" s="39" t="s">
        <v>57</v>
      </c>
      <c r="C13" s="40">
        <v>5016</v>
      </c>
      <c r="D13" s="30">
        <f t="shared" ref="D13:D16" si="0">(C13/(C$17/100))%</f>
        <v>0.29883824843610368</v>
      </c>
      <c r="E13" s="42" t="s">
        <v>61</v>
      </c>
      <c r="G13" s="39" t="s">
        <v>57</v>
      </c>
      <c r="H13" s="40">
        <v>4962</v>
      </c>
      <c r="I13" s="30">
        <f t="shared" ref="I13:I16" si="1">(H13/(H$17/100))%</f>
        <v>0.5348135374003018</v>
      </c>
      <c r="J13" s="42" t="s">
        <v>61</v>
      </c>
    </row>
    <row r="14" spans="2:10" ht="156.75" customHeight="1" thickBot="1" x14ac:dyDescent="0.3">
      <c r="B14" s="39" t="s">
        <v>58</v>
      </c>
      <c r="C14" s="40">
        <v>3398</v>
      </c>
      <c r="D14" s="30">
        <f t="shared" si="0"/>
        <v>0.20244265713434614</v>
      </c>
      <c r="E14" s="43" t="s">
        <v>62</v>
      </c>
      <c r="G14" s="39" t="s">
        <v>58</v>
      </c>
      <c r="H14" s="40">
        <v>1242</v>
      </c>
      <c r="I14" s="30">
        <f t="shared" si="1"/>
        <v>0.13386505712438024</v>
      </c>
      <c r="J14" s="43" t="s">
        <v>62</v>
      </c>
    </row>
    <row r="15" spans="2:10" ht="156.75" customHeight="1" thickBot="1" x14ac:dyDescent="0.3">
      <c r="B15" s="32" t="s">
        <v>59</v>
      </c>
      <c r="C15" s="33">
        <v>105</v>
      </c>
      <c r="D15" s="30">
        <f t="shared" si="0"/>
        <v>6.2555853440571943E-3</v>
      </c>
      <c r="E15" s="43" t="s">
        <v>63</v>
      </c>
      <c r="G15" s="32" t="s">
        <v>59</v>
      </c>
      <c r="H15" s="40">
        <v>33</v>
      </c>
      <c r="I15" s="30">
        <f t="shared" si="1"/>
        <v>3.5568010347057557E-3</v>
      </c>
      <c r="J15" s="43" t="s">
        <v>63</v>
      </c>
    </row>
    <row r="16" spans="2:10" ht="156.75" customHeight="1" thickBot="1" x14ac:dyDescent="0.3">
      <c r="B16" s="32" t="s">
        <v>114</v>
      </c>
      <c r="C16" s="33">
        <v>70</v>
      </c>
      <c r="D16" s="30">
        <f t="shared" si="0"/>
        <v>4.1703902293714632E-3</v>
      </c>
      <c r="E16" s="43" t="s">
        <v>115</v>
      </c>
      <c r="G16" s="32" t="s">
        <v>114</v>
      </c>
      <c r="H16" s="40">
        <v>16</v>
      </c>
      <c r="I16" s="30">
        <f t="shared" si="1"/>
        <v>1.7245095925846087E-3</v>
      </c>
      <c r="J16" s="43" t="s">
        <v>115</v>
      </c>
    </row>
    <row r="17" spans="2:10" ht="24" thickBot="1" x14ac:dyDescent="0.3">
      <c r="B17" s="76" t="s">
        <v>14</v>
      </c>
      <c r="C17" s="77">
        <f>SUM(C12:C16)</f>
        <v>16785</v>
      </c>
      <c r="D17" s="78">
        <f>SUM(D12:D16)</f>
        <v>1.0000000000000002</v>
      </c>
      <c r="E17" s="78"/>
      <c r="G17" s="76" t="s">
        <v>14</v>
      </c>
      <c r="H17" s="77">
        <f>SUM(H12:H16)</f>
        <v>9278</v>
      </c>
      <c r="I17" s="78">
        <f>SUM(I12:I16)</f>
        <v>1</v>
      </c>
      <c r="J17" s="78"/>
    </row>
    <row r="60" spans="2:5" ht="15.75" thickBot="1" x14ac:dyDescent="0.3"/>
    <row r="61" spans="2:5" ht="24.75" thickTop="1" thickBot="1" x14ac:dyDescent="0.3">
      <c r="B61" s="82" t="s">
        <v>64</v>
      </c>
      <c r="C61" s="83"/>
      <c r="D61" s="84"/>
      <c r="E61" s="13"/>
    </row>
    <row r="62" spans="2:5" ht="20.25" thickTop="1" thickBot="1" x14ac:dyDescent="0.3">
      <c r="B62" s="15"/>
      <c r="C62" s="15"/>
      <c r="D62" s="16"/>
      <c r="E62" s="14"/>
    </row>
    <row r="63" spans="2:5" ht="21.75" thickBot="1" x14ac:dyDescent="0.4">
      <c r="B63" s="18" t="s">
        <v>9</v>
      </c>
      <c r="C63" s="19" t="s">
        <v>10</v>
      </c>
      <c r="D63" s="20"/>
      <c r="E63" s="21"/>
    </row>
    <row r="64" spans="2:5" ht="172.5" customHeight="1" thickBot="1" x14ac:dyDescent="0.4">
      <c r="B64" s="22" t="s">
        <v>11</v>
      </c>
      <c r="C64" s="23" t="s">
        <v>65</v>
      </c>
      <c r="D64" s="21"/>
      <c r="E64" s="21"/>
    </row>
    <row r="65" spans="2:5" ht="16.5" thickBot="1" x14ac:dyDescent="0.3">
      <c r="B65" s="24"/>
      <c r="C65" s="10"/>
    </row>
    <row r="66" spans="2:5" ht="24" thickBot="1" x14ac:dyDescent="0.3">
      <c r="B66" s="25" t="s">
        <v>16</v>
      </c>
      <c r="C66" s="25" t="s">
        <v>12</v>
      </c>
      <c r="D66" s="26" t="s">
        <v>13</v>
      </c>
      <c r="E66" s="26" t="s">
        <v>28</v>
      </c>
    </row>
    <row r="67" spans="2:5" ht="156.75" customHeight="1" thickBot="1" x14ac:dyDescent="0.3">
      <c r="B67" s="28" t="s">
        <v>56</v>
      </c>
      <c r="C67" s="29">
        <f>C12+H12</f>
        <v>11221</v>
      </c>
      <c r="D67" s="30">
        <f>(C67/(C$72/100))%</f>
        <v>0.43053370678739972</v>
      </c>
      <c r="E67" s="42" t="s">
        <v>60</v>
      </c>
    </row>
    <row r="68" spans="2:5" ht="141" customHeight="1" thickBot="1" x14ac:dyDescent="0.3">
      <c r="B68" s="39" t="s">
        <v>57</v>
      </c>
      <c r="C68" s="40">
        <f>C13+H13</f>
        <v>9978</v>
      </c>
      <c r="D68" s="30">
        <f t="shared" ref="D68:D71" si="2">(C68/(C$72/100))%</f>
        <v>0.38284157618079268</v>
      </c>
      <c r="E68" s="42" t="s">
        <v>61</v>
      </c>
    </row>
    <row r="69" spans="2:5" ht="141" customHeight="1" thickBot="1" x14ac:dyDescent="0.3">
      <c r="B69" s="39" t="s">
        <v>58</v>
      </c>
      <c r="C69" s="40">
        <f>C14+H14</f>
        <v>4640</v>
      </c>
      <c r="D69" s="30">
        <f t="shared" si="2"/>
        <v>0.17803015769481639</v>
      </c>
      <c r="E69" s="43" t="s">
        <v>62</v>
      </c>
    </row>
    <row r="70" spans="2:5" ht="141" customHeight="1" thickBot="1" x14ac:dyDescent="0.3">
      <c r="B70" s="32" t="s">
        <v>59</v>
      </c>
      <c r="C70" s="33">
        <f>C15+H15</f>
        <v>138</v>
      </c>
      <c r="D70" s="30">
        <f t="shared" si="2"/>
        <v>5.2948624486820394E-3</v>
      </c>
      <c r="E70" s="43" t="s">
        <v>63</v>
      </c>
    </row>
    <row r="71" spans="2:5" ht="141" customHeight="1" thickBot="1" x14ac:dyDescent="0.3">
      <c r="B71" s="32" t="s">
        <v>114</v>
      </c>
      <c r="C71" s="33">
        <f>C16+H16</f>
        <v>86</v>
      </c>
      <c r="D71" s="30">
        <f t="shared" si="2"/>
        <v>3.2996968883090973E-3</v>
      </c>
      <c r="E71" s="43" t="s">
        <v>115</v>
      </c>
    </row>
    <row r="72" spans="2:5" ht="24" thickBot="1" x14ac:dyDescent="0.3">
      <c r="B72" s="76" t="s">
        <v>14</v>
      </c>
      <c r="C72" s="77">
        <f>SUM(C67:C71)</f>
        <v>26063</v>
      </c>
      <c r="D72" s="78">
        <f>SUM(D67:D71)</f>
        <v>1</v>
      </c>
      <c r="E72" s="78"/>
    </row>
  </sheetData>
  <mergeCells count="3">
    <mergeCell ref="B6:D6"/>
    <mergeCell ref="G6:I6"/>
    <mergeCell ref="B61:D61"/>
  </mergeCells>
  <dataValidations count="2">
    <dataValidation type="list" allowBlank="1" showInputMessage="1" showErrorMessage="1" promptTitle="VALORES POSIBLES ASIGNADOR IOT" sqref="F5:G5" xr:uid="{90D87230-B703-4CFD-9F7A-1289731C60D9}">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D28E6626-F2F5-4FA7-ACB7-D7834A457745}">
      <formula1>"NOMBRE DE DOMINIO,URL,HASH,EMAIL,IPV4"</formula1>
    </dataValidation>
  </dataValidations>
  <hyperlinks>
    <hyperlink ref="F4" r:id="rId1" display="cve@mitre.org/cve@cert.org.tw" xr:uid="{F7A5B56C-2463-4218-9124-F01D1FB0C016}"/>
    <hyperlink ref="G4" r:id="rId2" display="cve@mitre.org/cve@cert.org.tw" xr:uid="{25AF1FAF-CE23-4706-97D3-181FD44A0063}"/>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95FD5-B4DD-4CC1-BFFE-A57468C885D2}">
  <dimension ref="B2:I98"/>
  <sheetViews>
    <sheetView tabSelected="1" topLeftCell="A10" zoomScale="55" zoomScaleNormal="55" workbookViewId="0">
      <selection activeCell="E22" sqref="E22"/>
    </sheetView>
  </sheetViews>
  <sheetFormatPr baseColWidth="10" defaultRowHeight="15" x14ac:dyDescent="0.25"/>
  <cols>
    <col min="2" max="2" width="73.28515625" customWidth="1"/>
    <col min="3" max="3" width="73.85546875" customWidth="1"/>
    <col min="4" max="4" width="64.42578125" customWidth="1"/>
    <col min="5" max="5" width="56.85546875" customWidth="1"/>
    <col min="6" max="6" width="105" customWidth="1"/>
    <col min="7" max="7" width="8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6</v>
      </c>
    </row>
    <row r="4" spans="2:9" ht="371.25" customHeight="1" thickTop="1" thickBot="1" x14ac:dyDescent="0.3">
      <c r="B4" s="2" t="s">
        <v>44</v>
      </c>
      <c r="C4" s="45" t="s">
        <v>44</v>
      </c>
      <c r="D4" s="4" t="s">
        <v>106</v>
      </c>
      <c r="E4" s="47" t="s">
        <v>26</v>
      </c>
      <c r="F4" s="7" t="s">
        <v>93</v>
      </c>
    </row>
    <row r="5" spans="2:9" ht="16.5" thickTop="1" thickBot="1" x14ac:dyDescent="0.3">
      <c r="B5" s="8"/>
      <c r="C5" s="9"/>
      <c r="D5" s="10"/>
      <c r="E5" s="11"/>
      <c r="F5" s="12"/>
      <c r="G5" s="56"/>
      <c r="H5" s="10"/>
    </row>
    <row r="6" spans="2:9" ht="24.75" thickTop="1" thickBot="1" x14ac:dyDescent="0.3">
      <c r="B6" s="79" t="s">
        <v>52</v>
      </c>
      <c r="C6" s="80"/>
      <c r="D6" s="81"/>
      <c r="E6" s="13"/>
      <c r="H6" s="63"/>
      <c r="I6" s="14"/>
    </row>
    <row r="7" spans="2:9" ht="22.5" thickTop="1" thickBot="1" x14ac:dyDescent="0.3">
      <c r="B7" s="15"/>
      <c r="C7" s="15"/>
      <c r="D7" s="16"/>
      <c r="E7" s="14"/>
      <c r="H7" s="64"/>
      <c r="I7" s="17"/>
    </row>
    <row r="8" spans="2:9" ht="21.75" thickBot="1" x14ac:dyDescent="0.4">
      <c r="B8" s="18" t="s">
        <v>9</v>
      </c>
      <c r="C8" s="19" t="s">
        <v>24</v>
      </c>
      <c r="D8" s="20"/>
      <c r="E8" s="21"/>
      <c r="H8" s="65"/>
      <c r="I8" s="14"/>
    </row>
    <row r="9" spans="2:9" ht="306.75" customHeight="1" thickBot="1" x14ac:dyDescent="0.4">
      <c r="B9" s="22" t="s">
        <v>11</v>
      </c>
      <c r="C9" s="23" t="s">
        <v>108</v>
      </c>
      <c r="D9" s="21"/>
      <c r="E9" s="21"/>
      <c r="I9" s="14"/>
    </row>
    <row r="10" spans="2:9" ht="16.5" thickBot="1" x14ac:dyDescent="0.3">
      <c r="B10" s="24"/>
      <c r="C10" s="10"/>
    </row>
    <row r="11" spans="2:9" ht="21.75" thickBot="1" x14ac:dyDescent="0.3">
      <c r="B11" s="57" t="s">
        <v>16</v>
      </c>
      <c r="C11" s="58" t="s">
        <v>12</v>
      </c>
      <c r="D11" s="59" t="s">
        <v>13</v>
      </c>
      <c r="E11" s="60"/>
    </row>
    <row r="12" spans="2:9" ht="21" x14ac:dyDescent="0.25">
      <c r="B12" s="28" t="s">
        <v>46</v>
      </c>
      <c r="C12" s="29">
        <v>852</v>
      </c>
      <c r="D12" s="30">
        <v>3.5999999999999999E-3</v>
      </c>
      <c r="E12" s="61"/>
    </row>
    <row r="13" spans="2:9" ht="21" x14ac:dyDescent="0.25">
      <c r="B13" s="39" t="s">
        <v>92</v>
      </c>
      <c r="C13" s="40">
        <v>833</v>
      </c>
      <c r="D13" s="41">
        <v>3.5000000000000001E-3</v>
      </c>
      <c r="E13" s="61"/>
      <c r="I13" s="14"/>
    </row>
    <row r="14" spans="2:9" ht="21" x14ac:dyDescent="0.25">
      <c r="B14" s="39" t="s">
        <v>94</v>
      </c>
      <c r="C14" s="40">
        <v>287</v>
      </c>
      <c r="D14" s="41">
        <v>1.1999999999999999E-3</v>
      </c>
      <c r="E14" s="61"/>
      <c r="I14" s="14"/>
    </row>
    <row r="15" spans="2:9" ht="21" x14ac:dyDescent="0.25">
      <c r="B15" s="39" t="s">
        <v>48</v>
      </c>
      <c r="C15" s="40">
        <v>196</v>
      </c>
      <c r="D15" s="41">
        <v>8.0000000000000004E-4</v>
      </c>
      <c r="E15" s="31"/>
      <c r="I15" s="14"/>
    </row>
    <row r="16" spans="2:9" ht="21" x14ac:dyDescent="0.25">
      <c r="B16" s="39" t="s">
        <v>49</v>
      </c>
      <c r="C16" s="40">
        <v>159</v>
      </c>
      <c r="D16" s="41">
        <v>6.9999999999999999E-4</v>
      </c>
      <c r="E16" s="31"/>
    </row>
    <row r="17" spans="2:7" ht="21" x14ac:dyDescent="0.25">
      <c r="B17" s="39" t="s">
        <v>101</v>
      </c>
      <c r="C17" s="40">
        <v>110</v>
      </c>
      <c r="D17" s="41">
        <v>5.0000000000000001E-4</v>
      </c>
      <c r="E17" s="31"/>
    </row>
    <row r="18" spans="2:7" ht="21" x14ac:dyDescent="0.25">
      <c r="B18" s="39" t="s">
        <v>102</v>
      </c>
      <c r="C18" s="40">
        <v>98</v>
      </c>
      <c r="D18" s="41">
        <v>4.0000000000000002E-4</v>
      </c>
      <c r="E18" s="31"/>
    </row>
    <row r="19" spans="2:7" ht="21" x14ac:dyDescent="0.25">
      <c r="B19" s="39" t="s">
        <v>103</v>
      </c>
      <c r="C19" s="40">
        <v>97</v>
      </c>
      <c r="D19" s="41">
        <v>4.0000000000000002E-4</v>
      </c>
      <c r="E19" s="62"/>
    </row>
    <row r="20" spans="2:7" ht="21" x14ac:dyDescent="0.25">
      <c r="B20" s="39" t="s">
        <v>87</v>
      </c>
      <c r="C20" s="40">
        <v>53</v>
      </c>
      <c r="D20" s="41">
        <v>2.0000000000000001E-4</v>
      </c>
      <c r="E20" s="31"/>
    </row>
    <row r="21" spans="2:7" ht="21" x14ac:dyDescent="0.25">
      <c r="B21" s="39" t="s">
        <v>47</v>
      </c>
      <c r="C21" s="40">
        <v>50</v>
      </c>
      <c r="D21" s="41">
        <v>2.0000000000000001E-4</v>
      </c>
      <c r="E21" s="31"/>
    </row>
    <row r="22" spans="2:7" ht="21" x14ac:dyDescent="0.25">
      <c r="B22" s="39" t="s">
        <v>50</v>
      </c>
      <c r="C22" s="40">
        <v>49</v>
      </c>
      <c r="D22" s="41">
        <v>2.0000000000000001E-4</v>
      </c>
      <c r="E22" s="31"/>
    </row>
    <row r="23" spans="2:7" ht="21" x14ac:dyDescent="0.25">
      <c r="B23" s="39" t="s">
        <v>104</v>
      </c>
      <c r="C23" s="40">
        <v>3</v>
      </c>
      <c r="D23" s="41">
        <v>0</v>
      </c>
      <c r="E23" s="31"/>
    </row>
    <row r="24" spans="2:7" ht="21" x14ac:dyDescent="0.25">
      <c r="B24" s="39" t="s">
        <v>105</v>
      </c>
      <c r="C24" s="40">
        <v>2</v>
      </c>
      <c r="D24" s="41">
        <v>0</v>
      </c>
      <c r="E24" s="31"/>
    </row>
    <row r="25" spans="2:7" ht="21" x14ac:dyDescent="0.25">
      <c r="B25" s="39" t="s">
        <v>51</v>
      </c>
      <c r="C25" s="40">
        <f>SUM(C12:C24)</f>
        <v>2789</v>
      </c>
      <c r="D25" s="41">
        <f>SUM(D12:D24)</f>
        <v>1.17E-2</v>
      </c>
      <c r="E25" s="31"/>
    </row>
    <row r="26" spans="2:7" ht="21.75" thickBot="1" x14ac:dyDescent="0.3">
      <c r="B26" s="39" t="s">
        <v>45</v>
      </c>
      <c r="C26" s="40">
        <f>C27-C25</f>
        <v>232293</v>
      </c>
      <c r="D26" s="41">
        <f>D27-D25</f>
        <v>0.98829999999999996</v>
      </c>
      <c r="E26" s="31"/>
      <c r="G26" s="66"/>
    </row>
    <row r="27" spans="2:7" ht="21.75" thickBot="1" x14ac:dyDescent="0.3">
      <c r="B27" s="36" t="s">
        <v>14</v>
      </c>
      <c r="C27" s="37">
        <v>235082</v>
      </c>
      <c r="D27" s="38">
        <v>1</v>
      </c>
      <c r="E27" s="31"/>
    </row>
    <row r="28" spans="2:7" ht="21" x14ac:dyDescent="0.25">
      <c r="E28" s="31"/>
    </row>
    <row r="29" spans="2:7" ht="21" x14ac:dyDescent="0.25">
      <c r="E29" s="31"/>
    </row>
    <row r="30" spans="2:7" ht="21" x14ac:dyDescent="0.25">
      <c r="E30" s="31"/>
    </row>
    <row r="31" spans="2:7" ht="21" x14ac:dyDescent="0.25">
      <c r="E31" s="31"/>
    </row>
    <row r="32" spans="2:7" ht="21" x14ac:dyDescent="0.25">
      <c r="E32" s="31"/>
    </row>
    <row r="33" spans="5:6" ht="21" x14ac:dyDescent="0.25">
      <c r="E33" s="31"/>
    </row>
    <row r="34" spans="5:6" ht="21" x14ac:dyDescent="0.25">
      <c r="E34" s="31"/>
    </row>
    <row r="35" spans="5:6" ht="21" x14ac:dyDescent="0.25">
      <c r="E35" s="31"/>
    </row>
    <row r="36" spans="5:6" ht="21" x14ac:dyDescent="0.25">
      <c r="E36" s="31"/>
    </row>
    <row r="37" spans="5:6" ht="21" x14ac:dyDescent="0.25">
      <c r="E37" s="31"/>
    </row>
    <row r="38" spans="5:6" ht="21" x14ac:dyDescent="0.25">
      <c r="E38" s="31"/>
    </row>
    <row r="39" spans="5:6" ht="21" x14ac:dyDescent="0.25">
      <c r="E39" s="31"/>
    </row>
    <row r="40" spans="5:6" ht="21" x14ac:dyDescent="0.25">
      <c r="E40" s="31"/>
    </row>
    <row r="41" spans="5:6" ht="21" x14ac:dyDescent="0.25">
      <c r="E41" s="31"/>
    </row>
    <row r="42" spans="5:6" ht="21" x14ac:dyDescent="0.25">
      <c r="E42" s="31"/>
    </row>
    <row r="43" spans="5:6" ht="21" x14ac:dyDescent="0.25">
      <c r="E43" s="31"/>
    </row>
    <row r="44" spans="5:6" ht="21" x14ac:dyDescent="0.25">
      <c r="E44" s="31"/>
    </row>
    <row r="45" spans="5:6" ht="21" x14ac:dyDescent="0.25">
      <c r="E45" s="31"/>
    </row>
    <row r="46" spans="5:6" ht="21" x14ac:dyDescent="0.25">
      <c r="E46" s="31"/>
      <c r="F46" s="67"/>
    </row>
    <row r="47" spans="5:6" ht="21" x14ac:dyDescent="0.35">
      <c r="E47" s="21"/>
    </row>
    <row r="84" ht="173.25" customHeight="1" x14ac:dyDescent="0.25"/>
    <row r="98" ht="25.5" customHeight="1" x14ac:dyDescent="0.25"/>
  </sheetData>
  <mergeCells count="1">
    <mergeCell ref="B6:D6"/>
  </mergeCells>
  <dataValidations count="2">
    <dataValidation type="list" allowBlank="1" showInputMessage="1" showErrorMessage="1" sqref="G5" xr:uid="{5133EF6D-DCBD-47C3-AB57-9ECAC35DA1CA}">
      <formula1>"vultures@jpcert.or.jp,cve@mitre.org/cve@cert.org.tw,talos-cna@cisco.com/psirt@cisco.com,psirt@bosch.com,OTRO"</formula1>
    </dataValidation>
    <dataValidation type="list" allowBlank="1" showInputMessage="1" showErrorMessage="1" promptTitle="VALORES POSIBLES ASIGNADOR IOT" sqref="F5" xr:uid="{453AED14-D8E8-419D-AFB3-E62462443A74}">
      <formula1>"cve@mitre.org/cve@cert.org.tw,talos-cna@cisco.com,security-advisories@github.com,secalert@redhat.com,security.cna@qualcomm.com,secure@microsoft.com,info@cert.vde.com,prodsec@nozominetworks.com,ics-cert@hq.dhs.gov,OTRO"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BC929-B169-4410-8BC9-1DE278E415D3}">
  <dimension ref="A1"/>
  <sheetViews>
    <sheetView workbookViewId="0">
      <selection activeCell="A2" sqref="A2"/>
    </sheetView>
  </sheetViews>
  <sheetFormatPr baseColWidth="10" defaultRowHeight="15" x14ac:dyDescent="0.25"/>
  <sheetData/>
  <pageMargins left="0.7" right="0.7" top="0.75" bottom="0.75" header="0.3" footer="0.3"/>
  <pageSetup paperSize="9" orientation="portrait" r:id="rId1"/>
  <headerFooter>
    <oddFooter>&amp;C&amp;1#&amp;"Calibri"&amp;12&amp;K008000Internal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created</vt:lpstr>
      <vt:lpstr>modified</vt:lpstr>
      <vt:lpstr>valid_from</vt:lpstr>
      <vt:lpstr>type</vt:lpstr>
      <vt:lpstr>object_refs</vt:lpstr>
      <vt:lpstr>name</vt:lpstr>
      <vt:lpstr>pattern</vt:lpstr>
      <vt:lpstr>name_no_vocabulario</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TORREJON DEL VISO, IVAN</dc:creator>
  <cp:lastModifiedBy>TORREJON DEL VISO, IVAN</cp:lastModifiedBy>
  <dcterms:created xsi:type="dcterms:W3CDTF">2023-07-31T17:31:57Z</dcterms:created>
  <dcterms:modified xsi:type="dcterms:W3CDTF">2023-09-06T06:36:42Z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9c027e-33b7-45fc-a572-8ffa5d09ec36_Enabled">
    <vt:lpwstr>true</vt:lpwstr>
  </property>
  <property fmtid="{D5CDD505-2E9C-101B-9397-08002B2CF9AE}" pid="3" name="MSIP_Label_019c027e-33b7-45fc-a572-8ffa5d09ec36_SetDate">
    <vt:lpwstr>2023-09-06T06:36:42Z</vt:lpwstr>
  </property>
  <property fmtid="{D5CDD505-2E9C-101B-9397-08002B2CF9AE}" pid="4" name="MSIP_Label_019c027e-33b7-45fc-a572-8ffa5d09ec36_Method">
    <vt:lpwstr>Standard</vt:lpwstr>
  </property>
  <property fmtid="{D5CDD505-2E9C-101B-9397-08002B2CF9AE}" pid="5" name="MSIP_Label_019c027e-33b7-45fc-a572-8ffa5d09ec36_Name">
    <vt:lpwstr>Internal Use</vt:lpwstr>
  </property>
  <property fmtid="{D5CDD505-2E9C-101B-9397-08002B2CF9AE}" pid="6" name="MSIP_Label_019c027e-33b7-45fc-a572-8ffa5d09ec36_SiteId">
    <vt:lpwstr>031a09bc-a2bf-44df-888e-4e09355b7a24</vt:lpwstr>
  </property>
  <property fmtid="{D5CDD505-2E9C-101B-9397-08002B2CF9AE}" pid="7" name="MSIP_Label_019c027e-33b7-45fc-a572-8ffa5d09ec36_ActionId">
    <vt:lpwstr>830ca22d-e316-4301-9e4a-89b0dd7dc0a9</vt:lpwstr>
  </property>
  <property fmtid="{D5CDD505-2E9C-101B-9397-08002B2CF9AE}" pid="8" name="MSIP_Label_019c027e-33b7-45fc-a572-8ffa5d09ec36_ContentBits">
    <vt:lpwstr>2</vt:lpwstr>
  </property>
</Properties>
</file>