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8.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355032\AppData\Roaming\Microsoft\Windows\Start Menu\Programs\Python 3.9\TFM\ALIENVAULT\"/>
    </mc:Choice>
  </mc:AlternateContent>
  <xr:revisionPtr revIDLastSave="0" documentId="13_ncr:1_{EB8EEA14-FAEE-473F-A303-8ECF76675E2A}" xr6:coauthVersionLast="47" xr6:coauthVersionMax="47" xr10:uidLastSave="{00000000-0000-0000-0000-000000000000}"/>
  <bookViews>
    <workbookView xWindow="-120" yWindow="-120" windowWidth="20730" windowHeight="11160" firstSheet="4" activeTab="4" xr2:uid="{1177A092-0498-4BC7-A76A-EF86C90DF99A}"/>
  </bookViews>
  <sheets>
    <sheet name="AÑO CREACIÓN" sheetId="2" r:id="rId1"/>
    <sheet name="AÑO MODIFICACIÓN" sheetId="4" r:id="rId2"/>
    <sheet name="AÑO VALIDEZ" sheetId="5" r:id="rId3"/>
    <sheet name="TIPO DE OBJETO STIX 2.1 " sheetId="6" r:id="rId4"/>
    <sheet name="OBJECT_REFS" sheetId="7" r:id="rId5"/>
    <sheet name="NAME" sheetId="10" r:id="rId6"/>
    <sheet name="PATTERN" sheetId="9" r:id="rId7"/>
    <sheet name="NAME SIN VOCABULARIO" sheetId="11" r:id="rId8"/>
    <sheet name="Hoja1" sheetId="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8" i="9" l="1"/>
  <c r="D69" i="9"/>
  <c r="D70" i="9"/>
  <c r="D71" i="9"/>
  <c r="D67" i="9"/>
  <c r="D12" i="9"/>
  <c r="I13" i="9"/>
  <c r="I14" i="9"/>
  <c r="I15" i="9"/>
  <c r="I16" i="9"/>
  <c r="I12" i="9"/>
  <c r="D13" i="9"/>
  <c r="D14" i="9"/>
  <c r="D15" i="9"/>
  <c r="D16" i="9"/>
  <c r="C17" i="9"/>
  <c r="C70" i="9"/>
  <c r="C26" i="11" l="1"/>
  <c r="D25" i="11"/>
  <c r="D26" i="11" s="1"/>
  <c r="C25" i="11"/>
  <c r="I16" i="6"/>
  <c r="H16" i="6"/>
  <c r="C16" i="6"/>
  <c r="C69" i="5"/>
  <c r="C68" i="5"/>
  <c r="C67" i="5"/>
  <c r="C66" i="5"/>
  <c r="C71" i="4"/>
  <c r="C70" i="4"/>
  <c r="C69" i="4"/>
  <c r="C68" i="4"/>
  <c r="C67" i="4"/>
  <c r="C71" i="2"/>
  <c r="C70" i="2"/>
  <c r="C69" i="2"/>
  <c r="C68" i="2"/>
  <c r="C67" i="2"/>
  <c r="D30" i="10"/>
  <c r="D31" i="10" s="1"/>
  <c r="C30" i="10"/>
  <c r="C31" i="10" s="1"/>
  <c r="D72" i="7"/>
  <c r="C70" i="7"/>
  <c r="D71" i="7"/>
  <c r="I17" i="7"/>
  <c r="I16" i="7"/>
  <c r="D17" i="7"/>
  <c r="D16" i="7"/>
  <c r="H17" i="7"/>
  <c r="H16" i="7"/>
  <c r="C17" i="7"/>
  <c r="C16" i="7"/>
  <c r="C67" i="7"/>
  <c r="C69" i="7"/>
  <c r="C68" i="7"/>
  <c r="D72" i="6"/>
  <c r="D71" i="6"/>
  <c r="I17" i="6"/>
  <c r="D17" i="6"/>
  <c r="D16" i="6"/>
  <c r="C70" i="6"/>
  <c r="H17" i="6"/>
  <c r="C17" i="6"/>
  <c r="D72" i="9"/>
  <c r="C71" i="9"/>
  <c r="C69" i="9"/>
  <c r="C68" i="9"/>
  <c r="C67" i="9"/>
  <c r="I17" i="9"/>
  <c r="H17" i="9"/>
  <c r="D17" i="9"/>
  <c r="C69" i="6"/>
  <c r="C68" i="6"/>
  <c r="C67" i="6"/>
  <c r="D70" i="5"/>
  <c r="H16" i="5"/>
  <c r="G16" i="5"/>
  <c r="D16" i="5"/>
  <c r="C16" i="5"/>
  <c r="D72" i="4"/>
  <c r="H17" i="4"/>
  <c r="G17" i="4"/>
  <c r="D17" i="4"/>
  <c r="C17" i="4"/>
  <c r="C17" i="2"/>
  <c r="D17" i="2"/>
  <c r="D72" i="2"/>
  <c r="H17" i="2"/>
  <c r="G17" i="2"/>
  <c r="C72" i="7" l="1"/>
  <c r="C71" i="7"/>
  <c r="C72" i="6"/>
  <c r="C71" i="6"/>
  <c r="C70" i="5"/>
  <c r="C72" i="4"/>
  <c r="C72" i="2"/>
  <c r="C72" i="9"/>
</calcChain>
</file>

<file path=xl/sharedStrings.xml><?xml version="1.0" encoding="utf-8"?>
<sst xmlns="http://schemas.openxmlformats.org/spreadsheetml/2006/main" count="412" uniqueCount="116">
  <si>
    <t>NOMBRE COLUMNA</t>
  </si>
  <si>
    <t>NOMBRE EN COLUMNA FICHERO EXCEL FUENTE</t>
  </si>
  <si>
    <t>DEFINICIÓN COLUMNA</t>
  </si>
  <si>
    <t>FORMATO DATOS COLUMNA</t>
  </si>
  <si>
    <t>POSIBLES VALORES IOT</t>
  </si>
  <si>
    <t>POSIBLES VALORES SMART HOME</t>
  </si>
  <si>
    <t>REFERENCIAS</t>
  </si>
  <si>
    <t>CREATED</t>
  </si>
  <si>
    <t>Fecha y hora (YYYY-MM-DD T HH:mmZ)</t>
  </si>
  <si>
    <t>UMBRAL DE APARICIONES</t>
  </si>
  <si>
    <t>NO EXISTE</t>
  </si>
  <si>
    <t>CRITERIO</t>
  </si>
  <si>
    <t>NÚMERO DE APARICIONES</t>
  </si>
  <si>
    <t>PORCENTAJE TOTAL</t>
  </si>
  <si>
    <t>TOTAL VALORES</t>
  </si>
  <si>
    <t>MODIFIED</t>
  </si>
  <si>
    <t>VALOR</t>
  </si>
  <si>
    <t>ESTADÍSTICAS AÑO DE CREACIÓN OBJETO STIX 2.1 ALIENVAULT PARTE IOT</t>
  </si>
  <si>
    <t>ESTADÍSTICAS AÑO DE CREACIÓN OBJETO STIX 2.1 ALIENVAULT PARTE SMART HOME</t>
  </si>
  <si>
    <t>ESTADÍSTICAS AÑO DE CREACIÓN OBJETO STIX 2.1 ALIENVAULT PARTE IOT Y SMART HOME CONJUNTAS</t>
  </si>
  <si>
    <t>ESTADÍSTICAS AÑO DE MODIFICACIÓN OBJETO STIX 2.1 ALIENVAULT PARTE IOT</t>
  </si>
  <si>
    <t>ESTADÍSTICAS AÑO DE MODIFICACIÓN OBJETO STIX 2.1 ALIENVAULT PARTE SMART HOME</t>
  </si>
  <si>
    <t>ESTADÍSTICAS AÑO DE MODIFICACIÓN OBJETO STIX 2.1 ALIENVAULT PARTE IOT Y SMART HOME CONJUNTAS</t>
  </si>
  <si>
    <t>VALID FROM</t>
  </si>
  <si>
    <t>MAYOR QUE 0</t>
  </si>
  <si>
    <t>TYPE</t>
  </si>
  <si>
    <t>STRING(12)</t>
  </si>
  <si>
    <t>REPORTE</t>
  </si>
  <si>
    <t>SIGNIFICADO VALOR</t>
  </si>
  <si>
    <t>El objeto STIX 2.1 es de tipo reporte (13). Estos objetos recopilan información sobre amenazas que puedan focalizarse en uno o más temas, como tipo de malware o detalles técnicos de un ataque. Estos objetos agrupan inteligencia de amenazas para presentar la información de forma unificada como una historia completa.</t>
  </si>
  <si>
    <t>INDICADOR</t>
  </si>
  <si>
    <t>El objeto STIX 2.1 es de tipo indicador(19). Los indicadores contienen patrones usados para la detección de actividades sospechosas o maliciosas, como un conjunto de dominios maliciosos.</t>
  </si>
  <si>
    <t>IDENTIDAD</t>
  </si>
  <si>
    <t>VULNERABILIDAD</t>
  </si>
  <si>
    <t>El objeto STIX 2.1 es de tipo vulnerabilidad (22), que expresa una debilidad en el sistema o producto, en su diseño,implementación o requisitos , que pueden ser explotados afectando a su confidencialidad, disponibilidad o integridad.</t>
  </si>
  <si>
    <t>El objeto STIX 2.1 es de tipo identidad (24). Estos objetos sirven para representar e identificar organizaciones, grupos o individuos, al igual que clases de sistemas,grupos, organizaciones o individuos.</t>
  </si>
  <si>
    <t>ESTADÍSTICAS TIPO DE OBJETO STIX 2.1 CORRESPONDIENTE PULSO ALIENVAULT PARTE IOT</t>
  </si>
  <si>
    <t>ESTADÍSTICAS TIPO DE OBJETO STIX 2.1 CORRESPONDIENTE PULSO ALIENVAULT PARTE SMART HOME</t>
  </si>
  <si>
    <t>ESTADÍSTICAS TIPO DE OBJETO STIX 2.1 PARTE IOT Y SMART HOME CONJUNTAS</t>
  </si>
  <si>
    <t>A la hora de elaborar la tabla no se establece un umbral debido a que todos los objetos STIX 2.1 tienen un tipo definido (11). Para los pulsos de ALIENVAULT se encuentran objetos de tipo REPORTE, INDICADOR, VULNERABILIDAD E IDENTIDAD, y todos tienen un número de apariciones. En la gráfica, debido a que el porcentaje de objetos de tipo INDICADOR es mucho mayor al del resto, los objetos que no son de tipo INDICADOR se agrupan en una columna, y se comparan con los objetos de tipo INDICADOR.</t>
  </si>
  <si>
    <t>OBJECT_REFS</t>
  </si>
  <si>
    <t>ESTADÍSTICAS TIPO DE OBJETO DE REFERENCIA STIX 2.1 CORRESPONDIENTE PULSO ALIENVAULT PARTE IOT</t>
  </si>
  <si>
    <t>ESTADÍSTICAS TIPO DE REFERENCIA DE OBJETO STIX 2.1 CORRESPONDIENTE PULSO ALIENVAULT PARTE SMART HOME</t>
  </si>
  <si>
    <t>ESTADÍSTICAS TIPO DE REFERENCIA DE OBJETO STIX 2.1 PARTE IOT Y SMART HOME CONJUNTAS</t>
  </si>
  <si>
    <t>NAME</t>
  </si>
  <si>
    <t>OTROS VALORES</t>
  </si>
  <si>
    <t>BOTNET</t>
  </si>
  <si>
    <t>WORM</t>
  </si>
  <si>
    <t>SPAM</t>
  </si>
  <si>
    <t>RANSOMWARE</t>
  </si>
  <si>
    <t>BACKDOOR</t>
  </si>
  <si>
    <t>VALORES ENCONTRADOS</t>
  </si>
  <si>
    <t>ESTADÍSTICAS PARTE IOT Y SMART HOME</t>
  </si>
  <si>
    <t>PATTERN</t>
  </si>
  <si>
    <t>STRING(19)(25)</t>
  </si>
  <si>
    <t>Patrón de detección de un objeto STIX 2.1 de tipo indicador.  (19)(25). Esta propiedad es requerida para los objetos STIX 2.1 de tipo indicador.</t>
  </si>
  <si>
    <t>NOMBRE DE DOMINIO</t>
  </si>
  <si>
    <t>URL</t>
  </si>
  <si>
    <t>HASH</t>
  </si>
  <si>
    <t>EMAIL</t>
  </si>
  <si>
    <t>El patrón del objeto STIX 2.1 de tipo indicador, busca una coincidencia con el nombre de un dominio (26).</t>
  </si>
  <si>
    <t>El patrón del objeto STIX 2.1 de tipo indicador, busca una coincidencia con una url (26).</t>
  </si>
  <si>
    <t>El patrón del objeto STIX 2.1 de tipo indicador, busca una coincidencia con el hash de un objeto (26).</t>
  </si>
  <si>
    <t>El patrón del objeto STIX 2.1 de tipo indicador, busca una coincidencia con un email con emisor y asunto específico (26).</t>
  </si>
  <si>
    <t>ESTADÍSTICAS PATRÓN DE OBJETO TIPO INDICADOR PARTE IOT Y SMART HOME CONJUNTAS</t>
  </si>
  <si>
    <t>En esta ocasión no se establece un umbral para analizar el patrón que siguen los objetos de tipo indicador encontrados en los pulsos de Alienvault (25). Se encuentran valores de patrón de coincidencia con el nombre de un dominio, una url,un mensaje de email y un hash. No existe un conjunto cerrado de valores para los patrones de tipo STIX, pero se encuentran algunos ejemplos de patrones (26) en la especificación de STIX 2.1. Se han buscado valores que aparecieran en estos ejemplos y se han descrito los previamente descritos.</t>
  </si>
  <si>
    <t>ESTADÍSTICAS PATRÓN DE OBJETO TIPO INDICADOR ALIENVAULT PARTE IOT</t>
  </si>
  <si>
    <t>ESTADÍSTICAS PATRÓN DE OBJETO TIPO INDICADOR ALIENVAULT PARTE SMART HOME</t>
  </si>
  <si>
    <t>Fecha de creación del objeto STIX 2.1 correspondiente del pulso de ALIENVAULT . (11)(27)(28)</t>
  </si>
  <si>
    <t xml:space="preserve">(11) https://oasis-open.github.io/cti-documentation/stix/gettingstarted.html                                                                            (27) https://otx.alienvault.com/pulse/5fa1852d337eca8e99c2ec32 (28)file:///C:/Users/U355032/AppData/Local/Temp/5fa1852d337eca8e99c2ec32.json            </t>
  </si>
  <si>
    <t>ESTADÍSTICAS AÑO DE VALIDEZ OBJETO STIX 2.1 TIPO INDICADOR PARTE IOT Y SMART HOME CONJUNTAS</t>
  </si>
  <si>
    <t>ESTADÍSTICAS AÑO DE VALIDEZ OBJETO STIX 2.1 TIPO INDICADOR ALIENVAULT PARTE SMART HOME</t>
  </si>
  <si>
    <t>ESTADÍSTICAS AÑO DE VALIDEZ OBJETO STIX 2.1 TIPO INDICADOR ALIENVAULT PARTE IOT</t>
  </si>
  <si>
    <t xml:space="preserve">(11) https://oasis-open.github.io/cti-documentation/stix/gettingstarted.html                                                                                 (19)                https://docs.oasis-open.org/cti/stix/v2.1/os/stix-v2.1-os.pdf PAGINA 66                                            (27) https://otx.alienvault.com/pulse/5fa1852d337eca8e99c2ec32                            (28)file:///C:/Users/U355032/AppData/Local/Temp/5fa1852d337eca8e99c2ec32.json            </t>
  </si>
  <si>
    <t>Se analizan únicamente los años que aparecen para la fecha de validez (11) del objeto STIX 2.1 tipo indicador (19), es decir, los años en los que su número de apariciones es mayor que 0.</t>
  </si>
  <si>
    <t>Tipo de objeto STIX 2.1 correspondiente al pulso actual analizado de ALIENVAULT.  (11)(12).(27)(28)</t>
  </si>
  <si>
    <t>TIPOS DISTINTOS A INDICADOR</t>
  </si>
  <si>
    <t>STRING(11)(12).(27)(28)</t>
  </si>
  <si>
    <t>Objetos de referencia para los objetos STIX 2.1 que aparecen en los pulsos de ALIENVAULT. Esta propiedad es específica y requerida para los objetos de tipo reporte. Se encarga de especificar los identificadores de la lista de objetos a la que el objeto de tipo reporte hace referencia. Esta columna se encarga de establecer una relación con otros objetos. Para los objetos de tipo definición de marcado e indicador, esta propiedad no viene definida, por el contrario existe otra propiedad "object_marking_refs", que no viene definida a la hora de exportar los JSON de los objetos STIX 2.1 de este tipo, por lo que no se ha podido analizar. (28)</t>
  </si>
  <si>
    <t>VALORES DISTINTOS A INDICADOR</t>
  </si>
  <si>
    <t xml:space="preserve"> Al tener un valor de apariciones de indicador mucho mayor que el del resto de tipos de objetos de referencia, se engloban todos los tipos que no sean INDICADOR en esta fila.</t>
  </si>
  <si>
    <t>HOSTING</t>
  </si>
  <si>
    <t>INFECTION</t>
  </si>
  <si>
    <t>STEAL</t>
  </si>
  <si>
    <t>BOT</t>
  </si>
  <si>
    <t>DDOS</t>
  </si>
  <si>
    <t>DOWNLOADER</t>
  </si>
  <si>
    <t>TROJAN</t>
  </si>
  <si>
    <t>VIRUS</t>
  </si>
  <si>
    <t>EXPLOITATION</t>
  </si>
  <si>
    <t>SCANNING</t>
  </si>
  <si>
    <t>INSTALL</t>
  </si>
  <si>
    <t>PHISHING</t>
  </si>
  <si>
    <t>(11) https://oasis-open.github.io/cti-documentation/stix/gettingstarted.html                                                                                    (12) https://docs.oasis-open.org/cti/stix/v2.1/os/stix-v2.1-os.pdf PAGINA  35                                                                                                                                                                                                                                                                                                                                                (27) https://otx.alienvault.com/pulse/5fa1852d337eca8e99c2ec32                                                (28)file:///C:/Users/U355032/AppData/Local/Temp/5fa1852d337eca8e99c2ec32.json            (29) https://docs.oasis-open.org/cti/stix/v2.1/os/stix-v2.1-os.pdf PAGINA 235</t>
  </si>
  <si>
    <t>STEAL CREDENTIALS</t>
  </si>
  <si>
    <t xml:space="preserve">(11) https://oasis-open.github.io/cti-documentation/stix/gettingstarted.html                                                                                    (12) https://docs.oasis-open.org/cti/stix/v2.1/os/stix-v2.1-os.pdf PAGINA  35                                                                                                                                                                                    (13) https://docs.oasis-open.org/cti/stix/v2.1/os/stix-v2.1-os.pdf PAGINA  107                                                                                                                                                                                                                                                                                                                                                                                                                                                                                         (19) https://docs.oasis-open.org/cti/stix/v2.1/os/stix-v2.1-os.pdf PAGINA 66                                                                                                                                                                                    (22) https://docs.oasis-open.org/cti/stix/v2.1/os/stix-v2.1-os.pdf PAGINA 120                                                                                                                                                                                  (24) https://docs.oasis-open.org/cti/stix/v2.1/os/stix-v2.1-os.pdf PAGINA 62                                                                                                                       (27) https://otx.alienvault.com/pulse/5fa1852d337eca8e99c2ec32                            (28)file:///C:/Users/U355032/AppData/Local/Temp/5fa1852d337eca8e99c2ec32.json            </t>
  </si>
  <si>
    <t>ACTOR DE AMENAZAS</t>
  </si>
  <si>
    <t>El objeto STIX 2.1 es de tipo actor de amenazas (30), que representan organizaciones, grupos o individuos que actuan con intención maliciosa. Dirigen ataques y campañas contra los objetivos aprovechando sus recursos y los de un conjunto de intrusión.</t>
  </si>
  <si>
    <t xml:space="preserve">A la hora de elaborar la tabla no se establece un umbral debido a que todos los objetos STIX 2.1 tienen un tipo definido (11). Para los pulsos de ALIENVAULT se encuentran objetos de referencia de tipo INDICADOR, VULNERABILIDAD, IDENTIDAD y ACTOR DE AMENAZAS, y todos tienen un número de apariciones. </t>
  </si>
  <si>
    <t>(11) https://oasis-open.github.io/cti-documentation/stix/gettingstarted.html                                                                                    (12) https://docs.oasis-open.org/cti/stix/v2.1/os/stix-v2.1-os.pdf PAGINA  35                                                                                                                                                                                                                                                                                                                                            (14) https://docs.oasis-open.org/cti/stix/v2.1/os/stix-v2.1-os.pdf PAGINA  200                                                                                                                                                                                                                                                                                                               (19) https://docs.oasis-open.org/cti/stix/v2.1/os/stix-v2.1-os.pdf PAGINA 66                                                                                                                                                                                                                                                                                                      (22) https://docs.oasis-open.org/cti/stix/v2.1/os/stix-v2.1-os.pdf PAGINA 120                                                                                                                                                                                  (24) https://docs.oasis-open.org/cti/stix/v2.1/os/stix-v2.1-os.pdf PAGINA 62                                      (27) https://otx.alienvault.com/pulse/5fa1852d337eca8e99c2ec32                            (28)file:///C:/Users/U355032/AppData/Local/Temp/5fa1852d337eca8e99c2ec32.json            (30) https://docs.oasis-open.org/cti/stix/v2.1/os/stix-v2.1-os.pdf PAGINA 111</t>
  </si>
  <si>
    <t xml:space="preserve">(11) https://oasis-open.github.io/cti-documentation/stix/gettingstarted.html                                                                                                                                                                                                                                                                                                                                                                                         (19) https://docs.oasis-open.org/cti/stix/v2.1/os/stix-v2.1-os.pdf PAGINA 66                                                            (25) https://docs.oasis-open.org/cti/stix/v2.1/os/stix-v2.1-os.pdf PÁGINA 221                                                            (26) https://docs.oasis-open.org/cti/stix/v2.1/os/stix-v2.1-os.pdf PÁGINA 233                                                                                                                                         </t>
  </si>
  <si>
    <t>HIJACKING</t>
  </si>
  <si>
    <t>BRUTE FORCE</t>
  </si>
  <si>
    <t>DENIAL OF SERVICE</t>
  </si>
  <si>
    <t>SPOOFING</t>
  </si>
  <si>
    <t>SPYWARE</t>
  </si>
  <si>
    <t>Nombre del objeto STIX 2.1 extraído del nodo creado por la entrada correspondiente de pulso de Alienvault (11) (12)(27)(28).  Se analiza la aparición en estos nombres que estén relacionados con tipos de explotaciones/ataques para una vulnerabilidad, además de posibles consecuencias. Los valores analizados son cadenas de texto que aparecen en los nombres,NO tomando como guía los valores que nos ofrece STIX en su vocabulario (29) para tipo infraestructura,malware,capacidades de malware,tipo de malware, y para tipo de herramienta debido a la cantidad muy pequeña de coincidencias encontradas cuando se buscan por valores del vocabulario.Se ha realizado una búsqueda por otros términos relacionados pero no dentro del vocabulario.</t>
  </si>
  <si>
    <t>Nombre del objeto STIX 2.1 extraído del nodo creado por la entrada correspondiente de pulso de Alienvault (11) (12)(27)(28).  Se analiza la aparición en estos nombres que estén relacionados con tipos de explotaciones/ataques para una vulnerabilidad, además de posibles consecuencias. Los valores analizados son cadenas de texto que aparecen en los nombres,intentando tomar como guía los valores que nos ofrece STIX en su vocabulario (29) para tipo infraestructura,malware,capacidades de malware,tipo de malware, y para tipo de herramienta.</t>
  </si>
  <si>
    <t>En este caso, el análisis del nombre de los objetos STIX 2.1 para los pulsos correspondientes de Alienvault, se ha realizado sin seguir los valores que aparecen en el vocabulario que nos ofrece STIX (29) para tipo infraestructura,malware,capacidades de malware,tipo de malware, y para tipo de herramienta. Se ha realizado la búsqueda con los valores concretos que se encuentran en este análisis y en la tabla se ven reflejados los que aparecen en los valores de nombre. En la gráfica se realiza una comparación entre los valores encontrados y el total de valores de nombre.</t>
  </si>
  <si>
    <t>En este caso, el análisis del nombre de los objetos STIX 2.1 para los pulsos correspondientes de Alienvault, se ha realizado utilizando valores que aparecen en el vocabulario que nos ofrece STIX en su vocabulario (29) para tipo infraestructura,malware,capacidades de malware,tipo de malware, y para tipo de herramienta. Se ha realizado la búsqueda con los valores concretos que aparecen en este análisis y en la tabla aparecen se ven reflejados los que se incluyen en los valores de nombre. En la gráfica se realiza una comparación entre los valores encontrados y el total de valores de nombre.</t>
  </si>
  <si>
    <t xml:space="preserve">Este campo indica desde cuándo el objeto STIX 2.1 de tipo indicador se considera válido en función del comportamiento al cual está relacionado o representa. (11)(27)(29) Esta propiedad es exclusiva para los objetos de tipo INDICADOR(19). </t>
  </si>
  <si>
    <t>El objeto STIX 2.1 es de un tipo distinto a INDICADOR (19). Los objetos de tipo indicador son mayoritarios en este análisis, por lo que el resto de tipos de objetos se agrupan en uno para establecer una comparación entre los objetos de tipo indicador y otros tipos distintos.</t>
  </si>
  <si>
    <t>Todos los objetos STIX 2.1 tienen una fecha de creación (11), por lo que existe un conjunto cerrado de valores. Se encuentran apariciones para todos los años analizados menos 2018 o anteriormente.</t>
  </si>
  <si>
    <t>Los objetos STIX 2.1 tienen una fecha de modificación (11), por lo que existe un conjunto cerrado de valores. Se encuentran apariciones para todos los años analizados menos 2018 o anteriormente.</t>
  </si>
  <si>
    <t>IPV4</t>
  </si>
  <si>
    <t>El patrón del objeto STIX 2.1 de tipo indicador, busca una coincidencia con una dirección IPV4 (26).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</si>
</sst>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u/>
      <sz val="11"/>
      <color theme="10"/>
      <name val="Calibri"/>
      <family val="2"/>
      <scheme val="minor"/>
    </font>
    <font>
      <b/>
      <sz val="16"/>
      <color theme="1"/>
      <name val="Calibri Light"/>
      <family val="2"/>
      <scheme val="major"/>
    </font>
    <font>
      <b/>
      <sz val="14"/>
      <color theme="1"/>
      <name val="Calibri"/>
      <family val="2"/>
      <scheme val="minor"/>
    </font>
    <font>
      <sz val="14"/>
      <color theme="1"/>
      <name val="Calibri"/>
      <family val="2"/>
      <scheme val="minor"/>
    </font>
    <font>
      <u/>
      <sz val="14"/>
      <color theme="4"/>
      <name val="Calibri"/>
      <family val="2"/>
      <scheme val="minor"/>
    </font>
    <font>
      <i/>
      <u/>
      <sz val="14"/>
      <color theme="4"/>
      <name val="Calibri"/>
      <family val="2"/>
      <scheme val="minor"/>
    </font>
    <font>
      <b/>
      <sz val="18"/>
      <color theme="1"/>
      <name val="Calibri Light"/>
      <family val="2"/>
      <scheme val="major"/>
    </font>
    <font>
      <b/>
      <sz val="18"/>
      <color theme="1"/>
      <name val="Calibri"/>
      <family val="2"/>
      <scheme val="minor"/>
    </font>
    <font>
      <sz val="18"/>
      <color theme="1"/>
      <name val="Calibri Light"/>
      <family val="2"/>
      <scheme val="major"/>
    </font>
    <font>
      <b/>
      <sz val="14"/>
      <color theme="1"/>
      <name val="Calibri Light"/>
      <family val="2"/>
      <scheme val="major"/>
    </font>
    <font>
      <sz val="14"/>
      <color theme="1"/>
      <name val="Calibri Light"/>
      <family val="2"/>
      <scheme val="major"/>
    </font>
    <font>
      <sz val="16"/>
      <color theme="1"/>
      <name val="Calibri"/>
      <family val="2"/>
      <scheme val="minor"/>
    </font>
    <font>
      <b/>
      <sz val="16"/>
      <color theme="1"/>
      <name val="Calibri"/>
      <family val="2"/>
      <scheme val="minor"/>
    </font>
    <font>
      <b/>
      <sz val="12"/>
      <color theme="1"/>
      <name val="Calibri Light"/>
      <family val="2"/>
      <scheme val="major"/>
    </font>
    <font>
      <b/>
      <i/>
      <sz val="16"/>
      <color theme="1"/>
      <name val="Calibri"/>
      <family val="2"/>
      <scheme val="minor"/>
    </font>
    <font>
      <sz val="18"/>
      <color theme="1"/>
      <name val="Calibri"/>
      <family val="2"/>
      <scheme val="minor"/>
    </font>
    <font>
      <sz val="20"/>
      <color theme="1"/>
      <name val="Calibri"/>
      <family val="2"/>
      <scheme val="minor"/>
    </font>
    <font>
      <u/>
      <sz val="20"/>
      <color theme="4"/>
      <name val="Calibri"/>
      <family val="2"/>
      <scheme val="minor"/>
    </font>
    <font>
      <b/>
      <sz val="24"/>
      <color theme="1"/>
      <name val="Calibri Light"/>
      <family val="2"/>
      <scheme val="major"/>
    </font>
    <font>
      <b/>
      <sz val="11"/>
      <color theme="1"/>
      <name val="Calibri"/>
      <family val="2"/>
      <scheme val="minor"/>
    </font>
    <font>
      <u/>
      <sz val="11"/>
      <color theme="4"/>
      <name val="Calibri"/>
      <family val="2"/>
      <scheme val="minor"/>
    </font>
    <font>
      <sz val="24"/>
      <color theme="1"/>
      <name val="Calibri"/>
      <family val="2"/>
      <scheme val="minor"/>
    </font>
    <font>
      <u/>
      <sz val="22"/>
      <color theme="4"/>
      <name val="Calibri"/>
      <family val="2"/>
      <scheme val="minor"/>
    </font>
    <font>
      <u/>
      <sz val="24"/>
      <color theme="4"/>
      <name val="Calibri"/>
      <family val="2"/>
      <scheme val="minor"/>
    </font>
    <font>
      <i/>
      <u/>
      <sz val="16"/>
      <color theme="4"/>
      <name val="Calibri"/>
      <family val="2"/>
      <scheme val="minor"/>
    </font>
    <font>
      <i/>
      <u/>
      <sz val="18"/>
      <color theme="4"/>
      <name val="Calibri"/>
      <family val="2"/>
      <scheme val="minor"/>
    </font>
    <font>
      <i/>
      <u/>
      <sz val="24"/>
      <color theme="4"/>
      <name val="Calibri"/>
      <family val="2"/>
      <scheme val="minor"/>
    </font>
    <font>
      <sz val="22"/>
      <color theme="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9"/>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s>
  <borders count="38">
    <border>
      <left/>
      <right/>
      <top/>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
      <left style="thick">
        <color indexed="64"/>
      </left>
      <right/>
      <top style="thick">
        <color theme="1"/>
      </top>
      <bottom style="thick">
        <color theme="1"/>
      </bottom>
      <diagonal/>
    </border>
    <border>
      <left/>
      <right/>
      <top style="thick">
        <color theme="1"/>
      </top>
      <bottom style="thick">
        <color theme="1"/>
      </bottom>
      <diagonal/>
    </border>
    <border>
      <left/>
      <right style="thick">
        <color theme="1"/>
      </right>
      <top style="thick">
        <color theme="1"/>
      </top>
      <bottom style="thick">
        <color theme="1"/>
      </bottom>
      <diagonal/>
    </border>
    <border>
      <left/>
      <right/>
      <top style="thin">
        <color theme="2" tint="-9.9978637043366805E-2"/>
      </top>
      <bottom style="thin">
        <color theme="2" tint="-9.9978637043366805E-2"/>
      </bottom>
      <diagonal/>
    </border>
    <border>
      <left style="thin">
        <color theme="2"/>
      </left>
      <right/>
      <top/>
      <bottom/>
      <diagonal/>
    </border>
    <border>
      <left style="thin">
        <color theme="1" tint="4.9989318521683403E-2"/>
      </left>
      <right style="thin">
        <color theme="1" tint="4.9989318521683403E-2"/>
      </right>
      <top/>
      <bottom/>
      <diagonal/>
    </border>
    <border>
      <left style="thin">
        <color theme="1" tint="4.9989318521683403E-2"/>
      </left>
      <right/>
      <top/>
      <bottom/>
      <diagonal/>
    </border>
    <border>
      <left/>
      <right/>
      <top style="thin">
        <color theme="2"/>
      </top>
      <bottom/>
      <diagonal/>
    </border>
    <border>
      <left style="medium">
        <color theme="1" tint="4.9989318521683403E-2"/>
      </left>
      <right/>
      <top style="medium">
        <color theme="1" tint="4.9989318521683403E-2"/>
      </top>
      <bottom style="medium">
        <color indexed="64"/>
      </bottom>
      <diagonal/>
    </border>
    <border>
      <left style="medium">
        <color theme="1" tint="4.9989318521683403E-2"/>
      </left>
      <right style="medium">
        <color theme="1" tint="4.9989318521683403E-2"/>
      </right>
      <top style="medium">
        <color theme="1" tint="4.9989318521683403E-2"/>
      </top>
      <bottom style="thin">
        <color theme="1" tint="4.9989318521683403E-2"/>
      </bottom>
      <diagonal/>
    </border>
    <border>
      <left style="medium">
        <color theme="1" tint="4.9989318521683403E-2"/>
      </left>
      <right/>
      <top style="thin">
        <color theme="2"/>
      </top>
      <bottom/>
      <diagonal/>
    </border>
    <border>
      <left style="medium">
        <color theme="1" tint="4.9989318521683403E-2"/>
      </left>
      <right/>
      <top/>
      <bottom style="medium">
        <color theme="1" tint="4.9989318521683403E-2"/>
      </bottom>
      <diagonal/>
    </border>
    <border>
      <left style="medium">
        <color theme="1" tint="4.9989318521683403E-2"/>
      </left>
      <right style="medium">
        <color theme="1" tint="4.9989318521683403E-2"/>
      </right>
      <top style="medium">
        <color theme="1" tint="4.9989318521683403E-2"/>
      </top>
      <bottom/>
      <diagonal/>
    </border>
    <border>
      <left/>
      <right style="medium">
        <color theme="1" tint="4.9989318521683403E-2"/>
      </right>
      <top style="medium">
        <color theme="1" tint="4.9989318521683403E-2"/>
      </top>
      <bottom/>
      <diagonal/>
    </border>
    <border>
      <left style="medium">
        <color theme="1" tint="4.9989318521683403E-2"/>
      </left>
      <right style="thin">
        <color theme="2"/>
      </right>
      <top style="thin">
        <color theme="2"/>
      </top>
      <bottom style="thin">
        <color theme="2"/>
      </bottom>
      <diagonal/>
    </border>
    <border>
      <left style="medium">
        <color theme="1" tint="4.9989318521683403E-2"/>
      </left>
      <right style="thin">
        <color theme="1" tint="4.9989318521683403E-2"/>
      </right>
      <top style="medium">
        <color theme="1" tint="4.9989318521683403E-2"/>
      </top>
      <bottom style="thin">
        <color theme="1" tint="4.9989318521683403E-2"/>
      </bottom>
      <diagonal/>
    </border>
    <border>
      <left style="thin">
        <color theme="1" tint="4.9989318521683403E-2"/>
      </left>
      <right style="thin">
        <color theme="1" tint="4.9989318521683403E-2"/>
      </right>
      <top style="medium">
        <color theme="1" tint="4.9989318521683403E-2"/>
      </top>
      <bottom style="thin">
        <color theme="1" tint="4.9989318521683403E-2"/>
      </bottom>
      <diagonal/>
    </border>
    <border>
      <left style="thin">
        <color theme="1" tint="4.9989318521683403E-2"/>
      </left>
      <right style="medium">
        <color theme="1" tint="4.9989318521683403E-2"/>
      </right>
      <top style="medium">
        <color theme="1" tint="4.9989318521683403E-2"/>
      </top>
      <bottom style="thin">
        <color theme="1" tint="4.9989318521683403E-2"/>
      </bottom>
      <diagonal/>
    </border>
    <border>
      <left style="medium">
        <color theme="1" tint="4.9989318521683403E-2"/>
      </left>
      <right style="thin">
        <color theme="1" tint="4.9989318521683403E-2"/>
      </right>
      <top style="thin">
        <color theme="1" tint="4.9989318521683403E-2"/>
      </top>
      <bottom style="thin">
        <color theme="1" tint="4.9989318521683403E-2"/>
      </bottom>
      <diagonal/>
    </border>
    <border>
      <left style="thin">
        <color theme="1" tint="4.9989318521683403E-2"/>
      </left>
      <right style="thin">
        <color theme="1" tint="4.9989318521683403E-2"/>
      </right>
      <top style="thin">
        <color theme="1" tint="4.9989318521683403E-2"/>
      </top>
      <bottom style="thin">
        <color theme="1" tint="4.9989318521683403E-2"/>
      </bottom>
      <diagonal/>
    </border>
    <border>
      <left style="thin">
        <color theme="1" tint="4.9989318521683403E-2"/>
      </left>
      <right style="medium">
        <color theme="1" tint="4.9989318521683403E-2"/>
      </right>
      <top style="thin">
        <color theme="1" tint="4.9989318521683403E-2"/>
      </top>
      <bottom style="thin">
        <color theme="1" tint="4.9989318521683403E-2"/>
      </bottom>
      <diagonal/>
    </border>
    <border>
      <left style="medium">
        <color theme="1" tint="4.9989318521683403E-2"/>
      </left>
      <right style="thin">
        <color theme="1" tint="4.9989318521683403E-2"/>
      </right>
      <top style="medium">
        <color theme="1" tint="4.9989318521683403E-2"/>
      </top>
      <bottom style="medium">
        <color theme="1" tint="4.9989318521683403E-2"/>
      </bottom>
      <diagonal/>
    </border>
    <border>
      <left style="thin">
        <color theme="1" tint="4.9989318521683403E-2"/>
      </left>
      <right style="thin">
        <color theme="1" tint="4.9989318521683403E-2"/>
      </right>
      <top style="medium">
        <color theme="1" tint="4.9989318521683403E-2"/>
      </top>
      <bottom style="medium">
        <color theme="1" tint="4.9989318521683403E-2"/>
      </bottom>
      <diagonal/>
    </border>
    <border>
      <left style="thin">
        <color theme="1" tint="4.9989318521683403E-2"/>
      </left>
      <right style="medium">
        <color theme="1" tint="4.9989318521683403E-2"/>
      </right>
      <top style="medium">
        <color theme="1" tint="4.9989318521683403E-2"/>
      </top>
      <bottom style="medium">
        <color theme="1" tint="4.9989318521683403E-2"/>
      </bottom>
      <diagonal/>
    </border>
    <border>
      <left style="medium">
        <color theme="1" tint="4.9989318521683403E-2"/>
      </left>
      <right style="thin">
        <color theme="1" tint="4.9989318521683403E-2"/>
      </right>
      <top/>
      <bottom style="thin">
        <color theme="1" tint="4.9989318521683403E-2"/>
      </bottom>
      <diagonal/>
    </border>
    <border>
      <left style="thin">
        <color theme="1" tint="4.9989318521683403E-2"/>
      </left>
      <right style="thin">
        <color theme="1" tint="4.9989318521683403E-2"/>
      </right>
      <top/>
      <bottom style="thin">
        <color theme="1" tint="4.9989318521683403E-2"/>
      </bottom>
      <diagonal/>
    </border>
    <border>
      <left style="thin">
        <color theme="1" tint="4.9989318521683403E-2"/>
      </left>
      <right style="medium">
        <color theme="1" tint="4.9989318521683403E-2"/>
      </right>
      <top/>
      <bottom style="thin">
        <color theme="1" tint="4.9989318521683403E-2"/>
      </bottom>
      <diagonal/>
    </border>
    <border>
      <left style="medium">
        <color indexed="64"/>
      </left>
      <right style="medium">
        <color theme="1" tint="4.9989318521683403E-2"/>
      </right>
      <top style="medium">
        <color indexed="64"/>
      </top>
      <bottom style="medium">
        <color indexed="64"/>
      </bottom>
      <diagonal/>
    </border>
    <border>
      <left style="medium">
        <color theme="1" tint="4.9989318521683403E-2"/>
      </left>
      <right style="medium">
        <color theme="1" tint="4.9989318521683403E-2"/>
      </right>
      <top style="medium">
        <color indexed="64"/>
      </top>
      <bottom style="medium">
        <color indexed="64"/>
      </bottom>
      <diagonal/>
    </border>
    <border>
      <left/>
      <right style="medium">
        <color theme="1" tint="4.9989318521683403E-2"/>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1" tint="4.9989318521683403E-2"/>
      </left>
      <right/>
      <top style="thin">
        <color theme="2"/>
      </top>
      <bottom style="thin">
        <color theme="2"/>
      </bottom>
      <diagonal/>
    </border>
    <border>
      <left style="thin">
        <color theme="2"/>
      </left>
      <right style="thin">
        <color theme="2"/>
      </right>
      <top style="medium">
        <color theme="1" tint="4.9989318521683403E-2"/>
      </top>
      <bottom/>
      <diagonal/>
    </border>
    <border>
      <left style="thin">
        <color theme="2"/>
      </left>
      <right style="thin">
        <color theme="2"/>
      </right>
      <top style="thin">
        <color theme="2"/>
      </top>
      <bottom style="thin">
        <color theme="2"/>
      </bottom>
      <diagonal/>
    </border>
    <border>
      <left/>
      <right style="thin">
        <color theme="2"/>
      </right>
      <top style="thin">
        <color theme="2"/>
      </top>
      <bottom/>
      <diagonal/>
    </border>
  </borders>
  <cellStyleXfs count="2">
    <xf numFmtId="0" fontId="0" fillId="0" borderId="0"/>
    <xf numFmtId="0" fontId="1" fillId="0" borderId="0" applyNumberFormat="0" applyFill="0" applyBorder="0" applyAlignment="0" applyProtection="0"/>
  </cellStyleXfs>
  <cellXfs count="85">
    <xf numFmtId="0" fontId="0" fillId="0" borderId="0" xfId="0"/>
    <xf numFmtId="0" fontId="2" fillId="2" borderId="1" xfId="0" applyFont="1" applyFill="1" applyBorder="1" applyAlignment="1">
      <alignment horizont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shrinkToFit="1"/>
    </xf>
    <xf numFmtId="0" fontId="5" fillId="0" borderId="1" xfId="1" applyFont="1" applyBorder="1" applyAlignment="1">
      <alignment horizontal="center" vertical="center" wrapText="1"/>
    </xf>
    <xf numFmtId="0" fontId="6" fillId="0" borderId="1" xfId="0" applyFont="1" applyBorder="1" applyAlignment="1">
      <alignment horizontal="center" vertical="center" wrapText="1"/>
    </xf>
    <xf numFmtId="0" fontId="0" fillId="0" borderId="2"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shrinkToFit="1"/>
    </xf>
    <xf numFmtId="0" fontId="1" fillId="0" borderId="0" xfId="1" applyAlignment="1">
      <alignment horizontal="center"/>
    </xf>
    <xf numFmtId="0" fontId="9" fillId="4" borderId="6" xfId="0" applyFont="1" applyFill="1" applyBorder="1" applyAlignment="1">
      <alignment horizontal="center" vertical="center" wrapText="1"/>
    </xf>
    <xf numFmtId="0" fontId="0" fillId="0" borderId="7" xfId="0" applyBorder="1"/>
    <xf numFmtId="0" fontId="10" fillId="4" borderId="8"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0" fillId="0" borderId="10" xfId="0" applyBorder="1"/>
    <xf numFmtId="0" fontId="2" fillId="5" borderId="11" xfId="0" applyFont="1" applyFill="1" applyBorder="1" applyAlignment="1">
      <alignment horizontal="center"/>
    </xf>
    <xf numFmtId="0" fontId="12" fillId="0" borderId="12" xfId="0" applyFont="1" applyBorder="1" applyAlignment="1">
      <alignment horizontal="center" vertical="center"/>
    </xf>
    <xf numFmtId="0" fontId="13" fillId="0" borderId="13" xfId="0" applyFont="1" applyBorder="1"/>
    <xf numFmtId="0" fontId="12" fillId="0" borderId="0" xfId="0" applyFont="1"/>
    <xf numFmtId="0" fontId="2" fillId="5" borderId="14" xfId="0" applyFont="1" applyFill="1" applyBorder="1" applyAlignment="1">
      <alignment horizontal="center" vertical="center" wrapText="1"/>
    </xf>
    <xf numFmtId="0" fontId="12" fillId="0" borderId="12" xfId="0" applyFont="1" applyBorder="1" applyAlignment="1">
      <alignment horizontal="center" vertical="center" wrapText="1"/>
    </xf>
    <xf numFmtId="0" fontId="14" fillId="4" borderId="0" xfId="0" applyFont="1" applyFill="1" applyAlignment="1">
      <alignment horizontal="center" vertical="center" wrapText="1"/>
    </xf>
    <xf numFmtId="0" fontId="7" fillId="2" borderId="15" xfId="0" applyFont="1" applyFill="1" applyBorder="1" applyAlignment="1">
      <alignment horizontal="center" vertical="center"/>
    </xf>
    <xf numFmtId="0" fontId="7" fillId="2" borderId="16" xfId="0" applyFont="1" applyFill="1" applyBorder="1" applyAlignment="1">
      <alignment horizontal="center" vertical="center"/>
    </xf>
    <xf numFmtId="0" fontId="7" fillId="4" borderId="17" xfId="0" applyFont="1" applyFill="1" applyBorder="1" applyAlignment="1">
      <alignment horizontal="center" vertical="center"/>
    </xf>
    <xf numFmtId="0" fontId="15" fillId="0" borderId="18" xfId="0" applyFont="1" applyBorder="1" applyAlignment="1">
      <alignment horizontal="center" vertical="center"/>
    </xf>
    <xf numFmtId="0" fontId="12" fillId="0" borderId="19" xfId="0" applyFont="1" applyBorder="1" applyAlignment="1">
      <alignment horizontal="center" vertical="center"/>
    </xf>
    <xf numFmtId="10" fontId="12" fillId="0" borderId="20" xfId="0" applyNumberFormat="1" applyFont="1" applyBorder="1" applyAlignment="1">
      <alignment horizontal="center" vertical="center"/>
    </xf>
    <xf numFmtId="10" fontId="13" fillId="0" borderId="0" xfId="0" applyNumberFormat="1" applyFont="1" applyAlignment="1">
      <alignment horizontal="center" vertical="center" wrapText="1"/>
    </xf>
    <xf numFmtId="0" fontId="15" fillId="0" borderId="21" xfId="0" applyFont="1" applyBorder="1" applyAlignment="1">
      <alignment horizontal="center" vertical="center"/>
    </xf>
    <xf numFmtId="0" fontId="12" fillId="0" borderId="22" xfId="0" applyFont="1" applyBorder="1" applyAlignment="1">
      <alignment horizontal="center" vertical="center"/>
    </xf>
    <xf numFmtId="10" fontId="12" fillId="0" borderId="23" xfId="0" applyNumberFormat="1" applyFont="1" applyBorder="1" applyAlignment="1">
      <alignment horizontal="center" vertical="center"/>
    </xf>
    <xf numFmtId="10" fontId="13" fillId="0" borderId="17" xfId="0" applyNumberFormat="1" applyFont="1" applyBorder="1" applyAlignment="1">
      <alignment horizontal="center" vertical="center" wrapText="1"/>
    </xf>
    <xf numFmtId="0" fontId="13" fillId="6" borderId="24" xfId="0" applyFont="1" applyFill="1" applyBorder="1" applyAlignment="1">
      <alignment horizontal="center" vertical="center"/>
    </xf>
    <xf numFmtId="0" fontId="13" fillId="6" borderId="25" xfId="0" applyFont="1" applyFill="1" applyBorder="1" applyAlignment="1">
      <alignment horizontal="center" vertical="center"/>
    </xf>
    <xf numFmtId="9" fontId="13" fillId="6" borderId="26" xfId="0" applyNumberFormat="1" applyFont="1" applyFill="1" applyBorder="1" applyAlignment="1">
      <alignment horizontal="center" vertical="center"/>
    </xf>
    <xf numFmtId="0" fontId="15" fillId="0" borderId="27" xfId="0" applyFont="1" applyBorder="1" applyAlignment="1">
      <alignment horizontal="center" vertical="center"/>
    </xf>
    <xf numFmtId="0" fontId="12" fillId="0" borderId="28" xfId="0" applyFont="1" applyBorder="1" applyAlignment="1">
      <alignment horizontal="center" vertical="center"/>
    </xf>
    <xf numFmtId="10" fontId="12" fillId="0" borderId="29" xfId="0" applyNumberFormat="1" applyFont="1" applyBorder="1" applyAlignment="1">
      <alignment horizontal="center" vertical="center"/>
    </xf>
    <xf numFmtId="10" fontId="12" fillId="0" borderId="20" xfId="0" applyNumberFormat="1" applyFont="1" applyBorder="1" applyAlignment="1">
      <alignment horizontal="center" vertical="center" wrapText="1"/>
    </xf>
    <xf numFmtId="10" fontId="12" fillId="0" borderId="29" xfId="0" applyNumberFormat="1" applyFont="1" applyBorder="1" applyAlignment="1">
      <alignment horizontal="center" vertical="center" wrapText="1"/>
    </xf>
    <xf numFmtId="0" fontId="8" fillId="0" borderId="1" xfId="0" applyFont="1" applyBorder="1" applyAlignment="1">
      <alignment horizontal="center" vertical="center"/>
    </xf>
    <xf numFmtId="0" fontId="16"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1" xfId="0" applyFont="1" applyBorder="1" applyAlignment="1">
      <alignment horizontal="center" vertical="center" shrinkToFit="1"/>
    </xf>
    <xf numFmtId="0" fontId="18" fillId="0" borderId="1" xfId="1" applyFont="1" applyBorder="1" applyAlignment="1">
      <alignment horizontal="center" vertical="center" wrapText="1"/>
    </xf>
    <xf numFmtId="0" fontId="7" fillId="2" borderId="30" xfId="0" applyFont="1" applyFill="1" applyBorder="1" applyAlignment="1">
      <alignment horizontal="center" vertical="center"/>
    </xf>
    <xf numFmtId="0" fontId="7" fillId="2" borderId="31" xfId="0" applyFont="1" applyFill="1" applyBorder="1" applyAlignment="1">
      <alignment horizontal="center" vertical="center"/>
    </xf>
    <xf numFmtId="0" fontId="7" fillId="2" borderId="32" xfId="0" applyFont="1" applyFill="1" applyBorder="1" applyAlignment="1">
      <alignment horizontal="center" vertical="center"/>
    </xf>
    <xf numFmtId="0" fontId="19" fillId="2" borderId="30" xfId="0" applyFont="1" applyFill="1" applyBorder="1" applyAlignment="1">
      <alignment horizontal="center" vertical="center"/>
    </xf>
    <xf numFmtId="0" fontId="19" fillId="2" borderId="31" xfId="0" applyFont="1" applyFill="1" applyBorder="1" applyAlignment="1">
      <alignment horizontal="center" vertical="center"/>
    </xf>
    <xf numFmtId="0" fontId="19" fillId="2" borderId="32" xfId="0" applyFont="1" applyFill="1" applyBorder="1" applyAlignment="1">
      <alignment horizontal="center" vertical="center"/>
    </xf>
    <xf numFmtId="0" fontId="19" fillId="2" borderId="33" xfId="0" applyFont="1" applyFill="1" applyBorder="1" applyAlignment="1">
      <alignment horizontal="center" vertical="center"/>
    </xf>
    <xf numFmtId="0" fontId="21" fillId="0" borderId="0" xfId="1" applyFont="1" applyAlignment="1">
      <alignment horizontal="center"/>
    </xf>
    <xf numFmtId="0" fontId="2" fillId="2" borderId="30"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6" xfId="0" applyFont="1" applyFill="1" applyBorder="1" applyAlignment="1">
      <alignment horizontal="center" vertical="center"/>
    </xf>
    <xf numFmtId="0" fontId="2" fillId="4" borderId="34" xfId="0" applyFont="1" applyFill="1" applyBorder="1" applyAlignment="1">
      <alignment horizontal="center" vertical="center"/>
    </xf>
    <xf numFmtId="0" fontId="2" fillId="4" borderId="0" xfId="0" applyFont="1" applyFill="1" applyAlignment="1">
      <alignment horizontal="center" vertical="center"/>
    </xf>
    <xf numFmtId="10" fontId="12" fillId="0" borderId="0" xfId="0" applyNumberFormat="1" applyFont="1" applyAlignment="1">
      <alignment horizontal="center" vertical="center" wrapText="1"/>
    </xf>
    <xf numFmtId="10" fontId="13" fillId="0" borderId="35" xfId="0" applyNumberFormat="1" applyFont="1" applyBorder="1" applyAlignment="1">
      <alignment horizontal="center" vertical="center"/>
    </xf>
    <xf numFmtId="10" fontId="13" fillId="0" borderId="36" xfId="0" applyNumberFormat="1" applyFont="1" applyBorder="1" applyAlignment="1">
      <alignment horizontal="center" vertical="center"/>
    </xf>
    <xf numFmtId="0" fontId="20" fillId="0" borderId="37" xfId="0" applyFont="1" applyBorder="1"/>
    <xf numFmtId="0" fontId="0" fillId="0" borderId="36" xfId="0" applyBorder="1" applyAlignment="1">
      <alignment horizontal="center" vertical="center" wrapText="1"/>
    </xf>
    <xf numFmtId="0" fontId="14" fillId="4" borderId="36" xfId="0" applyFont="1" applyFill="1" applyBorder="1" applyAlignment="1">
      <alignment horizontal="center" vertical="center" wrapText="1"/>
    </xf>
    <xf numFmtId="0" fontId="22" fillId="0" borderId="1" xfId="0" applyFont="1" applyBorder="1" applyAlignment="1">
      <alignment horizontal="center" vertical="center" shrinkToFit="1"/>
    </xf>
    <xf numFmtId="0" fontId="23" fillId="0" borderId="1" xfId="1" applyFont="1" applyBorder="1" applyAlignment="1">
      <alignment horizontal="center" vertical="center" wrapText="1"/>
    </xf>
    <xf numFmtId="0" fontId="24" fillId="0" borderId="1" xfId="1"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28" fillId="0" borderId="1" xfId="0" applyFont="1" applyBorder="1" applyAlignment="1">
      <alignment horizontal="center" vertical="center" shrinkToFit="1"/>
    </xf>
    <xf numFmtId="0" fontId="8" fillId="6" borderId="24" xfId="0" applyFont="1" applyFill="1" applyBorder="1" applyAlignment="1">
      <alignment horizontal="center" vertical="center"/>
    </xf>
    <xf numFmtId="0" fontId="8" fillId="6" borderId="25" xfId="0" applyFont="1" applyFill="1" applyBorder="1" applyAlignment="1">
      <alignment horizontal="center" vertical="center"/>
    </xf>
    <xf numFmtId="9" fontId="8" fillId="6" borderId="26" xfId="0" applyNumberFormat="1" applyFont="1" applyFill="1" applyBorder="1" applyAlignment="1">
      <alignment horizontal="center" vertical="center"/>
    </xf>
    <xf numFmtId="0" fontId="7" fillId="3" borderId="3" xfId="0" applyFont="1" applyFill="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7" fillId="3" borderId="3" xfId="0" applyFont="1" applyFill="1" applyBorder="1" applyAlignment="1">
      <alignment horizontal="center" vertical="center" wrapText="1" shrinkToFit="1"/>
    </xf>
    <xf numFmtId="0" fontId="8" fillId="0" borderId="4" xfId="0" applyFont="1" applyBorder="1" applyAlignment="1">
      <alignment horizontal="center" vertical="center" wrapText="1" shrinkToFit="1"/>
    </xf>
    <xf numFmtId="0" fontId="8" fillId="0" borderId="5" xfId="0" applyFont="1" applyBorder="1" applyAlignment="1">
      <alignment horizontal="center" vertical="center" wrapText="1" shrinkToFi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AÑO DE CREACIÓN OBJETO PULSOS ALIENVAULT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CREACIÓN OBJETO PULSOS ALIENVAULT PARTE IOT</c:v>
          </c:tx>
          <c:spPr>
            <a:solidFill>
              <a:schemeClr val="accent1">
                <a:lumMod val="40000"/>
                <a:lumOff val="60000"/>
              </a:schemeClr>
            </a:solidFill>
            <a:ln>
              <a:noFill/>
            </a:ln>
            <a:effectLst/>
            <a:sp3d/>
          </c:spPr>
          <c:invertIfNegative val="0"/>
          <c:cat>
            <c:numRef>
              <c:f>'AÑO CREACIÓN'!$B$12:$B$16</c:f>
              <c:numCache>
                <c:formatCode>General</c:formatCode>
                <c:ptCount val="5"/>
                <c:pt idx="0">
                  <c:v>2023</c:v>
                </c:pt>
                <c:pt idx="1">
                  <c:v>2022</c:v>
                </c:pt>
                <c:pt idx="2">
                  <c:v>2021</c:v>
                </c:pt>
                <c:pt idx="3">
                  <c:v>2020</c:v>
                </c:pt>
                <c:pt idx="4">
                  <c:v>2019</c:v>
                </c:pt>
              </c:numCache>
            </c:numRef>
          </c:cat>
          <c:val>
            <c:numRef>
              <c:f>'AÑO CREACIÓN'!$D$12:$D$16</c:f>
              <c:numCache>
                <c:formatCode>0.00%</c:formatCode>
                <c:ptCount val="5"/>
                <c:pt idx="0">
                  <c:v>7.6300000000000007E-2</c:v>
                </c:pt>
                <c:pt idx="1">
                  <c:v>0.48320000000000002</c:v>
                </c:pt>
                <c:pt idx="2">
                  <c:v>0.41189999999999999</c:v>
                </c:pt>
                <c:pt idx="3">
                  <c:v>2.8000000000000001E-2</c:v>
                </c:pt>
                <c:pt idx="4">
                  <c:v>1E-4</c:v>
                </c:pt>
              </c:numCache>
            </c:numRef>
          </c:val>
          <c:extLst>
            <c:ext xmlns:c16="http://schemas.microsoft.com/office/drawing/2014/chart" uri="{C3380CC4-5D6E-409C-BE32-E72D297353CC}">
              <c16:uniqueId val="{00000001-F3D4-4A24-914F-100EF81997E5}"/>
            </c:ext>
          </c:extLst>
        </c:ser>
        <c:dLbls>
          <c:showLegendKey val="0"/>
          <c:showVal val="0"/>
          <c:showCatName val="0"/>
          <c:showSerName val="0"/>
          <c:showPercent val="0"/>
          <c:showBubbleSize val="0"/>
        </c:dLbls>
        <c:gapWidth val="150"/>
        <c:shape val="box"/>
        <c:axId val="798316864"/>
        <c:axId val="79831719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'AÑO CREACIÓN'!$B$12:$B$16</c15:sqref>
                        </c15:formulaRef>
                      </c:ext>
                    </c:extLst>
                    <c:numCache>
                      <c:formatCode>General</c:formatCode>
                      <c:ptCount val="5"/>
                      <c:pt idx="0">
                        <c:v>2023</c:v>
                      </c:pt>
                      <c:pt idx="1">
                        <c:v>2022</c:v>
                      </c:pt>
                      <c:pt idx="2">
                        <c:v>2021</c:v>
                      </c:pt>
                      <c:pt idx="3">
                        <c:v>2020</c:v>
                      </c:pt>
                      <c:pt idx="4">
                        <c:v>2019</c:v>
                      </c:pt>
                    </c:numCache>
                  </c:numRef>
                </c:cat>
                <c:val>
                  <c:numRef>
                    <c:extLst>
                      <c:ext uri="{02D57815-91ED-43cb-92C2-25804820EDAC}">
                        <c15:formulaRef>
                          <c15:sqref>'AÑO CREACIÓN'!$C$12:$C$16</c15:sqref>
                        </c15:formulaRef>
                      </c:ext>
                    </c:extLst>
                    <c:numCache>
                      <c:formatCode>General</c:formatCode>
                      <c:ptCount val="5"/>
                      <c:pt idx="0">
                        <c:v>1369</c:v>
                      </c:pt>
                      <c:pt idx="1">
                        <c:v>8668</c:v>
                      </c:pt>
                      <c:pt idx="2">
                        <c:v>7389</c:v>
                      </c:pt>
                      <c:pt idx="3">
                        <c:v>502</c:v>
                      </c:pt>
                      <c:pt idx="4">
                        <c:v>2</c:v>
                      </c:pt>
                    </c:numCache>
                  </c:numRef>
                </c:val>
                <c:extLst>
                  <c:ext xmlns:c16="http://schemas.microsoft.com/office/drawing/2014/chart" uri="{C3380CC4-5D6E-409C-BE32-E72D297353CC}">
                    <c16:uniqueId val="{00000000-F3D4-4A24-914F-100EF81997E5}"/>
                  </c:ext>
                </c:extLst>
              </c15:ser>
            </c15:filteredBarSeries>
          </c:ext>
        </c:extLst>
      </c:bar3DChart>
      <c:catAx>
        <c:axId val="798316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798317192"/>
        <c:crosses val="autoZero"/>
        <c:auto val="1"/>
        <c:lblAlgn val="ctr"/>
        <c:lblOffset val="100"/>
        <c:noMultiLvlLbl val="0"/>
      </c:catAx>
      <c:valAx>
        <c:axId val="798317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798316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TIPO DE OBJETO STIX 2.1 PARA PULSOS ALIENVAULT PARTE IOT</c:v>
          </c:tx>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D7A-44A0-A110-6DA64619CA9D}"/>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D7A-44A0-A110-6DA64619CA9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'TIPO DE OBJETO STIX 2.1 '!$B$12:$B$16</c15:sqref>
                  </c15:fullRef>
                </c:ext>
              </c:extLst>
              <c:f>('TIPO DE OBJETO STIX 2.1 '!$B$13,'TIPO DE OBJETO STIX 2.1 '!$B$16)</c:f>
              <c:strCache>
                <c:ptCount val="2"/>
                <c:pt idx="0">
                  <c:v>INDICADOR</c:v>
                </c:pt>
                <c:pt idx="1">
                  <c:v>TIPOS DISTINTOS A INDICADOR</c:v>
                </c:pt>
              </c:strCache>
            </c:strRef>
          </c:cat>
          <c:val>
            <c:numRef>
              <c:extLst>
                <c:ext xmlns:c15="http://schemas.microsoft.com/office/drawing/2012/chart" uri="{02D57815-91ED-43cb-92C2-25804820EDAC}">
                  <c15:fullRef>
                    <c15:sqref>'TIPO DE OBJETO STIX 2.1 '!$C$12:$C$16</c15:sqref>
                  </c15:fullRef>
                </c:ext>
              </c:extLst>
              <c:f>('TIPO DE OBJETO STIX 2.1 '!$C$13,'TIPO DE OBJETO STIX 2.1 '!$C$16)</c:f>
              <c:numCache>
                <c:formatCode>General</c:formatCode>
                <c:ptCount val="2"/>
                <c:pt idx="0">
                  <c:v>16785</c:v>
                </c:pt>
                <c:pt idx="1">
                  <c:v>1145</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6315-4D31-8250-92BCA883F7BA}"/>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5037784384661155"/>
          <c:y val="0.1793016527108475"/>
          <c:w val="0.17863397217617438"/>
          <c:h val="0.496020013470209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r>
              <a:rPr lang="es-ES"/>
              <a:t>TIPO DE OBJETO STIX 2.1 PARA PULSOS ALIENVAULT PARTE SMART</a:t>
            </a:r>
            <a:r>
              <a:rPr lang="es-ES" baseline="0"/>
              <a:t> HOME</a:t>
            </a:r>
            <a:endParaRPr lang="es-ES"/>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TIPO DE OBJETO STIX 2.1 PARA PULSOS ALIENVAULT PARTE SMART HOME</c:v>
          </c:tx>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211-460D-AA9D-DF8BAA3FAC8B}"/>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211-460D-AA9D-DF8BAA3FAC8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'TIPO DE OBJETO STIX 2.1 '!$G$12:$G$16</c15:sqref>
                  </c15:fullRef>
                </c:ext>
              </c:extLst>
              <c:f>('TIPO DE OBJETO STIX 2.1 '!$G$13,'TIPO DE OBJETO STIX 2.1 '!$G$16)</c:f>
              <c:strCache>
                <c:ptCount val="2"/>
                <c:pt idx="0">
                  <c:v>INDICADOR</c:v>
                </c:pt>
                <c:pt idx="1">
                  <c:v>TIPOS DISTINTOS A INDICADOR</c:v>
                </c:pt>
              </c:strCache>
            </c:strRef>
          </c:cat>
          <c:val>
            <c:numRef>
              <c:extLst>
                <c:ext xmlns:c15="http://schemas.microsoft.com/office/drawing/2012/chart" uri="{02D57815-91ED-43cb-92C2-25804820EDAC}">
                  <c15:fullRef>
                    <c15:sqref>'TIPO DE OBJETO STIX 2.1 '!$H$12:$H$16</c15:sqref>
                  </c15:fullRef>
                </c:ext>
              </c:extLst>
              <c:f>('TIPO DE OBJETO STIX 2.1 '!$H$13,'TIPO DE OBJETO STIX 2.1 '!$H$16)</c:f>
              <c:numCache>
                <c:formatCode>General</c:formatCode>
                <c:ptCount val="2"/>
                <c:pt idx="0">
                  <c:v>9278</c:v>
                </c:pt>
                <c:pt idx="1">
                  <c:v>400</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4-8211-460D-AA9D-DF8BAA3FAC8B}"/>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5037784384661155"/>
          <c:y val="0.1793016527108475"/>
          <c:w val="0.17863397217617438"/>
          <c:h val="0.496020013470209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r>
              <a:rPr lang="es-ES"/>
              <a:t>TIPO DE OBJETO STIX 2.1 PARA PULSOS ALIENVAULT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TIPO DE OBJETO STIX 2.1 PARA PULSOS ALIENVAULT PARTE IOT Y SMART HOME CONJUNTAS</c:v>
          </c:tx>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EBE-447A-973D-83DE95C125AB}"/>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EBE-447A-973D-83DE95C125A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'TIPO DE OBJETO STIX 2.1 '!$B$67:$B$71</c15:sqref>
                  </c15:fullRef>
                </c:ext>
              </c:extLst>
              <c:f>('TIPO DE OBJETO STIX 2.1 '!$B$68,'TIPO DE OBJETO STIX 2.1 '!$B$71)</c:f>
              <c:strCache>
                <c:ptCount val="2"/>
                <c:pt idx="0">
                  <c:v>INDICADOR</c:v>
                </c:pt>
                <c:pt idx="1">
                  <c:v>TIPOS DISTINTOS A INDICADOR</c:v>
                </c:pt>
              </c:strCache>
            </c:strRef>
          </c:cat>
          <c:val>
            <c:numRef>
              <c:extLst>
                <c:ext xmlns:c15="http://schemas.microsoft.com/office/drawing/2012/chart" uri="{02D57815-91ED-43cb-92C2-25804820EDAC}">
                  <c15:fullRef>
                    <c15:sqref>'TIPO DE OBJETO STIX 2.1 '!$C$67:$C$71</c15:sqref>
                  </c15:fullRef>
                </c:ext>
              </c:extLst>
              <c:f>('TIPO DE OBJETO STIX 2.1 '!$C$68,'TIPO DE OBJETO STIX 2.1 '!$C$71)</c:f>
              <c:numCache>
                <c:formatCode>General</c:formatCode>
                <c:ptCount val="2"/>
                <c:pt idx="0">
                  <c:v>26063</c:v>
                </c:pt>
                <c:pt idx="1">
                  <c:v>1545</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4-6EBE-447A-973D-83DE95C125AB}"/>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5037784384661155"/>
          <c:y val="0.1793016527108475"/>
          <c:w val="0.17863397217617438"/>
          <c:h val="0.496020013470209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TIPO DE OBJETO DE REFERENCIA STIX 2.1 ALIENVAULT PARTE IOT</c:v>
          </c:tx>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09D-4DB0-8C79-1219A12CD203}"/>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09D-4DB0-8C79-1219A12CD20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OBJECT_REFS!$B$12:$B$17</c15:sqref>
                  </c15:fullRef>
                </c:ext>
              </c:extLst>
              <c:f>(OBJECT_REFS!$B$12,OBJECT_REFS!$B$16)</c:f>
              <c:strCache>
                <c:ptCount val="2"/>
                <c:pt idx="0">
                  <c:v>INDICADOR</c:v>
                </c:pt>
                <c:pt idx="1">
                  <c:v>VALORES DISTINTOS A INDICADOR</c:v>
                </c:pt>
              </c:strCache>
            </c:strRef>
          </c:cat>
          <c:val>
            <c:numRef>
              <c:extLst>
                <c:ext xmlns:c15="http://schemas.microsoft.com/office/drawing/2012/chart" uri="{02D57815-91ED-43cb-92C2-25804820EDAC}">
                  <c15:fullRef>
                    <c15:sqref>OBJECT_REFS!$C$12:$C$17</c15:sqref>
                  </c15:fullRef>
                </c:ext>
              </c:extLst>
              <c:f>(OBJECT_REFS!$C$12,OBJECT_REFS!$C$16)</c:f>
              <c:numCache>
                <c:formatCode>General</c:formatCode>
                <c:ptCount val="2"/>
                <c:pt idx="0">
                  <c:v>7228</c:v>
                </c:pt>
                <c:pt idx="1">
                  <c:v>622</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2D35-4DB7-A9EA-5D8F684B7A08}"/>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3602340187434023"/>
          <c:y val="0.17539655945526803"/>
          <c:w val="0.13098958755629023"/>
          <c:h val="0.3854298194046025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24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r>
              <a:rPr lang="es-ES" sz="2400"/>
              <a:t>TIPO DE OBJETO DE REFERENCIA STIX 2.1 ALIENVAULT PARTE SMART HOME</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FBA-4236-AF0E-F9B12BA9C9B6}"/>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FBA-4236-AF0E-F9B12BA9C9B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OBJECT_REFS!$G$12:$G$17</c15:sqref>
                  </c15:fullRef>
                </c:ext>
              </c:extLst>
              <c:f>(OBJECT_REFS!$G$12,OBJECT_REFS!$G$16)</c:f>
              <c:strCache>
                <c:ptCount val="2"/>
                <c:pt idx="0">
                  <c:v>INDICADOR</c:v>
                </c:pt>
                <c:pt idx="1">
                  <c:v>VALORES DISTINTOS A INDICADOR</c:v>
                </c:pt>
              </c:strCache>
            </c:strRef>
          </c:cat>
          <c:val>
            <c:numRef>
              <c:extLst>
                <c:ext xmlns:c15="http://schemas.microsoft.com/office/drawing/2012/chart" uri="{02D57815-91ED-43cb-92C2-25804820EDAC}">
                  <c15:fullRef>
                    <c15:sqref>OBJECT_REFS!$H$12:$H$17</c15:sqref>
                  </c15:fullRef>
                </c:ext>
              </c:extLst>
              <c:f>(OBJECT_REFS!$H$12,OBJECT_REFS!$H$16)</c:f>
              <c:numCache>
                <c:formatCode>General</c:formatCode>
                <c:ptCount val="2"/>
                <c:pt idx="0">
                  <c:v>3687</c:v>
                </c:pt>
                <c:pt idx="1">
                  <c:v>205</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4-4FBA-4236-AF0E-F9B12BA9C9B6}"/>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3602340187434023"/>
          <c:y val="0.17539655945526803"/>
          <c:w val="0.13098958755629023"/>
          <c:h val="0.3854298194046025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24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r>
              <a:rPr lang="en-US"/>
              <a:t>TIPO DE OBJETO DE REFERENCIA STIX 2.1 ALIENVAULT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83F-4E58-B88F-D09193A52ACF}"/>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83F-4E58-B88F-D09193A52AC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OBJECT_REFS!$B$67:$B$71</c15:sqref>
                  </c15:fullRef>
                </c:ext>
              </c:extLst>
              <c:f>(OBJECT_REFS!$B$67,OBJECT_REFS!$B$71)</c:f>
              <c:strCache>
                <c:ptCount val="2"/>
                <c:pt idx="0">
                  <c:v>INDICADOR</c:v>
                </c:pt>
                <c:pt idx="1">
                  <c:v>VALORES DISTINTOS A INDICADOR</c:v>
                </c:pt>
              </c:strCache>
            </c:strRef>
          </c:cat>
          <c:val>
            <c:numRef>
              <c:extLst>
                <c:ext xmlns:c15="http://schemas.microsoft.com/office/drawing/2012/chart" uri="{02D57815-91ED-43cb-92C2-25804820EDAC}">
                  <c15:fullRef>
                    <c15:sqref>OBJECT_REFS!$C$67:$C$71</c15:sqref>
                  </c15:fullRef>
                </c:ext>
              </c:extLst>
              <c:f>(OBJECT_REFS!$C$67,OBJECT_REFS!$C$71)</c:f>
              <c:numCache>
                <c:formatCode>General</c:formatCode>
                <c:ptCount val="2"/>
                <c:pt idx="0">
                  <c:v>10915</c:v>
                </c:pt>
                <c:pt idx="1">
                  <c:v>827</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4-083F-4E58-B88F-D09193A52ACF}"/>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3602340187434023"/>
          <c:y val="0.17539655945526803"/>
          <c:w val="0.13098958755629023"/>
          <c:h val="0.5547420104207498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24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ANÁLISIS NOMBRE OBJETOS PULSOS ALIENVAULT PARTE IOT Y SMART HOME CONJUNTAS</a:t>
            </a:r>
            <a:endParaRPr lang="es-E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586-4CB8-B1E6-5AD893E855FE}"/>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586-4CB8-B1E6-5AD893E855F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NAME!$B$12:$B$31</c15:sqref>
                  </c15:fullRef>
                </c:ext>
              </c:extLst>
              <c:f>NAME!$B$30:$B$31</c:f>
              <c:strCache>
                <c:ptCount val="2"/>
                <c:pt idx="0">
                  <c:v>VALORES ENCONTRADOS</c:v>
                </c:pt>
                <c:pt idx="1">
                  <c:v>OTROS VALORES</c:v>
                </c:pt>
              </c:strCache>
            </c:strRef>
          </c:cat>
          <c:val>
            <c:numRef>
              <c:extLst>
                <c:ext xmlns:c15="http://schemas.microsoft.com/office/drawing/2012/chart" uri="{02D57815-91ED-43cb-92C2-25804820EDAC}">
                  <c15:fullRef>
                    <c15:sqref>NAME!$C$12:$C$31</c15:sqref>
                  </c15:fullRef>
                </c:ext>
              </c:extLst>
              <c:f>NAME!$C$30:$C$31</c:f>
              <c:numCache>
                <c:formatCode>General</c:formatCode>
                <c:ptCount val="2"/>
                <c:pt idx="0">
                  <c:v>6277</c:v>
                </c:pt>
                <c:pt idx="1">
                  <c:v>228805</c:v>
                </c:pt>
              </c:numCache>
            </c:numRef>
          </c:val>
          <c:extLst>
            <c:ext xmlns:c15="http://schemas.microsoft.com/office/drawing/2012/chart" uri="{02D57815-91ED-43cb-92C2-25804820EDAC}">
              <c15:categoryFilterExceptions>
                <c15:categoryFilterException>
                  <c15:sqref>NAME!$C$23</c15:sqref>
                  <c15:spPr xmlns:c15="http://schemas.microsoft.com/office/drawing/2012/chart">
                    <a:solidFill>
                      <a:schemeClr val="accent1">
                        <a:shade val="76000"/>
                      </a:schemeClr>
                    </a:solidFill>
                    <a:ln>
                      <a:noFill/>
                    </a:ln>
                    <a:effectLst>
                      <a:outerShdw blurRad="254000" sx="102000" sy="102000" algn="ctr" rotWithShape="0">
                        <a:prstClr val="black">
                          <a:alpha val="20000"/>
                        </a:prstClr>
                      </a:outerShdw>
                    </a:effectLst>
                    <a:sp3d/>
                  </c15:spPr>
                  <c15:bubble3D val="0"/>
                </c15:categoryFilterException>
              </c15:categoryFilterExceptions>
            </c:ext>
            <c:ext xmlns:c16="http://schemas.microsoft.com/office/drawing/2014/chart" uri="{C3380CC4-5D6E-409C-BE32-E72D297353CC}">
              <c16:uniqueId val="{00000004-FED6-4BA5-8F7F-931EE96B703F}"/>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2107165705766252"/>
          <c:y val="0.31279655782952659"/>
          <c:w val="0.14029465753786616"/>
          <c:h val="0.3936351155322171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baseline="0">
                <a:effectLst/>
              </a:rPr>
              <a:t>PATRÓN OBJETO TIPO INDICADOR PARA PULSOS ALIENVAULT PARTE IOT </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4966011836494723E-2"/>
          <c:y val="7.0921352824437539E-2"/>
          <c:w val="0.93489281828773063"/>
          <c:h val="0.799157584811653"/>
        </c:manualLayout>
      </c:layout>
      <c:bar3DChart>
        <c:barDir val="col"/>
        <c:grouping val="clustered"/>
        <c:varyColors val="0"/>
        <c:ser>
          <c:idx val="1"/>
          <c:order val="1"/>
          <c:tx>
            <c:v>PATRÓN OBJETO TIPO INDICADOR PARA PULSOS ALIENVAULT PARTE IOT </c:v>
          </c:tx>
          <c:spPr>
            <a:solidFill>
              <a:schemeClr val="accent1">
                <a:lumMod val="40000"/>
                <a:lumOff val="60000"/>
              </a:schemeClr>
            </a:solidFill>
            <a:ln>
              <a:noFill/>
            </a:ln>
            <a:effectLst/>
            <a:sp3d/>
          </c:spPr>
          <c:invertIfNegative val="0"/>
          <c:cat>
            <c:strRef>
              <c:f>PATTERN!$B$12:$B$16</c:f>
              <c:strCache>
                <c:ptCount val="5"/>
                <c:pt idx="0">
                  <c:v>NOMBRE DE DOMINIO</c:v>
                </c:pt>
                <c:pt idx="1">
                  <c:v>URL</c:v>
                </c:pt>
                <c:pt idx="2">
                  <c:v>HASH</c:v>
                </c:pt>
                <c:pt idx="3">
                  <c:v>EMAIL</c:v>
                </c:pt>
                <c:pt idx="4">
                  <c:v>IPV4</c:v>
                </c:pt>
              </c:strCache>
            </c:strRef>
          </c:cat>
          <c:val>
            <c:numRef>
              <c:f>PATTERN!$D$12:$D$16</c:f>
              <c:numCache>
                <c:formatCode>0.00%</c:formatCode>
                <c:ptCount val="5"/>
                <c:pt idx="0">
                  <c:v>0.48829311885612159</c:v>
                </c:pt>
                <c:pt idx="1">
                  <c:v>0.29883824843610368</c:v>
                </c:pt>
                <c:pt idx="2">
                  <c:v>0.20244265713434614</c:v>
                </c:pt>
                <c:pt idx="3">
                  <c:v>6.2555853440571943E-3</c:v>
                </c:pt>
                <c:pt idx="4">
                  <c:v>4.1703902293714632E-3</c:v>
                </c:pt>
              </c:numCache>
            </c:numRef>
          </c:val>
          <c:extLst>
            <c:ext xmlns:c16="http://schemas.microsoft.com/office/drawing/2014/chart" uri="{C3380CC4-5D6E-409C-BE32-E72D297353CC}">
              <c16:uniqueId val="{00000000-3B65-408F-BA2D-29AE0BFB23F3}"/>
            </c:ext>
          </c:extLst>
        </c:ser>
        <c:dLbls>
          <c:showLegendKey val="0"/>
          <c:showVal val="0"/>
          <c:showCatName val="0"/>
          <c:showSerName val="0"/>
          <c:showPercent val="0"/>
          <c:showBubbleSize val="0"/>
        </c:dLbls>
        <c:gapWidth val="150"/>
        <c:shape val="box"/>
        <c:axId val="1395395624"/>
        <c:axId val="139540382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PATTERN!$B$12:$B$16</c15:sqref>
                        </c15:formulaRef>
                      </c:ext>
                    </c:extLst>
                    <c:strCache>
                      <c:ptCount val="5"/>
                      <c:pt idx="0">
                        <c:v>NOMBRE DE DOMINIO</c:v>
                      </c:pt>
                      <c:pt idx="1">
                        <c:v>URL</c:v>
                      </c:pt>
                      <c:pt idx="2">
                        <c:v>HASH</c:v>
                      </c:pt>
                      <c:pt idx="3">
                        <c:v>EMAIL</c:v>
                      </c:pt>
                      <c:pt idx="4">
                        <c:v>IPV4</c:v>
                      </c:pt>
                    </c:strCache>
                  </c:strRef>
                </c:cat>
                <c:val>
                  <c:numRef>
                    <c:extLst>
                      <c:ext uri="{02D57815-91ED-43cb-92C2-25804820EDAC}">
                        <c15:formulaRef>
                          <c15:sqref>PATTERN!$C$12:$C$16</c15:sqref>
                        </c15:formulaRef>
                      </c:ext>
                    </c:extLst>
                    <c:numCache>
                      <c:formatCode>General</c:formatCode>
                      <c:ptCount val="5"/>
                      <c:pt idx="0">
                        <c:v>8196</c:v>
                      </c:pt>
                      <c:pt idx="1">
                        <c:v>5016</c:v>
                      </c:pt>
                      <c:pt idx="2">
                        <c:v>3398</c:v>
                      </c:pt>
                      <c:pt idx="3">
                        <c:v>105</c:v>
                      </c:pt>
                      <c:pt idx="4">
                        <c:v>70</c:v>
                      </c:pt>
                    </c:numCache>
                  </c:numRef>
                </c:val>
                <c:extLst>
                  <c:ext xmlns:c16="http://schemas.microsoft.com/office/drawing/2014/chart" uri="{C3380CC4-5D6E-409C-BE32-E72D297353CC}">
                    <c16:uniqueId val="{00000001-3B65-408F-BA2D-29AE0BFB23F3}"/>
                  </c:ext>
                </c:extLst>
              </c15:ser>
            </c15:filteredBarSeries>
          </c:ext>
        </c:extLst>
      </c:bar3DChart>
      <c:catAx>
        <c:axId val="1395395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395403824"/>
        <c:crosses val="autoZero"/>
        <c:auto val="1"/>
        <c:lblAlgn val="ctr"/>
        <c:lblOffset val="100"/>
        <c:noMultiLvlLbl val="0"/>
      </c:catAx>
      <c:valAx>
        <c:axId val="13954038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395395624"/>
        <c:crosses val="autoZero"/>
        <c:crossBetween val="between"/>
      </c:valAx>
      <c:spPr>
        <a:noFill/>
        <a:ln>
          <a:noFill/>
        </a:ln>
        <a:effectLst/>
      </c:spPr>
    </c:plotArea>
    <c:legend>
      <c:legendPos val="b"/>
      <c:layout>
        <c:manualLayout>
          <c:xMode val="edge"/>
          <c:yMode val="edge"/>
          <c:x val="0.23341357948379632"/>
          <c:y val="0.94128254918254739"/>
          <c:w val="0.53317284103240736"/>
          <c:h val="5.8717450817452554E-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baseline="0">
                <a:effectLst/>
              </a:rPr>
              <a:t>PATRÓN OBJETO TIPO INDICADOR PARA PULSOS ALIENVAULT PARTE SMART HOME </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4966011836494723E-2"/>
          <c:y val="7.0921352824437539E-2"/>
          <c:w val="0.93489281828773063"/>
          <c:h val="0.81410318490412281"/>
        </c:manualLayout>
      </c:layout>
      <c:bar3DChart>
        <c:barDir val="col"/>
        <c:grouping val="clustered"/>
        <c:varyColors val="0"/>
        <c:ser>
          <c:idx val="1"/>
          <c:order val="1"/>
          <c:tx>
            <c:v>PATRÓN OBJETO TIPO INDICADOR PARA PULSOS ALIENVAULT PARTE SMART HOME </c:v>
          </c:tx>
          <c:spPr>
            <a:solidFill>
              <a:schemeClr val="accent1">
                <a:lumMod val="40000"/>
                <a:lumOff val="60000"/>
              </a:schemeClr>
            </a:solidFill>
            <a:ln>
              <a:noFill/>
            </a:ln>
            <a:effectLst/>
            <a:sp3d/>
          </c:spPr>
          <c:invertIfNegative val="0"/>
          <c:cat>
            <c:strRef>
              <c:f>PATTERN!$G$12:$G$16</c:f>
              <c:strCache>
                <c:ptCount val="5"/>
                <c:pt idx="0">
                  <c:v>NOMBRE DE DOMINIO</c:v>
                </c:pt>
                <c:pt idx="1">
                  <c:v>URL</c:v>
                </c:pt>
                <c:pt idx="2">
                  <c:v>HASH</c:v>
                </c:pt>
                <c:pt idx="3">
                  <c:v>EMAIL</c:v>
                </c:pt>
                <c:pt idx="4">
                  <c:v>IPV4</c:v>
                </c:pt>
              </c:strCache>
            </c:strRef>
          </c:cat>
          <c:val>
            <c:numRef>
              <c:f>PATTERN!$I$12:$I$16</c:f>
              <c:numCache>
                <c:formatCode>0.00%</c:formatCode>
                <c:ptCount val="5"/>
                <c:pt idx="0">
                  <c:v>0.3260400948480276</c:v>
                </c:pt>
                <c:pt idx="1">
                  <c:v>0.5348135374003018</c:v>
                </c:pt>
                <c:pt idx="2">
                  <c:v>0.13386505712438024</c:v>
                </c:pt>
                <c:pt idx="3">
                  <c:v>3.5568010347057557E-3</c:v>
                </c:pt>
                <c:pt idx="4">
                  <c:v>1.7245095925846087E-3</c:v>
                </c:pt>
              </c:numCache>
            </c:numRef>
          </c:val>
          <c:extLst>
            <c:ext xmlns:c16="http://schemas.microsoft.com/office/drawing/2014/chart" uri="{C3380CC4-5D6E-409C-BE32-E72D297353CC}">
              <c16:uniqueId val="{00000000-C211-4FB1-B576-D4549DD3140F}"/>
            </c:ext>
          </c:extLst>
        </c:ser>
        <c:dLbls>
          <c:showLegendKey val="0"/>
          <c:showVal val="0"/>
          <c:showCatName val="0"/>
          <c:showSerName val="0"/>
          <c:showPercent val="0"/>
          <c:showBubbleSize val="0"/>
        </c:dLbls>
        <c:gapWidth val="150"/>
        <c:shape val="box"/>
        <c:axId val="1395395624"/>
        <c:axId val="1395403824"/>
        <c:axId val="0"/>
        <c:extLst>
          <c:ext xmlns:c15="http://schemas.microsoft.com/office/drawing/2012/chart" uri="{02D57815-91ED-43cb-92C2-25804820EDAC}">
            <c15:filteredBarSeries>
              <c15:ser>
                <c:idx val="0"/>
                <c:order val="0"/>
                <c:spPr>
                  <a:solidFill>
                    <a:schemeClr val="accent1">
                      <a:lumMod val="40000"/>
                      <a:lumOff val="60000"/>
                    </a:schemeClr>
                  </a:solidFill>
                  <a:ln>
                    <a:noFill/>
                  </a:ln>
                  <a:effectLst/>
                  <a:sp3d/>
                </c:spPr>
                <c:invertIfNegative val="0"/>
                <c:cat>
                  <c:strRef>
                    <c:extLst>
                      <c:ext uri="{02D57815-91ED-43cb-92C2-25804820EDAC}">
                        <c15:formulaRef>
                          <c15:sqref>PATTERN!$G$12:$G$16</c15:sqref>
                        </c15:formulaRef>
                      </c:ext>
                    </c:extLst>
                    <c:strCache>
                      <c:ptCount val="5"/>
                      <c:pt idx="0">
                        <c:v>NOMBRE DE DOMINIO</c:v>
                      </c:pt>
                      <c:pt idx="1">
                        <c:v>URL</c:v>
                      </c:pt>
                      <c:pt idx="2">
                        <c:v>HASH</c:v>
                      </c:pt>
                      <c:pt idx="3">
                        <c:v>EMAIL</c:v>
                      </c:pt>
                      <c:pt idx="4">
                        <c:v>IPV4</c:v>
                      </c:pt>
                    </c:strCache>
                  </c:strRef>
                </c:cat>
                <c:val>
                  <c:numRef>
                    <c:extLst>
                      <c:ext uri="{02D57815-91ED-43cb-92C2-25804820EDAC}">
                        <c15:formulaRef>
                          <c15:sqref>PATTERN!$H$12:$H$16</c15:sqref>
                        </c15:formulaRef>
                      </c:ext>
                    </c:extLst>
                    <c:numCache>
                      <c:formatCode>General</c:formatCode>
                      <c:ptCount val="5"/>
                      <c:pt idx="0">
                        <c:v>3025</c:v>
                      </c:pt>
                      <c:pt idx="1">
                        <c:v>4962</c:v>
                      </c:pt>
                      <c:pt idx="2">
                        <c:v>1242</c:v>
                      </c:pt>
                      <c:pt idx="3">
                        <c:v>33</c:v>
                      </c:pt>
                      <c:pt idx="4">
                        <c:v>16</c:v>
                      </c:pt>
                    </c:numCache>
                  </c:numRef>
                </c:val>
                <c:extLst>
                  <c:ext xmlns:c16="http://schemas.microsoft.com/office/drawing/2014/chart" uri="{C3380CC4-5D6E-409C-BE32-E72D297353CC}">
                    <c16:uniqueId val="{00000001-C211-4FB1-B576-D4549DD3140F}"/>
                  </c:ext>
                </c:extLst>
              </c15:ser>
            </c15:filteredBarSeries>
          </c:ext>
        </c:extLst>
      </c:bar3DChart>
      <c:catAx>
        <c:axId val="1395395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395403824"/>
        <c:crosses val="autoZero"/>
        <c:auto val="1"/>
        <c:lblAlgn val="ctr"/>
        <c:lblOffset val="100"/>
        <c:noMultiLvlLbl val="0"/>
      </c:catAx>
      <c:valAx>
        <c:axId val="13954038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395395624"/>
        <c:crosses val="autoZero"/>
        <c:crossBetween val="between"/>
        <c:majorUnit val="5.000000000000001E-2"/>
      </c:valAx>
      <c:spPr>
        <a:noFill/>
        <a:ln>
          <a:noFill/>
        </a:ln>
        <a:effectLst/>
      </c:spPr>
    </c:plotArea>
    <c:legend>
      <c:legendPos val="b"/>
      <c:layout>
        <c:manualLayout>
          <c:xMode val="edge"/>
          <c:yMode val="edge"/>
          <c:x val="0.23341357948379632"/>
          <c:y val="0.94128254918254739"/>
          <c:w val="0.62483065081121014"/>
          <c:h val="4.3156771311143531E-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4966011836494723E-2"/>
          <c:y val="7.0921352824437539E-2"/>
          <c:w val="0.93489281828773063"/>
          <c:h val="0.8043761102207353"/>
        </c:manualLayout>
      </c:layout>
      <c:bar3DChart>
        <c:barDir val="col"/>
        <c:grouping val="clustered"/>
        <c:varyColors val="0"/>
        <c:ser>
          <c:idx val="1"/>
          <c:order val="1"/>
          <c:tx>
            <c:v>PATRÓN OBJETO TIPO INDICADOR PARA PULSOS ALIENVAULT PARTE IOT Y SMART HOME CONJUNTAS</c:v>
          </c:tx>
          <c:spPr>
            <a:solidFill>
              <a:schemeClr val="accent1">
                <a:lumMod val="40000"/>
                <a:lumOff val="60000"/>
              </a:schemeClr>
            </a:solidFill>
            <a:ln>
              <a:noFill/>
            </a:ln>
            <a:effectLst/>
            <a:sp3d/>
          </c:spPr>
          <c:invertIfNegative val="0"/>
          <c:cat>
            <c:strRef>
              <c:f>PATTERN!$B$67:$B$71</c:f>
              <c:strCache>
                <c:ptCount val="5"/>
                <c:pt idx="0">
                  <c:v>NOMBRE DE DOMINIO</c:v>
                </c:pt>
                <c:pt idx="1">
                  <c:v>URL</c:v>
                </c:pt>
                <c:pt idx="2">
                  <c:v>HASH</c:v>
                </c:pt>
                <c:pt idx="3">
                  <c:v>EMAIL</c:v>
                </c:pt>
                <c:pt idx="4">
                  <c:v>IPV4</c:v>
                </c:pt>
              </c:strCache>
            </c:strRef>
          </c:cat>
          <c:val>
            <c:numRef>
              <c:f>PATTERN!$D$67:$D$71</c:f>
              <c:numCache>
                <c:formatCode>0.00%</c:formatCode>
                <c:ptCount val="5"/>
                <c:pt idx="0">
                  <c:v>0.43053370678739972</c:v>
                </c:pt>
                <c:pt idx="1">
                  <c:v>0.38284157618079268</c:v>
                </c:pt>
                <c:pt idx="2">
                  <c:v>0.17803015769481639</c:v>
                </c:pt>
                <c:pt idx="3">
                  <c:v>5.2948624486820394E-3</c:v>
                </c:pt>
                <c:pt idx="4">
                  <c:v>3.2996968883090973E-3</c:v>
                </c:pt>
              </c:numCache>
            </c:numRef>
          </c:val>
          <c:extLst>
            <c:ext xmlns:c16="http://schemas.microsoft.com/office/drawing/2014/chart" uri="{C3380CC4-5D6E-409C-BE32-E72D297353CC}">
              <c16:uniqueId val="{00000000-A62F-49FE-9D26-C9D053628F52}"/>
            </c:ext>
          </c:extLst>
        </c:ser>
        <c:dLbls>
          <c:showLegendKey val="0"/>
          <c:showVal val="0"/>
          <c:showCatName val="0"/>
          <c:showSerName val="0"/>
          <c:showPercent val="0"/>
          <c:showBubbleSize val="0"/>
        </c:dLbls>
        <c:gapWidth val="150"/>
        <c:shape val="box"/>
        <c:axId val="1395395624"/>
        <c:axId val="139540382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PATTERN!$B$67:$B$71</c15:sqref>
                        </c15:formulaRef>
                      </c:ext>
                    </c:extLst>
                    <c:strCache>
                      <c:ptCount val="5"/>
                      <c:pt idx="0">
                        <c:v>NOMBRE DE DOMINIO</c:v>
                      </c:pt>
                      <c:pt idx="1">
                        <c:v>URL</c:v>
                      </c:pt>
                      <c:pt idx="2">
                        <c:v>HASH</c:v>
                      </c:pt>
                      <c:pt idx="3">
                        <c:v>EMAIL</c:v>
                      </c:pt>
                      <c:pt idx="4">
                        <c:v>IPV4</c:v>
                      </c:pt>
                    </c:strCache>
                  </c:strRef>
                </c:cat>
                <c:val>
                  <c:numRef>
                    <c:extLst>
                      <c:ext uri="{02D57815-91ED-43cb-92C2-25804820EDAC}">
                        <c15:formulaRef>
                          <c15:sqref>PATTERN!$C$67:$C$71</c15:sqref>
                        </c15:formulaRef>
                      </c:ext>
                    </c:extLst>
                    <c:numCache>
                      <c:formatCode>General</c:formatCode>
                      <c:ptCount val="5"/>
                      <c:pt idx="0">
                        <c:v>11221</c:v>
                      </c:pt>
                      <c:pt idx="1">
                        <c:v>9978</c:v>
                      </c:pt>
                      <c:pt idx="2">
                        <c:v>4640</c:v>
                      </c:pt>
                      <c:pt idx="3">
                        <c:v>138</c:v>
                      </c:pt>
                      <c:pt idx="4">
                        <c:v>86</c:v>
                      </c:pt>
                    </c:numCache>
                  </c:numRef>
                </c:val>
                <c:extLst>
                  <c:ext xmlns:c16="http://schemas.microsoft.com/office/drawing/2014/chart" uri="{C3380CC4-5D6E-409C-BE32-E72D297353CC}">
                    <c16:uniqueId val="{00000001-A62F-49FE-9D26-C9D053628F52}"/>
                  </c:ext>
                </c:extLst>
              </c15:ser>
            </c15:filteredBarSeries>
          </c:ext>
        </c:extLst>
      </c:bar3DChart>
      <c:catAx>
        <c:axId val="1395395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395403824"/>
        <c:crosses val="autoZero"/>
        <c:auto val="1"/>
        <c:lblAlgn val="ctr"/>
        <c:lblOffset val="100"/>
        <c:noMultiLvlLbl val="0"/>
      </c:catAx>
      <c:valAx>
        <c:axId val="13954038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395395624"/>
        <c:crosses val="autoZero"/>
        <c:crossBetween val="between"/>
      </c:valAx>
      <c:spPr>
        <a:noFill/>
        <a:ln>
          <a:noFill/>
        </a:ln>
        <a:effectLst/>
      </c:spPr>
    </c:plotArea>
    <c:legend>
      <c:legendPos val="b"/>
      <c:layout>
        <c:manualLayout>
          <c:xMode val="edge"/>
          <c:yMode val="edge"/>
          <c:x val="0.23341357948379632"/>
          <c:y val="0.94128254918254739"/>
          <c:w val="0.53317284103240736"/>
          <c:h val="5.8717450817452554E-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AÑO DE CREACIÓN OBJETO</a:t>
            </a:r>
            <a:r>
              <a:rPr lang="es-ES" baseline="0"/>
              <a:t> </a:t>
            </a:r>
            <a:r>
              <a:rPr lang="es-ES"/>
              <a:t>PULSOS</a:t>
            </a:r>
            <a:r>
              <a:rPr lang="es-ES" baseline="0"/>
              <a:t> </a:t>
            </a:r>
            <a:r>
              <a:rPr lang="es-ES"/>
              <a:t>ALIENVAULT PARTE SMART HOME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CREACIÓN OBJETO PULSOS ALIENVAULT PARTE SMART HOME</c:v>
          </c:tx>
          <c:spPr>
            <a:solidFill>
              <a:schemeClr val="accent1">
                <a:lumMod val="40000"/>
                <a:lumOff val="60000"/>
              </a:schemeClr>
            </a:solidFill>
            <a:ln>
              <a:noFill/>
            </a:ln>
            <a:effectLst/>
            <a:sp3d/>
          </c:spPr>
          <c:invertIfNegative val="0"/>
          <c:cat>
            <c:numRef>
              <c:extLst>
                <c:ext xmlns:c15="http://schemas.microsoft.com/office/drawing/2012/chart" uri="{02D57815-91ED-43cb-92C2-25804820EDAC}">
                  <c15:fullRef>
                    <c15:sqref>'AÑO CREACIÓN'!$F$12:$F$16</c15:sqref>
                  </c15:fullRef>
                </c:ext>
              </c:extLst>
              <c:f>'AÑO CREACIÓN'!$F$12:$F$15</c:f>
              <c:numCache>
                <c:formatCode>General</c:formatCode>
                <c:ptCount val="4"/>
                <c:pt idx="0">
                  <c:v>2023</c:v>
                </c:pt>
                <c:pt idx="1">
                  <c:v>2022</c:v>
                </c:pt>
                <c:pt idx="2">
                  <c:v>2021</c:v>
                </c:pt>
                <c:pt idx="3">
                  <c:v>2020</c:v>
                </c:pt>
              </c:numCache>
            </c:numRef>
          </c:cat>
          <c:val>
            <c:numRef>
              <c:extLst>
                <c:ext xmlns:c15="http://schemas.microsoft.com/office/drawing/2012/chart" uri="{02D57815-91ED-43cb-92C2-25804820EDAC}">
                  <c15:fullRef>
                    <c15:sqref>'AÑO CREACIÓN'!$H$12:$H$16</c15:sqref>
                  </c15:fullRef>
                </c:ext>
              </c:extLst>
              <c:f>'AÑO CREACIÓN'!$H$12:$H$15</c:f>
              <c:numCache>
                <c:formatCode>0.00%</c:formatCode>
                <c:ptCount val="4"/>
                <c:pt idx="0">
                  <c:v>5.6800000000000003E-2</c:v>
                </c:pt>
                <c:pt idx="1">
                  <c:v>0.4123</c:v>
                </c:pt>
                <c:pt idx="2">
                  <c:v>0.49440000000000001</c:v>
                </c:pt>
                <c:pt idx="3">
                  <c:v>3.6200000000000003E-2</c:v>
                </c:pt>
              </c:numCache>
            </c:numRef>
          </c:val>
          <c:extLst>
            <c:ext xmlns:c16="http://schemas.microsoft.com/office/drawing/2014/chart" uri="{C3380CC4-5D6E-409C-BE32-E72D297353CC}">
              <c16:uniqueId val="{00000001-04F7-4019-97FE-47B69448EF98}"/>
            </c:ext>
          </c:extLst>
        </c:ser>
        <c:dLbls>
          <c:showLegendKey val="0"/>
          <c:showVal val="0"/>
          <c:showCatName val="0"/>
          <c:showSerName val="0"/>
          <c:showPercent val="0"/>
          <c:showBubbleSize val="0"/>
        </c:dLbls>
        <c:gapWidth val="150"/>
        <c:shape val="box"/>
        <c:axId val="1125378472"/>
        <c:axId val="112537945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ullRef>
                          <c15:sqref>'AÑO CREACIÓN'!$F$12:$F$16</c15:sqref>
                        </c15:fullRef>
                        <c15:formulaRef>
                          <c15:sqref>'AÑO CREACIÓN'!$F$12:$F$15</c15:sqref>
                        </c15:formulaRef>
                      </c:ext>
                    </c:extLst>
                    <c:numCache>
                      <c:formatCode>General</c:formatCode>
                      <c:ptCount val="4"/>
                      <c:pt idx="0">
                        <c:v>2023</c:v>
                      </c:pt>
                      <c:pt idx="1">
                        <c:v>2022</c:v>
                      </c:pt>
                      <c:pt idx="2">
                        <c:v>2021</c:v>
                      </c:pt>
                      <c:pt idx="3">
                        <c:v>2020</c:v>
                      </c:pt>
                    </c:numCache>
                  </c:numRef>
                </c:cat>
                <c:val>
                  <c:numRef>
                    <c:extLst>
                      <c:ext uri="{02D57815-91ED-43cb-92C2-25804820EDAC}">
                        <c15:fullRef>
                          <c15:sqref>'AÑO CREACIÓN'!$G$12:$G$16</c15:sqref>
                        </c15:fullRef>
                        <c15:formulaRef>
                          <c15:sqref>'AÑO CREACIÓN'!$G$12:$G$15</c15:sqref>
                        </c15:formulaRef>
                      </c:ext>
                    </c:extLst>
                    <c:numCache>
                      <c:formatCode>General</c:formatCode>
                      <c:ptCount val="4"/>
                      <c:pt idx="0">
                        <c:v>550</c:v>
                      </c:pt>
                      <c:pt idx="1">
                        <c:v>3992</c:v>
                      </c:pt>
                      <c:pt idx="2">
                        <c:v>4786</c:v>
                      </c:pt>
                      <c:pt idx="3">
                        <c:v>350</c:v>
                      </c:pt>
                    </c:numCache>
                  </c:numRef>
                </c:val>
                <c:extLst>
                  <c:ext xmlns:c16="http://schemas.microsoft.com/office/drawing/2014/chart" uri="{C3380CC4-5D6E-409C-BE32-E72D297353CC}">
                    <c16:uniqueId val="{00000000-04F7-4019-97FE-47B69448EF98}"/>
                  </c:ext>
                </c:extLst>
              </c15:ser>
            </c15:filteredBarSeries>
          </c:ext>
        </c:extLst>
      </c:bar3DChart>
      <c:catAx>
        <c:axId val="1125378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25379456"/>
        <c:crosses val="autoZero"/>
        <c:auto val="1"/>
        <c:lblAlgn val="ctr"/>
        <c:lblOffset val="100"/>
        <c:noMultiLvlLbl val="0"/>
      </c:catAx>
      <c:valAx>
        <c:axId val="1125379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2537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ANÁLISIS NOMBRE OBJETOS PULSOS ALIENVAULT PARTE IOT Y SMART HOME CONJUNTAS</a:t>
            </a:r>
            <a:endParaRPr lang="es-E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1B2-419E-BF16-6A1B9ECFBFEA}"/>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1B2-419E-BF16-6A1B9ECFBFE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'NAME SIN VOCABULARIO'!$B$12:$B$26</c15:sqref>
                  </c15:fullRef>
                </c:ext>
              </c:extLst>
              <c:f>'NAME SIN VOCABULARIO'!$B$25:$B$26</c:f>
              <c:strCache>
                <c:ptCount val="2"/>
                <c:pt idx="0">
                  <c:v>VALORES ENCONTRADOS</c:v>
                </c:pt>
                <c:pt idx="1">
                  <c:v>OTROS VALORES</c:v>
                </c:pt>
              </c:strCache>
            </c:strRef>
          </c:cat>
          <c:val>
            <c:numRef>
              <c:extLst>
                <c:ext xmlns:c15="http://schemas.microsoft.com/office/drawing/2012/chart" uri="{02D57815-91ED-43cb-92C2-25804820EDAC}">
                  <c15:fullRef>
                    <c15:sqref>'NAME SIN VOCABULARIO'!$C$12:$C$26</c15:sqref>
                  </c15:fullRef>
                </c:ext>
              </c:extLst>
              <c:f>'NAME SIN VOCABULARIO'!$C$25:$C$26</c:f>
              <c:numCache>
                <c:formatCode>General</c:formatCode>
                <c:ptCount val="2"/>
                <c:pt idx="0">
                  <c:v>2789</c:v>
                </c:pt>
                <c:pt idx="1">
                  <c:v>232293</c:v>
                </c:pt>
              </c:numCache>
            </c:numRef>
          </c:val>
          <c:extLst>
            <c:ext xmlns:c15="http://schemas.microsoft.com/office/drawing/2012/chart" uri="{02D57815-91ED-43cb-92C2-25804820EDAC}">
              <c15:categoryFilterExceptions>
                <c15:categoryFilterException>
                  <c15:sqref>'NAME SIN VOCABULARIO'!$C$23</c15:sqref>
                  <c15:spPr xmlns:c15="http://schemas.microsoft.com/office/drawing/2012/chart">
                    <a:solidFill>
                      <a:schemeClr val="accent1">
                        <a:shade val="76000"/>
                      </a:schemeClr>
                    </a:solidFill>
                    <a:ln>
                      <a:noFill/>
                    </a:ln>
                    <a:effectLst>
                      <a:outerShdw blurRad="254000" sx="102000" sy="102000" algn="ctr" rotWithShape="0">
                        <a:prstClr val="black">
                          <a:alpha val="20000"/>
                        </a:prstClr>
                      </a:outerShdw>
                    </a:effectLst>
                    <a:sp3d/>
                  </c15:spPr>
                  <c15:bubble3D val="0"/>
                </c15:categoryFilterException>
              </c15:categoryFilterExceptions>
            </c:ext>
            <c:ext xmlns:c16="http://schemas.microsoft.com/office/drawing/2014/chart" uri="{C3380CC4-5D6E-409C-BE32-E72D297353CC}">
              <c16:uniqueId val="{00000004-0FCD-4AD9-8B27-158602103A7E}"/>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2107165705766252"/>
          <c:y val="0.31279655782952659"/>
          <c:w val="0.14029465753786616"/>
          <c:h val="0.3936351155322171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AÑO DE CREACIÓN OBJETO PULSOS ALIENVAULT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CREACIÓN OBJETO PULSOS ALIENVAULT PARTE IOT Y SMART HOME CONJUNTAS</c:v>
          </c:tx>
          <c:spPr>
            <a:solidFill>
              <a:schemeClr val="accent1">
                <a:lumMod val="40000"/>
                <a:lumOff val="60000"/>
              </a:schemeClr>
            </a:solidFill>
            <a:ln>
              <a:noFill/>
            </a:ln>
            <a:effectLst/>
            <a:sp3d/>
          </c:spPr>
          <c:invertIfNegative val="0"/>
          <c:cat>
            <c:numRef>
              <c:f>'AÑO CREACIÓN'!$B$67:$B$71</c:f>
              <c:numCache>
                <c:formatCode>General</c:formatCode>
                <c:ptCount val="5"/>
                <c:pt idx="0">
                  <c:v>2023</c:v>
                </c:pt>
                <c:pt idx="1">
                  <c:v>2022</c:v>
                </c:pt>
                <c:pt idx="2">
                  <c:v>2021</c:v>
                </c:pt>
                <c:pt idx="3">
                  <c:v>2020</c:v>
                </c:pt>
                <c:pt idx="4">
                  <c:v>2019</c:v>
                </c:pt>
              </c:numCache>
            </c:numRef>
          </c:cat>
          <c:val>
            <c:numRef>
              <c:f>'AÑO CREACIÓN'!$D$67:$D$71</c:f>
              <c:numCache>
                <c:formatCode>0.00%</c:formatCode>
                <c:ptCount val="5"/>
                <c:pt idx="0">
                  <c:v>6.9500000000000006E-2</c:v>
                </c:pt>
                <c:pt idx="1">
                  <c:v>0.45839999999999997</c:v>
                </c:pt>
                <c:pt idx="2">
                  <c:v>0.44080000000000003</c:v>
                </c:pt>
                <c:pt idx="3">
                  <c:v>3.0800000000000001E-2</c:v>
                </c:pt>
                <c:pt idx="4">
                  <c:v>1E-4</c:v>
                </c:pt>
              </c:numCache>
            </c:numRef>
          </c:val>
          <c:extLst>
            <c:ext xmlns:c16="http://schemas.microsoft.com/office/drawing/2014/chart" uri="{C3380CC4-5D6E-409C-BE32-E72D297353CC}">
              <c16:uniqueId val="{00000001-3A74-4D9F-81A9-566D5EB6ACF3}"/>
            </c:ext>
          </c:extLst>
        </c:ser>
        <c:dLbls>
          <c:showLegendKey val="0"/>
          <c:showVal val="0"/>
          <c:showCatName val="0"/>
          <c:showSerName val="0"/>
          <c:showPercent val="0"/>
          <c:showBubbleSize val="0"/>
        </c:dLbls>
        <c:gapWidth val="150"/>
        <c:shape val="box"/>
        <c:axId val="1127407608"/>
        <c:axId val="112741318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'AÑO CREACIÓN'!$B$67:$B$71</c15:sqref>
                        </c15:formulaRef>
                      </c:ext>
                    </c:extLst>
                    <c:numCache>
                      <c:formatCode>General</c:formatCode>
                      <c:ptCount val="5"/>
                      <c:pt idx="0">
                        <c:v>2023</c:v>
                      </c:pt>
                      <c:pt idx="1">
                        <c:v>2022</c:v>
                      </c:pt>
                      <c:pt idx="2">
                        <c:v>2021</c:v>
                      </c:pt>
                      <c:pt idx="3">
                        <c:v>2020</c:v>
                      </c:pt>
                      <c:pt idx="4">
                        <c:v>2019</c:v>
                      </c:pt>
                    </c:numCache>
                  </c:numRef>
                </c:cat>
                <c:val>
                  <c:numRef>
                    <c:extLst>
                      <c:ext uri="{02D57815-91ED-43cb-92C2-25804820EDAC}">
                        <c15:formulaRef>
                          <c15:sqref>'AÑO CREACIÓN'!$C$67:$C$71</c15:sqref>
                        </c15:formulaRef>
                      </c:ext>
                    </c:extLst>
                    <c:numCache>
                      <c:formatCode>General</c:formatCode>
                      <c:ptCount val="5"/>
                      <c:pt idx="0">
                        <c:v>1919</c:v>
                      </c:pt>
                      <c:pt idx="1">
                        <c:v>12660</c:v>
                      </c:pt>
                      <c:pt idx="2">
                        <c:v>12175</c:v>
                      </c:pt>
                      <c:pt idx="3">
                        <c:v>852</c:v>
                      </c:pt>
                      <c:pt idx="4">
                        <c:v>2</c:v>
                      </c:pt>
                    </c:numCache>
                  </c:numRef>
                </c:val>
                <c:extLst>
                  <c:ext xmlns:c16="http://schemas.microsoft.com/office/drawing/2014/chart" uri="{C3380CC4-5D6E-409C-BE32-E72D297353CC}">
                    <c16:uniqueId val="{00000000-3A74-4D9F-81A9-566D5EB6ACF3}"/>
                  </c:ext>
                </c:extLst>
              </c15:ser>
            </c15:filteredBarSeries>
          </c:ext>
        </c:extLst>
      </c:bar3DChart>
      <c:catAx>
        <c:axId val="1127407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27413184"/>
        <c:crosses val="autoZero"/>
        <c:auto val="1"/>
        <c:lblAlgn val="ctr"/>
        <c:lblOffset val="100"/>
        <c:noMultiLvlLbl val="0"/>
      </c:catAx>
      <c:valAx>
        <c:axId val="1127413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27407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AÑO DE MODIFICACIÓN OBJETO PULSOS ALIENVAULT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MODIFICACIÓN OBJETO PULSOS ALIENVAULT PARTE IOT</c:v>
          </c:tx>
          <c:spPr>
            <a:solidFill>
              <a:schemeClr val="accent1">
                <a:lumMod val="40000"/>
                <a:lumOff val="60000"/>
              </a:schemeClr>
            </a:solidFill>
            <a:ln>
              <a:noFill/>
            </a:ln>
            <a:effectLst/>
            <a:sp3d/>
          </c:spPr>
          <c:invertIfNegative val="0"/>
          <c:cat>
            <c:numRef>
              <c:f>'AÑO MODIFICACIÓN'!$B$12:$B$16</c:f>
              <c:numCache>
                <c:formatCode>General</c:formatCode>
                <c:ptCount val="5"/>
                <c:pt idx="0">
                  <c:v>2023</c:v>
                </c:pt>
                <c:pt idx="1">
                  <c:v>2022</c:v>
                </c:pt>
                <c:pt idx="2">
                  <c:v>2021</c:v>
                </c:pt>
                <c:pt idx="3">
                  <c:v>2020</c:v>
                </c:pt>
                <c:pt idx="4">
                  <c:v>2019</c:v>
                </c:pt>
              </c:numCache>
            </c:numRef>
          </c:cat>
          <c:val>
            <c:numRef>
              <c:f>'AÑO MODIFICACIÓN'!$D$12:$D$16</c:f>
              <c:numCache>
                <c:formatCode>0.00%</c:formatCode>
                <c:ptCount val="5"/>
                <c:pt idx="0">
                  <c:v>7.6899999999999996E-2</c:v>
                </c:pt>
                <c:pt idx="1">
                  <c:v>0.4834</c:v>
                </c:pt>
                <c:pt idx="2">
                  <c:v>0.4118</c:v>
                </c:pt>
                <c:pt idx="3">
                  <c:v>2.7400000000000001E-2</c:v>
                </c:pt>
                <c:pt idx="4">
                  <c:v>1E-4</c:v>
                </c:pt>
              </c:numCache>
            </c:numRef>
          </c:val>
          <c:extLst>
            <c:ext xmlns:c16="http://schemas.microsoft.com/office/drawing/2014/chart" uri="{C3380CC4-5D6E-409C-BE32-E72D297353CC}">
              <c16:uniqueId val="{00000000-1041-421D-905E-8F10F91DB232}"/>
            </c:ext>
          </c:extLst>
        </c:ser>
        <c:dLbls>
          <c:showLegendKey val="0"/>
          <c:showVal val="0"/>
          <c:showCatName val="0"/>
          <c:showSerName val="0"/>
          <c:showPercent val="0"/>
          <c:showBubbleSize val="0"/>
        </c:dLbls>
        <c:gapWidth val="150"/>
        <c:shape val="box"/>
        <c:axId val="798316864"/>
        <c:axId val="79831719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'AÑO MODIFICACIÓN'!$B$12:$B$16</c15:sqref>
                        </c15:formulaRef>
                      </c:ext>
                    </c:extLst>
                    <c:numCache>
                      <c:formatCode>General</c:formatCode>
                      <c:ptCount val="5"/>
                      <c:pt idx="0">
                        <c:v>2023</c:v>
                      </c:pt>
                      <c:pt idx="1">
                        <c:v>2022</c:v>
                      </c:pt>
                      <c:pt idx="2">
                        <c:v>2021</c:v>
                      </c:pt>
                      <c:pt idx="3">
                        <c:v>2020</c:v>
                      </c:pt>
                      <c:pt idx="4">
                        <c:v>2019</c:v>
                      </c:pt>
                    </c:numCache>
                  </c:numRef>
                </c:cat>
                <c:val>
                  <c:numRef>
                    <c:extLst>
                      <c:ext uri="{02D57815-91ED-43cb-92C2-25804820EDAC}">
                        <c15:formulaRef>
                          <c15:sqref>'AÑO MODIFICACIÓN'!$C$12:$C$16</c15:sqref>
                        </c15:formulaRef>
                      </c:ext>
                    </c:extLst>
                    <c:numCache>
                      <c:formatCode>General</c:formatCode>
                      <c:ptCount val="5"/>
                      <c:pt idx="0">
                        <c:v>1379</c:v>
                      </c:pt>
                      <c:pt idx="1">
                        <c:v>8672</c:v>
                      </c:pt>
                      <c:pt idx="2">
                        <c:v>7387</c:v>
                      </c:pt>
                      <c:pt idx="3">
                        <c:v>491</c:v>
                      </c:pt>
                      <c:pt idx="4">
                        <c:v>1</c:v>
                      </c:pt>
                    </c:numCache>
                  </c:numRef>
                </c:val>
                <c:extLst>
                  <c:ext xmlns:c16="http://schemas.microsoft.com/office/drawing/2014/chart" uri="{C3380CC4-5D6E-409C-BE32-E72D297353CC}">
                    <c16:uniqueId val="{00000001-1041-421D-905E-8F10F91DB232}"/>
                  </c:ext>
                </c:extLst>
              </c15:ser>
            </c15:filteredBarSeries>
          </c:ext>
        </c:extLst>
      </c:bar3DChart>
      <c:catAx>
        <c:axId val="798316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798317192"/>
        <c:crosses val="autoZero"/>
        <c:auto val="1"/>
        <c:lblAlgn val="ctr"/>
        <c:lblOffset val="100"/>
        <c:noMultiLvlLbl val="0"/>
      </c:catAx>
      <c:valAx>
        <c:axId val="798317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798316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AÑO DE MODIFICACIÓN OBJETO PULSOS ALIENVAULT PARTE SMART HOME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MODIFICACIÓN OBJETO PULSOS ALIENVAULT PARTE SMART HOME</c:v>
          </c:tx>
          <c:spPr>
            <a:solidFill>
              <a:schemeClr val="accent1">
                <a:lumMod val="40000"/>
                <a:lumOff val="60000"/>
              </a:schemeClr>
            </a:solidFill>
            <a:ln>
              <a:noFill/>
            </a:ln>
            <a:effectLst/>
            <a:sp3d/>
          </c:spPr>
          <c:invertIfNegative val="0"/>
          <c:cat>
            <c:numRef>
              <c:extLst>
                <c:ext xmlns:c15="http://schemas.microsoft.com/office/drawing/2012/chart" uri="{02D57815-91ED-43cb-92C2-25804820EDAC}">
                  <c15:fullRef>
                    <c15:sqref>'AÑO MODIFICACIÓN'!$F$12:$F$16</c15:sqref>
                  </c15:fullRef>
                </c:ext>
              </c:extLst>
              <c:f>'AÑO MODIFICACIÓN'!$F$12:$F$15</c:f>
              <c:numCache>
                <c:formatCode>General</c:formatCode>
                <c:ptCount val="4"/>
                <c:pt idx="0">
                  <c:v>2023</c:v>
                </c:pt>
                <c:pt idx="1">
                  <c:v>2022</c:v>
                </c:pt>
                <c:pt idx="2">
                  <c:v>2021</c:v>
                </c:pt>
                <c:pt idx="3">
                  <c:v>2020</c:v>
                </c:pt>
              </c:numCache>
            </c:numRef>
          </c:cat>
          <c:val>
            <c:numRef>
              <c:extLst>
                <c:ext xmlns:c15="http://schemas.microsoft.com/office/drawing/2012/chart" uri="{02D57815-91ED-43cb-92C2-25804820EDAC}">
                  <c15:fullRef>
                    <c15:sqref>'AÑO MODIFICACIÓN'!$H$12:$H$16</c15:sqref>
                  </c15:fullRef>
                </c:ext>
              </c:extLst>
              <c:f>'AÑO MODIFICACIÓN'!$H$12:$H$15</c:f>
              <c:numCache>
                <c:formatCode>0.00%</c:formatCode>
                <c:ptCount val="4"/>
                <c:pt idx="0">
                  <c:v>5.7200000000000001E-2</c:v>
                </c:pt>
                <c:pt idx="1">
                  <c:v>0.41349999999999998</c:v>
                </c:pt>
                <c:pt idx="2">
                  <c:v>0.49349999999999999</c:v>
                </c:pt>
                <c:pt idx="3">
                  <c:v>3.5400000000000001E-2</c:v>
                </c:pt>
              </c:numCache>
            </c:numRef>
          </c:val>
          <c:extLst>
            <c:ext xmlns:c16="http://schemas.microsoft.com/office/drawing/2014/chart" uri="{C3380CC4-5D6E-409C-BE32-E72D297353CC}">
              <c16:uniqueId val="{00000000-0CA6-47C5-BB44-1AA4DA7F91BF}"/>
            </c:ext>
          </c:extLst>
        </c:ser>
        <c:dLbls>
          <c:showLegendKey val="0"/>
          <c:showVal val="0"/>
          <c:showCatName val="0"/>
          <c:showSerName val="0"/>
          <c:showPercent val="0"/>
          <c:showBubbleSize val="0"/>
        </c:dLbls>
        <c:gapWidth val="150"/>
        <c:shape val="box"/>
        <c:axId val="1125378472"/>
        <c:axId val="112537945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ullRef>
                          <c15:sqref>'AÑO MODIFICACIÓN'!$F$12:$F$16</c15:sqref>
                        </c15:fullRef>
                        <c15:formulaRef>
                          <c15:sqref>'AÑO MODIFICACIÓN'!$F$12:$F$15</c15:sqref>
                        </c15:formulaRef>
                      </c:ext>
                    </c:extLst>
                    <c:numCache>
                      <c:formatCode>General</c:formatCode>
                      <c:ptCount val="4"/>
                      <c:pt idx="0">
                        <c:v>2023</c:v>
                      </c:pt>
                      <c:pt idx="1">
                        <c:v>2022</c:v>
                      </c:pt>
                      <c:pt idx="2">
                        <c:v>2021</c:v>
                      </c:pt>
                      <c:pt idx="3">
                        <c:v>2020</c:v>
                      </c:pt>
                    </c:numCache>
                  </c:numRef>
                </c:cat>
                <c:val>
                  <c:numRef>
                    <c:extLst>
                      <c:ext uri="{02D57815-91ED-43cb-92C2-25804820EDAC}">
                        <c15:fullRef>
                          <c15:sqref>'AÑO MODIFICACIÓN'!$G$12:$G$16</c15:sqref>
                        </c15:fullRef>
                        <c15:formulaRef>
                          <c15:sqref>'AÑO MODIFICACIÓN'!$G$12:$G$15</c15:sqref>
                        </c15:formulaRef>
                      </c:ext>
                    </c:extLst>
                    <c:numCache>
                      <c:formatCode>General</c:formatCode>
                      <c:ptCount val="4"/>
                      <c:pt idx="0">
                        <c:v>554</c:v>
                      </c:pt>
                      <c:pt idx="1">
                        <c:v>4003</c:v>
                      </c:pt>
                      <c:pt idx="2">
                        <c:v>4778</c:v>
                      </c:pt>
                      <c:pt idx="3">
                        <c:v>343</c:v>
                      </c:pt>
                    </c:numCache>
                  </c:numRef>
                </c:val>
                <c:extLst>
                  <c:ext xmlns:c16="http://schemas.microsoft.com/office/drawing/2014/chart" uri="{C3380CC4-5D6E-409C-BE32-E72D297353CC}">
                    <c16:uniqueId val="{00000001-0CA6-47C5-BB44-1AA4DA7F91BF}"/>
                  </c:ext>
                </c:extLst>
              </c15:ser>
            </c15:filteredBarSeries>
          </c:ext>
        </c:extLst>
      </c:bar3DChart>
      <c:catAx>
        <c:axId val="1125378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25379456"/>
        <c:crosses val="autoZero"/>
        <c:auto val="1"/>
        <c:lblAlgn val="ctr"/>
        <c:lblOffset val="100"/>
        <c:noMultiLvlLbl val="0"/>
      </c:catAx>
      <c:valAx>
        <c:axId val="1125379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2537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AÑO MODIFICACIÓN OBJETO PULSOS ALIENVAULT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MODIFICACIÓN OBJETO PULSOS ALIENVAULT PARTE IOT Y SMART HOME CONJUNTAS</c:v>
          </c:tx>
          <c:spPr>
            <a:solidFill>
              <a:schemeClr val="accent1">
                <a:lumMod val="40000"/>
                <a:lumOff val="60000"/>
              </a:schemeClr>
            </a:solidFill>
            <a:ln>
              <a:noFill/>
            </a:ln>
            <a:effectLst/>
            <a:sp3d/>
          </c:spPr>
          <c:invertIfNegative val="0"/>
          <c:cat>
            <c:numRef>
              <c:f>'AÑO MODIFICACIÓN'!$B$67:$B$71</c:f>
              <c:numCache>
                <c:formatCode>General</c:formatCode>
                <c:ptCount val="5"/>
                <c:pt idx="0">
                  <c:v>2023</c:v>
                </c:pt>
                <c:pt idx="1">
                  <c:v>2022</c:v>
                </c:pt>
                <c:pt idx="2">
                  <c:v>2021</c:v>
                </c:pt>
                <c:pt idx="3">
                  <c:v>2020</c:v>
                </c:pt>
                <c:pt idx="4">
                  <c:v>2019</c:v>
                </c:pt>
              </c:numCache>
            </c:numRef>
          </c:cat>
          <c:val>
            <c:numRef>
              <c:f>'AÑO MODIFICACIÓN'!$D$67:$D$71</c:f>
              <c:numCache>
                <c:formatCode>0.00%</c:formatCode>
                <c:ptCount val="5"/>
                <c:pt idx="0">
                  <c:v>7.0000000000000007E-2</c:v>
                </c:pt>
                <c:pt idx="1">
                  <c:v>0.45889999999999997</c:v>
                </c:pt>
                <c:pt idx="2">
                  <c:v>0.44040000000000001</c:v>
                </c:pt>
                <c:pt idx="3">
                  <c:v>3.0200000000000001E-2</c:v>
                </c:pt>
                <c:pt idx="4">
                  <c:v>1E-4</c:v>
                </c:pt>
              </c:numCache>
            </c:numRef>
          </c:val>
          <c:extLst>
            <c:ext xmlns:c16="http://schemas.microsoft.com/office/drawing/2014/chart" uri="{C3380CC4-5D6E-409C-BE32-E72D297353CC}">
              <c16:uniqueId val="{00000000-0FDA-4136-BC32-A3AD4FE15CD6}"/>
            </c:ext>
          </c:extLst>
        </c:ser>
        <c:dLbls>
          <c:showLegendKey val="0"/>
          <c:showVal val="0"/>
          <c:showCatName val="0"/>
          <c:showSerName val="0"/>
          <c:showPercent val="0"/>
          <c:showBubbleSize val="0"/>
        </c:dLbls>
        <c:gapWidth val="150"/>
        <c:shape val="box"/>
        <c:axId val="1127407608"/>
        <c:axId val="112741318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'AÑO MODIFICACIÓN'!$B$67:$B$71</c15:sqref>
                        </c15:formulaRef>
                      </c:ext>
                    </c:extLst>
                    <c:numCache>
                      <c:formatCode>General</c:formatCode>
                      <c:ptCount val="5"/>
                      <c:pt idx="0">
                        <c:v>2023</c:v>
                      </c:pt>
                      <c:pt idx="1">
                        <c:v>2022</c:v>
                      </c:pt>
                      <c:pt idx="2">
                        <c:v>2021</c:v>
                      </c:pt>
                      <c:pt idx="3">
                        <c:v>2020</c:v>
                      </c:pt>
                      <c:pt idx="4">
                        <c:v>2019</c:v>
                      </c:pt>
                    </c:numCache>
                  </c:numRef>
                </c:cat>
                <c:val>
                  <c:numRef>
                    <c:extLst>
                      <c:ext uri="{02D57815-91ED-43cb-92C2-25804820EDAC}">
                        <c15:formulaRef>
                          <c15:sqref>'AÑO MODIFICACIÓN'!$C$67:$C$71</c15:sqref>
                        </c15:formulaRef>
                      </c:ext>
                    </c:extLst>
                    <c:numCache>
                      <c:formatCode>General</c:formatCode>
                      <c:ptCount val="5"/>
                      <c:pt idx="0">
                        <c:v>1933</c:v>
                      </c:pt>
                      <c:pt idx="1">
                        <c:v>12675</c:v>
                      </c:pt>
                      <c:pt idx="2">
                        <c:v>12165</c:v>
                      </c:pt>
                      <c:pt idx="3">
                        <c:v>834</c:v>
                      </c:pt>
                      <c:pt idx="4">
                        <c:v>1</c:v>
                      </c:pt>
                    </c:numCache>
                  </c:numRef>
                </c:val>
                <c:extLst>
                  <c:ext xmlns:c16="http://schemas.microsoft.com/office/drawing/2014/chart" uri="{C3380CC4-5D6E-409C-BE32-E72D297353CC}">
                    <c16:uniqueId val="{00000001-0FDA-4136-BC32-A3AD4FE15CD6}"/>
                  </c:ext>
                </c:extLst>
              </c15:ser>
            </c15:filteredBarSeries>
          </c:ext>
        </c:extLst>
      </c:bar3DChart>
      <c:catAx>
        <c:axId val="1127407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27413184"/>
        <c:crosses val="autoZero"/>
        <c:auto val="1"/>
        <c:lblAlgn val="ctr"/>
        <c:lblOffset val="100"/>
        <c:noMultiLvlLbl val="0"/>
      </c:catAx>
      <c:valAx>
        <c:axId val="1127413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27407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AÑO DE VALIDEZ OBJETOS TIPO INDICADOR</a:t>
            </a:r>
            <a:r>
              <a:rPr lang="es-ES" baseline="0"/>
              <a:t> </a:t>
            </a:r>
            <a:r>
              <a:rPr lang="es-ES"/>
              <a:t>ALIENVAULT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VALIDEZ OBJETOS TIPO INDICADOR ALIENVAULT PARTE IOT </c:v>
          </c:tx>
          <c:spPr>
            <a:solidFill>
              <a:schemeClr val="accent1">
                <a:lumMod val="40000"/>
                <a:lumOff val="60000"/>
              </a:schemeClr>
            </a:solidFill>
            <a:ln>
              <a:noFill/>
            </a:ln>
            <a:effectLst/>
            <a:sp3d/>
          </c:spPr>
          <c:invertIfNegative val="0"/>
          <c:cat>
            <c:numRef>
              <c:f>'AÑO VALIDEZ'!$B$12:$B$15</c:f>
              <c:numCache>
                <c:formatCode>General</c:formatCode>
                <c:ptCount val="4"/>
                <c:pt idx="0">
                  <c:v>2023</c:v>
                </c:pt>
                <c:pt idx="1">
                  <c:v>2022</c:v>
                </c:pt>
                <c:pt idx="2">
                  <c:v>2021</c:v>
                </c:pt>
                <c:pt idx="3">
                  <c:v>2020</c:v>
                </c:pt>
              </c:numCache>
            </c:numRef>
          </c:cat>
          <c:val>
            <c:numRef>
              <c:f>'AÑO VALIDEZ'!$D$12:$D$15</c:f>
              <c:numCache>
                <c:formatCode>0.00%</c:formatCode>
                <c:ptCount val="4"/>
                <c:pt idx="0">
                  <c:v>7.51E-2</c:v>
                </c:pt>
                <c:pt idx="1">
                  <c:v>0.48080000000000001</c:v>
                </c:pt>
                <c:pt idx="2">
                  <c:v>0.41449999999999998</c:v>
                </c:pt>
                <c:pt idx="3">
                  <c:v>2.9600000000000001E-2</c:v>
                </c:pt>
              </c:numCache>
            </c:numRef>
          </c:val>
          <c:extLst>
            <c:ext xmlns:c16="http://schemas.microsoft.com/office/drawing/2014/chart" uri="{C3380CC4-5D6E-409C-BE32-E72D297353CC}">
              <c16:uniqueId val="{00000000-B0F2-4871-B372-08B35EC180ED}"/>
            </c:ext>
          </c:extLst>
        </c:ser>
        <c:dLbls>
          <c:showLegendKey val="0"/>
          <c:showVal val="0"/>
          <c:showCatName val="0"/>
          <c:showSerName val="0"/>
          <c:showPercent val="0"/>
          <c:showBubbleSize val="0"/>
        </c:dLbls>
        <c:gapWidth val="150"/>
        <c:shape val="box"/>
        <c:axId val="798316864"/>
        <c:axId val="79831719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'AÑO VALIDEZ'!$B$12:$B$15</c15:sqref>
                        </c15:formulaRef>
                      </c:ext>
                    </c:extLst>
                    <c:numCache>
                      <c:formatCode>General</c:formatCode>
                      <c:ptCount val="4"/>
                      <c:pt idx="0">
                        <c:v>2023</c:v>
                      </c:pt>
                      <c:pt idx="1">
                        <c:v>2022</c:v>
                      </c:pt>
                      <c:pt idx="2">
                        <c:v>2021</c:v>
                      </c:pt>
                      <c:pt idx="3">
                        <c:v>2020</c:v>
                      </c:pt>
                    </c:numCache>
                  </c:numRef>
                </c:cat>
                <c:val>
                  <c:numRef>
                    <c:extLst>
                      <c:ext uri="{02D57815-91ED-43cb-92C2-25804820EDAC}">
                        <c15:formulaRef>
                          <c15:sqref>'AÑO VALIDEZ'!$C$12:$C$15</c15:sqref>
                        </c15:formulaRef>
                      </c:ext>
                    </c:extLst>
                    <c:numCache>
                      <c:formatCode>General</c:formatCode>
                      <c:ptCount val="4"/>
                      <c:pt idx="0">
                        <c:v>1261</c:v>
                      </c:pt>
                      <c:pt idx="1">
                        <c:v>8071</c:v>
                      </c:pt>
                      <c:pt idx="2">
                        <c:v>6973</c:v>
                      </c:pt>
                      <c:pt idx="3">
                        <c:v>480</c:v>
                      </c:pt>
                    </c:numCache>
                  </c:numRef>
                </c:val>
                <c:extLst>
                  <c:ext xmlns:c16="http://schemas.microsoft.com/office/drawing/2014/chart" uri="{C3380CC4-5D6E-409C-BE32-E72D297353CC}">
                    <c16:uniqueId val="{00000001-B0F2-4871-B372-08B35EC180ED}"/>
                  </c:ext>
                </c:extLst>
              </c15:ser>
            </c15:filteredBarSeries>
          </c:ext>
        </c:extLst>
      </c:bar3DChart>
      <c:catAx>
        <c:axId val="798316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798317192"/>
        <c:crosses val="autoZero"/>
        <c:auto val="1"/>
        <c:lblAlgn val="ctr"/>
        <c:lblOffset val="100"/>
        <c:noMultiLvlLbl val="0"/>
      </c:catAx>
      <c:valAx>
        <c:axId val="798317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798316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AÑO DE VALIDEZ </a:t>
            </a:r>
            <a:r>
              <a:rPr lang="es-ES" sz="2400" b="1" i="0" u="none" strike="noStrike" baseline="0">
                <a:effectLst/>
              </a:rPr>
              <a:t>OBJETOS TIPO INDICADOR </a:t>
            </a:r>
            <a:r>
              <a:rPr lang="es-ES"/>
              <a:t> ALIENVAULT PARTE SMART HOME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VALIDEZ OBJETOS TIPO INDICADOR ALIENVAULT PARTE SMART HOME</c:v>
          </c:tx>
          <c:spPr>
            <a:solidFill>
              <a:schemeClr val="accent1">
                <a:lumMod val="40000"/>
                <a:lumOff val="60000"/>
              </a:schemeClr>
            </a:solidFill>
            <a:ln>
              <a:noFill/>
            </a:ln>
            <a:effectLst/>
            <a:sp3d/>
          </c:spPr>
          <c:invertIfNegative val="0"/>
          <c:cat>
            <c:numRef>
              <c:f>'AÑO VALIDEZ'!$F$12:$F$15</c:f>
              <c:numCache>
                <c:formatCode>General</c:formatCode>
                <c:ptCount val="4"/>
                <c:pt idx="0">
                  <c:v>2023</c:v>
                </c:pt>
                <c:pt idx="1">
                  <c:v>2022</c:v>
                </c:pt>
                <c:pt idx="2">
                  <c:v>2021</c:v>
                </c:pt>
                <c:pt idx="3">
                  <c:v>2020</c:v>
                </c:pt>
              </c:numCache>
            </c:numRef>
          </c:cat>
          <c:val>
            <c:numRef>
              <c:f>'AÑO VALIDEZ'!$H$12:$H$15</c:f>
              <c:numCache>
                <c:formatCode>0.00%</c:formatCode>
                <c:ptCount val="4"/>
                <c:pt idx="0">
                  <c:v>5.6899999999999999E-2</c:v>
                </c:pt>
                <c:pt idx="1">
                  <c:v>0.41239999999999999</c:v>
                </c:pt>
                <c:pt idx="2">
                  <c:v>0.4945</c:v>
                </c:pt>
                <c:pt idx="3">
                  <c:v>3.6200000000000003E-2</c:v>
                </c:pt>
              </c:numCache>
            </c:numRef>
          </c:val>
          <c:extLst>
            <c:ext xmlns:c16="http://schemas.microsoft.com/office/drawing/2014/chart" uri="{C3380CC4-5D6E-409C-BE32-E72D297353CC}">
              <c16:uniqueId val="{00000000-EE3D-4780-A592-D8CB6A9E4EC3}"/>
            </c:ext>
          </c:extLst>
        </c:ser>
        <c:dLbls>
          <c:showLegendKey val="0"/>
          <c:showVal val="0"/>
          <c:showCatName val="0"/>
          <c:showSerName val="0"/>
          <c:showPercent val="0"/>
          <c:showBubbleSize val="0"/>
        </c:dLbls>
        <c:gapWidth val="150"/>
        <c:shape val="box"/>
        <c:axId val="1125378472"/>
        <c:axId val="112537945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'AÑO VALIDEZ'!$F$12:$F$15</c15:sqref>
                        </c15:formulaRef>
                      </c:ext>
                    </c:extLst>
                    <c:numCache>
                      <c:formatCode>General</c:formatCode>
                      <c:ptCount val="4"/>
                      <c:pt idx="0">
                        <c:v>2023</c:v>
                      </c:pt>
                      <c:pt idx="1">
                        <c:v>2022</c:v>
                      </c:pt>
                      <c:pt idx="2">
                        <c:v>2021</c:v>
                      </c:pt>
                      <c:pt idx="3">
                        <c:v>2020</c:v>
                      </c:pt>
                    </c:numCache>
                  </c:numRef>
                </c:cat>
                <c:val>
                  <c:numRef>
                    <c:extLst>
                      <c:ext uri="{02D57815-91ED-43cb-92C2-25804820EDAC}">
                        <c15:formulaRef>
                          <c15:sqref>'AÑO VALIDEZ'!$G$12:$G$15</c15:sqref>
                        </c15:formulaRef>
                      </c:ext>
                    </c:extLst>
                    <c:numCache>
                      <c:formatCode>General</c:formatCode>
                      <c:ptCount val="4"/>
                      <c:pt idx="0">
                        <c:v>528</c:v>
                      </c:pt>
                      <c:pt idx="1">
                        <c:v>3826</c:v>
                      </c:pt>
                      <c:pt idx="2">
                        <c:v>4588</c:v>
                      </c:pt>
                      <c:pt idx="3">
                        <c:v>336</c:v>
                      </c:pt>
                    </c:numCache>
                  </c:numRef>
                </c:val>
                <c:extLst>
                  <c:ext xmlns:c16="http://schemas.microsoft.com/office/drawing/2014/chart" uri="{C3380CC4-5D6E-409C-BE32-E72D297353CC}">
                    <c16:uniqueId val="{00000001-EE3D-4780-A592-D8CB6A9E4EC3}"/>
                  </c:ext>
                </c:extLst>
              </c15:ser>
            </c15:filteredBarSeries>
          </c:ext>
        </c:extLst>
      </c:bar3DChart>
      <c:catAx>
        <c:axId val="1125378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25379456"/>
        <c:crosses val="autoZero"/>
        <c:auto val="1"/>
        <c:lblAlgn val="ctr"/>
        <c:lblOffset val="100"/>
        <c:noMultiLvlLbl val="0"/>
      </c:catAx>
      <c:valAx>
        <c:axId val="1125379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2537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AÑO VALIDEZ </a:t>
            </a:r>
            <a:r>
              <a:rPr lang="es-ES" sz="2400" b="1" i="0" u="none" strike="noStrike" baseline="0">
                <a:effectLst/>
              </a:rPr>
              <a:t>OBJETOS TIPO INDICADOR </a:t>
            </a:r>
            <a:r>
              <a:rPr lang="es-ES"/>
              <a:t>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VALIDEZ OBJETOS TIPO INDICADOR ALIENVAULT PARTE IOT Y SMART HOME CONJUNTAS</c:v>
          </c:tx>
          <c:spPr>
            <a:solidFill>
              <a:schemeClr val="accent1">
                <a:lumMod val="40000"/>
                <a:lumOff val="60000"/>
              </a:schemeClr>
            </a:solidFill>
            <a:ln>
              <a:noFill/>
            </a:ln>
            <a:effectLst/>
            <a:sp3d/>
          </c:spPr>
          <c:invertIfNegative val="0"/>
          <c:cat>
            <c:numRef>
              <c:f>'AÑO VALIDEZ'!$B$66:$B$69</c:f>
              <c:numCache>
                <c:formatCode>General</c:formatCode>
                <c:ptCount val="4"/>
                <c:pt idx="0">
                  <c:v>2023</c:v>
                </c:pt>
                <c:pt idx="1">
                  <c:v>2022</c:v>
                </c:pt>
                <c:pt idx="2">
                  <c:v>2021</c:v>
                </c:pt>
                <c:pt idx="3">
                  <c:v>2020</c:v>
                </c:pt>
              </c:numCache>
            </c:numRef>
          </c:cat>
          <c:val>
            <c:numRef>
              <c:f>'AÑO VALIDEZ'!$D$66:$D$69</c:f>
              <c:numCache>
                <c:formatCode>0.00%</c:formatCode>
                <c:ptCount val="4"/>
                <c:pt idx="0">
                  <c:v>6.8599999999999994E-2</c:v>
                </c:pt>
                <c:pt idx="1">
                  <c:v>0.45650000000000002</c:v>
                </c:pt>
                <c:pt idx="2">
                  <c:v>0.44359999999999999</c:v>
                </c:pt>
                <c:pt idx="3">
                  <c:v>3.1300000000000001E-2</c:v>
                </c:pt>
              </c:numCache>
            </c:numRef>
          </c:val>
          <c:extLst>
            <c:ext xmlns:c16="http://schemas.microsoft.com/office/drawing/2014/chart" uri="{C3380CC4-5D6E-409C-BE32-E72D297353CC}">
              <c16:uniqueId val="{00000000-7C88-46E1-A625-6C2458629649}"/>
            </c:ext>
          </c:extLst>
        </c:ser>
        <c:dLbls>
          <c:showLegendKey val="0"/>
          <c:showVal val="0"/>
          <c:showCatName val="0"/>
          <c:showSerName val="0"/>
          <c:showPercent val="0"/>
          <c:showBubbleSize val="0"/>
        </c:dLbls>
        <c:gapWidth val="150"/>
        <c:shape val="box"/>
        <c:axId val="1127407608"/>
        <c:axId val="112741318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'AÑO VALIDEZ'!$B$66:$B$69</c15:sqref>
                        </c15:formulaRef>
                      </c:ext>
                    </c:extLst>
                    <c:numCache>
                      <c:formatCode>General</c:formatCode>
                      <c:ptCount val="4"/>
                      <c:pt idx="0">
                        <c:v>2023</c:v>
                      </c:pt>
                      <c:pt idx="1">
                        <c:v>2022</c:v>
                      </c:pt>
                      <c:pt idx="2">
                        <c:v>2021</c:v>
                      </c:pt>
                      <c:pt idx="3">
                        <c:v>2020</c:v>
                      </c:pt>
                    </c:numCache>
                  </c:numRef>
                </c:cat>
                <c:val>
                  <c:numRef>
                    <c:extLst>
                      <c:ext uri="{02D57815-91ED-43cb-92C2-25804820EDAC}">
                        <c15:formulaRef>
                          <c15:sqref>'AÑO VALIDEZ'!$C$66:$C$69</c15:sqref>
                        </c15:formulaRef>
                      </c:ext>
                    </c:extLst>
                    <c:numCache>
                      <c:formatCode>General</c:formatCode>
                      <c:ptCount val="4"/>
                      <c:pt idx="0">
                        <c:v>1789</c:v>
                      </c:pt>
                      <c:pt idx="1">
                        <c:v>11897</c:v>
                      </c:pt>
                      <c:pt idx="2">
                        <c:v>11561</c:v>
                      </c:pt>
                      <c:pt idx="3">
                        <c:v>816</c:v>
                      </c:pt>
                    </c:numCache>
                  </c:numRef>
                </c:val>
                <c:extLst>
                  <c:ext xmlns:c16="http://schemas.microsoft.com/office/drawing/2014/chart" uri="{C3380CC4-5D6E-409C-BE32-E72D297353CC}">
                    <c16:uniqueId val="{00000001-7C88-46E1-A625-6C2458629649}"/>
                  </c:ext>
                </c:extLst>
              </c15:ser>
            </c15:filteredBarSeries>
          </c:ext>
        </c:extLst>
      </c:bar3DChart>
      <c:catAx>
        <c:axId val="1127407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27413184"/>
        <c:crosses val="autoZero"/>
        <c:auto val="1"/>
        <c:lblAlgn val="ctr"/>
        <c:lblOffset val="100"/>
        <c:noMultiLvlLbl val="0"/>
      </c:catAx>
      <c:valAx>
        <c:axId val="1127413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27407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1</xdr:col>
      <xdr:colOff>0</xdr:colOff>
      <xdr:row>17</xdr:row>
      <xdr:rowOff>169718</xdr:rowOff>
    </xdr:from>
    <xdr:to>
      <xdr:col>4</xdr:col>
      <xdr:colOff>51955</xdr:colOff>
      <xdr:row>52</xdr:row>
      <xdr:rowOff>173181</xdr:rowOff>
    </xdr:to>
    <xdr:graphicFrame macro="">
      <xdr:nvGraphicFramePr>
        <xdr:cNvPr id="5" name="Gráfico 4">
          <a:extLst>
            <a:ext uri="{FF2B5EF4-FFF2-40B4-BE49-F238E27FC236}">
              <a16:creationId xmlns:a16="http://schemas.microsoft.com/office/drawing/2014/main" id="{BFFAA17C-AB90-DD69-0DC4-06631B853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3766702</xdr:colOff>
      <xdr:row>17</xdr:row>
      <xdr:rowOff>187036</xdr:rowOff>
    </xdr:from>
    <xdr:to>
      <xdr:col>7</xdr:col>
      <xdr:colOff>3030680</xdr:colOff>
      <xdr:row>52</xdr:row>
      <xdr:rowOff>155863</xdr:rowOff>
    </xdr:to>
    <xdr:graphicFrame macro="">
      <xdr:nvGraphicFramePr>
        <xdr:cNvPr id="6" name="Gráfico 5">
          <a:extLst>
            <a:ext uri="{FF2B5EF4-FFF2-40B4-BE49-F238E27FC236}">
              <a16:creationId xmlns:a16="http://schemas.microsoft.com/office/drawing/2014/main" id="{27C9D1C1-093E-7A61-7241-BB8B7277A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25975</xdr:colOff>
      <xdr:row>72</xdr:row>
      <xdr:rowOff>187035</xdr:rowOff>
    </xdr:from>
    <xdr:to>
      <xdr:col>3</xdr:col>
      <xdr:colOff>3030681</xdr:colOff>
      <xdr:row>110</xdr:row>
      <xdr:rowOff>173180</xdr:rowOff>
    </xdr:to>
    <xdr:graphicFrame macro="">
      <xdr:nvGraphicFramePr>
        <xdr:cNvPr id="7" name="Gráfico 6">
          <a:extLst>
            <a:ext uri="{FF2B5EF4-FFF2-40B4-BE49-F238E27FC236}">
              <a16:creationId xmlns:a16="http://schemas.microsoft.com/office/drawing/2014/main" id="{8311ED9D-18E4-3375-2CEF-6AFE83DEAF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17</xdr:row>
      <xdr:rowOff>169718</xdr:rowOff>
    </xdr:from>
    <xdr:to>
      <xdr:col>4</xdr:col>
      <xdr:colOff>51955</xdr:colOff>
      <xdr:row>52</xdr:row>
      <xdr:rowOff>173181</xdr:rowOff>
    </xdr:to>
    <xdr:graphicFrame macro="">
      <xdr:nvGraphicFramePr>
        <xdr:cNvPr id="2" name="Gráfico 1">
          <a:extLst>
            <a:ext uri="{FF2B5EF4-FFF2-40B4-BE49-F238E27FC236}">
              <a16:creationId xmlns:a16="http://schemas.microsoft.com/office/drawing/2014/main" id="{C1F54CA0-6CCE-483F-84DF-AE9090B7B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3766702</xdr:colOff>
      <xdr:row>17</xdr:row>
      <xdr:rowOff>187036</xdr:rowOff>
    </xdr:from>
    <xdr:to>
      <xdr:col>7</xdr:col>
      <xdr:colOff>3030680</xdr:colOff>
      <xdr:row>52</xdr:row>
      <xdr:rowOff>155863</xdr:rowOff>
    </xdr:to>
    <xdr:graphicFrame macro="">
      <xdr:nvGraphicFramePr>
        <xdr:cNvPr id="3" name="Gráfico 2">
          <a:extLst>
            <a:ext uri="{FF2B5EF4-FFF2-40B4-BE49-F238E27FC236}">
              <a16:creationId xmlns:a16="http://schemas.microsoft.com/office/drawing/2014/main" id="{B7B6BECE-3337-4A5E-BED9-F12D0AC7B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25975</xdr:colOff>
      <xdr:row>72</xdr:row>
      <xdr:rowOff>187035</xdr:rowOff>
    </xdr:from>
    <xdr:to>
      <xdr:col>3</xdr:col>
      <xdr:colOff>3030681</xdr:colOff>
      <xdr:row>109</xdr:row>
      <xdr:rowOff>173180</xdr:rowOff>
    </xdr:to>
    <xdr:graphicFrame macro="">
      <xdr:nvGraphicFramePr>
        <xdr:cNvPr id="4" name="Gráfico 3">
          <a:extLst>
            <a:ext uri="{FF2B5EF4-FFF2-40B4-BE49-F238E27FC236}">
              <a16:creationId xmlns:a16="http://schemas.microsoft.com/office/drawing/2014/main" id="{154BC92C-1F3C-4B7B-9FB6-4C924CD8D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16</xdr:row>
      <xdr:rowOff>169718</xdr:rowOff>
    </xdr:from>
    <xdr:to>
      <xdr:col>4</xdr:col>
      <xdr:colOff>51955</xdr:colOff>
      <xdr:row>57</xdr:row>
      <xdr:rowOff>138545</xdr:rowOff>
    </xdr:to>
    <xdr:graphicFrame macro="">
      <xdr:nvGraphicFramePr>
        <xdr:cNvPr id="2" name="Gráfico 1">
          <a:extLst>
            <a:ext uri="{FF2B5EF4-FFF2-40B4-BE49-F238E27FC236}">
              <a16:creationId xmlns:a16="http://schemas.microsoft.com/office/drawing/2014/main" id="{83169238-942B-49DE-B617-EE54E408E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3766702</xdr:colOff>
      <xdr:row>18</xdr:row>
      <xdr:rowOff>187036</xdr:rowOff>
    </xdr:from>
    <xdr:to>
      <xdr:col>7</xdr:col>
      <xdr:colOff>3030680</xdr:colOff>
      <xdr:row>58</xdr:row>
      <xdr:rowOff>0</xdr:rowOff>
    </xdr:to>
    <xdr:graphicFrame macro="">
      <xdr:nvGraphicFramePr>
        <xdr:cNvPr id="3" name="Gráfico 2">
          <a:extLst>
            <a:ext uri="{FF2B5EF4-FFF2-40B4-BE49-F238E27FC236}">
              <a16:creationId xmlns:a16="http://schemas.microsoft.com/office/drawing/2014/main" id="{04009108-BCCB-417C-812E-40A67D2AD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25975</xdr:colOff>
      <xdr:row>70</xdr:row>
      <xdr:rowOff>187036</xdr:rowOff>
    </xdr:from>
    <xdr:to>
      <xdr:col>3</xdr:col>
      <xdr:colOff>3030681</xdr:colOff>
      <xdr:row>113</xdr:row>
      <xdr:rowOff>34636</xdr:rowOff>
    </xdr:to>
    <xdr:graphicFrame macro="">
      <xdr:nvGraphicFramePr>
        <xdr:cNvPr id="4" name="Gráfico 3">
          <a:extLst>
            <a:ext uri="{FF2B5EF4-FFF2-40B4-BE49-F238E27FC236}">
              <a16:creationId xmlns:a16="http://schemas.microsoft.com/office/drawing/2014/main" id="{D8256AC9-FC71-4979-B83F-FD4A30877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59530</xdr:colOff>
      <xdr:row>18</xdr:row>
      <xdr:rowOff>9525</xdr:rowOff>
    </xdr:from>
    <xdr:to>
      <xdr:col>3</xdr:col>
      <xdr:colOff>-1</xdr:colOff>
      <xdr:row>58</xdr:row>
      <xdr:rowOff>166687</xdr:rowOff>
    </xdr:to>
    <xdr:graphicFrame macro="">
      <xdr:nvGraphicFramePr>
        <xdr:cNvPr id="2" name="Gráfico 1">
          <a:extLst>
            <a:ext uri="{FF2B5EF4-FFF2-40B4-BE49-F238E27FC236}">
              <a16:creationId xmlns:a16="http://schemas.microsoft.com/office/drawing/2014/main" id="{62393622-8455-7ED4-6840-CDCD0E7B96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23813</xdr:colOff>
      <xdr:row>17</xdr:row>
      <xdr:rowOff>166688</xdr:rowOff>
    </xdr:from>
    <xdr:to>
      <xdr:col>8</xdr:col>
      <xdr:colOff>1321595</xdr:colOff>
      <xdr:row>58</xdr:row>
      <xdr:rowOff>133350</xdr:rowOff>
    </xdr:to>
    <xdr:graphicFrame macro="">
      <xdr:nvGraphicFramePr>
        <xdr:cNvPr id="3" name="Gráfico 2">
          <a:extLst>
            <a:ext uri="{FF2B5EF4-FFF2-40B4-BE49-F238E27FC236}">
              <a16:creationId xmlns:a16="http://schemas.microsoft.com/office/drawing/2014/main" id="{3F22047F-EB29-4A29-9103-43F55E8ED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23812</xdr:colOff>
      <xdr:row>72</xdr:row>
      <xdr:rowOff>119063</xdr:rowOff>
    </xdr:from>
    <xdr:to>
      <xdr:col>2</xdr:col>
      <xdr:colOff>8512969</xdr:colOff>
      <xdr:row>113</xdr:row>
      <xdr:rowOff>85725</xdr:rowOff>
    </xdr:to>
    <xdr:graphicFrame macro="">
      <xdr:nvGraphicFramePr>
        <xdr:cNvPr id="4" name="Gráfico 3">
          <a:extLst>
            <a:ext uri="{FF2B5EF4-FFF2-40B4-BE49-F238E27FC236}">
              <a16:creationId xmlns:a16="http://schemas.microsoft.com/office/drawing/2014/main" id="{8189D822-D38B-4C9C-8BEA-ABEE2343D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59530</xdr:colOff>
      <xdr:row>17</xdr:row>
      <xdr:rowOff>152400</xdr:rowOff>
    </xdr:from>
    <xdr:to>
      <xdr:col>2</xdr:col>
      <xdr:colOff>8524874</xdr:colOff>
      <xdr:row>58</xdr:row>
      <xdr:rowOff>142874</xdr:rowOff>
    </xdr:to>
    <xdr:graphicFrame macro="">
      <xdr:nvGraphicFramePr>
        <xdr:cNvPr id="3" name="Gráfico 2">
          <a:extLst>
            <a:ext uri="{FF2B5EF4-FFF2-40B4-BE49-F238E27FC236}">
              <a16:creationId xmlns:a16="http://schemas.microsoft.com/office/drawing/2014/main" id="{181F7533-DBCD-6989-51C4-F88BDCA4D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23812</xdr:colOff>
      <xdr:row>17</xdr:row>
      <xdr:rowOff>166687</xdr:rowOff>
    </xdr:from>
    <xdr:to>
      <xdr:col>8</xdr:col>
      <xdr:colOff>1297781</xdr:colOff>
      <xdr:row>58</xdr:row>
      <xdr:rowOff>157161</xdr:rowOff>
    </xdr:to>
    <xdr:graphicFrame macro="">
      <xdr:nvGraphicFramePr>
        <xdr:cNvPr id="4" name="Gráfico 3">
          <a:extLst>
            <a:ext uri="{FF2B5EF4-FFF2-40B4-BE49-F238E27FC236}">
              <a16:creationId xmlns:a16="http://schemas.microsoft.com/office/drawing/2014/main" id="{5012B375-B97F-45FF-947D-94552956B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23813</xdr:colOff>
      <xdr:row>72</xdr:row>
      <xdr:rowOff>166689</xdr:rowOff>
    </xdr:from>
    <xdr:to>
      <xdr:col>2</xdr:col>
      <xdr:colOff>8489157</xdr:colOff>
      <xdr:row>113</xdr:row>
      <xdr:rowOff>157163</xdr:rowOff>
    </xdr:to>
    <xdr:graphicFrame macro="">
      <xdr:nvGraphicFramePr>
        <xdr:cNvPr id="8" name="Gráfico 7">
          <a:extLst>
            <a:ext uri="{FF2B5EF4-FFF2-40B4-BE49-F238E27FC236}">
              <a16:creationId xmlns:a16="http://schemas.microsoft.com/office/drawing/2014/main" id="{8CDCC663-25FC-44CE-8CCA-ED376546C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17317</xdr:colOff>
      <xdr:row>32</xdr:row>
      <xdr:rowOff>169717</xdr:rowOff>
    </xdr:from>
    <xdr:to>
      <xdr:col>3</xdr:col>
      <xdr:colOff>17317</xdr:colOff>
      <xdr:row>53</xdr:row>
      <xdr:rowOff>173181</xdr:rowOff>
    </xdr:to>
    <xdr:graphicFrame macro="">
      <xdr:nvGraphicFramePr>
        <xdr:cNvPr id="2" name="Gráfico 1">
          <a:extLst>
            <a:ext uri="{FF2B5EF4-FFF2-40B4-BE49-F238E27FC236}">
              <a16:creationId xmlns:a16="http://schemas.microsoft.com/office/drawing/2014/main" id="{42C7CCE2-CB04-4BAF-BCE4-CD0CD0EA5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59530</xdr:colOff>
      <xdr:row>18</xdr:row>
      <xdr:rowOff>9524</xdr:rowOff>
    </xdr:from>
    <xdr:to>
      <xdr:col>2</xdr:col>
      <xdr:colOff>8548686</xdr:colOff>
      <xdr:row>56</xdr:row>
      <xdr:rowOff>71437</xdr:rowOff>
    </xdr:to>
    <xdr:graphicFrame macro="">
      <xdr:nvGraphicFramePr>
        <xdr:cNvPr id="2" name="Gráfico 1">
          <a:extLst>
            <a:ext uri="{FF2B5EF4-FFF2-40B4-BE49-F238E27FC236}">
              <a16:creationId xmlns:a16="http://schemas.microsoft.com/office/drawing/2014/main" id="{B2008A13-EE9C-4FDA-8E68-C6E0F2BC22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23813</xdr:colOff>
      <xdr:row>17</xdr:row>
      <xdr:rowOff>142875</xdr:rowOff>
    </xdr:from>
    <xdr:to>
      <xdr:col>8</xdr:col>
      <xdr:colOff>1321594</xdr:colOff>
      <xdr:row>60</xdr:row>
      <xdr:rowOff>119062</xdr:rowOff>
    </xdr:to>
    <xdr:graphicFrame macro="">
      <xdr:nvGraphicFramePr>
        <xdr:cNvPr id="3" name="Gráfico 2">
          <a:extLst>
            <a:ext uri="{FF2B5EF4-FFF2-40B4-BE49-F238E27FC236}">
              <a16:creationId xmlns:a16="http://schemas.microsoft.com/office/drawing/2014/main" id="{853CBCEF-6B45-4062-8E6E-00B26EC7B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47626</xdr:colOff>
      <xdr:row>73</xdr:row>
      <xdr:rowOff>23813</xdr:rowOff>
    </xdr:from>
    <xdr:to>
      <xdr:col>2</xdr:col>
      <xdr:colOff>8536782</xdr:colOff>
      <xdr:row>117</xdr:row>
      <xdr:rowOff>23812</xdr:rowOff>
    </xdr:to>
    <xdr:graphicFrame macro="">
      <xdr:nvGraphicFramePr>
        <xdr:cNvPr id="4" name="Gráfico 3">
          <a:extLst>
            <a:ext uri="{FF2B5EF4-FFF2-40B4-BE49-F238E27FC236}">
              <a16:creationId xmlns:a16="http://schemas.microsoft.com/office/drawing/2014/main" id="{486FB104-AECC-4AD2-B2F5-3B07E351A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17317</xdr:colOff>
      <xdr:row>27</xdr:row>
      <xdr:rowOff>169717</xdr:rowOff>
    </xdr:from>
    <xdr:to>
      <xdr:col>3</xdr:col>
      <xdr:colOff>17317</xdr:colOff>
      <xdr:row>48</xdr:row>
      <xdr:rowOff>173181</xdr:rowOff>
    </xdr:to>
    <xdr:graphicFrame macro="">
      <xdr:nvGraphicFramePr>
        <xdr:cNvPr id="2" name="Gráfico 1">
          <a:extLst>
            <a:ext uri="{FF2B5EF4-FFF2-40B4-BE49-F238E27FC236}">
              <a16:creationId xmlns:a16="http://schemas.microsoft.com/office/drawing/2014/main" id="{47C8E9E9-AA65-4B58-BC53-8700E8860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26C78-1ED1-4BB2-AB6D-4BEA09FDCA13}">
  <dimension ref="B2:I72"/>
  <sheetViews>
    <sheetView topLeftCell="A58" zoomScale="50" zoomScaleNormal="50" workbookViewId="0">
      <selection activeCell="C63" sqref="C63:C64"/>
    </sheetView>
  </sheetViews>
  <sheetFormatPr baseColWidth="10" defaultRowHeight="15" x14ac:dyDescent="0.25"/>
  <cols>
    <col min="2" max="2" width="45" customWidth="1"/>
    <col min="3" max="3" width="73.85546875" customWidth="1"/>
    <col min="4" max="4" width="45.7109375" customWidth="1"/>
    <col min="5" max="5" width="56.85546875" customWidth="1"/>
    <col min="6" max="7" width="54.85546875" customWidth="1"/>
    <col min="8" max="8" width="45.85546875" customWidth="1"/>
    <col min="9" max="9" width="45.5703125" customWidth="1"/>
  </cols>
  <sheetData>
    <row r="2" spans="2:9" ht="15.75" thickBot="1" x14ac:dyDescent="0.3"/>
    <row r="3" spans="2:9" ht="22.5" thickTop="1" thickBot="1" x14ac:dyDescent="0.4">
      <c r="B3" s="1" t="s">
        <v>0</v>
      </c>
      <c r="C3" s="1" t="s">
        <v>1</v>
      </c>
      <c r="D3" s="1" t="s">
        <v>2</v>
      </c>
      <c r="E3" s="1" t="s">
        <v>3</v>
      </c>
      <c r="F3" s="1" t="s">
        <v>4</v>
      </c>
      <c r="G3" s="1" t="s">
        <v>5</v>
      </c>
      <c r="H3" s="1" t="s">
        <v>6</v>
      </c>
    </row>
    <row r="4" spans="2:9" ht="195" customHeight="1" thickTop="1" thickBot="1" x14ac:dyDescent="0.3">
      <c r="B4" s="2" t="s">
        <v>7</v>
      </c>
      <c r="C4" s="3" t="s">
        <v>7</v>
      </c>
      <c r="D4" s="4" t="s">
        <v>68</v>
      </c>
      <c r="E4" s="5" t="s">
        <v>8</v>
      </c>
      <c r="F4" s="48">
        <v>2023</v>
      </c>
      <c r="G4" s="48">
        <v>2023</v>
      </c>
      <c r="H4" s="7" t="s">
        <v>69</v>
      </c>
    </row>
    <row r="5" spans="2:9" ht="16.5" thickTop="1" thickBot="1" x14ac:dyDescent="0.3">
      <c r="B5" s="8"/>
      <c r="C5" s="9"/>
      <c r="D5" s="10"/>
      <c r="E5" s="11"/>
      <c r="F5" s="12"/>
      <c r="G5" s="12"/>
      <c r="H5" s="10"/>
    </row>
    <row r="6" spans="2:9" ht="24.75" thickTop="1" thickBot="1" x14ac:dyDescent="0.3">
      <c r="B6" s="79" t="s">
        <v>17</v>
      </c>
      <c r="C6" s="80"/>
      <c r="D6" s="81"/>
      <c r="E6" s="13"/>
      <c r="F6" s="79" t="s">
        <v>18</v>
      </c>
      <c r="G6" s="80"/>
      <c r="H6" s="81"/>
      <c r="I6" s="14"/>
    </row>
    <row r="7" spans="2:9" ht="20.25" thickTop="1" thickBot="1" x14ac:dyDescent="0.3">
      <c r="B7" s="15"/>
      <c r="C7" s="15"/>
      <c r="D7" s="16"/>
      <c r="E7" s="14"/>
      <c r="F7" s="15"/>
      <c r="G7" s="15"/>
      <c r="H7" s="16"/>
      <c r="I7" s="17"/>
    </row>
    <row r="8" spans="2:9" ht="21.75" thickBot="1" x14ac:dyDescent="0.4">
      <c r="B8" s="18" t="s">
        <v>9</v>
      </c>
      <c r="C8" s="19" t="s">
        <v>24</v>
      </c>
      <c r="D8" s="20"/>
      <c r="E8" s="21"/>
      <c r="F8" s="18" t="s">
        <v>9</v>
      </c>
      <c r="G8" s="19" t="s">
        <v>24</v>
      </c>
      <c r="H8" s="20"/>
      <c r="I8" s="14"/>
    </row>
    <row r="9" spans="2:9" ht="211.5" customHeight="1" thickBot="1" x14ac:dyDescent="0.4">
      <c r="B9" s="22" t="s">
        <v>11</v>
      </c>
      <c r="C9" s="23" t="s">
        <v>112</v>
      </c>
      <c r="D9" s="21"/>
      <c r="E9" s="21"/>
      <c r="F9" s="22" t="s">
        <v>11</v>
      </c>
      <c r="G9" s="23" t="s">
        <v>112</v>
      </c>
      <c r="H9" s="21"/>
      <c r="I9" s="14"/>
    </row>
    <row r="10" spans="2:9" ht="16.5" thickBot="1" x14ac:dyDescent="0.3">
      <c r="B10" s="24"/>
      <c r="C10" s="10"/>
      <c r="F10" s="24"/>
      <c r="G10" s="10"/>
    </row>
    <row r="11" spans="2:9" ht="24" thickBot="1" x14ac:dyDescent="0.3">
      <c r="B11" s="25" t="s">
        <v>16</v>
      </c>
      <c r="C11" s="25" t="s">
        <v>12</v>
      </c>
      <c r="D11" s="26" t="s">
        <v>13</v>
      </c>
      <c r="E11" s="27"/>
      <c r="F11" s="25" t="s">
        <v>16</v>
      </c>
      <c r="G11" s="25" t="s">
        <v>12</v>
      </c>
      <c r="H11" s="26" t="s">
        <v>13</v>
      </c>
    </row>
    <row r="12" spans="2:9" ht="21" x14ac:dyDescent="0.25">
      <c r="B12" s="28">
        <v>2023</v>
      </c>
      <c r="C12" s="29">
        <v>1369</v>
      </c>
      <c r="D12" s="30">
        <v>7.6300000000000007E-2</v>
      </c>
      <c r="E12" s="31"/>
      <c r="F12" s="28">
        <v>2023</v>
      </c>
      <c r="G12" s="29">
        <v>550</v>
      </c>
      <c r="H12" s="30">
        <v>5.6800000000000003E-2</v>
      </c>
    </row>
    <row r="13" spans="2:9" ht="21" x14ac:dyDescent="0.25">
      <c r="B13" s="39">
        <v>2022</v>
      </c>
      <c r="C13" s="40">
        <v>8668</v>
      </c>
      <c r="D13" s="41">
        <v>0.48320000000000002</v>
      </c>
      <c r="E13" s="31"/>
      <c r="F13" s="39">
        <v>2022</v>
      </c>
      <c r="G13" s="40">
        <v>3992</v>
      </c>
      <c r="H13" s="41">
        <v>0.4123</v>
      </c>
    </row>
    <row r="14" spans="2:9" ht="21" x14ac:dyDescent="0.25">
      <c r="B14" s="39">
        <v>2021</v>
      </c>
      <c r="C14" s="40">
        <v>7389</v>
      </c>
      <c r="D14" s="41">
        <v>0.41189999999999999</v>
      </c>
      <c r="E14" s="31"/>
      <c r="F14" s="39">
        <v>2021</v>
      </c>
      <c r="G14" s="40">
        <v>4786</v>
      </c>
      <c r="H14" s="41">
        <v>0.49440000000000001</v>
      </c>
    </row>
    <row r="15" spans="2:9" ht="21" x14ac:dyDescent="0.25">
      <c r="B15" s="39">
        <v>2020</v>
      </c>
      <c r="C15" s="40">
        <v>502</v>
      </c>
      <c r="D15" s="41">
        <v>2.8000000000000001E-2</v>
      </c>
      <c r="E15" s="31"/>
      <c r="F15" s="39">
        <v>2020</v>
      </c>
      <c r="G15" s="40">
        <v>350</v>
      </c>
      <c r="H15" s="41">
        <v>3.6200000000000003E-2</v>
      </c>
    </row>
    <row r="16" spans="2:9" ht="21.75" thickBot="1" x14ac:dyDescent="0.3">
      <c r="B16" s="39">
        <v>2019</v>
      </c>
      <c r="C16" s="40">
        <v>2</v>
      </c>
      <c r="D16" s="41">
        <v>1E-4</v>
      </c>
      <c r="E16" s="31"/>
      <c r="F16" s="39">
        <v>2019</v>
      </c>
      <c r="G16" s="40">
        <v>0</v>
      </c>
      <c r="H16" s="41">
        <v>0</v>
      </c>
    </row>
    <row r="17" spans="2:8" ht="21.75" thickBot="1" x14ac:dyDescent="0.4">
      <c r="B17" s="36" t="s">
        <v>14</v>
      </c>
      <c r="C17" s="37">
        <f>SUM(C12:C16)</f>
        <v>17930</v>
      </c>
      <c r="D17" s="38">
        <f>SUM(D12:D16)</f>
        <v>0.99950000000000006</v>
      </c>
      <c r="E17" s="21"/>
      <c r="F17" s="36" t="s">
        <v>14</v>
      </c>
      <c r="G17" s="37">
        <f>SUM(G12:G16)</f>
        <v>9678</v>
      </c>
      <c r="H17" s="38">
        <f>SUM(H12:H16)</f>
        <v>0.99970000000000003</v>
      </c>
    </row>
    <row r="60" spans="2:4" ht="15.75" thickBot="1" x14ac:dyDescent="0.3"/>
    <row r="61" spans="2:4" ht="24.75" thickTop="1" thickBot="1" x14ac:dyDescent="0.3">
      <c r="B61" s="79" t="s">
        <v>19</v>
      </c>
      <c r="C61" s="80"/>
      <c r="D61" s="81"/>
    </row>
    <row r="62" spans="2:4" ht="20.25" thickTop="1" thickBot="1" x14ac:dyDescent="0.3">
      <c r="B62" s="15"/>
      <c r="C62" s="15"/>
      <c r="D62" s="16"/>
    </row>
    <row r="63" spans="2:4" ht="21.75" thickBot="1" x14ac:dyDescent="0.4">
      <c r="B63" s="18" t="s">
        <v>9</v>
      </c>
      <c r="C63" s="19" t="s">
        <v>24</v>
      </c>
      <c r="D63" s="20"/>
    </row>
    <row r="64" spans="2:4" ht="135.75" customHeight="1" thickBot="1" x14ac:dyDescent="0.4">
      <c r="B64" s="22" t="s">
        <v>11</v>
      </c>
      <c r="C64" s="23" t="s">
        <v>112</v>
      </c>
      <c r="D64" s="21"/>
    </row>
    <row r="65" spans="2:4" ht="16.5" thickBot="1" x14ac:dyDescent="0.3">
      <c r="B65" s="24"/>
      <c r="C65" s="10"/>
    </row>
    <row r="66" spans="2:4" ht="24" thickBot="1" x14ac:dyDescent="0.3">
      <c r="B66" s="25" t="s">
        <v>16</v>
      </c>
      <c r="C66" s="25" t="s">
        <v>12</v>
      </c>
      <c r="D66" s="26" t="s">
        <v>13</v>
      </c>
    </row>
    <row r="67" spans="2:4" ht="21" x14ac:dyDescent="0.25">
      <c r="B67" s="28">
        <v>2023</v>
      </c>
      <c r="C67" s="29">
        <f>C12+G12</f>
        <v>1919</v>
      </c>
      <c r="D67" s="30">
        <v>6.9500000000000006E-2</v>
      </c>
    </row>
    <row r="68" spans="2:4" ht="21" x14ac:dyDescent="0.25">
      <c r="B68" s="39">
        <v>2022</v>
      </c>
      <c r="C68" s="40">
        <f>C13+G13</f>
        <v>12660</v>
      </c>
      <c r="D68" s="41">
        <v>0.45839999999999997</v>
      </c>
    </row>
    <row r="69" spans="2:4" ht="21" x14ac:dyDescent="0.25">
      <c r="B69" s="39">
        <v>2021</v>
      </c>
      <c r="C69" s="40">
        <f>C14+G14</f>
        <v>12175</v>
      </c>
      <c r="D69" s="41">
        <v>0.44080000000000003</v>
      </c>
    </row>
    <row r="70" spans="2:4" ht="21" x14ac:dyDescent="0.25">
      <c r="B70" s="39">
        <v>2020</v>
      </c>
      <c r="C70" s="40">
        <f>C15+G15</f>
        <v>852</v>
      </c>
      <c r="D70" s="41">
        <v>3.0800000000000001E-2</v>
      </c>
    </row>
    <row r="71" spans="2:4" ht="21.75" thickBot="1" x14ac:dyDescent="0.3">
      <c r="B71" s="39">
        <v>2019</v>
      </c>
      <c r="C71" s="40">
        <f>C16+G16</f>
        <v>2</v>
      </c>
      <c r="D71" s="41">
        <v>1E-4</v>
      </c>
    </row>
    <row r="72" spans="2:4" ht="21.75" thickBot="1" x14ac:dyDescent="0.3">
      <c r="B72" s="36" t="s">
        <v>14</v>
      </c>
      <c r="C72" s="37">
        <f>SUM(C67:C71)</f>
        <v>27608</v>
      </c>
      <c r="D72" s="38">
        <f>SUM(D67:D71)</f>
        <v>0.99960000000000016</v>
      </c>
    </row>
  </sheetData>
  <mergeCells count="3">
    <mergeCell ref="B6:D6"/>
    <mergeCell ref="F6:H6"/>
    <mergeCell ref="B61:D61"/>
  </mergeCells>
  <dataValidations count="2">
    <dataValidation type="list" allowBlank="1" showInputMessage="1" showErrorMessage="1" promptTitle="VALORES POSIBLES ASIGNADOR IOT" sqref="F5:G5" xr:uid="{2441AF6B-CF67-4004-B211-E648D78C4A43}">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CB66070E-48E4-4F14-AEBE-2018C978B5BF}">
      <formula1>"2023,2022,2021,2020,2019"</formula1>
    </dataValidation>
  </dataValidations>
  <hyperlinks>
    <hyperlink ref="F4" r:id="rId1" display="cve@mitre.org/cve@cert.org.tw" xr:uid="{D7589395-7F27-45F5-994F-56A7BAD5B032}"/>
    <hyperlink ref="G4" r:id="rId2" display="cve@mitre.org/cve@cert.org.tw" xr:uid="{026E20D4-0493-4F9D-BE0B-EC998032DF22}"/>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59EAB-48F8-48A8-BDBC-182457931845}">
  <dimension ref="B2:I72"/>
  <sheetViews>
    <sheetView topLeftCell="A64" zoomScale="55" zoomScaleNormal="55" workbookViewId="0">
      <selection activeCell="G4" sqref="G4"/>
    </sheetView>
  </sheetViews>
  <sheetFormatPr baseColWidth="10" defaultRowHeight="15" x14ac:dyDescent="0.25"/>
  <cols>
    <col min="2" max="2" width="45" customWidth="1"/>
    <col min="3" max="3" width="73.85546875" customWidth="1"/>
    <col min="4" max="4" width="45.7109375" customWidth="1"/>
    <col min="5" max="5" width="56.85546875" customWidth="1"/>
    <col min="6" max="7" width="54.85546875" customWidth="1"/>
    <col min="8" max="8" width="45.85546875" customWidth="1"/>
    <col min="9" max="9" width="45.5703125" customWidth="1"/>
  </cols>
  <sheetData>
    <row r="2" spans="2:9" ht="15.75" thickBot="1" x14ac:dyDescent="0.3"/>
    <row r="3" spans="2:9" ht="22.5" thickTop="1" thickBot="1" x14ac:dyDescent="0.4">
      <c r="B3" s="1" t="s">
        <v>0</v>
      </c>
      <c r="C3" s="1" t="s">
        <v>1</v>
      </c>
      <c r="D3" s="1" t="s">
        <v>2</v>
      </c>
      <c r="E3" s="1" t="s">
        <v>3</v>
      </c>
      <c r="F3" s="1" t="s">
        <v>4</v>
      </c>
      <c r="G3" s="1" t="s">
        <v>5</v>
      </c>
      <c r="H3" s="1" t="s">
        <v>6</v>
      </c>
    </row>
    <row r="4" spans="2:9" ht="195" customHeight="1" thickTop="1" thickBot="1" x14ac:dyDescent="0.3">
      <c r="B4" s="2" t="s">
        <v>15</v>
      </c>
      <c r="C4" s="3" t="s">
        <v>15</v>
      </c>
      <c r="D4" s="4" t="s">
        <v>68</v>
      </c>
      <c r="E4" s="5" t="s">
        <v>8</v>
      </c>
      <c r="F4" s="48">
        <v>2023</v>
      </c>
      <c r="G4" s="48">
        <v>2023</v>
      </c>
      <c r="H4" s="7" t="s">
        <v>69</v>
      </c>
    </row>
    <row r="5" spans="2:9" ht="16.5" thickTop="1" thickBot="1" x14ac:dyDescent="0.3">
      <c r="B5" s="8"/>
      <c r="C5" s="9"/>
      <c r="D5" s="10"/>
      <c r="E5" s="11"/>
      <c r="F5" s="12"/>
      <c r="G5" s="12"/>
      <c r="H5" s="10"/>
    </row>
    <row r="6" spans="2:9" ht="24.75" thickTop="1" thickBot="1" x14ac:dyDescent="0.3">
      <c r="B6" s="79" t="s">
        <v>20</v>
      </c>
      <c r="C6" s="80"/>
      <c r="D6" s="81"/>
      <c r="E6" s="13"/>
      <c r="F6" s="79" t="s">
        <v>21</v>
      </c>
      <c r="G6" s="80"/>
      <c r="H6" s="81"/>
      <c r="I6" s="14"/>
    </row>
    <row r="7" spans="2:9" ht="20.25" thickTop="1" thickBot="1" x14ac:dyDescent="0.3">
      <c r="B7" s="15"/>
      <c r="C7" s="15"/>
      <c r="D7" s="16"/>
      <c r="E7" s="14"/>
      <c r="F7" s="15"/>
      <c r="G7" s="15"/>
      <c r="H7" s="16"/>
      <c r="I7" s="17"/>
    </row>
    <row r="8" spans="2:9" ht="21.75" thickBot="1" x14ac:dyDescent="0.4">
      <c r="B8" s="18" t="s">
        <v>9</v>
      </c>
      <c r="C8" s="19" t="s">
        <v>24</v>
      </c>
      <c r="D8" s="20"/>
      <c r="E8" s="21"/>
      <c r="F8" s="18" t="s">
        <v>9</v>
      </c>
      <c r="G8" s="19" t="s">
        <v>24</v>
      </c>
      <c r="H8" s="20"/>
      <c r="I8" s="14"/>
    </row>
    <row r="9" spans="2:9" ht="211.5" customHeight="1" thickBot="1" x14ac:dyDescent="0.4">
      <c r="B9" s="22" t="s">
        <v>11</v>
      </c>
      <c r="C9" s="23" t="s">
        <v>113</v>
      </c>
      <c r="D9" s="21"/>
      <c r="E9" s="21"/>
      <c r="F9" s="22" t="s">
        <v>11</v>
      </c>
      <c r="G9" s="23" t="s">
        <v>113</v>
      </c>
      <c r="H9" s="21"/>
      <c r="I9" s="14"/>
    </row>
    <row r="10" spans="2:9" ht="16.5" thickBot="1" x14ac:dyDescent="0.3">
      <c r="B10" s="24"/>
      <c r="C10" s="10"/>
      <c r="F10" s="24"/>
      <c r="G10" s="10"/>
    </row>
    <row r="11" spans="2:9" ht="24" thickBot="1" x14ac:dyDescent="0.3">
      <c r="B11" s="25" t="s">
        <v>16</v>
      </c>
      <c r="C11" s="25" t="s">
        <v>12</v>
      </c>
      <c r="D11" s="26" t="s">
        <v>13</v>
      </c>
      <c r="E11" s="27"/>
      <c r="F11" s="25" t="s">
        <v>16</v>
      </c>
      <c r="G11" s="25" t="s">
        <v>12</v>
      </c>
      <c r="H11" s="26" t="s">
        <v>13</v>
      </c>
    </row>
    <row r="12" spans="2:9" ht="21" x14ac:dyDescent="0.25">
      <c r="B12" s="28">
        <v>2023</v>
      </c>
      <c r="C12" s="29">
        <v>1379</v>
      </c>
      <c r="D12" s="30">
        <v>7.6899999999999996E-2</v>
      </c>
      <c r="E12" s="31"/>
      <c r="F12" s="28">
        <v>2023</v>
      </c>
      <c r="G12" s="29">
        <v>554</v>
      </c>
      <c r="H12" s="30">
        <v>5.7200000000000001E-2</v>
      </c>
    </row>
    <row r="13" spans="2:9" ht="21" x14ac:dyDescent="0.25">
      <c r="B13" s="39">
        <v>2022</v>
      </c>
      <c r="C13" s="40">
        <v>8672</v>
      </c>
      <c r="D13" s="41">
        <v>0.4834</v>
      </c>
      <c r="E13" s="31"/>
      <c r="F13" s="39">
        <v>2022</v>
      </c>
      <c r="G13" s="40">
        <v>4003</v>
      </c>
      <c r="H13" s="41">
        <v>0.41349999999999998</v>
      </c>
    </row>
    <row r="14" spans="2:9" ht="21" x14ac:dyDescent="0.25">
      <c r="B14" s="39">
        <v>2021</v>
      </c>
      <c r="C14" s="40">
        <v>7387</v>
      </c>
      <c r="D14" s="41">
        <v>0.4118</v>
      </c>
      <c r="E14" s="31"/>
      <c r="F14" s="39">
        <v>2021</v>
      </c>
      <c r="G14" s="40">
        <v>4778</v>
      </c>
      <c r="H14" s="41">
        <v>0.49349999999999999</v>
      </c>
    </row>
    <row r="15" spans="2:9" ht="21" x14ac:dyDescent="0.25">
      <c r="B15" s="39">
        <v>2020</v>
      </c>
      <c r="C15" s="40">
        <v>491</v>
      </c>
      <c r="D15" s="41">
        <v>2.7400000000000001E-2</v>
      </c>
      <c r="E15" s="31"/>
      <c r="F15" s="39">
        <v>2020</v>
      </c>
      <c r="G15" s="40">
        <v>343</v>
      </c>
      <c r="H15" s="41">
        <v>3.5400000000000001E-2</v>
      </c>
    </row>
    <row r="16" spans="2:9" ht="21.75" thickBot="1" x14ac:dyDescent="0.3">
      <c r="B16" s="39">
        <v>2019</v>
      </c>
      <c r="C16" s="40">
        <v>1</v>
      </c>
      <c r="D16" s="41">
        <v>1E-4</v>
      </c>
      <c r="E16" s="31"/>
      <c r="F16" s="39">
        <v>2019</v>
      </c>
      <c r="G16" s="40">
        <v>0</v>
      </c>
      <c r="H16" s="41">
        <v>0</v>
      </c>
    </row>
    <row r="17" spans="2:8" ht="21.75" thickBot="1" x14ac:dyDescent="0.4">
      <c r="B17" s="36" t="s">
        <v>14</v>
      </c>
      <c r="C17" s="37">
        <f>SUM(C12:C16)</f>
        <v>17930</v>
      </c>
      <c r="D17" s="38">
        <f>SUM(D12:D16)</f>
        <v>0.99959999999999993</v>
      </c>
      <c r="E17" s="21"/>
      <c r="F17" s="36" t="s">
        <v>14</v>
      </c>
      <c r="G17" s="37">
        <f>SUM(G12:G16)</f>
        <v>9678</v>
      </c>
      <c r="H17" s="38">
        <f>SUM(H12:H16)</f>
        <v>0.99959999999999993</v>
      </c>
    </row>
    <row r="60" spans="2:4" ht="15.75" thickBot="1" x14ac:dyDescent="0.3"/>
    <row r="61" spans="2:4" ht="24.75" thickTop="1" thickBot="1" x14ac:dyDescent="0.3">
      <c r="B61" s="79" t="s">
        <v>22</v>
      </c>
      <c r="C61" s="80"/>
      <c r="D61" s="81"/>
    </row>
    <row r="62" spans="2:4" ht="20.25" thickTop="1" thickBot="1" x14ac:dyDescent="0.3">
      <c r="B62" s="15"/>
      <c r="C62" s="15"/>
      <c r="D62" s="16"/>
    </row>
    <row r="63" spans="2:4" ht="21.75" thickBot="1" x14ac:dyDescent="0.4">
      <c r="B63" s="18" t="s">
        <v>9</v>
      </c>
      <c r="C63" s="19" t="s">
        <v>24</v>
      </c>
      <c r="D63" s="20"/>
    </row>
    <row r="64" spans="2:4" ht="135.75" customHeight="1" thickBot="1" x14ac:dyDescent="0.4">
      <c r="B64" s="22" t="s">
        <v>11</v>
      </c>
      <c r="C64" s="23" t="s">
        <v>113</v>
      </c>
      <c r="D64" s="21"/>
    </row>
    <row r="65" spans="2:4" ht="16.5" thickBot="1" x14ac:dyDescent="0.3">
      <c r="B65" s="24"/>
      <c r="C65" s="10"/>
    </row>
    <row r="66" spans="2:4" ht="24" thickBot="1" x14ac:dyDescent="0.3">
      <c r="B66" s="25" t="s">
        <v>16</v>
      </c>
      <c r="C66" s="25" t="s">
        <v>12</v>
      </c>
      <c r="D66" s="26" t="s">
        <v>13</v>
      </c>
    </row>
    <row r="67" spans="2:4" ht="21" x14ac:dyDescent="0.25">
      <c r="B67" s="28">
        <v>2023</v>
      </c>
      <c r="C67" s="29">
        <f>C12+G12</f>
        <v>1933</v>
      </c>
      <c r="D67" s="30">
        <v>7.0000000000000007E-2</v>
      </c>
    </row>
    <row r="68" spans="2:4" ht="21" x14ac:dyDescent="0.25">
      <c r="B68" s="39">
        <v>2022</v>
      </c>
      <c r="C68" s="40">
        <f>C13+G13</f>
        <v>12675</v>
      </c>
      <c r="D68" s="41">
        <v>0.45889999999999997</v>
      </c>
    </row>
    <row r="69" spans="2:4" ht="21" x14ac:dyDescent="0.25">
      <c r="B69" s="39">
        <v>2021</v>
      </c>
      <c r="C69" s="40">
        <f>C14+G14</f>
        <v>12165</v>
      </c>
      <c r="D69" s="41">
        <v>0.44040000000000001</v>
      </c>
    </row>
    <row r="70" spans="2:4" ht="21" x14ac:dyDescent="0.25">
      <c r="B70" s="39">
        <v>2020</v>
      </c>
      <c r="C70" s="40">
        <f>C15+G15</f>
        <v>834</v>
      </c>
      <c r="D70" s="41">
        <v>3.0200000000000001E-2</v>
      </c>
    </row>
    <row r="71" spans="2:4" ht="21.75" thickBot="1" x14ac:dyDescent="0.3">
      <c r="B71" s="39">
        <v>2019</v>
      </c>
      <c r="C71" s="40">
        <f>C16+G16</f>
        <v>1</v>
      </c>
      <c r="D71" s="41">
        <v>1E-4</v>
      </c>
    </row>
    <row r="72" spans="2:4" ht="21.75" thickBot="1" x14ac:dyDescent="0.3">
      <c r="B72" s="36" t="s">
        <v>14</v>
      </c>
      <c r="C72" s="37">
        <f>SUM(C67:C71)</f>
        <v>27608</v>
      </c>
      <c r="D72" s="38">
        <f>SUM(D67:D71)</f>
        <v>0.99959999999999993</v>
      </c>
    </row>
  </sheetData>
  <mergeCells count="3">
    <mergeCell ref="B6:D6"/>
    <mergeCell ref="F6:H6"/>
    <mergeCell ref="B61:D61"/>
  </mergeCells>
  <dataValidations count="2">
    <dataValidation type="list" allowBlank="1" showInputMessage="1" showErrorMessage="1" promptTitle="VALORES POSIBLES ASIGNADOR IOT" sqref="F5:G5" xr:uid="{7B63CADF-F125-414B-B405-DACE9452749D}">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340AFECE-AF5A-421B-9B81-AB68B2595982}">
      <formula1>"2023,2022,2021,2020,2019"</formula1>
    </dataValidation>
  </dataValidations>
  <hyperlinks>
    <hyperlink ref="F4" r:id="rId1" display="cve@mitre.org/cve@cert.org.tw" xr:uid="{47ADA412-D077-4413-A37C-ABDC6944D279}"/>
    <hyperlink ref="G4" r:id="rId2" display="cve@mitre.org/cve@cert.org.tw" xr:uid="{2F0FE297-1967-46AC-BDFF-206BFD1D20FD}"/>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D256B-B4B7-483D-B4F0-36A2EB882932}">
  <dimension ref="B2:I70"/>
  <sheetViews>
    <sheetView topLeftCell="C1" zoomScale="55" zoomScaleNormal="55" workbookViewId="0">
      <selection activeCell="G4" sqref="G4"/>
    </sheetView>
  </sheetViews>
  <sheetFormatPr baseColWidth="10" defaultRowHeight="15" x14ac:dyDescent="0.25"/>
  <cols>
    <col min="2" max="2" width="45" customWidth="1"/>
    <col min="3" max="3" width="73.85546875" customWidth="1"/>
    <col min="4" max="4" width="45.7109375" customWidth="1"/>
    <col min="5" max="5" width="56.85546875" customWidth="1"/>
    <col min="6" max="7" width="54.85546875" customWidth="1"/>
    <col min="8" max="8" width="65.140625" customWidth="1"/>
    <col min="9" max="9" width="45.5703125" customWidth="1"/>
  </cols>
  <sheetData>
    <row r="2" spans="2:9" ht="15.75" thickBot="1" x14ac:dyDescent="0.3"/>
    <row r="3" spans="2:9" ht="22.5" thickTop="1" thickBot="1" x14ac:dyDescent="0.4">
      <c r="B3" s="1" t="s">
        <v>0</v>
      </c>
      <c r="C3" s="1" t="s">
        <v>1</v>
      </c>
      <c r="D3" s="1" t="s">
        <v>2</v>
      </c>
      <c r="E3" s="1" t="s">
        <v>3</v>
      </c>
      <c r="F3" s="1" t="s">
        <v>4</v>
      </c>
      <c r="G3" s="1" t="s">
        <v>5</v>
      </c>
      <c r="H3" s="1" t="s">
        <v>6</v>
      </c>
    </row>
    <row r="4" spans="2:9" ht="195" customHeight="1" thickTop="1" thickBot="1" x14ac:dyDescent="0.3">
      <c r="B4" s="2" t="s">
        <v>23</v>
      </c>
      <c r="C4" s="3" t="s">
        <v>23</v>
      </c>
      <c r="D4" s="4" t="s">
        <v>110</v>
      </c>
      <c r="E4" s="5" t="s">
        <v>8</v>
      </c>
      <c r="F4" s="6">
        <v>2023</v>
      </c>
      <c r="G4" s="6">
        <v>2023</v>
      </c>
      <c r="H4" s="7" t="s">
        <v>73</v>
      </c>
    </row>
    <row r="5" spans="2:9" ht="16.5" thickTop="1" thickBot="1" x14ac:dyDescent="0.3">
      <c r="B5" s="8"/>
      <c r="C5" s="9"/>
      <c r="D5" s="10"/>
      <c r="E5" s="11"/>
      <c r="F5" s="12"/>
      <c r="G5" s="12"/>
      <c r="H5" s="10"/>
    </row>
    <row r="6" spans="2:9" ht="58.5" customHeight="1" thickTop="1" thickBot="1" x14ac:dyDescent="0.3">
      <c r="B6" s="79" t="s">
        <v>72</v>
      </c>
      <c r="C6" s="80"/>
      <c r="D6" s="81"/>
      <c r="E6" s="13"/>
      <c r="F6" s="79" t="s">
        <v>71</v>
      </c>
      <c r="G6" s="80"/>
      <c r="H6" s="81"/>
      <c r="I6" s="14"/>
    </row>
    <row r="7" spans="2:9" ht="20.25" thickTop="1" thickBot="1" x14ac:dyDescent="0.3">
      <c r="B7" s="15"/>
      <c r="C7" s="15"/>
      <c r="D7" s="16"/>
      <c r="E7" s="14"/>
      <c r="F7" s="15"/>
      <c r="G7" s="15"/>
      <c r="H7" s="16"/>
      <c r="I7" s="17"/>
    </row>
    <row r="8" spans="2:9" ht="21.75" thickBot="1" x14ac:dyDescent="0.4">
      <c r="B8" s="18" t="s">
        <v>9</v>
      </c>
      <c r="C8" s="19" t="s">
        <v>24</v>
      </c>
      <c r="D8" s="20"/>
      <c r="E8" s="21"/>
      <c r="F8" s="18" t="s">
        <v>9</v>
      </c>
      <c r="G8" s="19" t="s">
        <v>10</v>
      </c>
      <c r="H8" s="20"/>
      <c r="I8" s="14"/>
    </row>
    <row r="9" spans="2:9" ht="211.5" customHeight="1" thickBot="1" x14ac:dyDescent="0.4">
      <c r="B9" s="22" t="s">
        <v>11</v>
      </c>
      <c r="C9" s="23" t="s">
        <v>74</v>
      </c>
      <c r="D9" s="21"/>
      <c r="E9" s="21"/>
      <c r="F9" s="22" t="s">
        <v>11</v>
      </c>
      <c r="G9" s="23" t="s">
        <v>74</v>
      </c>
      <c r="H9" s="21"/>
      <c r="I9" s="14"/>
    </row>
    <row r="10" spans="2:9" ht="16.5" thickBot="1" x14ac:dyDescent="0.3">
      <c r="B10" s="24"/>
      <c r="C10" s="10"/>
      <c r="F10" s="24"/>
      <c r="G10" s="10"/>
    </row>
    <row r="11" spans="2:9" ht="24" thickBot="1" x14ac:dyDescent="0.3">
      <c r="B11" s="25" t="s">
        <v>16</v>
      </c>
      <c r="C11" s="25" t="s">
        <v>12</v>
      </c>
      <c r="D11" s="26" t="s">
        <v>13</v>
      </c>
      <c r="E11" s="27"/>
      <c r="F11" s="25" t="s">
        <v>16</v>
      </c>
      <c r="G11" s="25" t="s">
        <v>12</v>
      </c>
      <c r="H11" s="26" t="s">
        <v>13</v>
      </c>
    </row>
    <row r="12" spans="2:9" ht="21" x14ac:dyDescent="0.25">
      <c r="B12" s="28">
        <v>2023</v>
      </c>
      <c r="C12" s="29">
        <v>1261</v>
      </c>
      <c r="D12" s="30">
        <v>7.51E-2</v>
      </c>
      <c r="E12" s="31"/>
      <c r="F12" s="28">
        <v>2023</v>
      </c>
      <c r="G12" s="29">
        <v>528</v>
      </c>
      <c r="H12" s="30">
        <v>5.6899999999999999E-2</v>
      </c>
    </row>
    <row r="13" spans="2:9" ht="21" x14ac:dyDescent="0.25">
      <c r="B13" s="39">
        <v>2022</v>
      </c>
      <c r="C13" s="40">
        <v>8071</v>
      </c>
      <c r="D13" s="41">
        <v>0.48080000000000001</v>
      </c>
      <c r="E13" s="31"/>
      <c r="F13" s="39">
        <v>2022</v>
      </c>
      <c r="G13" s="40">
        <v>3826</v>
      </c>
      <c r="H13" s="41">
        <v>0.41239999999999999</v>
      </c>
    </row>
    <row r="14" spans="2:9" ht="21" x14ac:dyDescent="0.25">
      <c r="B14" s="39">
        <v>2021</v>
      </c>
      <c r="C14" s="40">
        <v>6973</v>
      </c>
      <c r="D14" s="41">
        <v>0.41449999999999998</v>
      </c>
      <c r="E14" s="31"/>
      <c r="F14" s="39">
        <v>2021</v>
      </c>
      <c r="G14" s="40">
        <v>4588</v>
      </c>
      <c r="H14" s="41">
        <v>0.4945</v>
      </c>
    </row>
    <row r="15" spans="2:9" ht="21.75" thickBot="1" x14ac:dyDescent="0.3">
      <c r="B15" s="39">
        <v>2020</v>
      </c>
      <c r="C15" s="40">
        <v>480</v>
      </c>
      <c r="D15" s="41">
        <v>2.9600000000000001E-2</v>
      </c>
      <c r="E15" s="31"/>
      <c r="F15" s="39">
        <v>2020</v>
      </c>
      <c r="G15" s="40">
        <v>336</v>
      </c>
      <c r="H15" s="41">
        <v>3.6200000000000003E-2</v>
      </c>
    </row>
    <row r="16" spans="2:9" ht="21.75" thickBot="1" x14ac:dyDescent="0.3">
      <c r="B16" s="36" t="s">
        <v>14</v>
      </c>
      <c r="C16" s="37">
        <f>SUM(C12:C15)</f>
        <v>16785</v>
      </c>
      <c r="D16" s="38">
        <f>SUM(D12:D15)</f>
        <v>1</v>
      </c>
      <c r="E16" s="31"/>
      <c r="F16" s="36" t="s">
        <v>14</v>
      </c>
      <c r="G16" s="37">
        <f>SUM(G12:G15)</f>
        <v>9278</v>
      </c>
      <c r="H16" s="38">
        <f>SUM(H12:H15)</f>
        <v>1</v>
      </c>
    </row>
    <row r="17" spans="5:5" ht="21" x14ac:dyDescent="0.25">
      <c r="E17" s="35"/>
    </row>
    <row r="18" spans="5:5" ht="21" x14ac:dyDescent="0.35">
      <c r="E18" s="21"/>
    </row>
    <row r="59" spans="2:4" ht="15.75" thickBot="1" x14ac:dyDescent="0.3"/>
    <row r="60" spans="2:4" ht="58.5" customHeight="1" thickTop="1" thickBot="1" x14ac:dyDescent="0.3">
      <c r="B60" s="79" t="s">
        <v>70</v>
      </c>
      <c r="C60" s="80"/>
      <c r="D60" s="81"/>
    </row>
    <row r="61" spans="2:4" ht="20.25" thickTop="1" thickBot="1" x14ac:dyDescent="0.3">
      <c r="B61" s="15"/>
      <c r="C61" s="15"/>
      <c r="D61" s="16"/>
    </row>
    <row r="62" spans="2:4" ht="21.75" thickBot="1" x14ac:dyDescent="0.4">
      <c r="B62" s="18" t="s">
        <v>9</v>
      </c>
      <c r="C62" s="19" t="s">
        <v>10</v>
      </c>
      <c r="D62" s="20"/>
    </row>
    <row r="63" spans="2:4" ht="149.25" customHeight="1" thickBot="1" x14ac:dyDescent="0.4">
      <c r="B63" s="22" t="s">
        <v>11</v>
      </c>
      <c r="C63" s="23" t="s">
        <v>74</v>
      </c>
      <c r="D63" s="21"/>
    </row>
    <row r="64" spans="2:4" ht="16.5" thickBot="1" x14ac:dyDescent="0.3">
      <c r="B64" s="24"/>
      <c r="C64" s="10"/>
    </row>
    <row r="65" spans="2:4" ht="32.25" customHeight="1" thickBot="1" x14ac:dyDescent="0.3">
      <c r="B65" s="25" t="s">
        <v>16</v>
      </c>
      <c r="C65" s="25" t="s">
        <v>12</v>
      </c>
      <c r="D65" s="26" t="s">
        <v>13</v>
      </c>
    </row>
    <row r="66" spans="2:4" ht="21" x14ac:dyDescent="0.25">
      <c r="B66" s="28">
        <v>2023</v>
      </c>
      <c r="C66" s="29">
        <f>C12+G12</f>
        <v>1789</v>
      </c>
      <c r="D66" s="30">
        <v>6.8599999999999994E-2</v>
      </c>
    </row>
    <row r="67" spans="2:4" ht="21" x14ac:dyDescent="0.25">
      <c r="B67" s="39">
        <v>2022</v>
      </c>
      <c r="C67" s="40">
        <f>C13+G13</f>
        <v>11897</v>
      </c>
      <c r="D67" s="41">
        <v>0.45650000000000002</v>
      </c>
    </row>
    <row r="68" spans="2:4" ht="21" x14ac:dyDescent="0.25">
      <c r="B68" s="39">
        <v>2021</v>
      </c>
      <c r="C68" s="40">
        <f>C14+G14</f>
        <v>11561</v>
      </c>
      <c r="D68" s="41">
        <v>0.44359999999999999</v>
      </c>
    </row>
    <row r="69" spans="2:4" ht="21.75" thickBot="1" x14ac:dyDescent="0.3">
      <c r="B69" s="39">
        <v>2020</v>
      </c>
      <c r="C69" s="40">
        <f>C15+G15</f>
        <v>816</v>
      </c>
      <c r="D69" s="41">
        <v>3.1300000000000001E-2</v>
      </c>
    </row>
    <row r="70" spans="2:4" ht="21.75" thickBot="1" x14ac:dyDescent="0.3">
      <c r="B70" s="36" t="s">
        <v>14</v>
      </c>
      <c r="C70" s="37">
        <f>SUM(C66:C69)</f>
        <v>26063</v>
      </c>
      <c r="D70" s="38">
        <f>SUM(D66:D69)</f>
        <v>1</v>
      </c>
    </row>
  </sheetData>
  <mergeCells count="3">
    <mergeCell ref="B6:D6"/>
    <mergeCell ref="F6:H6"/>
    <mergeCell ref="B60:D60"/>
  </mergeCells>
  <dataValidations count="2">
    <dataValidation type="list" allowBlank="1" showInputMessage="1" showErrorMessage="1" promptTitle="VALORES POSIBLES ASIGNADOR IOT" sqref="F5:G5" xr:uid="{7E25FE0C-A369-49EA-BB22-4487254DF117}">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ED7ABF61-298F-4069-BFAA-F011CC7DE52A}">
      <formula1>"2023,2022,2021,2020"</formula1>
    </dataValidation>
  </dataValidations>
  <hyperlinks>
    <hyperlink ref="F4" r:id="rId1" display="cve@mitre.org/cve@cert.org.tw" xr:uid="{56B914D6-7BDD-407F-A8CF-0406CDCCF88C}"/>
    <hyperlink ref="G4" r:id="rId2" display="cve@mitre.org/cve@cert.org.tw" xr:uid="{AF9F6445-5C39-4A0E-AAD6-DA886A44BC97}"/>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A177-9417-4593-AE49-950F85A8107B}">
  <dimension ref="B2:J72"/>
  <sheetViews>
    <sheetView topLeftCell="E10" zoomScale="40" zoomScaleNormal="40" workbookViewId="0">
      <selection activeCell="C67" sqref="C67"/>
    </sheetView>
  </sheetViews>
  <sheetFormatPr baseColWidth="10" defaultRowHeight="15" x14ac:dyDescent="0.25"/>
  <cols>
    <col min="2" max="2" width="79.42578125" customWidth="1"/>
    <col min="3" max="3" width="128.140625" customWidth="1"/>
    <col min="4" max="4" width="89.5703125" customWidth="1"/>
    <col min="5" max="5" width="91.140625" customWidth="1"/>
    <col min="6" max="6" width="54.85546875" customWidth="1"/>
    <col min="7" max="7" width="78.140625" customWidth="1"/>
    <col min="8" max="8" width="109" customWidth="1"/>
    <col min="9" max="9" width="86.5703125" customWidth="1"/>
    <col min="10" max="10" width="87.5703125" customWidth="1"/>
  </cols>
  <sheetData>
    <row r="2" spans="2:10" ht="15.75" thickBot="1" x14ac:dyDescent="0.3"/>
    <row r="3" spans="2:10" ht="22.5" thickTop="1" thickBot="1" x14ac:dyDescent="0.4">
      <c r="B3" s="1" t="s">
        <v>0</v>
      </c>
      <c r="C3" s="1" t="s">
        <v>1</v>
      </c>
      <c r="D3" s="1" t="s">
        <v>2</v>
      </c>
      <c r="E3" s="1" t="s">
        <v>3</v>
      </c>
      <c r="F3" s="1" t="s">
        <v>4</v>
      </c>
      <c r="G3" s="1" t="s">
        <v>5</v>
      </c>
      <c r="H3" s="1" t="s">
        <v>6</v>
      </c>
    </row>
    <row r="4" spans="2:10" ht="409.5" customHeight="1" thickTop="1" thickBot="1" x14ac:dyDescent="0.3">
      <c r="B4" s="44" t="s">
        <v>25</v>
      </c>
      <c r="C4" s="45" t="s">
        <v>25</v>
      </c>
      <c r="D4" s="46" t="s">
        <v>75</v>
      </c>
      <c r="E4" s="68" t="s">
        <v>26</v>
      </c>
      <c r="F4" s="70" t="s">
        <v>27</v>
      </c>
      <c r="G4" s="70" t="s">
        <v>27</v>
      </c>
      <c r="H4" s="72" t="s">
        <v>95</v>
      </c>
    </row>
    <row r="5" spans="2:10" ht="16.5" thickTop="1" thickBot="1" x14ac:dyDescent="0.3">
      <c r="B5" s="8"/>
      <c r="C5" s="9"/>
      <c r="D5" s="10"/>
      <c r="E5" s="11"/>
      <c r="F5" s="12"/>
      <c r="G5" s="12"/>
      <c r="H5" s="10"/>
    </row>
    <row r="6" spans="2:10" ht="24.75" thickTop="1" thickBot="1" x14ac:dyDescent="0.3">
      <c r="B6" s="79" t="s">
        <v>36</v>
      </c>
      <c r="C6" s="80"/>
      <c r="D6" s="81"/>
      <c r="E6" s="13"/>
      <c r="G6" s="79" t="s">
        <v>37</v>
      </c>
      <c r="H6" s="80"/>
      <c r="I6" s="81"/>
      <c r="J6" s="13"/>
    </row>
    <row r="7" spans="2:10" ht="20.25" thickTop="1" thickBot="1" x14ac:dyDescent="0.3">
      <c r="B7" s="15"/>
      <c r="C7" s="15"/>
      <c r="D7" s="16"/>
      <c r="E7" s="14"/>
      <c r="G7" s="15"/>
      <c r="H7" s="15"/>
      <c r="I7" s="16"/>
      <c r="J7" s="14"/>
    </row>
    <row r="8" spans="2:10" ht="21.75" thickBot="1" x14ac:dyDescent="0.4">
      <c r="B8" s="18" t="s">
        <v>9</v>
      </c>
      <c r="C8" s="19" t="s">
        <v>10</v>
      </c>
      <c r="D8" s="20"/>
      <c r="E8" s="21"/>
      <c r="G8" s="18" t="s">
        <v>9</v>
      </c>
      <c r="H8" s="19" t="s">
        <v>10</v>
      </c>
      <c r="I8" s="20"/>
      <c r="J8" s="21"/>
    </row>
    <row r="9" spans="2:10" ht="211.5" customHeight="1" thickBot="1" x14ac:dyDescent="0.4">
      <c r="B9" s="22" t="s">
        <v>11</v>
      </c>
      <c r="C9" s="23" t="s">
        <v>39</v>
      </c>
      <c r="D9" s="21"/>
      <c r="E9" s="21"/>
      <c r="G9" s="22" t="s">
        <v>11</v>
      </c>
      <c r="H9" s="23" t="s">
        <v>39</v>
      </c>
      <c r="I9" s="21"/>
      <c r="J9" s="21"/>
    </row>
    <row r="10" spans="2:10" ht="16.5" thickBot="1" x14ac:dyDescent="0.3">
      <c r="B10" s="24"/>
      <c r="C10" s="10"/>
      <c r="G10" s="24"/>
      <c r="H10" s="10"/>
    </row>
    <row r="11" spans="2:10" ht="24" thickBot="1" x14ac:dyDescent="0.3">
      <c r="B11" s="25" t="s">
        <v>16</v>
      </c>
      <c r="C11" s="25" t="s">
        <v>12</v>
      </c>
      <c r="D11" s="26" t="s">
        <v>13</v>
      </c>
      <c r="E11" s="26" t="s">
        <v>28</v>
      </c>
      <c r="G11" s="25" t="s">
        <v>16</v>
      </c>
      <c r="H11" s="25" t="s">
        <v>12</v>
      </c>
      <c r="I11" s="26" t="s">
        <v>13</v>
      </c>
      <c r="J11" s="26" t="s">
        <v>28</v>
      </c>
    </row>
    <row r="12" spans="2:10" ht="166.5" customHeight="1" x14ac:dyDescent="0.25">
      <c r="B12" s="28" t="s">
        <v>27</v>
      </c>
      <c r="C12" s="29">
        <v>447</v>
      </c>
      <c r="D12" s="30">
        <v>2.4899999999999999E-2</v>
      </c>
      <c r="E12" s="42" t="s">
        <v>29</v>
      </c>
      <c r="G12" s="28" t="s">
        <v>27</v>
      </c>
      <c r="H12" s="29">
        <v>198</v>
      </c>
      <c r="I12" s="30">
        <v>2.0400000000000001E-2</v>
      </c>
      <c r="J12" s="42" t="s">
        <v>29</v>
      </c>
    </row>
    <row r="13" spans="2:10" ht="156.75" customHeight="1" x14ac:dyDescent="0.25">
      <c r="B13" s="39" t="s">
        <v>30</v>
      </c>
      <c r="C13" s="40">
        <v>16785</v>
      </c>
      <c r="D13" s="41">
        <v>0.93569999999999998</v>
      </c>
      <c r="E13" s="43" t="s">
        <v>31</v>
      </c>
      <c r="G13" s="39" t="s">
        <v>30</v>
      </c>
      <c r="H13" s="40">
        <v>9278</v>
      </c>
      <c r="I13" s="41">
        <v>0.95830000000000004</v>
      </c>
      <c r="J13" s="43" t="s">
        <v>31</v>
      </c>
    </row>
    <row r="14" spans="2:10" ht="156.75" customHeight="1" x14ac:dyDescent="0.25">
      <c r="B14" s="39" t="s">
        <v>32</v>
      </c>
      <c r="C14" s="40">
        <v>447</v>
      </c>
      <c r="D14" s="41">
        <v>2.4899999999999999E-2</v>
      </c>
      <c r="E14" s="43" t="s">
        <v>35</v>
      </c>
      <c r="G14" s="39" t="s">
        <v>32</v>
      </c>
      <c r="H14" s="40">
        <v>198</v>
      </c>
      <c r="I14" s="41">
        <v>2.0400000000000001E-2</v>
      </c>
      <c r="J14" s="43" t="s">
        <v>35</v>
      </c>
    </row>
    <row r="15" spans="2:10" ht="156.75" customHeight="1" x14ac:dyDescent="0.25">
      <c r="B15" s="32" t="s">
        <v>33</v>
      </c>
      <c r="C15" s="33">
        <v>251</v>
      </c>
      <c r="D15" s="34">
        <v>1.4E-2</v>
      </c>
      <c r="E15" s="43" t="s">
        <v>34</v>
      </c>
      <c r="G15" s="32" t="s">
        <v>33</v>
      </c>
      <c r="H15" s="33">
        <v>4</v>
      </c>
      <c r="I15" s="34">
        <v>4.0000000000000002E-4</v>
      </c>
      <c r="J15" s="43" t="s">
        <v>34</v>
      </c>
    </row>
    <row r="16" spans="2:10" ht="156.75" customHeight="1" thickBot="1" x14ac:dyDescent="0.3">
      <c r="B16" s="32" t="s">
        <v>76</v>
      </c>
      <c r="C16" s="33">
        <f>C15+C14+C12</f>
        <v>1145</v>
      </c>
      <c r="D16" s="34">
        <f>SUM(D14:D15)+D12</f>
        <v>6.3799999999999996E-2</v>
      </c>
      <c r="E16" s="43" t="s">
        <v>111</v>
      </c>
      <c r="G16" s="32" t="s">
        <v>76</v>
      </c>
      <c r="H16" s="33">
        <f>H12+H14+H15</f>
        <v>400</v>
      </c>
      <c r="I16" s="34">
        <f>I12+I14+I15</f>
        <v>4.1200000000000001E-2</v>
      </c>
      <c r="J16" s="43" t="s">
        <v>111</v>
      </c>
    </row>
    <row r="17" spans="2:10" ht="21.75" thickBot="1" x14ac:dyDescent="0.3">
      <c r="B17" s="36" t="s">
        <v>14</v>
      </c>
      <c r="C17" s="37">
        <f>SUM(C12:C15)</f>
        <v>17930</v>
      </c>
      <c r="D17" s="38">
        <f>SUM(D12:D15)</f>
        <v>0.99950000000000006</v>
      </c>
      <c r="E17" s="38"/>
      <c r="G17" s="36" t="s">
        <v>14</v>
      </c>
      <c r="H17" s="37">
        <f>SUM(H12:H15)</f>
        <v>9678</v>
      </c>
      <c r="I17" s="38">
        <f>SUM(I12:I15)</f>
        <v>0.99949999999999994</v>
      </c>
      <c r="J17" s="38"/>
    </row>
    <row r="60" spans="2:5" ht="15.75" thickBot="1" x14ac:dyDescent="0.3"/>
    <row r="61" spans="2:5" ht="24.75" thickTop="1" thickBot="1" x14ac:dyDescent="0.3">
      <c r="B61" s="82" t="s">
        <v>38</v>
      </c>
      <c r="C61" s="83"/>
      <c r="D61" s="84"/>
      <c r="E61" s="13"/>
    </row>
    <row r="62" spans="2:5" ht="20.25" thickTop="1" thickBot="1" x14ac:dyDescent="0.3">
      <c r="B62" s="15"/>
      <c r="C62" s="15"/>
      <c r="D62" s="16"/>
      <c r="E62" s="14"/>
    </row>
    <row r="63" spans="2:5" ht="21.75" thickBot="1" x14ac:dyDescent="0.4">
      <c r="B63" s="18" t="s">
        <v>9</v>
      </c>
      <c r="C63" s="19" t="s">
        <v>10</v>
      </c>
      <c r="D63" s="20"/>
      <c r="E63" s="21"/>
    </row>
    <row r="64" spans="2:5" ht="172.5" customHeight="1" thickBot="1" x14ac:dyDescent="0.4">
      <c r="B64" s="22" t="s">
        <v>11</v>
      </c>
      <c r="C64" s="23" t="s">
        <v>39</v>
      </c>
      <c r="D64" s="21"/>
      <c r="E64" s="21"/>
    </row>
    <row r="65" spans="2:5" ht="16.5" thickBot="1" x14ac:dyDescent="0.3">
      <c r="B65" s="24"/>
      <c r="C65" s="10"/>
    </row>
    <row r="66" spans="2:5" ht="24" thickBot="1" x14ac:dyDescent="0.3">
      <c r="B66" s="25" t="s">
        <v>16</v>
      </c>
      <c r="C66" s="25" t="s">
        <v>12</v>
      </c>
      <c r="D66" s="26" t="s">
        <v>13</v>
      </c>
      <c r="E66" s="26" t="s">
        <v>28</v>
      </c>
    </row>
    <row r="67" spans="2:5" ht="156.75" customHeight="1" x14ac:dyDescent="0.25">
      <c r="B67" s="28" t="s">
        <v>27</v>
      </c>
      <c r="C67" s="29">
        <f>C12+H12</f>
        <v>645</v>
      </c>
      <c r="D67" s="30">
        <v>2.3400000000000001E-2</v>
      </c>
      <c r="E67" s="42" t="s">
        <v>29</v>
      </c>
    </row>
    <row r="68" spans="2:5" ht="141" customHeight="1" x14ac:dyDescent="0.25">
      <c r="B68" s="39" t="s">
        <v>30</v>
      </c>
      <c r="C68" s="40">
        <f>C13+H13</f>
        <v>26063</v>
      </c>
      <c r="D68" s="41">
        <v>0.94359999999999999</v>
      </c>
      <c r="E68" s="43" t="s">
        <v>31</v>
      </c>
    </row>
    <row r="69" spans="2:5" ht="141" customHeight="1" x14ac:dyDescent="0.25">
      <c r="B69" s="39" t="s">
        <v>32</v>
      </c>
      <c r="C69" s="40">
        <f>C14+H14</f>
        <v>645</v>
      </c>
      <c r="D69" s="41">
        <v>2.3400000000000001E-2</v>
      </c>
      <c r="E69" s="43" t="s">
        <v>35</v>
      </c>
    </row>
    <row r="70" spans="2:5" ht="141" customHeight="1" x14ac:dyDescent="0.25">
      <c r="B70" s="32" t="s">
        <v>33</v>
      </c>
      <c r="C70" s="33">
        <f>C15+H15</f>
        <v>255</v>
      </c>
      <c r="D70" s="34">
        <v>9.1999999999999998E-3</v>
      </c>
      <c r="E70" s="43" t="s">
        <v>34</v>
      </c>
    </row>
    <row r="71" spans="2:5" ht="141" customHeight="1" thickBot="1" x14ac:dyDescent="0.3">
      <c r="B71" s="32" t="s">
        <v>76</v>
      </c>
      <c r="C71" s="33">
        <f>C69+C70+C67</f>
        <v>1545</v>
      </c>
      <c r="D71" s="34">
        <f>D69+D70+D67</f>
        <v>5.6000000000000008E-2</v>
      </c>
      <c r="E71" s="43" t="s">
        <v>34</v>
      </c>
    </row>
    <row r="72" spans="2:5" ht="21.75" thickBot="1" x14ac:dyDescent="0.3">
      <c r="B72" s="36" t="s">
        <v>14</v>
      </c>
      <c r="C72" s="37">
        <f>SUM(C67:C70)</f>
        <v>27608</v>
      </c>
      <c r="D72" s="38">
        <f>SUM(D67:D70)</f>
        <v>0.99959999999999993</v>
      </c>
      <c r="E72" s="38"/>
    </row>
  </sheetData>
  <mergeCells count="3">
    <mergeCell ref="B6:D6"/>
    <mergeCell ref="G6:I6"/>
    <mergeCell ref="B61:D61"/>
  </mergeCells>
  <dataValidations count="2">
    <dataValidation type="list" allowBlank="1" showInputMessage="1" showErrorMessage="1" promptTitle="VALORES POSIBLES ASIGNADOR IOT" sqref="F5:G5" xr:uid="{F37FF08E-F4A6-46CE-88BF-C2E6421B1B06}">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052912B9-9A8B-4AFD-AAB0-C80A4BCF9B6D}">
      <formula1>"REPORTE,IDENTIDAD,INDICADOR,VULNERABILIDAD"</formula1>
    </dataValidation>
  </dataValidations>
  <hyperlinks>
    <hyperlink ref="F4" r:id="rId1" display="cve@mitre.org/cve@cert.org.tw" xr:uid="{1C14F21D-6EC0-4B06-8385-E391EA68D5DC}"/>
    <hyperlink ref="G4" r:id="rId2" display="cve@mitre.org/cve@cert.org.tw" xr:uid="{C5F99898-9001-4E86-803D-542309485C2C}"/>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096E5-BC22-4169-81F1-D5242474ED3C}">
  <dimension ref="B2:J72"/>
  <sheetViews>
    <sheetView tabSelected="1" topLeftCell="E1" zoomScale="40" zoomScaleNormal="40" workbookViewId="0">
      <selection activeCell="H4" sqref="H4"/>
    </sheetView>
  </sheetViews>
  <sheetFormatPr baseColWidth="10" defaultRowHeight="15" x14ac:dyDescent="0.25"/>
  <cols>
    <col min="2" max="2" width="79.42578125" customWidth="1"/>
    <col min="3" max="3" width="128.140625" customWidth="1"/>
    <col min="4" max="4" width="89.5703125" customWidth="1"/>
    <col min="5" max="5" width="91.140625" customWidth="1"/>
    <col min="6" max="6" width="54.85546875" customWidth="1"/>
    <col min="7" max="7" width="78.140625" customWidth="1"/>
    <col min="8" max="8" width="141.140625" customWidth="1"/>
    <col min="9" max="9" width="86.5703125" customWidth="1"/>
    <col min="10" max="10" width="87.5703125" customWidth="1"/>
  </cols>
  <sheetData>
    <row r="2" spans="2:10" ht="15.75" thickBot="1" x14ac:dyDescent="0.3"/>
    <row r="3" spans="2:10" ht="22.5" thickTop="1" thickBot="1" x14ac:dyDescent="0.4">
      <c r="B3" s="1" t="s">
        <v>0</v>
      </c>
      <c r="C3" s="1" t="s">
        <v>1</v>
      </c>
      <c r="D3" s="1" t="s">
        <v>2</v>
      </c>
      <c r="E3" s="1" t="s">
        <v>3</v>
      </c>
      <c r="F3" s="1" t="s">
        <v>4</v>
      </c>
      <c r="G3" s="1" t="s">
        <v>4</v>
      </c>
      <c r="H3" s="1" t="s">
        <v>6</v>
      </c>
    </row>
    <row r="4" spans="2:10" ht="409.5" customHeight="1" thickTop="1" thickBot="1" x14ac:dyDescent="0.3">
      <c r="B4" s="44" t="s">
        <v>40</v>
      </c>
      <c r="C4" s="45" t="s">
        <v>40</v>
      </c>
      <c r="D4" s="46" t="s">
        <v>78</v>
      </c>
      <c r="E4" s="47" t="s">
        <v>77</v>
      </c>
      <c r="F4" s="48" t="s">
        <v>30</v>
      </c>
      <c r="G4" s="48" t="s">
        <v>30</v>
      </c>
      <c r="H4" s="71" t="s">
        <v>99</v>
      </c>
    </row>
    <row r="5" spans="2:10" ht="16.5" thickTop="1" thickBot="1" x14ac:dyDescent="0.3">
      <c r="B5" s="8"/>
      <c r="C5" s="9"/>
      <c r="D5" s="10"/>
      <c r="E5" s="11"/>
      <c r="F5" s="12"/>
      <c r="G5" s="12"/>
      <c r="H5" s="10"/>
    </row>
    <row r="6" spans="2:10" ht="24.75" thickTop="1" thickBot="1" x14ac:dyDescent="0.3">
      <c r="B6" s="79" t="s">
        <v>41</v>
      </c>
      <c r="C6" s="80"/>
      <c r="D6" s="81"/>
      <c r="E6" s="13"/>
      <c r="G6" s="79" t="s">
        <v>42</v>
      </c>
      <c r="H6" s="80"/>
      <c r="I6" s="81"/>
      <c r="J6" s="13"/>
    </row>
    <row r="7" spans="2:10" ht="20.25" thickTop="1" thickBot="1" x14ac:dyDescent="0.3">
      <c r="B7" s="15"/>
      <c r="C7" s="15"/>
      <c r="D7" s="16"/>
      <c r="E7" s="14"/>
      <c r="G7" s="15"/>
      <c r="H7" s="15"/>
      <c r="I7" s="16"/>
      <c r="J7" s="14"/>
    </row>
    <row r="8" spans="2:10" ht="21.75" thickBot="1" x14ac:dyDescent="0.4">
      <c r="B8" s="18" t="s">
        <v>9</v>
      </c>
      <c r="C8" s="19" t="s">
        <v>10</v>
      </c>
      <c r="D8" s="20"/>
      <c r="E8" s="21"/>
      <c r="G8" s="18" t="s">
        <v>9</v>
      </c>
      <c r="H8" s="19" t="s">
        <v>10</v>
      </c>
      <c r="I8" s="20"/>
      <c r="J8" s="21"/>
    </row>
    <row r="9" spans="2:10" ht="211.5" customHeight="1" thickBot="1" x14ac:dyDescent="0.4">
      <c r="B9" s="22" t="s">
        <v>11</v>
      </c>
      <c r="C9" s="23" t="s">
        <v>98</v>
      </c>
      <c r="D9" s="21"/>
      <c r="E9" s="21"/>
      <c r="G9" s="22" t="s">
        <v>11</v>
      </c>
      <c r="H9" s="23" t="s">
        <v>98</v>
      </c>
      <c r="I9" s="21"/>
      <c r="J9" s="21"/>
    </row>
    <row r="10" spans="2:10" ht="16.5" thickBot="1" x14ac:dyDescent="0.3">
      <c r="B10" s="24"/>
      <c r="C10" s="10"/>
      <c r="G10" s="24"/>
      <c r="H10" s="10"/>
    </row>
    <row r="11" spans="2:10" ht="32.25" thickBot="1" x14ac:dyDescent="0.3">
      <c r="B11" s="52" t="s">
        <v>16</v>
      </c>
      <c r="C11" s="53" t="s">
        <v>12</v>
      </c>
      <c r="D11" s="54" t="s">
        <v>13</v>
      </c>
      <c r="E11" s="55" t="s">
        <v>28</v>
      </c>
      <c r="G11" s="52" t="s">
        <v>16</v>
      </c>
      <c r="H11" s="50" t="s">
        <v>12</v>
      </c>
      <c r="I11" s="51" t="s">
        <v>13</v>
      </c>
      <c r="J11" s="55" t="s">
        <v>28</v>
      </c>
    </row>
    <row r="12" spans="2:10" ht="166.5" customHeight="1" x14ac:dyDescent="0.25">
      <c r="B12" s="39" t="s">
        <v>30</v>
      </c>
      <c r="C12" s="40">
        <v>7228</v>
      </c>
      <c r="D12" s="41">
        <v>0.92069999999999996</v>
      </c>
      <c r="E12" s="43" t="s">
        <v>31</v>
      </c>
      <c r="G12" s="39" t="s">
        <v>30</v>
      </c>
      <c r="H12" s="40">
        <v>3687</v>
      </c>
      <c r="I12" s="41">
        <v>0.94730000000000003</v>
      </c>
      <c r="J12" s="43" t="s">
        <v>31</v>
      </c>
    </row>
    <row r="13" spans="2:10" ht="156.75" customHeight="1" x14ac:dyDescent="0.25">
      <c r="B13" s="39" t="s">
        <v>32</v>
      </c>
      <c r="C13" s="40">
        <v>447</v>
      </c>
      <c r="D13" s="41">
        <v>5.7000000000000002E-2</v>
      </c>
      <c r="E13" s="43" t="s">
        <v>35</v>
      </c>
      <c r="G13" s="39" t="s">
        <v>32</v>
      </c>
      <c r="H13" s="40">
        <v>198</v>
      </c>
      <c r="I13" s="41">
        <v>5.0799999999999998E-2</v>
      </c>
      <c r="J13" s="43" t="s">
        <v>35</v>
      </c>
    </row>
    <row r="14" spans="2:10" ht="156.75" customHeight="1" x14ac:dyDescent="0.25">
      <c r="B14" s="32" t="s">
        <v>33</v>
      </c>
      <c r="C14" s="33">
        <v>169</v>
      </c>
      <c r="D14" s="34">
        <v>2.1499999999999998E-2</v>
      </c>
      <c r="E14" s="43" t="s">
        <v>34</v>
      </c>
      <c r="G14" s="32" t="s">
        <v>33</v>
      </c>
      <c r="H14" s="33">
        <v>4</v>
      </c>
      <c r="I14" s="34">
        <v>1E-3</v>
      </c>
      <c r="J14" s="43" t="s">
        <v>34</v>
      </c>
    </row>
    <row r="15" spans="2:10" ht="156.75" customHeight="1" x14ac:dyDescent="0.25">
      <c r="B15" s="32" t="s">
        <v>96</v>
      </c>
      <c r="C15" s="33">
        <v>6</v>
      </c>
      <c r="D15" s="34">
        <v>6.9999999999999999E-4</v>
      </c>
      <c r="E15" s="43" t="s">
        <v>97</v>
      </c>
      <c r="G15" s="32" t="s">
        <v>96</v>
      </c>
      <c r="H15" s="33">
        <v>3</v>
      </c>
      <c r="I15" s="34">
        <v>8.9999999999999998E-4</v>
      </c>
      <c r="J15" s="43" t="s">
        <v>97</v>
      </c>
    </row>
    <row r="16" spans="2:10" ht="156.75" customHeight="1" thickBot="1" x14ac:dyDescent="0.3">
      <c r="B16" s="32" t="s">
        <v>79</v>
      </c>
      <c r="C16" s="33">
        <f>SUM(C13:C15)</f>
        <v>622</v>
      </c>
      <c r="D16" s="34">
        <f>SUM(D13:D15)</f>
        <v>7.9200000000000007E-2</v>
      </c>
      <c r="E16" s="43" t="s">
        <v>80</v>
      </c>
      <c r="G16" s="32" t="s">
        <v>79</v>
      </c>
      <c r="H16" s="33">
        <f>SUM(H13:H15)</f>
        <v>205</v>
      </c>
      <c r="I16" s="34">
        <f>SUM(I13:I15)</f>
        <v>5.2699999999999997E-2</v>
      </c>
      <c r="J16" s="43" t="s">
        <v>80</v>
      </c>
    </row>
    <row r="17" spans="2:10" ht="156.75" customHeight="1" thickBot="1" x14ac:dyDescent="0.3">
      <c r="B17" s="36" t="s">
        <v>14</v>
      </c>
      <c r="C17" s="37">
        <f>SUM(C12:C15)</f>
        <v>7850</v>
      </c>
      <c r="D17" s="38">
        <f>SUM(D12:D15)</f>
        <v>0.99990000000000001</v>
      </c>
      <c r="E17" s="38"/>
      <c r="G17" s="36" t="s">
        <v>14</v>
      </c>
      <c r="H17" s="37">
        <f>SUM(H12:H15)</f>
        <v>3892</v>
      </c>
      <c r="I17" s="38">
        <f>SUM(I12:I15)</f>
        <v>1</v>
      </c>
      <c r="J17" s="38"/>
    </row>
    <row r="60" spans="2:5" ht="15.75" thickBot="1" x14ac:dyDescent="0.3"/>
    <row r="61" spans="2:5" ht="24.75" thickTop="1" thickBot="1" x14ac:dyDescent="0.3">
      <c r="B61" s="82" t="s">
        <v>43</v>
      </c>
      <c r="C61" s="83"/>
      <c r="D61" s="84"/>
      <c r="E61" s="13"/>
    </row>
    <row r="62" spans="2:5" ht="20.25" thickTop="1" thickBot="1" x14ac:dyDescent="0.3">
      <c r="B62" s="15"/>
      <c r="C62" s="15"/>
      <c r="D62" s="16"/>
      <c r="E62" s="14"/>
    </row>
    <row r="63" spans="2:5" ht="21.75" thickBot="1" x14ac:dyDescent="0.4">
      <c r="B63" s="18" t="s">
        <v>9</v>
      </c>
      <c r="C63" s="19" t="s">
        <v>10</v>
      </c>
      <c r="D63" s="20"/>
      <c r="E63" s="21"/>
    </row>
    <row r="64" spans="2:5" ht="231.75" customHeight="1" thickBot="1" x14ac:dyDescent="0.4">
      <c r="B64" s="22" t="s">
        <v>11</v>
      </c>
      <c r="C64" s="23" t="s">
        <v>98</v>
      </c>
      <c r="D64" s="21"/>
      <c r="E64" s="21"/>
    </row>
    <row r="65" spans="2:5" ht="172.5" customHeight="1" thickBot="1" x14ac:dyDescent="0.3">
      <c r="B65" s="24"/>
      <c r="C65" s="10"/>
    </row>
    <row r="66" spans="2:5" ht="32.25" thickBot="1" x14ac:dyDescent="0.3">
      <c r="B66" s="49" t="s">
        <v>16</v>
      </c>
      <c r="C66" s="50" t="s">
        <v>12</v>
      </c>
      <c r="D66" s="51" t="s">
        <v>13</v>
      </c>
      <c r="E66" s="55" t="s">
        <v>28</v>
      </c>
    </row>
    <row r="67" spans="2:5" ht="172.5" customHeight="1" x14ac:dyDescent="0.25">
      <c r="B67" s="39" t="s">
        <v>30</v>
      </c>
      <c r="C67" s="40">
        <f>C12+H12</f>
        <v>10915</v>
      </c>
      <c r="D67" s="41">
        <v>0.92949999999999999</v>
      </c>
      <c r="E67" s="43" t="s">
        <v>31</v>
      </c>
    </row>
    <row r="68" spans="2:5" ht="156.75" customHeight="1" x14ac:dyDescent="0.25">
      <c r="B68" s="39" t="s">
        <v>32</v>
      </c>
      <c r="C68" s="40">
        <f>C13+H13</f>
        <v>645</v>
      </c>
      <c r="D68" s="41">
        <v>5.4899999999999997E-2</v>
      </c>
      <c r="E68" s="43" t="s">
        <v>35</v>
      </c>
    </row>
    <row r="69" spans="2:5" ht="156.75" customHeight="1" x14ac:dyDescent="0.25">
      <c r="B69" s="32" t="s">
        <v>33</v>
      </c>
      <c r="C69" s="40">
        <f>C14+H14</f>
        <v>173</v>
      </c>
      <c r="D69" s="41">
        <v>1.47E-2</v>
      </c>
      <c r="E69" s="43" t="s">
        <v>34</v>
      </c>
    </row>
    <row r="70" spans="2:5" ht="156.75" customHeight="1" x14ac:dyDescent="0.25">
      <c r="B70" s="32" t="s">
        <v>96</v>
      </c>
      <c r="C70" s="40">
        <f>C15+H15</f>
        <v>9</v>
      </c>
      <c r="D70" s="41">
        <v>8.9999999999999998E-4</v>
      </c>
      <c r="E70" s="43" t="s">
        <v>97</v>
      </c>
    </row>
    <row r="71" spans="2:5" ht="169.5" customHeight="1" thickBot="1" x14ac:dyDescent="0.3">
      <c r="B71" s="32" t="s">
        <v>79</v>
      </c>
      <c r="C71" s="33">
        <f>SUM(C68:C70)</f>
        <v>827</v>
      </c>
      <c r="D71" s="34">
        <f>SUM(D68:D70)</f>
        <v>7.0499999999999993E-2</v>
      </c>
      <c r="E71" s="43" t="s">
        <v>80</v>
      </c>
    </row>
    <row r="72" spans="2:5" ht="141" customHeight="1" thickBot="1" x14ac:dyDescent="0.3">
      <c r="B72" s="36" t="s">
        <v>14</v>
      </c>
      <c r="C72" s="37">
        <f>SUM(C67:C70)</f>
        <v>11742</v>
      </c>
      <c r="D72" s="38">
        <f>SUM(D67:D70)</f>
        <v>1</v>
      </c>
      <c r="E72" s="38"/>
    </row>
  </sheetData>
  <mergeCells count="3">
    <mergeCell ref="B6:D6"/>
    <mergeCell ref="G6:I6"/>
    <mergeCell ref="B61:D61"/>
  </mergeCells>
  <dataValidations count="2">
    <dataValidation type="list" allowBlank="1" showInputMessage="1" showErrorMessage="1" promptTitle="VALORES POSIBLES ASIGNADOR IOT" sqref="F5:G5" xr:uid="{A414149B-965D-45D2-BBA9-3DB384A968B1}">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EB0F8F7E-7AE4-4F6B-8E2C-71E6CFFC88FD}">
      <formula1>"IDENTIDAD,INDICADOR,VULNERABILIDAD,ACTOR DE AMENAZA"</formula1>
    </dataValidation>
  </dataValidations>
  <hyperlinks>
    <hyperlink ref="F4" r:id="rId1" display="cve@mitre.org/cve@cert.org.tw" xr:uid="{48F2D239-AD83-495B-B17E-8FF30A7C8C50}"/>
    <hyperlink ref="G4" r:id="rId2" display="cve@mitre.org/cve@cert.org.tw" xr:uid="{B00599D3-77B3-4266-AE96-D583FC21AE2B}"/>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35486-EB99-4EEF-AA4D-4F3655193910}">
  <dimension ref="B2:I98"/>
  <sheetViews>
    <sheetView topLeftCell="A22" zoomScale="55" zoomScaleNormal="55" workbookViewId="0">
      <selection activeCell="D9" sqref="D9"/>
    </sheetView>
  </sheetViews>
  <sheetFormatPr baseColWidth="10" defaultRowHeight="15" x14ac:dyDescent="0.25"/>
  <cols>
    <col min="2" max="2" width="73.28515625" customWidth="1"/>
    <col min="3" max="3" width="73.85546875" customWidth="1"/>
    <col min="4" max="4" width="64.42578125" customWidth="1"/>
    <col min="5" max="5" width="56.85546875" customWidth="1"/>
    <col min="6" max="6" width="105" customWidth="1"/>
    <col min="7" max="7" width="85" customWidth="1"/>
    <col min="8" max="8" width="45.85546875" customWidth="1"/>
    <col min="9" max="9" width="45.5703125" customWidth="1"/>
  </cols>
  <sheetData>
    <row r="2" spans="2:9" ht="15.75" thickBot="1" x14ac:dyDescent="0.3"/>
    <row r="3" spans="2:9" ht="22.5" thickTop="1" thickBot="1" x14ac:dyDescent="0.4">
      <c r="B3" s="1" t="s">
        <v>0</v>
      </c>
      <c r="C3" s="1" t="s">
        <v>1</v>
      </c>
      <c r="D3" s="1" t="s">
        <v>2</v>
      </c>
      <c r="E3" s="1" t="s">
        <v>3</v>
      </c>
      <c r="F3" s="1" t="s">
        <v>6</v>
      </c>
    </row>
    <row r="4" spans="2:9" ht="371.25" customHeight="1" thickTop="1" thickBot="1" x14ac:dyDescent="0.3">
      <c r="B4" s="2" t="s">
        <v>44</v>
      </c>
      <c r="C4" s="45" t="s">
        <v>44</v>
      </c>
      <c r="D4" s="4" t="s">
        <v>107</v>
      </c>
      <c r="E4" s="47" t="s">
        <v>26</v>
      </c>
      <c r="F4" s="7" t="s">
        <v>93</v>
      </c>
    </row>
    <row r="5" spans="2:9" ht="16.5" thickTop="1" thickBot="1" x14ac:dyDescent="0.3">
      <c r="B5" s="8"/>
      <c r="C5" s="9"/>
      <c r="D5" s="10"/>
      <c r="E5" s="11"/>
      <c r="F5" s="12"/>
      <c r="G5" s="56"/>
      <c r="H5" s="10"/>
    </row>
    <row r="6" spans="2:9" ht="24.75" thickTop="1" thickBot="1" x14ac:dyDescent="0.3">
      <c r="B6" s="79" t="s">
        <v>52</v>
      </c>
      <c r="C6" s="80"/>
      <c r="D6" s="81"/>
      <c r="E6" s="13"/>
      <c r="H6" s="63"/>
      <c r="I6" s="14"/>
    </row>
    <row r="7" spans="2:9" ht="22.5" thickTop="1" thickBot="1" x14ac:dyDescent="0.3">
      <c r="B7" s="15"/>
      <c r="C7" s="15"/>
      <c r="D7" s="16"/>
      <c r="E7" s="14"/>
      <c r="H7" s="64"/>
      <c r="I7" s="17"/>
    </row>
    <row r="8" spans="2:9" ht="21.75" thickBot="1" x14ac:dyDescent="0.4">
      <c r="B8" s="18" t="s">
        <v>9</v>
      </c>
      <c r="C8" s="19" t="s">
        <v>24</v>
      </c>
      <c r="D8" s="20"/>
      <c r="E8" s="21"/>
      <c r="H8" s="65"/>
      <c r="I8" s="14"/>
    </row>
    <row r="9" spans="2:9" ht="306.75" customHeight="1" thickBot="1" x14ac:dyDescent="0.4">
      <c r="B9" s="22" t="s">
        <v>11</v>
      </c>
      <c r="C9" s="23" t="s">
        <v>109</v>
      </c>
      <c r="D9" s="21"/>
      <c r="E9" s="21"/>
      <c r="I9" s="14"/>
    </row>
    <row r="10" spans="2:9" ht="16.5" thickBot="1" x14ac:dyDescent="0.3">
      <c r="B10" s="24"/>
      <c r="C10" s="10"/>
    </row>
    <row r="11" spans="2:9" ht="21.75" thickBot="1" x14ac:dyDescent="0.3">
      <c r="B11" s="57" t="s">
        <v>16</v>
      </c>
      <c r="C11" s="58" t="s">
        <v>12</v>
      </c>
      <c r="D11" s="59" t="s">
        <v>13</v>
      </c>
      <c r="E11" s="60"/>
    </row>
    <row r="12" spans="2:9" ht="21" x14ac:dyDescent="0.25">
      <c r="B12" s="28" t="s">
        <v>46</v>
      </c>
      <c r="C12" s="29">
        <v>1008</v>
      </c>
      <c r="D12" s="30">
        <v>4.3E-3</v>
      </c>
      <c r="E12" s="61"/>
    </row>
    <row r="13" spans="2:9" ht="21" x14ac:dyDescent="0.25">
      <c r="B13" s="39" t="s">
        <v>81</v>
      </c>
      <c r="C13" s="40">
        <v>196</v>
      </c>
      <c r="D13" s="41">
        <v>8.0000000000000004E-4</v>
      </c>
      <c r="E13" s="61"/>
      <c r="I13" s="14"/>
    </row>
    <row r="14" spans="2:9" ht="21" x14ac:dyDescent="0.25">
      <c r="B14" s="39" t="s">
        <v>92</v>
      </c>
      <c r="C14" s="40">
        <v>836</v>
      </c>
      <c r="D14" s="41">
        <v>3.5999999999999999E-3</v>
      </c>
      <c r="E14" s="61"/>
      <c r="I14" s="14"/>
    </row>
    <row r="15" spans="2:9" ht="21" x14ac:dyDescent="0.25">
      <c r="B15" s="39" t="s">
        <v>48</v>
      </c>
      <c r="C15" s="40">
        <v>196</v>
      </c>
      <c r="D15" s="41">
        <v>8.0000000000000004E-4</v>
      </c>
      <c r="E15" s="31"/>
      <c r="I15" s="14"/>
    </row>
    <row r="16" spans="2:9" ht="21" x14ac:dyDescent="0.25">
      <c r="B16" s="39" t="s">
        <v>82</v>
      </c>
      <c r="C16" s="40">
        <v>190</v>
      </c>
      <c r="D16" s="41">
        <v>8.0000000000000004E-4</v>
      </c>
      <c r="E16" s="31"/>
    </row>
    <row r="17" spans="2:7" ht="21" x14ac:dyDescent="0.25">
      <c r="B17" s="39" t="s">
        <v>83</v>
      </c>
      <c r="C17" s="40">
        <v>286</v>
      </c>
      <c r="D17" s="41">
        <v>1.1999999999999999E-3</v>
      </c>
      <c r="E17" s="31"/>
    </row>
    <row r="18" spans="2:7" ht="21" x14ac:dyDescent="0.25">
      <c r="B18" s="39" t="s">
        <v>84</v>
      </c>
      <c r="C18" s="40">
        <v>2066</v>
      </c>
      <c r="D18" s="41">
        <v>8.8000000000000005E-3</v>
      </c>
      <c r="E18" s="31"/>
    </row>
    <row r="19" spans="2:7" ht="21" x14ac:dyDescent="0.25">
      <c r="B19" s="39" t="s">
        <v>85</v>
      </c>
      <c r="C19" s="40">
        <v>118</v>
      </c>
      <c r="D19" s="41">
        <v>5.0000000000000001E-4</v>
      </c>
      <c r="E19" s="62"/>
    </row>
    <row r="20" spans="2:7" ht="21" x14ac:dyDescent="0.25">
      <c r="B20" s="39" t="s">
        <v>86</v>
      </c>
      <c r="C20" s="40">
        <v>98</v>
      </c>
      <c r="D20" s="41">
        <v>4.0000000000000002E-4</v>
      </c>
      <c r="E20" s="31"/>
    </row>
    <row r="21" spans="2:7" ht="21" x14ac:dyDescent="0.25">
      <c r="B21" s="39" t="s">
        <v>49</v>
      </c>
      <c r="C21" s="40">
        <v>159</v>
      </c>
      <c r="D21" s="41">
        <v>6.9999999999999999E-4</v>
      </c>
      <c r="E21" s="31"/>
    </row>
    <row r="22" spans="2:7" ht="21" x14ac:dyDescent="0.25">
      <c r="B22" s="39" t="s">
        <v>87</v>
      </c>
      <c r="C22" s="40">
        <v>53</v>
      </c>
      <c r="D22" s="41">
        <v>2.0000000000000001E-4</v>
      </c>
      <c r="E22" s="31"/>
    </row>
    <row r="23" spans="2:7" ht="21" x14ac:dyDescent="0.25">
      <c r="B23" s="39" t="s">
        <v>88</v>
      </c>
      <c r="C23" s="40">
        <v>245</v>
      </c>
      <c r="D23" s="41">
        <v>1E-3</v>
      </c>
      <c r="E23" s="31"/>
    </row>
    <row r="24" spans="2:7" ht="21" x14ac:dyDescent="0.25">
      <c r="B24" s="39" t="s">
        <v>91</v>
      </c>
      <c r="C24" s="40">
        <v>49</v>
      </c>
      <c r="D24" s="41">
        <v>2.0000000000000001E-4</v>
      </c>
      <c r="E24" s="31"/>
    </row>
    <row r="25" spans="2:7" ht="21" x14ac:dyDescent="0.25">
      <c r="B25" s="39" t="s">
        <v>50</v>
      </c>
      <c r="C25" s="40">
        <v>49</v>
      </c>
      <c r="D25" s="41">
        <v>2.0000000000000001E-4</v>
      </c>
      <c r="E25" s="31"/>
    </row>
    <row r="26" spans="2:7" ht="21" x14ac:dyDescent="0.25">
      <c r="B26" s="39" t="s">
        <v>47</v>
      </c>
      <c r="C26" s="40">
        <v>49</v>
      </c>
      <c r="D26" s="41">
        <v>2.0000000000000001E-4</v>
      </c>
      <c r="E26" s="31"/>
      <c r="G26" s="66"/>
    </row>
    <row r="27" spans="2:7" ht="21" x14ac:dyDescent="0.25">
      <c r="B27" s="39" t="s">
        <v>89</v>
      </c>
      <c r="C27" s="40">
        <v>98</v>
      </c>
      <c r="D27" s="41">
        <v>4.0000000000000002E-4</v>
      </c>
      <c r="E27" s="31"/>
    </row>
    <row r="28" spans="2:7" ht="21" x14ac:dyDescent="0.25">
      <c r="B28" s="39" t="s">
        <v>94</v>
      </c>
      <c r="C28" s="40">
        <v>336</v>
      </c>
      <c r="D28" s="41">
        <v>1.4E-3</v>
      </c>
      <c r="E28" s="31"/>
    </row>
    <row r="29" spans="2:7" ht="21" x14ac:dyDescent="0.25">
      <c r="B29" s="39" t="s">
        <v>90</v>
      </c>
      <c r="C29" s="40">
        <v>245</v>
      </c>
      <c r="D29" s="41">
        <v>1E-3</v>
      </c>
      <c r="E29" s="31"/>
    </row>
    <row r="30" spans="2:7" ht="21" x14ac:dyDescent="0.25">
      <c r="B30" s="39" t="s">
        <v>51</v>
      </c>
      <c r="C30" s="40">
        <f>SUM(C12:C29)</f>
        <v>6277</v>
      </c>
      <c r="D30" s="41">
        <f>SUM(D12:D29)</f>
        <v>2.6499999999999996E-2</v>
      </c>
      <c r="E30" s="31"/>
    </row>
    <row r="31" spans="2:7" ht="21.75" thickBot="1" x14ac:dyDescent="0.3">
      <c r="B31" s="39" t="s">
        <v>45</v>
      </c>
      <c r="C31" s="40">
        <f>C32-C30</f>
        <v>228805</v>
      </c>
      <c r="D31" s="41">
        <f>D32-D30</f>
        <v>0.97350000000000003</v>
      </c>
      <c r="E31" s="31"/>
    </row>
    <row r="32" spans="2:7" ht="21.75" thickBot="1" x14ac:dyDescent="0.3">
      <c r="B32" s="36" t="s">
        <v>14</v>
      </c>
      <c r="C32" s="37">
        <v>235082</v>
      </c>
      <c r="D32" s="38">
        <v>1</v>
      </c>
      <c r="E32" s="31"/>
    </row>
    <row r="33" spans="5:6" ht="21" x14ac:dyDescent="0.25">
      <c r="E33" s="31"/>
    </row>
    <row r="34" spans="5:6" ht="21" x14ac:dyDescent="0.25">
      <c r="E34" s="31"/>
    </row>
    <row r="35" spans="5:6" ht="21" x14ac:dyDescent="0.25">
      <c r="E35" s="31"/>
    </row>
    <row r="36" spans="5:6" ht="21" x14ac:dyDescent="0.25">
      <c r="E36" s="31"/>
    </row>
    <row r="37" spans="5:6" ht="21" x14ac:dyDescent="0.25">
      <c r="E37" s="31"/>
    </row>
    <row r="38" spans="5:6" ht="21" x14ac:dyDescent="0.25">
      <c r="E38" s="31"/>
    </row>
    <row r="39" spans="5:6" ht="21" x14ac:dyDescent="0.25">
      <c r="E39" s="31"/>
    </row>
    <row r="40" spans="5:6" ht="21" x14ac:dyDescent="0.25">
      <c r="E40" s="31"/>
    </row>
    <row r="41" spans="5:6" ht="21" x14ac:dyDescent="0.25">
      <c r="E41" s="31"/>
    </row>
    <row r="42" spans="5:6" ht="21" x14ac:dyDescent="0.25">
      <c r="E42" s="31"/>
    </row>
    <row r="43" spans="5:6" ht="21" x14ac:dyDescent="0.25">
      <c r="E43" s="31"/>
    </row>
    <row r="44" spans="5:6" ht="21" x14ac:dyDescent="0.25">
      <c r="E44" s="31"/>
    </row>
    <row r="45" spans="5:6" ht="21" x14ac:dyDescent="0.25">
      <c r="E45" s="31"/>
    </row>
    <row r="46" spans="5:6" ht="21" x14ac:dyDescent="0.25">
      <c r="E46" s="31"/>
      <c r="F46" s="67"/>
    </row>
    <row r="47" spans="5:6" ht="21" x14ac:dyDescent="0.35">
      <c r="E47" s="21"/>
    </row>
    <row r="84" ht="173.25" customHeight="1" x14ac:dyDescent="0.25"/>
    <row r="98" ht="25.5" customHeight="1" x14ac:dyDescent="0.25"/>
  </sheetData>
  <mergeCells count="1">
    <mergeCell ref="B6:D6"/>
  </mergeCells>
  <dataValidations count="2">
    <dataValidation type="list" allowBlank="1" showInputMessage="1" showErrorMessage="1" promptTitle="VALORES POSIBLES ASIGNADOR IOT" sqref="F5" xr:uid="{41C0E7A9-2F62-4583-B8C7-929730E766BF}">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70A33928-D74C-48A3-92C5-9B1AE189ABA6}">
      <formula1>"vultures@jpcert.or.jp,cve@mitre.org/cve@cert.org.tw,talos-cna@cisco.com/psirt@cisco.com,psirt@bosch.com,OTRO"</formula1>
    </dataValidation>
  </dataValidations>
  <pageMargins left="0.7" right="0.7" top="0.75" bottom="0.75" header="0.3" footer="0.3"/>
  <pageSetup paperSize="9" orientation="portrait" r:id="rId1"/>
  <headerFooter>
    <oddFooter>&amp;C&amp;"Calibri"&amp;11&amp;K000000_x000D_&amp;1#&amp;"Calibri"&amp;12&amp;K008000Internal Use</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AA338-3BCC-4BD1-A4B0-B154941641E9}">
  <dimension ref="B2:J72"/>
  <sheetViews>
    <sheetView topLeftCell="D1" zoomScale="40" zoomScaleNormal="40" workbookViewId="0">
      <selection activeCell="H4" sqref="H4"/>
    </sheetView>
  </sheetViews>
  <sheetFormatPr baseColWidth="10" defaultRowHeight="15" x14ac:dyDescent="0.25"/>
  <cols>
    <col min="2" max="2" width="79.42578125" customWidth="1"/>
    <col min="3" max="3" width="128.140625" customWidth="1"/>
    <col min="4" max="4" width="89.5703125" customWidth="1"/>
    <col min="5" max="5" width="91.140625" customWidth="1"/>
    <col min="6" max="6" width="54.85546875" customWidth="1"/>
    <col min="7" max="7" width="78.140625" customWidth="1"/>
    <col min="8" max="8" width="109" customWidth="1"/>
    <col min="9" max="9" width="86.5703125" customWidth="1"/>
    <col min="10" max="10" width="87.5703125" customWidth="1"/>
  </cols>
  <sheetData>
    <row r="2" spans="2:10" ht="15.75" thickBot="1" x14ac:dyDescent="0.3"/>
    <row r="3" spans="2:10" ht="22.5" thickTop="1" thickBot="1" x14ac:dyDescent="0.4">
      <c r="B3" s="1" t="s">
        <v>0</v>
      </c>
      <c r="C3" s="1" t="s">
        <v>1</v>
      </c>
      <c r="D3" s="1" t="s">
        <v>2</v>
      </c>
      <c r="E3" s="1" t="s">
        <v>3</v>
      </c>
      <c r="F3" s="1" t="s">
        <v>4</v>
      </c>
      <c r="G3" s="1" t="s">
        <v>5</v>
      </c>
      <c r="H3" s="1" t="s">
        <v>6</v>
      </c>
    </row>
    <row r="4" spans="2:10" ht="409.5" customHeight="1" thickTop="1" thickBot="1" x14ac:dyDescent="0.3">
      <c r="B4" s="44" t="s">
        <v>53</v>
      </c>
      <c r="C4" s="45" t="s">
        <v>53</v>
      </c>
      <c r="D4" s="74" t="s">
        <v>55</v>
      </c>
      <c r="E4" s="75" t="s">
        <v>54</v>
      </c>
      <c r="F4" s="69" t="s">
        <v>56</v>
      </c>
      <c r="G4" s="69" t="s">
        <v>56</v>
      </c>
      <c r="H4" s="73" t="s">
        <v>100</v>
      </c>
    </row>
    <row r="5" spans="2:10" ht="16.5" thickTop="1" thickBot="1" x14ac:dyDescent="0.3">
      <c r="B5" s="8"/>
      <c r="C5" s="9"/>
      <c r="D5" s="10"/>
      <c r="E5" s="11"/>
      <c r="F5" s="12"/>
      <c r="G5" s="12"/>
      <c r="H5" s="10"/>
    </row>
    <row r="6" spans="2:10" ht="24.75" thickTop="1" thickBot="1" x14ac:dyDescent="0.3">
      <c r="B6" s="79" t="s">
        <v>66</v>
      </c>
      <c r="C6" s="80"/>
      <c r="D6" s="81"/>
      <c r="E6" s="13"/>
      <c r="G6" s="79" t="s">
        <v>67</v>
      </c>
      <c r="H6" s="80"/>
      <c r="I6" s="81"/>
      <c r="J6" s="13"/>
    </row>
    <row r="7" spans="2:10" ht="20.25" thickTop="1" thickBot="1" x14ac:dyDescent="0.3">
      <c r="B7" s="15"/>
      <c r="C7" s="15"/>
      <c r="D7" s="16"/>
      <c r="E7" s="14"/>
      <c r="G7" s="15"/>
      <c r="H7" s="15"/>
      <c r="I7" s="16"/>
      <c r="J7" s="14"/>
    </row>
    <row r="8" spans="2:10" ht="21.75" thickBot="1" x14ac:dyDescent="0.4">
      <c r="B8" s="18" t="s">
        <v>9</v>
      </c>
      <c r="C8" s="19" t="s">
        <v>10</v>
      </c>
      <c r="D8" s="20"/>
      <c r="E8" s="21"/>
      <c r="G8" s="18" t="s">
        <v>9</v>
      </c>
      <c r="H8" s="19" t="s">
        <v>10</v>
      </c>
      <c r="I8" s="20"/>
      <c r="J8" s="21"/>
    </row>
    <row r="9" spans="2:10" ht="211.5" customHeight="1" thickBot="1" x14ac:dyDescent="0.4">
      <c r="B9" s="22" t="s">
        <v>11</v>
      </c>
      <c r="C9" s="23" t="s">
        <v>65</v>
      </c>
      <c r="D9" s="21"/>
      <c r="E9" s="21"/>
      <c r="G9" s="22" t="s">
        <v>11</v>
      </c>
      <c r="H9" s="23" t="s">
        <v>65</v>
      </c>
      <c r="I9" s="21"/>
      <c r="J9" s="21"/>
    </row>
    <row r="10" spans="2:10" ht="16.5" thickBot="1" x14ac:dyDescent="0.3">
      <c r="B10" s="24"/>
      <c r="C10" s="10"/>
      <c r="G10" s="24"/>
      <c r="H10" s="10"/>
    </row>
    <row r="11" spans="2:10" ht="24" thickBot="1" x14ac:dyDescent="0.3">
      <c r="B11" s="25" t="s">
        <v>16</v>
      </c>
      <c r="C11" s="25" t="s">
        <v>12</v>
      </c>
      <c r="D11" s="26" t="s">
        <v>13</v>
      </c>
      <c r="E11" s="26" t="s">
        <v>28</v>
      </c>
      <c r="G11" s="25" t="s">
        <v>16</v>
      </c>
      <c r="H11" s="25" t="s">
        <v>12</v>
      </c>
      <c r="I11" s="26" t="s">
        <v>13</v>
      </c>
      <c r="J11" s="26" t="s">
        <v>28</v>
      </c>
    </row>
    <row r="12" spans="2:10" ht="166.5" customHeight="1" thickBot="1" x14ac:dyDescent="0.3">
      <c r="B12" s="28" t="s">
        <v>56</v>
      </c>
      <c r="C12" s="29">
        <v>8196</v>
      </c>
      <c r="D12" s="30">
        <f>(C12/(C$17/100))%</f>
        <v>0.48829311885612159</v>
      </c>
      <c r="E12" s="42" t="s">
        <v>60</v>
      </c>
      <c r="G12" s="28" t="s">
        <v>56</v>
      </c>
      <c r="H12" s="29">
        <v>3025</v>
      </c>
      <c r="I12" s="30">
        <f>(H12/(H$17/100))%</f>
        <v>0.3260400948480276</v>
      </c>
      <c r="J12" s="42" t="s">
        <v>60</v>
      </c>
    </row>
    <row r="13" spans="2:10" ht="156.75" customHeight="1" thickBot="1" x14ac:dyDescent="0.3">
      <c r="B13" s="39" t="s">
        <v>57</v>
      </c>
      <c r="C13" s="40">
        <v>5016</v>
      </c>
      <c r="D13" s="30">
        <f t="shared" ref="D13:D16" si="0">(C13/(C$17/100))%</f>
        <v>0.29883824843610368</v>
      </c>
      <c r="E13" s="42" t="s">
        <v>61</v>
      </c>
      <c r="G13" s="39" t="s">
        <v>57</v>
      </c>
      <c r="H13" s="40">
        <v>4962</v>
      </c>
      <c r="I13" s="30">
        <f t="shared" ref="I13:I16" si="1">(H13/(H$17/100))%</f>
        <v>0.5348135374003018</v>
      </c>
      <c r="J13" s="42" t="s">
        <v>61</v>
      </c>
    </row>
    <row r="14" spans="2:10" ht="156.75" customHeight="1" thickBot="1" x14ac:dyDescent="0.3">
      <c r="B14" s="39" t="s">
        <v>58</v>
      </c>
      <c r="C14" s="40">
        <v>3398</v>
      </c>
      <c r="D14" s="30">
        <f t="shared" si="0"/>
        <v>0.20244265713434614</v>
      </c>
      <c r="E14" s="43" t="s">
        <v>62</v>
      </c>
      <c r="G14" s="39" t="s">
        <v>58</v>
      </c>
      <c r="H14" s="40">
        <v>1242</v>
      </c>
      <c r="I14" s="30">
        <f t="shared" si="1"/>
        <v>0.13386505712438024</v>
      </c>
      <c r="J14" s="43" t="s">
        <v>62</v>
      </c>
    </row>
    <row r="15" spans="2:10" ht="156.75" customHeight="1" thickBot="1" x14ac:dyDescent="0.3">
      <c r="B15" s="32" t="s">
        <v>59</v>
      </c>
      <c r="C15" s="33">
        <v>105</v>
      </c>
      <c r="D15" s="30">
        <f t="shared" si="0"/>
        <v>6.2555853440571943E-3</v>
      </c>
      <c r="E15" s="43" t="s">
        <v>63</v>
      </c>
      <c r="G15" s="32" t="s">
        <v>59</v>
      </c>
      <c r="H15" s="40">
        <v>33</v>
      </c>
      <c r="I15" s="30">
        <f t="shared" si="1"/>
        <v>3.5568010347057557E-3</v>
      </c>
      <c r="J15" s="43" t="s">
        <v>63</v>
      </c>
    </row>
    <row r="16" spans="2:10" ht="156.75" customHeight="1" thickBot="1" x14ac:dyDescent="0.3">
      <c r="B16" s="32" t="s">
        <v>114</v>
      </c>
      <c r="C16" s="33">
        <v>70</v>
      </c>
      <c r="D16" s="30">
        <f t="shared" si="0"/>
        <v>4.1703902293714632E-3</v>
      </c>
      <c r="E16" s="43" t="s">
        <v>115</v>
      </c>
      <c r="G16" s="32" t="s">
        <v>114</v>
      </c>
      <c r="H16" s="40">
        <v>16</v>
      </c>
      <c r="I16" s="30">
        <f t="shared" si="1"/>
        <v>1.7245095925846087E-3</v>
      </c>
      <c r="J16" s="43" t="s">
        <v>115</v>
      </c>
    </row>
    <row r="17" spans="2:10" ht="24" thickBot="1" x14ac:dyDescent="0.3">
      <c r="B17" s="76" t="s">
        <v>14</v>
      </c>
      <c r="C17" s="77">
        <f>SUM(C12:C16)</f>
        <v>16785</v>
      </c>
      <c r="D17" s="78">
        <f>SUM(D12:D16)</f>
        <v>1.0000000000000002</v>
      </c>
      <c r="E17" s="78"/>
      <c r="G17" s="76" t="s">
        <v>14</v>
      </c>
      <c r="H17" s="77">
        <f>SUM(H12:H16)</f>
        <v>9278</v>
      </c>
      <c r="I17" s="78">
        <f>SUM(I12:I16)</f>
        <v>1</v>
      </c>
      <c r="J17" s="78"/>
    </row>
    <row r="60" spans="2:5" ht="15.75" thickBot="1" x14ac:dyDescent="0.3"/>
    <row r="61" spans="2:5" ht="24.75" thickTop="1" thickBot="1" x14ac:dyDescent="0.3">
      <c r="B61" s="82" t="s">
        <v>64</v>
      </c>
      <c r="C61" s="83"/>
      <c r="D61" s="84"/>
      <c r="E61" s="13"/>
    </row>
    <row r="62" spans="2:5" ht="20.25" thickTop="1" thickBot="1" x14ac:dyDescent="0.3">
      <c r="B62" s="15"/>
      <c r="C62" s="15"/>
      <c r="D62" s="16"/>
      <c r="E62" s="14"/>
    </row>
    <row r="63" spans="2:5" ht="21.75" thickBot="1" x14ac:dyDescent="0.4">
      <c r="B63" s="18" t="s">
        <v>9</v>
      </c>
      <c r="C63" s="19" t="s">
        <v>10</v>
      </c>
      <c r="D63" s="20"/>
      <c r="E63" s="21"/>
    </row>
    <row r="64" spans="2:5" ht="172.5" customHeight="1" thickBot="1" x14ac:dyDescent="0.4">
      <c r="B64" s="22" t="s">
        <v>11</v>
      </c>
      <c r="C64" s="23" t="s">
        <v>65</v>
      </c>
      <c r="D64" s="21"/>
      <c r="E64" s="21"/>
    </row>
    <row r="65" spans="2:5" ht="16.5" thickBot="1" x14ac:dyDescent="0.3">
      <c r="B65" s="24"/>
      <c r="C65" s="10"/>
    </row>
    <row r="66" spans="2:5" ht="24" thickBot="1" x14ac:dyDescent="0.3">
      <c r="B66" s="25" t="s">
        <v>16</v>
      </c>
      <c r="C66" s="25" t="s">
        <v>12</v>
      </c>
      <c r="D66" s="26" t="s">
        <v>13</v>
      </c>
      <c r="E66" s="26" t="s">
        <v>28</v>
      </c>
    </row>
    <row r="67" spans="2:5" ht="156.75" customHeight="1" thickBot="1" x14ac:dyDescent="0.3">
      <c r="B67" s="28" t="s">
        <v>56</v>
      </c>
      <c r="C67" s="29">
        <f>C12+H12</f>
        <v>11221</v>
      </c>
      <c r="D67" s="30">
        <f>(C67/(C$72/100))%</f>
        <v>0.43053370678739972</v>
      </c>
      <c r="E67" s="42" t="s">
        <v>60</v>
      </c>
    </row>
    <row r="68" spans="2:5" ht="141" customHeight="1" thickBot="1" x14ac:dyDescent="0.3">
      <c r="B68" s="39" t="s">
        <v>57</v>
      </c>
      <c r="C68" s="40">
        <f>C13+H13</f>
        <v>9978</v>
      </c>
      <c r="D68" s="30">
        <f t="shared" ref="D68:D71" si="2">(C68/(C$72/100))%</f>
        <v>0.38284157618079268</v>
      </c>
      <c r="E68" s="42" t="s">
        <v>61</v>
      </c>
    </row>
    <row r="69" spans="2:5" ht="141" customHeight="1" thickBot="1" x14ac:dyDescent="0.3">
      <c r="B69" s="39" t="s">
        <v>58</v>
      </c>
      <c r="C69" s="40">
        <f>C14+H14</f>
        <v>4640</v>
      </c>
      <c r="D69" s="30">
        <f t="shared" si="2"/>
        <v>0.17803015769481639</v>
      </c>
      <c r="E69" s="43" t="s">
        <v>62</v>
      </c>
    </row>
    <row r="70" spans="2:5" ht="141" customHeight="1" thickBot="1" x14ac:dyDescent="0.3">
      <c r="B70" s="32" t="s">
        <v>59</v>
      </c>
      <c r="C70" s="33">
        <f>C15+H15</f>
        <v>138</v>
      </c>
      <c r="D70" s="30">
        <f t="shared" si="2"/>
        <v>5.2948624486820394E-3</v>
      </c>
      <c r="E70" s="43" t="s">
        <v>63</v>
      </c>
    </row>
    <row r="71" spans="2:5" ht="141" customHeight="1" thickBot="1" x14ac:dyDescent="0.3">
      <c r="B71" s="32" t="s">
        <v>114</v>
      </c>
      <c r="C71" s="33">
        <f>C16+H16</f>
        <v>86</v>
      </c>
      <c r="D71" s="30">
        <f t="shared" si="2"/>
        <v>3.2996968883090973E-3</v>
      </c>
      <c r="E71" s="43" t="s">
        <v>115</v>
      </c>
    </row>
    <row r="72" spans="2:5" ht="24" thickBot="1" x14ac:dyDescent="0.3">
      <c r="B72" s="76" t="s">
        <v>14</v>
      </c>
      <c r="C72" s="77">
        <f>SUM(C67:C71)</f>
        <v>26063</v>
      </c>
      <c r="D72" s="78">
        <f>SUM(D67:D71)</f>
        <v>1</v>
      </c>
      <c r="E72" s="78"/>
    </row>
  </sheetData>
  <mergeCells count="3">
    <mergeCell ref="B6:D6"/>
    <mergeCell ref="G6:I6"/>
    <mergeCell ref="B61:D61"/>
  </mergeCells>
  <dataValidations count="2">
    <dataValidation type="list" allowBlank="1" showInputMessage="1" showErrorMessage="1" promptTitle="VALORES POSIBLES ASIGNADOR IOT" sqref="F5:G5" xr:uid="{90D87230-B703-4CFD-9F7A-1289731C60D9}">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D28E6626-F2F5-4FA7-ACB7-D7834A457745}">
      <formula1>"NOMBRE DE DOMINIO,URL,HASH,EMAIL,IPV4"</formula1>
    </dataValidation>
  </dataValidations>
  <hyperlinks>
    <hyperlink ref="F4" r:id="rId1" display="cve@mitre.org/cve@cert.org.tw" xr:uid="{F7A5B56C-2463-4218-9124-F01D1FB0C016}"/>
    <hyperlink ref="G4" r:id="rId2" display="cve@mitre.org/cve@cert.org.tw" xr:uid="{25AF1FAF-CE23-4706-97D3-181FD44A0063}"/>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95FD5-B4DD-4CC1-BFFE-A57468C885D2}">
  <dimension ref="B2:I98"/>
  <sheetViews>
    <sheetView topLeftCell="A10" zoomScale="55" zoomScaleNormal="55" workbookViewId="0">
      <selection activeCell="F9" sqref="F9"/>
    </sheetView>
  </sheetViews>
  <sheetFormatPr baseColWidth="10" defaultRowHeight="15" x14ac:dyDescent="0.25"/>
  <cols>
    <col min="2" max="2" width="73.28515625" customWidth="1"/>
    <col min="3" max="3" width="73.85546875" customWidth="1"/>
    <col min="4" max="4" width="64.42578125" customWidth="1"/>
    <col min="5" max="5" width="56.85546875" customWidth="1"/>
    <col min="6" max="6" width="105" customWidth="1"/>
    <col min="7" max="7" width="85" customWidth="1"/>
    <col min="8" max="8" width="45.85546875" customWidth="1"/>
    <col min="9" max="9" width="45.5703125" customWidth="1"/>
  </cols>
  <sheetData>
    <row r="2" spans="2:9" ht="15.75" thickBot="1" x14ac:dyDescent="0.3"/>
    <row r="3" spans="2:9" ht="22.5" thickTop="1" thickBot="1" x14ac:dyDescent="0.4">
      <c r="B3" s="1" t="s">
        <v>0</v>
      </c>
      <c r="C3" s="1" t="s">
        <v>1</v>
      </c>
      <c r="D3" s="1" t="s">
        <v>2</v>
      </c>
      <c r="E3" s="1" t="s">
        <v>3</v>
      </c>
      <c r="F3" s="1" t="s">
        <v>6</v>
      </c>
    </row>
    <row r="4" spans="2:9" ht="371.25" customHeight="1" thickTop="1" thickBot="1" x14ac:dyDescent="0.3">
      <c r="B4" s="2" t="s">
        <v>44</v>
      </c>
      <c r="C4" s="45" t="s">
        <v>44</v>
      </c>
      <c r="D4" s="4" t="s">
        <v>106</v>
      </c>
      <c r="E4" s="47" t="s">
        <v>26</v>
      </c>
      <c r="F4" s="7" t="s">
        <v>93</v>
      </c>
    </row>
    <row r="5" spans="2:9" ht="16.5" thickTop="1" thickBot="1" x14ac:dyDescent="0.3">
      <c r="B5" s="8"/>
      <c r="C5" s="9"/>
      <c r="D5" s="10"/>
      <c r="E5" s="11"/>
      <c r="F5" s="12"/>
      <c r="G5" s="56"/>
      <c r="H5" s="10"/>
    </row>
    <row r="6" spans="2:9" ht="24.75" thickTop="1" thickBot="1" x14ac:dyDescent="0.3">
      <c r="B6" s="79" t="s">
        <v>52</v>
      </c>
      <c r="C6" s="80"/>
      <c r="D6" s="81"/>
      <c r="E6" s="13"/>
      <c r="H6" s="63"/>
      <c r="I6" s="14"/>
    </row>
    <row r="7" spans="2:9" ht="22.5" thickTop="1" thickBot="1" x14ac:dyDescent="0.3">
      <c r="B7" s="15"/>
      <c r="C7" s="15"/>
      <c r="D7" s="16"/>
      <c r="E7" s="14"/>
      <c r="H7" s="64"/>
      <c r="I7" s="17"/>
    </row>
    <row r="8" spans="2:9" ht="21.75" thickBot="1" x14ac:dyDescent="0.4">
      <c r="B8" s="18" t="s">
        <v>9</v>
      </c>
      <c r="C8" s="19" t="s">
        <v>24</v>
      </c>
      <c r="D8" s="20"/>
      <c r="E8" s="21"/>
      <c r="H8" s="65"/>
      <c r="I8" s="14"/>
    </row>
    <row r="9" spans="2:9" ht="306.75" customHeight="1" thickBot="1" x14ac:dyDescent="0.4">
      <c r="B9" s="22" t="s">
        <v>11</v>
      </c>
      <c r="C9" s="23" t="s">
        <v>108</v>
      </c>
      <c r="D9" s="21"/>
      <c r="E9" s="21"/>
      <c r="I9" s="14"/>
    </row>
    <row r="10" spans="2:9" ht="16.5" thickBot="1" x14ac:dyDescent="0.3">
      <c r="B10" s="24"/>
      <c r="C10" s="10"/>
    </row>
    <row r="11" spans="2:9" ht="21.75" thickBot="1" x14ac:dyDescent="0.3">
      <c r="B11" s="57" t="s">
        <v>16</v>
      </c>
      <c r="C11" s="58" t="s">
        <v>12</v>
      </c>
      <c r="D11" s="59" t="s">
        <v>13</v>
      </c>
      <c r="E11" s="60"/>
    </row>
    <row r="12" spans="2:9" ht="21" x14ac:dyDescent="0.25">
      <c r="B12" s="28" t="s">
        <v>46</v>
      </c>
      <c r="C12" s="29">
        <v>852</v>
      </c>
      <c r="D12" s="30">
        <v>3.5999999999999999E-3</v>
      </c>
      <c r="E12" s="61"/>
    </row>
    <row r="13" spans="2:9" ht="21" x14ac:dyDescent="0.25">
      <c r="B13" s="39" t="s">
        <v>92</v>
      </c>
      <c r="C13" s="40">
        <v>833</v>
      </c>
      <c r="D13" s="41">
        <v>3.5000000000000001E-3</v>
      </c>
      <c r="E13" s="61"/>
      <c r="I13" s="14"/>
    </row>
    <row r="14" spans="2:9" ht="21" x14ac:dyDescent="0.25">
      <c r="B14" s="39" t="s">
        <v>94</v>
      </c>
      <c r="C14" s="40">
        <v>287</v>
      </c>
      <c r="D14" s="41">
        <v>1.1999999999999999E-3</v>
      </c>
      <c r="E14" s="61"/>
      <c r="I14" s="14"/>
    </row>
    <row r="15" spans="2:9" ht="21" x14ac:dyDescent="0.25">
      <c r="B15" s="39" t="s">
        <v>48</v>
      </c>
      <c r="C15" s="40">
        <v>196</v>
      </c>
      <c r="D15" s="41">
        <v>8.0000000000000004E-4</v>
      </c>
      <c r="E15" s="31"/>
      <c r="I15" s="14"/>
    </row>
    <row r="16" spans="2:9" ht="21" x14ac:dyDescent="0.25">
      <c r="B16" s="39" t="s">
        <v>49</v>
      </c>
      <c r="C16" s="40">
        <v>159</v>
      </c>
      <c r="D16" s="41">
        <v>6.9999999999999999E-4</v>
      </c>
      <c r="E16" s="31"/>
    </row>
    <row r="17" spans="2:7" ht="21" x14ac:dyDescent="0.25">
      <c r="B17" s="39" t="s">
        <v>101</v>
      </c>
      <c r="C17" s="40">
        <v>110</v>
      </c>
      <c r="D17" s="41">
        <v>5.0000000000000001E-4</v>
      </c>
      <c r="E17" s="31"/>
    </row>
    <row r="18" spans="2:7" ht="21" x14ac:dyDescent="0.25">
      <c r="B18" s="39" t="s">
        <v>102</v>
      </c>
      <c r="C18" s="40">
        <v>98</v>
      </c>
      <c r="D18" s="41">
        <v>4.0000000000000002E-4</v>
      </c>
      <c r="E18" s="31"/>
    </row>
    <row r="19" spans="2:7" ht="21" x14ac:dyDescent="0.25">
      <c r="B19" s="39" t="s">
        <v>103</v>
      </c>
      <c r="C19" s="40">
        <v>97</v>
      </c>
      <c r="D19" s="41">
        <v>4.0000000000000002E-4</v>
      </c>
      <c r="E19" s="62"/>
    </row>
    <row r="20" spans="2:7" ht="21" x14ac:dyDescent="0.25">
      <c r="B20" s="39" t="s">
        <v>87</v>
      </c>
      <c r="C20" s="40">
        <v>53</v>
      </c>
      <c r="D20" s="41">
        <v>2.0000000000000001E-4</v>
      </c>
      <c r="E20" s="31"/>
    </row>
    <row r="21" spans="2:7" ht="21" x14ac:dyDescent="0.25">
      <c r="B21" s="39" t="s">
        <v>47</v>
      </c>
      <c r="C21" s="40">
        <v>50</v>
      </c>
      <c r="D21" s="41">
        <v>2.0000000000000001E-4</v>
      </c>
      <c r="E21" s="31"/>
    </row>
    <row r="22" spans="2:7" ht="21" x14ac:dyDescent="0.25">
      <c r="B22" s="39" t="s">
        <v>50</v>
      </c>
      <c r="C22" s="40">
        <v>49</v>
      </c>
      <c r="D22" s="41">
        <v>2.0000000000000001E-4</v>
      </c>
      <c r="E22" s="31"/>
    </row>
    <row r="23" spans="2:7" ht="21" x14ac:dyDescent="0.25">
      <c r="B23" s="39" t="s">
        <v>104</v>
      </c>
      <c r="C23" s="40">
        <v>3</v>
      </c>
      <c r="D23" s="41">
        <v>0</v>
      </c>
      <c r="E23" s="31"/>
    </row>
    <row r="24" spans="2:7" ht="21" x14ac:dyDescent="0.25">
      <c r="B24" s="39" t="s">
        <v>105</v>
      </c>
      <c r="C24" s="40">
        <v>2</v>
      </c>
      <c r="D24" s="41">
        <v>0</v>
      </c>
      <c r="E24" s="31"/>
    </row>
    <row r="25" spans="2:7" ht="21" x14ac:dyDescent="0.25">
      <c r="B25" s="39" t="s">
        <v>51</v>
      </c>
      <c r="C25" s="40">
        <f>SUM(C12:C24)</f>
        <v>2789</v>
      </c>
      <c r="D25" s="41">
        <f>SUM(D12:D24)</f>
        <v>1.17E-2</v>
      </c>
      <c r="E25" s="31"/>
    </row>
    <row r="26" spans="2:7" ht="21.75" thickBot="1" x14ac:dyDescent="0.3">
      <c r="B26" s="39" t="s">
        <v>45</v>
      </c>
      <c r="C26" s="40">
        <f>C27-C25</f>
        <v>232293</v>
      </c>
      <c r="D26" s="41">
        <f>D27-D25</f>
        <v>0.98829999999999996</v>
      </c>
      <c r="E26" s="31"/>
      <c r="G26" s="66"/>
    </row>
    <row r="27" spans="2:7" ht="21.75" thickBot="1" x14ac:dyDescent="0.3">
      <c r="B27" s="36" t="s">
        <v>14</v>
      </c>
      <c r="C27" s="37">
        <v>235082</v>
      </c>
      <c r="D27" s="38">
        <v>1</v>
      </c>
      <c r="E27" s="31"/>
    </row>
    <row r="28" spans="2:7" ht="21" x14ac:dyDescent="0.25">
      <c r="E28" s="31"/>
    </row>
    <row r="29" spans="2:7" ht="21" x14ac:dyDescent="0.25">
      <c r="E29" s="31"/>
    </row>
    <row r="30" spans="2:7" ht="21" x14ac:dyDescent="0.25">
      <c r="E30" s="31"/>
    </row>
    <row r="31" spans="2:7" ht="21" x14ac:dyDescent="0.25">
      <c r="E31" s="31"/>
    </row>
    <row r="32" spans="2:7" ht="21" x14ac:dyDescent="0.25">
      <c r="E32" s="31"/>
    </row>
    <row r="33" spans="5:6" ht="21" x14ac:dyDescent="0.25">
      <c r="E33" s="31"/>
    </row>
    <row r="34" spans="5:6" ht="21" x14ac:dyDescent="0.25">
      <c r="E34" s="31"/>
    </row>
    <row r="35" spans="5:6" ht="21" x14ac:dyDescent="0.25">
      <c r="E35" s="31"/>
    </row>
    <row r="36" spans="5:6" ht="21" x14ac:dyDescent="0.25">
      <c r="E36" s="31"/>
    </row>
    <row r="37" spans="5:6" ht="21" x14ac:dyDescent="0.25">
      <c r="E37" s="31"/>
    </row>
    <row r="38" spans="5:6" ht="21" x14ac:dyDescent="0.25">
      <c r="E38" s="31"/>
    </row>
    <row r="39" spans="5:6" ht="21" x14ac:dyDescent="0.25">
      <c r="E39" s="31"/>
    </row>
    <row r="40" spans="5:6" ht="21" x14ac:dyDescent="0.25">
      <c r="E40" s="31"/>
    </row>
    <row r="41" spans="5:6" ht="21" x14ac:dyDescent="0.25">
      <c r="E41" s="31"/>
    </row>
    <row r="42" spans="5:6" ht="21" x14ac:dyDescent="0.25">
      <c r="E42" s="31"/>
    </row>
    <row r="43" spans="5:6" ht="21" x14ac:dyDescent="0.25">
      <c r="E43" s="31"/>
    </row>
    <row r="44" spans="5:6" ht="21" x14ac:dyDescent="0.25">
      <c r="E44" s="31"/>
    </row>
    <row r="45" spans="5:6" ht="21" x14ac:dyDescent="0.25">
      <c r="E45" s="31"/>
    </row>
    <row r="46" spans="5:6" ht="21" x14ac:dyDescent="0.25">
      <c r="E46" s="31"/>
      <c r="F46" s="67"/>
    </row>
    <row r="47" spans="5:6" ht="21" x14ac:dyDescent="0.35">
      <c r="E47" s="21"/>
    </row>
    <row r="84" ht="173.25" customHeight="1" x14ac:dyDescent="0.25"/>
    <row r="98" ht="25.5" customHeight="1" x14ac:dyDescent="0.25"/>
  </sheetData>
  <mergeCells count="1">
    <mergeCell ref="B6:D6"/>
  </mergeCells>
  <dataValidations count="2">
    <dataValidation type="list" allowBlank="1" showInputMessage="1" showErrorMessage="1" sqref="G5" xr:uid="{5133EF6D-DCBD-47C3-AB57-9ECAC35DA1CA}">
      <formula1>"vultures@jpcert.or.jp,cve@mitre.org/cve@cert.org.tw,talos-cna@cisco.com/psirt@cisco.com,psirt@bosch.com,OTRO"</formula1>
    </dataValidation>
    <dataValidation type="list" allowBlank="1" showInputMessage="1" showErrorMessage="1" promptTitle="VALORES POSIBLES ASIGNADOR IOT" sqref="F5" xr:uid="{453AED14-D8E8-419D-AFB3-E62462443A74}">
      <formula1>"cve@mitre.org/cve@cert.org.tw,talos-cna@cisco.com,security-advisories@github.com,secalert@redhat.com,security.cna@qualcomm.com,secure@microsoft.com,info@cert.vde.com,prodsec@nozominetworks.com,ics-cert@hq.dhs.gov,OTRO"</formula1>
    </dataValidation>
  </dataValidations>
  <pageMargins left="0.7" right="0.7" top="0.75" bottom="0.75" header="0.3" footer="0.3"/>
  <pageSetup paperSize="9" orientation="portrait" r:id="rId1"/>
  <headerFooter>
    <oddFooter>&amp;C&amp;"Calibri"&amp;11&amp;K000000_x000D_&amp;1#&amp;"Calibri"&amp;12&amp;K008000Internal Use</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BC929-B169-4410-8BC9-1DE278E415D3}">
  <dimension ref="A1"/>
  <sheetViews>
    <sheetView workbookViewId="0">
      <selection activeCell="A2" sqref="A2"/>
    </sheetView>
  </sheetViews>
  <sheetFormatPr baseColWidth="10" defaultRowHeight="15" x14ac:dyDescent="0.25"/>
  <sheetData/>
  <pageMargins left="0.7" right="0.7" top="0.75" bottom="0.75" header="0.3" footer="0.3"/>
  <pageSetup paperSize="9" orientation="portrait" r:id="rId1"/>
  <headerFooter>
    <oddFooter>&amp;C&amp;1#&amp;"Calibri"&amp;12&amp;K008000Internal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AÑO CREACIÓN</vt:lpstr>
      <vt:lpstr>AÑO MODIFICACIÓN</vt:lpstr>
      <vt:lpstr>AÑO VALIDEZ</vt:lpstr>
      <vt:lpstr>TIPO DE OBJETO STIX 2.1 </vt:lpstr>
      <vt:lpstr>OBJECT_REFS</vt:lpstr>
      <vt:lpstr>NAME</vt:lpstr>
      <vt:lpstr>PATTERN</vt:lpstr>
      <vt:lpstr>NAME SIN VOCABULARIO</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TORREJON DEL VISO, IVAN</dc:creator>
  <cp:lastModifiedBy>TORREJON DEL VISO, IVAN</cp:lastModifiedBy>
  <dcterms:created xsi:type="dcterms:W3CDTF">2023-07-31T17:31:57Z</dcterms:created>
  <dcterms:modified xsi:type="dcterms:W3CDTF">2023-08-16T09:14:23Z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19c027e-33b7-45fc-a572-8ffa5d09ec36_Enabled">
    <vt:lpwstr>true</vt:lpwstr>
  </property>
  <property fmtid="{D5CDD505-2E9C-101B-9397-08002B2CF9AE}" pid="3" name="MSIP_Label_019c027e-33b7-45fc-a572-8ffa5d09ec36_SetDate">
    <vt:lpwstr>2023-08-16T09:14:23Z</vt:lpwstr>
  </property>
  <property fmtid="{D5CDD505-2E9C-101B-9397-08002B2CF9AE}" pid="4" name="MSIP_Label_019c027e-33b7-45fc-a572-8ffa5d09ec36_Method">
    <vt:lpwstr>Standard</vt:lpwstr>
  </property>
  <property fmtid="{D5CDD505-2E9C-101B-9397-08002B2CF9AE}" pid="5" name="MSIP_Label_019c027e-33b7-45fc-a572-8ffa5d09ec36_Name">
    <vt:lpwstr>Internal Use</vt:lpwstr>
  </property>
  <property fmtid="{D5CDD505-2E9C-101B-9397-08002B2CF9AE}" pid="6" name="MSIP_Label_019c027e-33b7-45fc-a572-8ffa5d09ec36_SiteId">
    <vt:lpwstr>031a09bc-a2bf-44df-888e-4e09355b7a24</vt:lpwstr>
  </property>
  <property fmtid="{D5CDD505-2E9C-101B-9397-08002B2CF9AE}" pid="7" name="MSIP_Label_019c027e-33b7-45fc-a572-8ffa5d09ec36_ActionId">
    <vt:lpwstr>9a941b1a-f80c-4e3d-9f43-e638cb260263</vt:lpwstr>
  </property>
  <property fmtid="{D5CDD505-2E9C-101B-9397-08002B2CF9AE}" pid="8" name="MSIP_Label_019c027e-33b7-45fc-a572-8ffa5d09ec36_ContentBits">
    <vt:lpwstr>2</vt:lpwstr>
  </property>
</Properties>
</file>