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Tz/Desktop/HFI/Diabetes module /Xls/"/>
    </mc:Choice>
  </mc:AlternateContent>
  <xr:revisionPtr revIDLastSave="0" documentId="8_{3B73BA42-B5B3-1D4D-A8FE-26492431C6BD}" xr6:coauthVersionLast="45" xr6:coauthVersionMax="45" xr10:uidLastSave="{00000000-0000-0000-0000-000000000000}"/>
  <bookViews>
    <workbookView xWindow="40" yWindow="460" windowWidth="27640" windowHeight="16220" xr2:uid="{2F7D1EA0-7D4F-694F-858A-F4A1A151221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I64" i="1"/>
  <c r="I63" i="1"/>
  <c r="G45" i="1"/>
  <c r="J52" i="1"/>
  <c r="J51" i="1"/>
  <c r="H44" i="1"/>
  <c r="I44" i="1" s="1"/>
  <c r="H43" i="1"/>
  <c r="I43" i="1" s="1"/>
  <c r="I45" i="1" s="1"/>
  <c r="J42" i="1"/>
  <c r="K43" i="1" l="1"/>
  <c r="K44" i="1"/>
</calcChain>
</file>

<file path=xl/sharedStrings.xml><?xml version="1.0" encoding="utf-8"?>
<sst xmlns="http://schemas.openxmlformats.org/spreadsheetml/2006/main" count="316" uniqueCount="206">
  <si>
    <t>Rate</t>
  </si>
  <si>
    <t>Description</t>
  </si>
  <si>
    <t>Value</t>
  </si>
  <si>
    <t>i1</t>
  </si>
  <si>
    <t>Rate of screening</t>
  </si>
  <si>
    <t>i2</t>
  </si>
  <si>
    <t>Rate of re-test</t>
  </si>
  <si>
    <t>i3</t>
  </si>
  <si>
    <t>Rate of RFR and prevention (CREATE NEW COMPARTMENT FOR A UNDER RFR)</t>
  </si>
  <si>
    <t>R_D1HC</t>
  </si>
  <si>
    <t>Rate at which individuals  in phase 1 are given the HC treatment</t>
  </si>
  <si>
    <t>R_D1LC</t>
  </si>
  <si>
    <t>Rate at which individuals  in phase 1 are given the LC treatment</t>
  </si>
  <si>
    <t>R_D1U</t>
  </si>
  <si>
    <t>Rate at which individuals in phase 1 become uncontrolled</t>
  </si>
  <si>
    <t>R_D1U_HC</t>
  </si>
  <si>
    <t>Rate at which individuals in uncontrolled phase 1  state switch to the HC treatment</t>
  </si>
  <si>
    <t>R_D1U_LC</t>
  </si>
  <si>
    <t>Rate at which individuals in uncontrolled phase 1  state switch to the LC treatment</t>
  </si>
  <si>
    <t>R_D1U_D2HC</t>
  </si>
  <si>
    <t>Rate at which individuals in uncontrolled phase 1  state switch to phase 2 HC treatment</t>
  </si>
  <si>
    <t>R_D1U_D2LC</t>
  </si>
  <si>
    <t>Rate at which individuals in uncontrolled phase 1  state switch to phase 2 LC treatment</t>
  </si>
  <si>
    <t>R_D1U_D2U</t>
  </si>
  <si>
    <t>Rate at which individuals in uncontrolled phase 1  state switch to uncontrolled phase 2 state</t>
  </si>
  <si>
    <t>R_D2HC</t>
  </si>
  <si>
    <t>Rate at which individuals  in phase 2 are given the HC treatment</t>
  </si>
  <si>
    <t>R_D2LC</t>
  </si>
  <si>
    <t>Rate at which individuals  in phase 2 are given the LC treatment</t>
  </si>
  <si>
    <t>R_D2U</t>
  </si>
  <si>
    <t>Rate at which individuals in phase 2 become uncontrolled</t>
  </si>
  <si>
    <t>R_D2HC_M</t>
  </si>
  <si>
    <t>Rate at which individuals in phase 2 under the HC switch to the monitored state</t>
  </si>
  <si>
    <t>R_D2LC_M</t>
  </si>
  <si>
    <t>Rate at which individuals in phase 2 under the LC switch to the monitored state</t>
  </si>
  <si>
    <t>R_D2U_HC</t>
  </si>
  <si>
    <t>Rate at which individuals in uncontrolled phase 2  state switch to the HC treatment</t>
  </si>
  <si>
    <t>R_D2U_LC</t>
  </si>
  <si>
    <t>Rate at which individuals in uncontrolled phase 2  state switch to the LC treatment</t>
  </si>
  <si>
    <t>R_D2U_M</t>
  </si>
  <si>
    <t>Rate at which individuals in uncontrolled phase 2  state get monitored</t>
  </si>
  <si>
    <t>R_UND_A</t>
  </si>
  <si>
    <t>Rate at which individuals in the undiagnosed non-diabetic state remain non-diabetic at risk</t>
  </si>
  <si>
    <t>R_UND_ANRFR</t>
  </si>
  <si>
    <t>Rate at which individuals in the undiagnosed non-diabetic state remain non-diabetic at risk w/o RFR</t>
  </si>
  <si>
    <t>R_UND_UD</t>
  </si>
  <si>
    <t>Rate at which individuals in the undiagnosed non-diabetic state become diabetic</t>
  </si>
  <si>
    <t>R_M_CVD</t>
  </si>
  <si>
    <t>Rate at which patients monitored develop CVD</t>
  </si>
  <si>
    <t>R_M_DNEPH</t>
  </si>
  <si>
    <t>Rate at which patients monitored develop DNEPH</t>
  </si>
  <si>
    <t>R_M_DNEUR</t>
  </si>
  <si>
    <t>Rate at which patients monitored develop DNEUR</t>
  </si>
  <si>
    <t>R_M_DR</t>
  </si>
  <si>
    <t>Rate at which patients monitored develop DR</t>
  </si>
  <si>
    <t>R_D2U_CVD</t>
  </si>
  <si>
    <t>Rate at which  unmonitored patient develop CVD</t>
  </si>
  <si>
    <t>R_D2U_DNEPH</t>
  </si>
  <si>
    <t>Rate at which unmonitored patient develop DNEPH</t>
  </si>
  <si>
    <t>R_D2U_DNEUR</t>
  </si>
  <si>
    <t>Rate at which unmonitored patient  develop DNEUR</t>
  </si>
  <si>
    <t>R_D2U_DR</t>
  </si>
  <si>
    <t>Rate at which unmonitored patient develop DR</t>
  </si>
  <si>
    <t>R_UD_M</t>
  </si>
  <si>
    <t>Rate at which unmonitored patients get monitored</t>
  </si>
  <si>
    <t>R_UD_CVD</t>
  </si>
  <si>
    <t>Rate at which undiagnosed diabetic patients develop CVD</t>
  </si>
  <si>
    <t>R_UD_DNEPH</t>
  </si>
  <si>
    <t>Rate at which undiagnosed diabetic patients develop DNEPH</t>
  </si>
  <si>
    <t>R_UD_DNEUR</t>
  </si>
  <si>
    <t>Rate at which undiagnosed diabetic patients develop DNEUR</t>
  </si>
  <si>
    <t>R_UD_DR</t>
  </si>
  <si>
    <t>Rate at which undiagnosed diabetic patients develop DR</t>
  </si>
  <si>
    <t>S_A_SUS</t>
  </si>
  <si>
    <t>Share of suspicious individuals</t>
  </si>
  <si>
    <t>S_A_ND</t>
  </si>
  <si>
    <t xml:space="preserve">Share of A ND individuals </t>
  </si>
  <si>
    <t>S_A_UND</t>
  </si>
  <si>
    <t>Share of undiagnosed individuals with no-diabetes</t>
  </si>
  <si>
    <t>S_A_UD</t>
  </si>
  <si>
    <t>Share of undiagnosed individuals with diabetes phase 2</t>
  </si>
  <si>
    <t>S_ND</t>
  </si>
  <si>
    <t>Share of suspicious individuals with ND</t>
  </si>
  <si>
    <t>S_PD</t>
  </si>
  <si>
    <t>Share of suspicious individuals with PD</t>
  </si>
  <si>
    <t>S_D1</t>
  </si>
  <si>
    <t>Share of suspicious individuals under phase 1</t>
  </si>
  <si>
    <t>S_D2</t>
  </si>
  <si>
    <t>Share of suspicious individuals under phase 2</t>
  </si>
  <si>
    <t>S_ANRFR_SUS</t>
  </si>
  <si>
    <t>S_ANRFR_ND</t>
  </si>
  <si>
    <t>Share of ANFR individuals with ND</t>
  </si>
  <si>
    <t>S_ANRFR_UND</t>
  </si>
  <si>
    <t>Share of ANRFR with undiagnosed individuals with no-diabetes</t>
  </si>
  <si>
    <t>S_ANRFR_UD</t>
  </si>
  <si>
    <t>Share of ANRFR undiagnosed individuals with diabetes phase 2</t>
  </si>
  <si>
    <t>S_ANRFR_PD</t>
  </si>
  <si>
    <t>S_ANRFR_D1</t>
  </si>
  <si>
    <t>S_ANRFR_D2</t>
  </si>
  <si>
    <t>S_D1HC</t>
  </si>
  <si>
    <t>Share of individuals  in phase 1 are given the HC treatment</t>
  </si>
  <si>
    <t>S_D1LC</t>
  </si>
  <si>
    <t>Share of individuals  in phase 1 are given the LC treatment</t>
  </si>
  <si>
    <t>S_D1U</t>
  </si>
  <si>
    <t>Share of individuals in phase 1 become uncontrolled</t>
  </si>
  <si>
    <t>S_D1U_HC</t>
  </si>
  <si>
    <t>Share of individuals in uncontrolled phase 1  state switch to the HC treatment</t>
  </si>
  <si>
    <t>S_D1U_LC</t>
  </si>
  <si>
    <t>Share of individuals in uncontrolled phase 1  state switch to the LC treatment</t>
  </si>
  <si>
    <t>S_D1U_D2HC</t>
  </si>
  <si>
    <t>Share of individuals in uncontrolled phase 1  state switch to phase 2 HC treatment</t>
  </si>
  <si>
    <t>S_D1U_D2LC</t>
  </si>
  <si>
    <t>Share of individuals in uncontrolled phase 1  state switch to phase 2 LC treatment</t>
  </si>
  <si>
    <t>S_D1U_D2U</t>
  </si>
  <si>
    <t>Share of individuals in uncontrolled phase 1  state switch to uncontrolled phase 2 state</t>
  </si>
  <si>
    <t>S_D2U</t>
  </si>
  <si>
    <t>Share of individuals in phase 2 become uncontrolled</t>
  </si>
  <si>
    <t>S_D2HC</t>
  </si>
  <si>
    <t>Share of individuals  in phase 2 are given the HC treatment</t>
  </si>
  <si>
    <t>S_D2LC</t>
  </si>
  <si>
    <t>Share of individuals  in phase 2 are given the LC treatment</t>
  </si>
  <si>
    <t>S_D2HC_M</t>
  </si>
  <si>
    <t>Share of individuals in  phase 2  under HC treatment get monitored</t>
  </si>
  <si>
    <t>S_D2LC_M</t>
  </si>
  <si>
    <t>Share of individuals in  phase 2  under LC treatment get monitored</t>
  </si>
  <si>
    <t>S_D2U_HC</t>
  </si>
  <si>
    <t>Share of individuals in uncontrolled phase 2  state switch to the HC treatment</t>
  </si>
  <si>
    <t>S_D2U_LC</t>
  </si>
  <si>
    <t>Share of individuals in uncontrolled phase 2  state switch to the LC treatment</t>
  </si>
  <si>
    <t>S_D2U_M</t>
  </si>
  <si>
    <t>Share of individuals in uncontrolled phase 2  state get monitored</t>
  </si>
  <si>
    <t>S_D2U_CVD</t>
  </si>
  <si>
    <t>Share of unmonitored patients who develop CVD</t>
  </si>
  <si>
    <t>S_D2U_DNEPH</t>
  </si>
  <si>
    <t>Share of unmonitored patients who develop DNEPH</t>
  </si>
  <si>
    <t>S_D2U_DNEUR</t>
  </si>
  <si>
    <t>Share of unmonitored patients who develop DNEUR</t>
  </si>
  <si>
    <t>S_D2U_DR</t>
  </si>
  <si>
    <t>Share of unmonitored patients who develop DR</t>
  </si>
  <si>
    <t>S_ND_A</t>
  </si>
  <si>
    <t>Share of individuals ND that get RFR</t>
  </si>
  <si>
    <t>S_PD_A</t>
  </si>
  <si>
    <t>Share of individuals PD that get RFR</t>
  </si>
  <si>
    <t>S_ND_ANRFR</t>
  </si>
  <si>
    <t>Share of individuals ND  without RFR</t>
  </si>
  <si>
    <t>S_PD_ANRFR</t>
  </si>
  <si>
    <t>Share of individuals PD without RFR</t>
  </si>
  <si>
    <t>S_M_CVD</t>
  </si>
  <si>
    <t>Share of patients monitored develop CVD</t>
  </si>
  <si>
    <t>S_M_DNEPH</t>
  </si>
  <si>
    <t>Share of patients monitored develop DNEPH</t>
  </si>
  <si>
    <t>S_M_DNEUR</t>
  </si>
  <si>
    <t>Share of patients monitored develop DNEUR</t>
  </si>
  <si>
    <t>S_M_DR</t>
  </si>
  <si>
    <t>Share of patients monitored develop DR</t>
  </si>
  <si>
    <t>mu</t>
  </si>
  <si>
    <t>Natural death rate</t>
  </si>
  <si>
    <t>mu1_CVD</t>
  </si>
  <si>
    <t>Mortality rate cardiovascular disease</t>
  </si>
  <si>
    <t>mu1_DNEPH</t>
  </si>
  <si>
    <t>Mortality rate diabetic nephropaty</t>
  </si>
  <si>
    <t>mu1_DNEUR</t>
  </si>
  <si>
    <t>Mortality rate diabetic neuropaty</t>
  </si>
  <si>
    <t>mu1_DR</t>
  </si>
  <si>
    <t>Mortality rate diabetic retinopathy</t>
  </si>
  <si>
    <t>mu2_CVD</t>
  </si>
  <si>
    <t>Mortality rate cardiovascular disease non-monitored</t>
  </si>
  <si>
    <t>mu2_DNEPH</t>
  </si>
  <si>
    <t>Mortality rate diabetic nephropaty non-monitored</t>
  </si>
  <si>
    <t>mu2_DNEUR</t>
  </si>
  <si>
    <t>Mortality rate diabetic neuropaty non-monitored</t>
  </si>
  <si>
    <t>mu2_DR</t>
  </si>
  <si>
    <t>Mortality rate diabetic retinopathy non-monitored</t>
  </si>
  <si>
    <t>S_UD_M</t>
  </si>
  <si>
    <t>Share of individuals in the undiagnosed diabetic phase 2 become monitored</t>
  </si>
  <si>
    <t>S_UD_CVD</t>
  </si>
  <si>
    <t>Share of undiagnosed  patients who develop CVD</t>
  </si>
  <si>
    <t>S_UD_DNEPH</t>
  </si>
  <si>
    <t>Share of undiagnosed patients who develop DNEPH</t>
  </si>
  <si>
    <t>S_UD_DNEUR</t>
  </si>
  <si>
    <t>Share of undiagnosed patients who develop DNEUR</t>
  </si>
  <si>
    <t>S_UD_DR</t>
  </si>
  <si>
    <t>Share of undiagnosed patients who develop DR</t>
  </si>
  <si>
    <t>S_UND_A</t>
  </si>
  <si>
    <t>Share of individuals in the undiagnosed non-diabetic state remain at risk non-diabetic</t>
  </si>
  <si>
    <t>S_UND_ANRFR</t>
  </si>
  <si>
    <t>Share of individuals in the undiagnosed non-diabetic state remain at risk non-diabetic ANRFR</t>
  </si>
  <si>
    <t>S_UND_UD</t>
  </si>
  <si>
    <t>Share of individuals in the undiagnosed non-diabetic state become pre-diabetic</t>
  </si>
  <si>
    <t>Type</t>
  </si>
  <si>
    <t>Share</t>
  </si>
  <si>
    <t>Net</t>
  </si>
  <si>
    <t>Brut</t>
  </si>
  <si>
    <t>September</t>
  </si>
  <si>
    <t>October</t>
  </si>
  <si>
    <t>November</t>
  </si>
  <si>
    <t>Month</t>
  </si>
  <si>
    <t>Difference</t>
  </si>
  <si>
    <t xml:space="preserve"> % Net payment</t>
  </si>
  <si>
    <t xml:space="preserve"> % salary recieved</t>
  </si>
  <si>
    <t xml:space="preserve">Total </t>
  </si>
  <si>
    <t>U</t>
  </si>
  <si>
    <t>T</t>
  </si>
  <si>
    <t>%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</si>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</sst>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* #,##0.00\ [$€-200C]_-;\-* #,##0.00\ [$€-200C]_-;_-* &quot;-&quot;??\ [$€-200C]_-;_-@_-"/>
  </numFmts>
  <fonts count="4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Fill="1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2" fillId="4" borderId="1" xfId="0" applyFont="1" applyFill="1" applyBorder="1"/>
    <xf numFmtId="0" fontId="2" fillId="0" borderId="0" xfId="0" applyFont="1" applyFill="1" applyBorder="1"/>
    <xf numFmtId="9" fontId="0" fillId="0" borderId="0" xfId="2" applyFont="1" applyFill="1" applyBorder="1"/>
    <xf numFmtId="0" fontId="2" fillId="0" borderId="2" xfId="0" applyFont="1" applyFill="1" applyBorder="1"/>
    <xf numFmtId="0" fontId="0" fillId="0" borderId="2" xfId="0" applyFill="1" applyBorder="1"/>
    <xf numFmtId="9" fontId="0" fillId="0" borderId="1" xfId="2" applyFont="1" applyFill="1" applyBorder="1"/>
    <xf numFmtId="0" fontId="2" fillId="0" borderId="3" xfId="0" applyFont="1" applyFill="1" applyBorder="1"/>
    <xf numFmtId="164" fontId="0" fillId="0" borderId="0" xfId="1" applyNumberFormat="1" applyFont="1" applyFill="1" applyBorder="1"/>
    <xf numFmtId="164" fontId="0" fillId="0" borderId="1" xfId="1" applyNumberFormat="1" applyFont="1" applyFill="1" applyBorder="1"/>
    <xf numFmtId="164" fontId="2" fillId="0" borderId="1" xfId="1" applyNumberFormat="1" applyFont="1" applyFill="1" applyBorder="1"/>
    <xf numFmtId="9" fontId="0" fillId="0" borderId="0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0" fontId="2" fillId="5" borderId="3" xfId="0" applyFont="1" applyFill="1" applyBorder="1"/>
    <xf numFmtId="164" fontId="0" fillId="5" borderId="3" xfId="0" applyNumberFormat="1" applyFill="1" applyBorder="1"/>
    <xf numFmtId="164" fontId="0" fillId="5" borderId="3" xfId="1" applyNumberFormat="1" applyFont="1" applyFill="1" applyBorder="1"/>
    <xf numFmtId="0" fontId="0" fillId="5" borderId="3" xfId="0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" xfId="0" applyNumberFormat="1" applyFill="1" applyBorder="1"/>
    <xf numFmtId="164" fontId="0" fillId="0" borderId="3" xfId="1" applyNumberFormat="1" applyFont="1" applyFill="1" applyBorder="1"/>
    <xf numFmtId="0" fontId="0" fillId="0" borderId="3" xfId="0" applyFill="1" applyBorder="1"/>
    <xf numFmtId="164" fontId="0" fillId="6" borderId="3" xfId="1" applyNumberFormat="1" applyFont="1" applyFill="1" applyBorder="1"/>
    <xf numFmtId="0" fontId="0" fillId="5" borderId="2" xfId="0" applyFill="1" applyBorder="1" applyAlignment="1">
      <alignment horizontal="center"/>
    </xf>
    <xf numFmtId="164" fontId="0" fillId="5" borderId="0" xfId="1" applyNumberFormat="1" applyFont="1" applyFill="1" applyBorder="1"/>
    <xf numFmtId="164" fontId="2" fillId="5" borderId="1" xfId="1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9492-666B-484F-9E7A-E530308B2F90}">
  <dimension ref="A1:K97"/>
  <sheetViews>
    <sheetView tabSelected="1" topLeftCell="A38" workbookViewId="0">
      <selection activeCell="J63" sqref="J63"/>
    </sheetView>
  </sheetViews>
  <sheetFormatPr baseColWidth="10" defaultRowHeight="16"/>
  <cols>
    <col min="2" max="2" width="10.83203125" style="3"/>
    <col min="3" max="3" width="85.5" style="3" bestFit="1" customWidth="1"/>
    <col min="4" max="4" width="10.83203125" style="3"/>
    <col min="7" max="9" width="13.5" bestFit="1" customWidth="1"/>
    <col min="10" max="10" width="15.83203125" bestFit="1" customWidth="1"/>
    <col min="11" max="11" width="20.1640625" customWidth="1"/>
  </cols>
  <sheetData>
    <row r="1" spans="1:4" ht="17" thickBot="1">
      <c r="A1" s="4" t="s">
        <v>189</v>
      </c>
      <c r="B1" s="1" t="s">
        <v>0</v>
      </c>
      <c r="C1" s="1" t="s">
        <v>1</v>
      </c>
      <c r="D1" s="2" t="s">
        <v>2</v>
      </c>
    </row>
    <row r="2" spans="1:4" ht="17" thickTop="1">
      <c r="A2" s="5" t="s">
        <v>0</v>
      </c>
      <c r="B2" s="6" t="s">
        <v>3</v>
      </c>
      <c r="C2" s="6" t="s">
        <v>4</v>
      </c>
      <c r="D2" s="6">
        <v>0.1</v>
      </c>
    </row>
    <row r="3" spans="1:4">
      <c r="A3" s="5" t="s">
        <v>0</v>
      </c>
      <c r="B3" s="6" t="s">
        <v>5</v>
      </c>
      <c r="C3" s="6" t="s">
        <v>6</v>
      </c>
      <c r="D3" s="6">
        <v>1</v>
      </c>
    </row>
    <row r="4" spans="1:4">
      <c r="A4" s="5" t="s">
        <v>0</v>
      </c>
      <c r="B4" s="6" t="s">
        <v>7</v>
      </c>
      <c r="C4" s="6" t="s">
        <v>8</v>
      </c>
      <c r="D4" s="6">
        <v>0.5</v>
      </c>
    </row>
    <row r="5" spans="1:4">
      <c r="A5" s="5" t="s">
        <v>0</v>
      </c>
      <c r="B5" s="6" t="s">
        <v>9</v>
      </c>
      <c r="C5" s="6" t="s">
        <v>10</v>
      </c>
      <c r="D5" s="6">
        <v>0.1</v>
      </c>
    </row>
    <row r="6" spans="1:4">
      <c r="A6" s="5" t="s">
        <v>0</v>
      </c>
      <c r="B6" s="6" t="s">
        <v>11</v>
      </c>
      <c r="C6" s="6" t="s">
        <v>12</v>
      </c>
      <c r="D6" s="6">
        <v>0.1</v>
      </c>
    </row>
    <row r="7" spans="1:4">
      <c r="A7" s="5" t="s">
        <v>0</v>
      </c>
      <c r="B7" s="6" t="s">
        <v>13</v>
      </c>
      <c r="C7" s="6" t="s">
        <v>14</v>
      </c>
      <c r="D7" s="6">
        <v>0.2</v>
      </c>
    </row>
    <row r="8" spans="1:4">
      <c r="A8" s="5" t="s">
        <v>0</v>
      </c>
      <c r="B8" s="6" t="s">
        <v>15</v>
      </c>
      <c r="C8" s="6" t="s">
        <v>16</v>
      </c>
      <c r="D8" s="6">
        <v>0.05</v>
      </c>
    </row>
    <row r="9" spans="1:4">
      <c r="A9" s="5" t="s">
        <v>0</v>
      </c>
      <c r="B9" s="6" t="s">
        <v>17</v>
      </c>
      <c r="C9" s="6" t="s">
        <v>18</v>
      </c>
      <c r="D9" s="6">
        <v>0.1</v>
      </c>
    </row>
    <row r="10" spans="1:4">
      <c r="A10" s="5" t="s">
        <v>0</v>
      </c>
      <c r="B10" s="6" t="s">
        <v>19</v>
      </c>
      <c r="C10" s="6" t="s">
        <v>20</v>
      </c>
      <c r="D10" s="6">
        <v>0.05</v>
      </c>
    </row>
    <row r="11" spans="1:4">
      <c r="A11" s="5" t="s">
        <v>0</v>
      </c>
      <c r="B11" s="6" t="s">
        <v>21</v>
      </c>
      <c r="C11" s="6" t="s">
        <v>22</v>
      </c>
      <c r="D11" s="6">
        <v>0.1</v>
      </c>
    </row>
    <row r="12" spans="1:4">
      <c r="A12" s="5" t="s">
        <v>0</v>
      </c>
      <c r="B12" s="6" t="s">
        <v>23</v>
      </c>
      <c r="C12" s="6" t="s">
        <v>24</v>
      </c>
      <c r="D12" s="6">
        <v>0.2</v>
      </c>
    </row>
    <row r="13" spans="1:4">
      <c r="A13" s="5" t="s">
        <v>0</v>
      </c>
      <c r="B13" s="6" t="s">
        <v>25</v>
      </c>
      <c r="C13" s="6" t="s">
        <v>26</v>
      </c>
      <c r="D13" s="6">
        <v>0.05</v>
      </c>
    </row>
    <row r="14" spans="1:4">
      <c r="A14" s="5" t="s">
        <v>0</v>
      </c>
      <c r="B14" s="6" t="s">
        <v>27</v>
      </c>
      <c r="C14" s="6" t="s">
        <v>28</v>
      </c>
      <c r="D14" s="6">
        <v>0.1</v>
      </c>
    </row>
    <row r="15" spans="1:4">
      <c r="A15" s="5" t="s">
        <v>0</v>
      </c>
      <c r="B15" s="6" t="s">
        <v>29</v>
      </c>
      <c r="C15" s="6" t="s">
        <v>30</v>
      </c>
      <c r="D15" s="6">
        <v>0.1</v>
      </c>
    </row>
    <row r="16" spans="1:4">
      <c r="A16" s="5" t="s">
        <v>0</v>
      </c>
      <c r="B16" s="6" t="s">
        <v>31</v>
      </c>
      <c r="C16" s="6" t="s">
        <v>32</v>
      </c>
      <c r="D16" s="6">
        <v>0.3</v>
      </c>
    </row>
    <row r="17" spans="1:4">
      <c r="A17" s="5" t="s">
        <v>0</v>
      </c>
      <c r="B17" s="6" t="s">
        <v>33</v>
      </c>
      <c r="C17" s="6" t="s">
        <v>34</v>
      </c>
      <c r="D17" s="6">
        <v>0.1</v>
      </c>
    </row>
    <row r="18" spans="1:4">
      <c r="A18" s="5" t="s">
        <v>0</v>
      </c>
      <c r="B18" s="6" t="s">
        <v>35</v>
      </c>
      <c r="C18" s="6" t="s">
        <v>36</v>
      </c>
      <c r="D18" s="6">
        <v>0.05</v>
      </c>
    </row>
    <row r="19" spans="1:4">
      <c r="A19" s="5" t="s">
        <v>0</v>
      </c>
      <c r="B19" s="6" t="s">
        <v>37</v>
      </c>
      <c r="C19" s="6" t="s">
        <v>38</v>
      </c>
      <c r="D19" s="6">
        <v>0.1</v>
      </c>
    </row>
    <row r="20" spans="1:4">
      <c r="A20" s="5" t="s">
        <v>0</v>
      </c>
      <c r="B20" s="6" t="s">
        <v>39</v>
      </c>
      <c r="C20" s="6" t="s">
        <v>40</v>
      </c>
      <c r="D20" s="6">
        <v>0.1</v>
      </c>
    </row>
    <row r="21" spans="1:4">
      <c r="A21" s="5" t="s">
        <v>0</v>
      </c>
      <c r="B21" s="6" t="s">
        <v>41</v>
      </c>
      <c r="C21" s="6" t="s">
        <v>42</v>
      </c>
      <c r="D21" s="6">
        <v>1</v>
      </c>
    </row>
    <row r="22" spans="1:4">
      <c r="A22" s="5" t="s">
        <v>0</v>
      </c>
      <c r="B22" s="6" t="s">
        <v>43</v>
      </c>
      <c r="C22" s="6" t="s">
        <v>44</v>
      </c>
      <c r="D22" s="6">
        <v>1</v>
      </c>
    </row>
    <row r="23" spans="1:4">
      <c r="A23" s="5" t="s">
        <v>0</v>
      </c>
      <c r="B23" s="6" t="s">
        <v>45</v>
      </c>
      <c r="C23" s="6" t="s">
        <v>46</v>
      </c>
      <c r="D23" s="6">
        <v>0.1</v>
      </c>
    </row>
    <row r="24" spans="1:4">
      <c r="A24" s="5" t="s">
        <v>0</v>
      </c>
      <c r="B24" s="6" t="s">
        <v>47</v>
      </c>
      <c r="C24" s="6" t="s">
        <v>48</v>
      </c>
      <c r="D24" s="6">
        <v>0.1</v>
      </c>
    </row>
    <row r="25" spans="1:4">
      <c r="A25" s="5" t="s">
        <v>0</v>
      </c>
      <c r="B25" s="6" t="s">
        <v>49</v>
      </c>
      <c r="C25" s="6" t="s">
        <v>50</v>
      </c>
      <c r="D25" s="6">
        <v>0.1</v>
      </c>
    </row>
    <row r="26" spans="1:4">
      <c r="A26" s="5" t="s">
        <v>0</v>
      </c>
      <c r="B26" s="6" t="s">
        <v>51</v>
      </c>
      <c r="C26" s="6" t="s">
        <v>52</v>
      </c>
      <c r="D26" s="6">
        <v>0.1</v>
      </c>
    </row>
    <row r="27" spans="1:4">
      <c r="A27" s="5" t="s">
        <v>0</v>
      </c>
      <c r="B27" s="6" t="s">
        <v>53</v>
      </c>
      <c r="C27" s="6" t="s">
        <v>54</v>
      </c>
      <c r="D27" s="6">
        <v>0.1</v>
      </c>
    </row>
    <row r="28" spans="1:4">
      <c r="A28" s="5" t="s">
        <v>0</v>
      </c>
      <c r="B28" s="6" t="s">
        <v>55</v>
      </c>
      <c r="C28" s="6" t="s">
        <v>56</v>
      </c>
      <c r="D28" s="6">
        <v>0.03</v>
      </c>
    </row>
    <row r="29" spans="1:4">
      <c r="A29" s="5" t="s">
        <v>0</v>
      </c>
      <c r="B29" s="6" t="s">
        <v>57</v>
      </c>
      <c r="C29" s="6" t="s">
        <v>58</v>
      </c>
      <c r="D29" s="6">
        <v>0.03</v>
      </c>
    </row>
    <row r="30" spans="1:4">
      <c r="A30" s="5" t="s">
        <v>0</v>
      </c>
      <c r="B30" s="6" t="s">
        <v>59</v>
      </c>
      <c r="C30" s="6" t="s">
        <v>60</v>
      </c>
      <c r="D30" s="6">
        <v>0.03</v>
      </c>
    </row>
    <row r="31" spans="1:4">
      <c r="A31" s="5" t="s">
        <v>0</v>
      </c>
      <c r="B31" s="6" t="s">
        <v>61</v>
      </c>
      <c r="C31" s="6" t="s">
        <v>62</v>
      </c>
      <c r="D31" s="6">
        <v>0.03</v>
      </c>
    </row>
    <row r="32" spans="1:4">
      <c r="A32" s="5" t="s">
        <v>0</v>
      </c>
      <c r="B32" s="6" t="s">
        <v>63</v>
      </c>
      <c r="C32" s="6" t="s">
        <v>64</v>
      </c>
      <c r="D32" s="6">
        <v>0.1</v>
      </c>
    </row>
    <row r="33" spans="1:11">
      <c r="A33" s="5" t="s">
        <v>0</v>
      </c>
      <c r="B33" s="6" t="s">
        <v>65</v>
      </c>
      <c r="C33" s="6" t="s">
        <v>66</v>
      </c>
      <c r="D33" s="6">
        <v>7.4999999999999997E-2</v>
      </c>
    </row>
    <row r="34" spans="1:11">
      <c r="A34" s="5" t="s">
        <v>0</v>
      </c>
      <c r="B34" s="6" t="s">
        <v>67</v>
      </c>
      <c r="C34" s="6" t="s">
        <v>68</v>
      </c>
      <c r="D34" s="6">
        <v>7.4999999999999997E-2</v>
      </c>
    </row>
    <row r="35" spans="1:11">
      <c r="A35" s="5" t="s">
        <v>0</v>
      </c>
      <c r="B35" s="6" t="s">
        <v>69</v>
      </c>
      <c r="C35" s="6" t="s">
        <v>70</v>
      </c>
      <c r="D35" s="6">
        <v>7.4999999999999997E-2</v>
      </c>
    </row>
    <row r="36" spans="1:11" ht="17" thickBot="1">
      <c r="A36" s="7" t="s">
        <v>0</v>
      </c>
      <c r="B36" s="8" t="s">
        <v>71</v>
      </c>
      <c r="C36" s="8" t="s">
        <v>72</v>
      </c>
      <c r="D36" s="8">
        <v>7.4999999999999997E-2</v>
      </c>
    </row>
    <row r="37" spans="1:11" ht="17" thickTop="1">
      <c r="A37" s="11" t="s">
        <v>0</v>
      </c>
      <c r="B37" s="12" t="s">
        <v>157</v>
      </c>
      <c r="C37" s="12" t="s">
        <v>158</v>
      </c>
      <c r="D37" s="12">
        <v>0.05</v>
      </c>
    </row>
    <row r="38" spans="1:11">
      <c r="A38" s="11" t="s">
        <v>0</v>
      </c>
      <c r="B38" s="12" t="s">
        <v>159</v>
      </c>
      <c r="C38" s="12" t="s">
        <v>160</v>
      </c>
      <c r="D38" s="12">
        <v>0.05</v>
      </c>
    </row>
    <row r="39" spans="1:11">
      <c r="A39" s="11" t="s">
        <v>0</v>
      </c>
      <c r="B39" s="12" t="s">
        <v>161</v>
      </c>
      <c r="C39" s="12" t="s">
        <v>162</v>
      </c>
      <c r="D39" s="12">
        <v>0.05</v>
      </c>
    </row>
    <row r="40" spans="1:11">
      <c r="A40" s="11" t="s">
        <v>0</v>
      </c>
      <c r="B40" s="12" t="s">
        <v>163</v>
      </c>
      <c r="C40" s="12" t="s">
        <v>164</v>
      </c>
      <c r="D40" s="12">
        <v>0.05</v>
      </c>
    </row>
    <row r="41" spans="1:11" ht="17" thickBot="1">
      <c r="A41" s="11" t="s">
        <v>0</v>
      </c>
      <c r="B41" s="12" t="s">
        <v>165</v>
      </c>
      <c r="C41" s="12" t="s">
        <v>166</v>
      </c>
      <c r="D41" s="12">
        <v>0.15</v>
      </c>
      <c r="F41" s="17" t="s">
        <v>196</v>
      </c>
      <c r="G41" s="18" t="s">
        <v>191</v>
      </c>
      <c r="H41" s="18" t="s">
        <v>192</v>
      </c>
      <c r="I41" s="18" t="s">
        <v>197</v>
      </c>
      <c r="J41" s="18" t="s">
        <v>198</v>
      </c>
      <c r="K41" s="18" t="s">
        <v>199</v>
      </c>
    </row>
    <row r="42" spans="1:11" ht="17" thickTop="1">
      <c r="A42" s="11" t="s">
        <v>0</v>
      </c>
      <c r="B42" s="12" t="s">
        <v>167</v>
      </c>
      <c r="C42" s="12" t="s">
        <v>168</v>
      </c>
      <c r="D42" s="12">
        <v>0.15</v>
      </c>
      <c r="F42" s="15" t="s">
        <v>195</v>
      </c>
      <c r="G42" s="21">
        <v>1492</v>
      </c>
      <c r="H42" s="21">
        <v>2050</v>
      </c>
      <c r="I42" s="21">
        <v>0</v>
      </c>
      <c r="J42" s="24">
        <f>G42/H42</f>
        <v>0.72780487804878047</v>
      </c>
      <c r="K42" s="16">
        <v>1</v>
      </c>
    </row>
    <row r="43" spans="1:11">
      <c r="A43" s="11" t="s">
        <v>0</v>
      </c>
      <c r="B43" s="12" t="s">
        <v>169</v>
      </c>
      <c r="C43" s="12" t="s">
        <v>170</v>
      </c>
      <c r="D43" s="12">
        <v>0.15</v>
      </c>
      <c r="F43" s="15" t="s">
        <v>194</v>
      </c>
      <c r="G43" s="21">
        <v>649</v>
      </c>
      <c r="H43" s="21">
        <f>G43/J43</f>
        <v>892.70976616231087</v>
      </c>
      <c r="I43" s="21">
        <f>H42-H43</f>
        <v>1157.2902338376891</v>
      </c>
      <c r="J43" s="24">
        <v>0.72699999999999998</v>
      </c>
      <c r="K43" s="16">
        <f>H43/H42</f>
        <v>0.43546817861576143</v>
      </c>
    </row>
    <row r="44" spans="1:11" ht="17" thickBot="1">
      <c r="A44" s="13" t="s">
        <v>0</v>
      </c>
      <c r="B44" s="14" t="s">
        <v>171</v>
      </c>
      <c r="C44" s="14" t="s">
        <v>172</v>
      </c>
      <c r="D44" s="14">
        <v>0.15</v>
      </c>
      <c r="F44" s="2" t="s">
        <v>193</v>
      </c>
      <c r="G44" s="22">
        <v>1042</v>
      </c>
      <c r="H44" s="22">
        <f>G44/J44</f>
        <v>1433.2874828060524</v>
      </c>
      <c r="I44" s="23">
        <f>H42-H44</f>
        <v>616.71251719394763</v>
      </c>
      <c r="J44" s="25">
        <v>0.72699999999999998</v>
      </c>
      <c r="K44" s="19">
        <f>H44/H42</f>
        <v>0.69916462575904992</v>
      </c>
    </row>
    <row r="45" spans="1:11" ht="18" thickTop="1" thickBot="1">
      <c r="A45" s="9" t="s">
        <v>190</v>
      </c>
      <c r="B45" s="10" t="s">
        <v>73</v>
      </c>
      <c r="C45" s="10" t="s">
        <v>74</v>
      </c>
      <c r="D45" s="10">
        <v>0.1</v>
      </c>
      <c r="F45" s="26" t="s">
        <v>200</v>
      </c>
      <c r="G45" s="27">
        <f>I45*0.73</f>
        <v>1295.0220082530948</v>
      </c>
      <c r="H45" s="28"/>
      <c r="I45" s="28">
        <f>SUM(I43:I44)</f>
        <v>1774.0027510316368</v>
      </c>
      <c r="J45" s="29"/>
      <c r="K45" s="29"/>
    </row>
    <row r="46" spans="1:11" ht="17" thickTop="1">
      <c r="A46" s="9" t="s">
        <v>190</v>
      </c>
      <c r="B46" s="10" t="s">
        <v>75</v>
      </c>
      <c r="C46" s="10" t="s">
        <v>76</v>
      </c>
      <c r="D46" s="10">
        <v>0.2</v>
      </c>
    </row>
    <row r="47" spans="1:11">
      <c r="A47" s="9" t="s">
        <v>190</v>
      </c>
      <c r="B47" s="10" t="s">
        <v>77</v>
      </c>
      <c r="C47" s="10" t="s">
        <v>78</v>
      </c>
      <c r="D47" s="10">
        <v>0.65</v>
      </c>
    </row>
    <row r="48" spans="1:11">
      <c r="A48" s="9" t="s">
        <v>190</v>
      </c>
      <c r="B48" s="10" t="s">
        <v>79</v>
      </c>
      <c r="C48" s="10" t="s">
        <v>80</v>
      </c>
      <c r="D48" s="10">
        <v>0.05</v>
      </c>
    </row>
    <row r="49" spans="1:10" ht="17" thickBot="1">
      <c r="A49" s="9" t="s">
        <v>190</v>
      </c>
      <c r="B49" s="10" t="s">
        <v>81</v>
      </c>
      <c r="C49" s="10" t="s">
        <v>82</v>
      </c>
      <c r="D49" s="10">
        <v>0.25</v>
      </c>
      <c r="F49" s="30" t="s">
        <v>196</v>
      </c>
      <c r="G49" s="31" t="s">
        <v>191</v>
      </c>
      <c r="H49" s="31" t="s">
        <v>192</v>
      </c>
      <c r="I49" s="36" t="s">
        <v>197</v>
      </c>
      <c r="J49" s="31" t="s">
        <v>199</v>
      </c>
    </row>
    <row r="50" spans="1:10" ht="17" thickTop="1">
      <c r="A50" s="9" t="s">
        <v>190</v>
      </c>
      <c r="B50" s="10" t="s">
        <v>83</v>
      </c>
      <c r="C50" s="10" t="s">
        <v>84</v>
      </c>
      <c r="D50" s="10">
        <v>0.55000000000000004</v>
      </c>
      <c r="F50" s="15" t="s">
        <v>195</v>
      </c>
      <c r="G50" s="21">
        <v>1492</v>
      </c>
      <c r="H50" s="21">
        <v>2050</v>
      </c>
      <c r="I50" s="37">
        <v>0</v>
      </c>
      <c r="J50" s="16">
        <v>1</v>
      </c>
    </row>
    <row r="51" spans="1:10">
      <c r="A51" s="9" t="s">
        <v>190</v>
      </c>
      <c r="B51" s="10" t="s">
        <v>85</v>
      </c>
      <c r="C51" s="10" t="s">
        <v>86</v>
      </c>
      <c r="D51" s="10">
        <v>0.15</v>
      </c>
      <c r="F51" s="15" t="s">
        <v>194</v>
      </c>
      <c r="G51" s="21">
        <v>649</v>
      </c>
      <c r="H51" s="21">
        <v>892.70976616231087</v>
      </c>
      <c r="I51" s="37">
        <v>1157.2902338376891</v>
      </c>
      <c r="J51" s="16">
        <f>H51/H50</f>
        <v>0.43546817861576143</v>
      </c>
    </row>
    <row r="52" spans="1:10" ht="17" thickBot="1">
      <c r="A52" s="9" t="s">
        <v>190</v>
      </c>
      <c r="B52" s="10" t="s">
        <v>87</v>
      </c>
      <c r="C52" s="10" t="s">
        <v>88</v>
      </c>
      <c r="D52" s="10">
        <v>0.05</v>
      </c>
      <c r="F52" s="2" t="s">
        <v>193</v>
      </c>
      <c r="G52" s="22">
        <v>1042</v>
      </c>
      <c r="H52" s="22">
        <v>1433.2874828060524</v>
      </c>
      <c r="I52" s="38">
        <v>616.71251719394763</v>
      </c>
      <c r="J52" s="19">
        <f>H52/H50</f>
        <v>0.69916462575904992</v>
      </c>
    </row>
    <row r="53" spans="1:10" ht="18" thickTop="1" thickBot="1">
      <c r="A53" s="9" t="s">
        <v>190</v>
      </c>
      <c r="B53" s="10" t="s">
        <v>89</v>
      </c>
      <c r="C53" s="10" t="s">
        <v>74</v>
      </c>
      <c r="D53" s="10">
        <v>0.4</v>
      </c>
      <c r="F53" s="20" t="s">
        <v>200</v>
      </c>
      <c r="G53" s="32"/>
      <c r="H53" s="33"/>
      <c r="I53" s="35">
        <v>1774.0027510316368</v>
      </c>
      <c r="J53" s="34"/>
    </row>
    <row r="54" spans="1:10" ht="17" thickTop="1">
      <c r="A54" s="9" t="s">
        <v>190</v>
      </c>
      <c r="B54" s="10" t="s">
        <v>90</v>
      </c>
      <c r="C54" s="10" t="s">
        <v>91</v>
      </c>
      <c r="D54" s="10">
        <v>0.1</v>
      </c>
    </row>
    <row r="55" spans="1:10">
      <c r="A55" s="9" t="s">
        <v>190</v>
      </c>
      <c r="B55" s="10" t="s">
        <v>92</v>
      </c>
      <c r="C55" s="10" t="s">
        <v>93</v>
      </c>
      <c r="D55" s="10">
        <v>0.4</v>
      </c>
    </row>
    <row r="56" spans="1:10">
      <c r="A56" s="9" t="s">
        <v>190</v>
      </c>
      <c r="B56" s="10" t="s">
        <v>94</v>
      </c>
      <c r="C56" s="10" t="s">
        <v>95</v>
      </c>
      <c r="D56" s="10">
        <v>0.1</v>
      </c>
    </row>
    <row r="57" spans="1:10">
      <c r="A57" s="9" t="s">
        <v>190</v>
      </c>
      <c r="B57" s="10" t="s">
        <v>90</v>
      </c>
      <c r="C57" s="10" t="s">
        <v>82</v>
      </c>
      <c r="D57" s="10">
        <v>0.15</v>
      </c>
    </row>
    <row r="58" spans="1:10">
      <c r="A58" s="9" t="s">
        <v>190</v>
      </c>
      <c r="B58" s="10" t="s">
        <v>96</v>
      </c>
      <c r="C58" s="10" t="s">
        <v>84</v>
      </c>
      <c r="D58" s="10">
        <v>0.6</v>
      </c>
    </row>
    <row r="59" spans="1:10">
      <c r="A59" s="9" t="s">
        <v>190</v>
      </c>
      <c r="B59" s="10" t="s">
        <v>97</v>
      </c>
      <c r="C59" s="10" t="s">
        <v>86</v>
      </c>
      <c r="D59" s="10">
        <v>0.18</v>
      </c>
    </row>
    <row r="60" spans="1:10">
      <c r="A60" s="9" t="s">
        <v>190</v>
      </c>
      <c r="B60" s="10" t="s">
        <v>98</v>
      </c>
      <c r="C60" s="10" t="s">
        <v>88</v>
      </c>
      <c r="D60" s="10">
        <v>7.0000000000000007E-2</v>
      </c>
      <c r="I60" t="s">
        <v>203</v>
      </c>
    </row>
    <row r="61" spans="1:10">
      <c r="A61" s="9" t="s">
        <v>190</v>
      </c>
      <c r="B61" s="10" t="s">
        <v>99</v>
      </c>
      <c r="C61" s="10" t="s">
        <v>100</v>
      </c>
      <c r="D61" s="10">
        <v>0.2</v>
      </c>
      <c r="H61" t="s">
        <v>201</v>
      </c>
      <c r="I61">
        <v>0.8</v>
      </c>
    </row>
    <row r="62" spans="1:10">
      <c r="A62" s="9" t="s">
        <v>190</v>
      </c>
      <c r="B62" s="10" t="s">
        <v>101</v>
      </c>
      <c r="C62" s="10" t="s">
        <v>102</v>
      </c>
      <c r="D62" s="10">
        <v>0.4</v>
      </c>
      <c r="H62" t="s">
        <v>202</v>
      </c>
      <c r="I62">
        <v>0.2</v>
      </c>
    </row>
    <row r="63" spans="1:10">
      <c r="A63" s="9" t="s">
        <v>190</v>
      </c>
      <c r="B63" s="10" t="s">
        <v>103</v>
      </c>
      <c r="C63" s="10" t="s">
        <v>104</v>
      </c>
      <c r="D63" s="10">
        <v>0.4</v>
      </c>
      <c r="H63" t="s">
        <v>204</v>
      </c>
      <c r="I63">
        <f>0.2</f>
        <v>0.2</v>
      </c>
      <c r="J63">
        <f>I62*I63</f>
        <v>4.0000000000000008E-2</v>
      </c>
    </row>
    <row r="64" spans="1:10">
      <c r="A64" s="9" t="s">
        <v>190</v>
      </c>
      <c r="B64" s="10" t="s">
        <v>105</v>
      </c>
      <c r="C64" s="10" t="s">
        <v>106</v>
      </c>
      <c r="D64" s="10">
        <v>0.1</v>
      </c>
      <c r="H64" t="s">
        <v>205</v>
      </c>
      <c r="I64">
        <f>0.8</f>
        <v>0.8</v>
      </c>
      <c r="J64">
        <f>I64*I62</f>
        <v>0.16000000000000003</v>
      </c>
    </row>
    <row r="65" spans="1:4">
      <c r="A65" s="9" t="s">
        <v>190</v>
      </c>
      <c r="B65" s="10" t="s">
        <v>107</v>
      </c>
      <c r="C65" s="10" t="s">
        <v>108</v>
      </c>
      <c r="D65" s="10">
        <v>0.3</v>
      </c>
    </row>
    <row r="66" spans="1:4">
      <c r="A66" s="9" t="s">
        <v>190</v>
      </c>
      <c r="B66" s="10" t="s">
        <v>109</v>
      </c>
      <c r="C66" s="10" t="s">
        <v>110</v>
      </c>
      <c r="D66" s="10">
        <v>0.1</v>
      </c>
    </row>
    <row r="67" spans="1:4">
      <c r="A67" s="9" t="s">
        <v>190</v>
      </c>
      <c r="B67" s="10" t="s">
        <v>111</v>
      </c>
      <c r="C67" s="10" t="s">
        <v>112</v>
      </c>
      <c r="D67" s="10">
        <v>0.3</v>
      </c>
    </row>
    <row r="68" spans="1:4">
      <c r="A68" s="9" t="s">
        <v>190</v>
      </c>
      <c r="B68" s="10" t="s">
        <v>113</v>
      </c>
      <c r="C68" s="10" t="s">
        <v>114</v>
      </c>
      <c r="D68" s="10">
        <v>0.2</v>
      </c>
    </row>
    <row r="69" spans="1:4">
      <c r="A69" s="9" t="s">
        <v>190</v>
      </c>
      <c r="B69" s="10" t="s">
        <v>115</v>
      </c>
      <c r="C69" s="10" t="s">
        <v>116</v>
      </c>
      <c r="D69" s="10">
        <v>0.4</v>
      </c>
    </row>
    <row r="70" spans="1:4">
      <c r="A70" s="9" t="s">
        <v>190</v>
      </c>
      <c r="B70" s="10" t="s">
        <v>117</v>
      </c>
      <c r="C70" s="10" t="s">
        <v>118</v>
      </c>
      <c r="D70" s="10">
        <v>0.2</v>
      </c>
    </row>
    <row r="71" spans="1:4">
      <c r="A71" s="9" t="s">
        <v>190</v>
      </c>
      <c r="B71" s="10" t="s">
        <v>119</v>
      </c>
      <c r="C71" s="10" t="s">
        <v>120</v>
      </c>
      <c r="D71" s="10">
        <v>0.4</v>
      </c>
    </row>
    <row r="72" spans="1:4">
      <c r="A72" s="9" t="s">
        <v>190</v>
      </c>
      <c r="B72" s="10" t="s">
        <v>121</v>
      </c>
      <c r="C72" s="10" t="s">
        <v>122</v>
      </c>
      <c r="D72" s="10">
        <v>0.5</v>
      </c>
    </row>
    <row r="73" spans="1:4">
      <c r="A73" s="9" t="s">
        <v>190</v>
      </c>
      <c r="B73" s="10" t="s">
        <v>123</v>
      </c>
      <c r="C73" s="10" t="s">
        <v>124</v>
      </c>
      <c r="D73" s="10">
        <v>0.5</v>
      </c>
    </row>
    <row r="74" spans="1:4">
      <c r="A74" s="9" t="s">
        <v>190</v>
      </c>
      <c r="B74" s="10" t="s">
        <v>125</v>
      </c>
      <c r="C74" s="10" t="s">
        <v>126</v>
      </c>
      <c r="D74" s="10">
        <v>0.1</v>
      </c>
    </row>
    <row r="75" spans="1:4">
      <c r="A75" s="9" t="s">
        <v>190</v>
      </c>
      <c r="B75" s="10" t="s">
        <v>127</v>
      </c>
      <c r="C75" s="10" t="s">
        <v>128</v>
      </c>
      <c r="D75" s="10">
        <v>0.2</v>
      </c>
    </row>
    <row r="76" spans="1:4">
      <c r="A76" s="9" t="s">
        <v>190</v>
      </c>
      <c r="B76" s="10" t="s">
        <v>129</v>
      </c>
      <c r="C76" s="10" t="s">
        <v>130</v>
      </c>
      <c r="D76" s="10">
        <v>0.3</v>
      </c>
    </row>
    <row r="77" spans="1:4">
      <c r="A77" s="9" t="s">
        <v>190</v>
      </c>
      <c r="B77" s="10" t="s">
        <v>131</v>
      </c>
      <c r="C77" s="10" t="s">
        <v>132</v>
      </c>
      <c r="D77" s="10">
        <v>0.1</v>
      </c>
    </row>
    <row r="78" spans="1:4">
      <c r="A78" s="9" t="s">
        <v>190</v>
      </c>
      <c r="B78" s="10" t="s">
        <v>133</v>
      </c>
      <c r="C78" s="10" t="s">
        <v>134</v>
      </c>
      <c r="D78" s="10">
        <v>0.1</v>
      </c>
    </row>
    <row r="79" spans="1:4">
      <c r="A79" s="9" t="s">
        <v>190</v>
      </c>
      <c r="B79" s="10" t="s">
        <v>135</v>
      </c>
      <c r="C79" s="10" t="s">
        <v>136</v>
      </c>
      <c r="D79" s="10">
        <v>0.1</v>
      </c>
    </row>
    <row r="80" spans="1:4">
      <c r="A80" s="9" t="s">
        <v>190</v>
      </c>
      <c r="B80" s="10" t="s">
        <v>137</v>
      </c>
      <c r="C80" s="10" t="s">
        <v>138</v>
      </c>
      <c r="D80" s="10">
        <v>0.1</v>
      </c>
    </row>
    <row r="81" spans="1:4">
      <c r="A81" s="9" t="s">
        <v>190</v>
      </c>
      <c r="B81" s="10" t="s">
        <v>139</v>
      </c>
      <c r="C81" s="10" t="s">
        <v>140</v>
      </c>
      <c r="D81" s="10">
        <v>0.5</v>
      </c>
    </row>
    <row r="82" spans="1:4">
      <c r="A82" s="9" t="s">
        <v>190</v>
      </c>
      <c r="B82" s="10" t="s">
        <v>141</v>
      </c>
      <c r="C82" s="10" t="s">
        <v>142</v>
      </c>
      <c r="D82" s="10">
        <v>0.5</v>
      </c>
    </row>
    <row r="83" spans="1:4">
      <c r="A83" s="9" t="s">
        <v>190</v>
      </c>
      <c r="B83" s="10" t="s">
        <v>143</v>
      </c>
      <c r="C83" s="10" t="s">
        <v>144</v>
      </c>
      <c r="D83" s="10">
        <v>0.5</v>
      </c>
    </row>
    <row r="84" spans="1:4">
      <c r="A84" s="9" t="s">
        <v>190</v>
      </c>
      <c r="B84" s="10" t="s">
        <v>145</v>
      </c>
      <c r="C84" s="10" t="s">
        <v>146</v>
      </c>
      <c r="D84" s="10">
        <v>0.5</v>
      </c>
    </row>
    <row r="85" spans="1:4">
      <c r="A85" s="9" t="s">
        <v>190</v>
      </c>
      <c r="B85" s="10" t="s">
        <v>147</v>
      </c>
      <c r="C85" s="10" t="s">
        <v>148</v>
      </c>
      <c r="D85" s="10">
        <v>0.25</v>
      </c>
    </row>
    <row r="86" spans="1:4">
      <c r="A86" s="9" t="s">
        <v>190</v>
      </c>
      <c r="B86" s="10" t="s">
        <v>149</v>
      </c>
      <c r="C86" s="10" t="s">
        <v>150</v>
      </c>
      <c r="D86" s="10">
        <v>0.25</v>
      </c>
    </row>
    <row r="87" spans="1:4">
      <c r="A87" s="9" t="s">
        <v>190</v>
      </c>
      <c r="B87" s="10" t="s">
        <v>151</v>
      </c>
      <c r="C87" s="10" t="s">
        <v>152</v>
      </c>
      <c r="D87" s="10">
        <v>0.25</v>
      </c>
    </row>
    <row r="88" spans="1:4">
      <c r="A88" s="9" t="s">
        <v>190</v>
      </c>
      <c r="B88" s="10" t="s">
        <v>153</v>
      </c>
      <c r="C88" s="10" t="s">
        <v>154</v>
      </c>
      <c r="D88" s="10">
        <v>0.25</v>
      </c>
    </row>
    <row r="89" spans="1:4">
      <c r="A89" s="9" t="s">
        <v>190</v>
      </c>
      <c r="B89" s="10" t="s">
        <v>155</v>
      </c>
      <c r="C89" s="10" t="s">
        <v>156</v>
      </c>
      <c r="D89" s="10">
        <v>8.0000000000000002E-3</v>
      </c>
    </row>
    <row r="90" spans="1:4">
      <c r="A90" s="9" t="s">
        <v>190</v>
      </c>
      <c r="B90" s="10" t="s">
        <v>173</v>
      </c>
      <c r="C90" s="10" t="s">
        <v>174</v>
      </c>
      <c r="D90" s="10">
        <v>0.2</v>
      </c>
    </row>
    <row r="91" spans="1:4">
      <c r="A91" s="9" t="s">
        <v>190</v>
      </c>
      <c r="B91" s="10" t="s">
        <v>175</v>
      </c>
      <c r="C91" s="10" t="s">
        <v>176</v>
      </c>
      <c r="D91" s="10">
        <v>0.2</v>
      </c>
    </row>
    <row r="92" spans="1:4">
      <c r="A92" s="9" t="s">
        <v>190</v>
      </c>
      <c r="B92" s="10" t="s">
        <v>177</v>
      </c>
      <c r="C92" s="10" t="s">
        <v>178</v>
      </c>
      <c r="D92" s="10">
        <v>0.2</v>
      </c>
    </row>
    <row r="93" spans="1:4">
      <c r="A93" s="9" t="s">
        <v>190</v>
      </c>
      <c r="B93" s="10" t="s">
        <v>179</v>
      </c>
      <c r="C93" s="10" t="s">
        <v>180</v>
      </c>
      <c r="D93" s="10">
        <v>0.2</v>
      </c>
    </row>
    <row r="94" spans="1:4">
      <c r="A94" s="9" t="s">
        <v>190</v>
      </c>
      <c r="B94" s="10" t="s">
        <v>181</v>
      </c>
      <c r="C94" s="10" t="s">
        <v>182</v>
      </c>
      <c r="D94" s="10">
        <v>0.2</v>
      </c>
    </row>
    <row r="95" spans="1:4">
      <c r="A95" s="9" t="s">
        <v>190</v>
      </c>
      <c r="B95" s="10" t="s">
        <v>183</v>
      </c>
      <c r="C95" s="10" t="s">
        <v>184</v>
      </c>
      <c r="D95" s="10">
        <v>0.45</v>
      </c>
    </row>
    <row r="96" spans="1:4">
      <c r="A96" s="9" t="s">
        <v>190</v>
      </c>
      <c r="B96" s="10" t="s">
        <v>185</v>
      </c>
      <c r="C96" s="10" t="s">
        <v>186</v>
      </c>
      <c r="D96" s="10">
        <v>0.45</v>
      </c>
    </row>
    <row r="97" spans="1:4">
      <c r="A97" s="9" t="s">
        <v>190</v>
      </c>
      <c r="B97" s="10" t="s">
        <v>187</v>
      </c>
      <c r="C97" s="10" t="s">
        <v>188</v>
      </c>
      <c r="D97" s="1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2020-11-06T11:54:32Z</dcterms:created>
  <dcterms:modified xsi:type="dcterms:W3CDTF">2021-01-08T14:48:48Z</dcterms:modified>
</cp:coreProperties>
</file>