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оренбург стрела\7й этап\БД данные\Зависимости\"/>
    </mc:Choice>
  </mc:AlternateContent>
  <xr:revisionPtr revIDLastSave="0" documentId="13_ncr:1_{F08801D7-E88C-4C0E-9AD1-A15443D2EC8A}" xr6:coauthVersionLast="47" xr6:coauthVersionMax="47" xr10:uidLastSave="{00000000-0000-0000-0000-000000000000}"/>
  <bookViews>
    <workbookView xWindow="57480" yWindow="9300" windowWidth="29040" windowHeight="15840" activeTab="3" xr2:uid="{00000000-000D-0000-FFFF-FFFF00000000}"/>
  </bookViews>
  <sheets>
    <sheet name="ВТ18У" sheetId="1" r:id="rId1"/>
    <sheet name="ВТ41" sheetId="2" r:id="rId2"/>
    <sheet name="ХН50" sheetId="3" r:id="rId3"/>
    <sheet name="ХН5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P12" i="4" s="1"/>
  <c r="Q12" i="4" s="1"/>
  <c r="R12" i="4" s="1"/>
  <c r="I11" i="4"/>
  <c r="P11" i="4" s="1"/>
  <c r="Q11" i="4" s="1"/>
  <c r="R11" i="4" s="1"/>
  <c r="I10" i="4"/>
  <c r="P10" i="4" s="1"/>
  <c r="Q10" i="4" s="1"/>
  <c r="R10" i="4" s="1"/>
  <c r="I9" i="4"/>
  <c r="P9" i="4" s="1"/>
  <c r="Q9" i="4" s="1"/>
  <c r="R9" i="4" s="1"/>
  <c r="I8" i="4"/>
  <c r="P8" i="4" s="1"/>
  <c r="Q8" i="4" s="1"/>
  <c r="R8" i="4" s="1"/>
  <c r="I7" i="4"/>
  <c r="P7" i="4" s="1"/>
  <c r="Q7" i="4" s="1"/>
  <c r="R7" i="4" s="1"/>
  <c r="I6" i="4"/>
  <c r="P6" i="4" s="1"/>
  <c r="Q6" i="4" s="1"/>
  <c r="R6" i="4" s="1"/>
  <c r="I5" i="4"/>
  <c r="P5" i="4" s="1"/>
  <c r="Q5" i="4" s="1"/>
  <c r="R5" i="4" s="1"/>
  <c r="I4" i="4"/>
  <c r="P4" i="4" s="1"/>
  <c r="Q4" i="4" s="1"/>
  <c r="R4" i="4" s="1"/>
  <c r="I3" i="4"/>
  <c r="P3" i="4" s="1"/>
  <c r="Q3" i="4" s="1"/>
  <c r="R3" i="4" s="1"/>
  <c r="I2" i="4"/>
  <c r="P2" i="4" s="1"/>
  <c r="Q2" i="4" s="1"/>
  <c r="R2" i="4" s="1"/>
  <c r="I12" i="3"/>
  <c r="P12" i="3" s="1"/>
  <c r="Q12" i="3" s="1"/>
  <c r="R12" i="3" s="1"/>
  <c r="I11" i="3"/>
  <c r="P11" i="3" s="1"/>
  <c r="Q11" i="3" s="1"/>
  <c r="R11" i="3" s="1"/>
  <c r="I10" i="3"/>
  <c r="P10" i="3" s="1"/>
  <c r="Q10" i="3" s="1"/>
  <c r="R10" i="3" s="1"/>
  <c r="I9" i="3"/>
  <c r="P9" i="3" s="1"/>
  <c r="Q9" i="3" s="1"/>
  <c r="R9" i="3" s="1"/>
  <c r="I8" i="3"/>
  <c r="P8" i="3" s="1"/>
  <c r="Q8" i="3" s="1"/>
  <c r="R8" i="3" s="1"/>
  <c r="I7" i="3"/>
  <c r="P7" i="3" s="1"/>
  <c r="Q7" i="3" s="1"/>
  <c r="R7" i="3" s="1"/>
  <c r="I6" i="3"/>
  <c r="P6" i="3" s="1"/>
  <c r="Q6" i="3" s="1"/>
  <c r="R6" i="3" s="1"/>
  <c r="I5" i="3"/>
  <c r="P5" i="3" s="1"/>
  <c r="Q5" i="3" s="1"/>
  <c r="R5" i="3" s="1"/>
  <c r="I4" i="3"/>
  <c r="P4" i="3" s="1"/>
  <c r="Q4" i="3" s="1"/>
  <c r="R4" i="3" s="1"/>
  <c r="I3" i="3"/>
  <c r="P3" i="3" s="1"/>
  <c r="Q3" i="3" s="1"/>
  <c r="R3" i="3" s="1"/>
  <c r="I2" i="3"/>
  <c r="P2" i="3" s="1"/>
  <c r="Q2" i="3" s="1"/>
  <c r="R2" i="3" s="1"/>
  <c r="I12" i="2"/>
  <c r="P12" i="2" s="1"/>
  <c r="Q12" i="2" s="1"/>
  <c r="R12" i="2" s="1"/>
  <c r="I11" i="2"/>
  <c r="P11" i="2" s="1"/>
  <c r="Q11" i="2" s="1"/>
  <c r="R11" i="2" s="1"/>
  <c r="I10" i="2"/>
  <c r="P10" i="2" s="1"/>
  <c r="Q10" i="2" s="1"/>
  <c r="R10" i="2" s="1"/>
  <c r="I9" i="2"/>
  <c r="P9" i="2" s="1"/>
  <c r="Q9" i="2" s="1"/>
  <c r="R9" i="2" s="1"/>
  <c r="I8" i="2"/>
  <c r="P8" i="2" s="1"/>
  <c r="Q8" i="2" s="1"/>
  <c r="R8" i="2" s="1"/>
  <c r="I7" i="2"/>
  <c r="P7" i="2" s="1"/>
  <c r="Q7" i="2" s="1"/>
  <c r="R7" i="2" s="1"/>
  <c r="I6" i="2"/>
  <c r="P6" i="2" s="1"/>
  <c r="Q6" i="2" s="1"/>
  <c r="R6" i="2" s="1"/>
  <c r="I5" i="2"/>
  <c r="P5" i="2" s="1"/>
  <c r="Q5" i="2" s="1"/>
  <c r="R5" i="2" s="1"/>
  <c r="I4" i="2"/>
  <c r="P4" i="2" s="1"/>
  <c r="Q4" i="2" s="1"/>
  <c r="R4" i="2" s="1"/>
  <c r="I3" i="2"/>
  <c r="P3" i="2" s="1"/>
  <c r="Q3" i="2" s="1"/>
  <c r="R3" i="2" s="1"/>
  <c r="I2" i="2"/>
  <c r="P2" i="2" s="1"/>
  <c r="Q2" i="2" s="1"/>
  <c r="R2" i="2" s="1"/>
  <c r="I12" i="1"/>
  <c r="P12" i="1" s="1"/>
  <c r="Q12" i="1" s="1"/>
  <c r="R12" i="1" s="1"/>
  <c r="I11" i="1"/>
  <c r="P11" i="1" s="1"/>
  <c r="Q11" i="1" s="1"/>
  <c r="R11" i="1" s="1"/>
  <c r="I10" i="1"/>
  <c r="P10" i="1" s="1"/>
  <c r="Q10" i="1" s="1"/>
  <c r="R10" i="1" s="1"/>
  <c r="I9" i="1"/>
  <c r="P9" i="1" s="1"/>
  <c r="Q9" i="1" s="1"/>
  <c r="R9" i="1" s="1"/>
  <c r="I8" i="1"/>
  <c r="P8" i="1" s="1"/>
  <c r="Q8" i="1" s="1"/>
  <c r="R8" i="1" s="1"/>
  <c r="I7" i="1"/>
  <c r="P7" i="1" s="1"/>
  <c r="Q7" i="1" s="1"/>
  <c r="R7" i="1" s="1"/>
  <c r="I6" i="1"/>
  <c r="P6" i="1" s="1"/>
  <c r="Q6" i="1" s="1"/>
  <c r="R6" i="1" s="1"/>
  <c r="I5" i="1"/>
  <c r="P5" i="1" s="1"/>
  <c r="Q5" i="1" s="1"/>
  <c r="R5" i="1" s="1"/>
  <c r="I4" i="1"/>
  <c r="P4" i="1" s="1"/>
  <c r="Q4" i="1" s="1"/>
  <c r="R4" i="1" s="1"/>
  <c r="I3" i="1"/>
  <c r="P3" i="1" s="1"/>
  <c r="Q3" i="1" s="1"/>
  <c r="R3" i="1" s="1"/>
  <c r="I2" i="1"/>
  <c r="P2" i="1" s="1"/>
  <c r="Q2" i="1" s="1"/>
  <c r="R2" i="1" s="1"/>
</calcChain>
</file>

<file path=xl/sharedStrings.xml><?xml version="1.0" encoding="utf-8"?>
<sst xmlns="http://schemas.openxmlformats.org/spreadsheetml/2006/main" count="88" uniqueCount="25">
  <si>
    <t>ВТ18У</t>
  </si>
  <si>
    <t>коэфф</t>
  </si>
  <si>
    <t>v</t>
  </si>
  <si>
    <t>s</t>
  </si>
  <si>
    <t xml:space="preserve">t </t>
  </si>
  <si>
    <t>k</t>
  </si>
  <si>
    <t>r</t>
  </si>
  <si>
    <t>f</t>
  </si>
  <si>
    <r>
      <rPr>
        <sz val="11"/>
        <color theme="1"/>
        <rFont val="Times New Roman"/>
        <family val="1"/>
        <charset val="204"/>
      </rPr>
      <t>ϴ</t>
    </r>
    <r>
      <rPr>
        <sz val="11"/>
        <color theme="1"/>
        <rFont val="Calibri"/>
        <family val="2"/>
      </rPr>
      <t xml:space="preserve">p, </t>
    </r>
    <r>
      <rPr>
        <sz val="11"/>
        <color theme="1"/>
        <rFont val="Times New Roman"/>
        <family val="1"/>
        <charset val="204"/>
      </rPr>
      <t>°</t>
    </r>
    <r>
      <rPr>
        <sz val="11"/>
        <color theme="1"/>
        <rFont val="Calibri"/>
        <family val="2"/>
        <charset val="204"/>
      </rPr>
      <t>С</t>
    </r>
  </si>
  <si>
    <t>альфа</t>
  </si>
  <si>
    <t>fdk</t>
  </si>
  <si>
    <t>nACRo+TiB2</t>
  </si>
  <si>
    <t>nACo3+TiB2</t>
  </si>
  <si>
    <t>nACo3</t>
  </si>
  <si>
    <t>nACRo</t>
  </si>
  <si>
    <t>TiB2</t>
  </si>
  <si>
    <t xml:space="preserve">AlTiCrN3 </t>
  </si>
  <si>
    <t>AlTiN3</t>
  </si>
  <si>
    <t xml:space="preserve">AlTiCrN3+TiB2 </t>
  </si>
  <si>
    <t xml:space="preserve">AlTiN3+TiB2 </t>
  </si>
  <si>
    <t>(CrAlSi)N+DLC</t>
  </si>
  <si>
    <t>Без покрытия</t>
  </si>
  <si>
    <t>ВТ41</t>
  </si>
  <si>
    <t>ХН50МВКТЮР</t>
  </si>
  <si>
    <t>ХН58МБЮД-ИД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</si>
</sst>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5" fillId="0" borderId="5" xfId="0" applyFont="1" applyBorder="1"/>
    <xf numFmtId="0" fontId="6" fillId="0" borderId="6" xfId="0" applyFont="1" applyBorder="1" applyAlignment="1">
      <alignment horizontal="center" vertical="center"/>
    </xf>
    <xf numFmtId="0" fontId="0" fillId="0" borderId="6" xfId="0" applyBorder="1"/>
    <xf numFmtId="164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center" vertical="center"/>
    </xf>
    <xf numFmtId="164" fontId="0" fillId="0" borderId="7" xfId="0" applyNumberFormat="1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2" fontId="0" fillId="0" borderId="3" xfId="0" applyNumberFormat="1" applyBorder="1"/>
    <xf numFmtId="0" fontId="0" fillId="0" borderId="3" xfId="0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0" fontId="0" fillId="0" borderId="12" xfId="0" applyBorder="1"/>
    <xf numFmtId="2" fontId="0" fillId="0" borderId="8" xfId="0" applyNumberFormat="1" applyBorder="1"/>
    <xf numFmtId="0" fontId="0" fillId="0" borderId="13" xfId="0" applyBorder="1"/>
    <xf numFmtId="2" fontId="0" fillId="0" borderId="9" xfId="0" applyNumberFormat="1" applyBorder="1"/>
    <xf numFmtId="0" fontId="0" fillId="0" borderId="14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25</xdr:row>
      <xdr:rowOff>19050</xdr:rowOff>
    </xdr:from>
    <xdr:to>
      <xdr:col>10</xdr:col>
      <xdr:colOff>524492</xdr:colOff>
      <xdr:row>28</xdr:row>
      <xdr:rowOff>46043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AD8E6B-7BDD-41FB-AEC8-BD4010434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4752975"/>
          <a:ext cx="2950192" cy="573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workbookViewId="0">
      <selection sqref="A1:R12"/>
    </sheetView>
  </sheetViews>
  <sheetFormatPr defaultRowHeight="14.5" x14ac:dyDescent="0.35"/>
  <cols>
    <col min="1" max="16384" width="8.7265625" style="28"/>
  </cols>
  <sheetData>
    <row r="1" spans="1:18" ht="15" thickBot="1" x14ac:dyDescent="0.4">
      <c r="A1" s="1" t="s">
        <v>0</v>
      </c>
      <c r="B1" s="2" t="s">
        <v>1</v>
      </c>
      <c r="C1" s="2" t="s">
        <v>2</v>
      </c>
      <c r="D1" s="2">
        <v>0.4</v>
      </c>
      <c r="E1" s="2" t="s">
        <v>3</v>
      </c>
      <c r="F1" s="2">
        <v>0.24</v>
      </c>
      <c r="G1" s="2" t="s">
        <v>4</v>
      </c>
      <c r="H1" s="2">
        <v>0.105</v>
      </c>
      <c r="I1" s="2" t="s">
        <v>5</v>
      </c>
      <c r="J1" s="2">
        <v>8.5999999999999993E-2</v>
      </c>
      <c r="K1" s="2" t="s">
        <v>6</v>
      </c>
      <c r="L1" s="2">
        <v>0.11</v>
      </c>
      <c r="M1" s="2" t="s">
        <v>7</v>
      </c>
      <c r="N1" s="2">
        <v>5.6000000000000001E-2</v>
      </c>
      <c r="O1" s="2"/>
      <c r="P1" s="3" t="s">
        <v>8</v>
      </c>
      <c r="Q1" s="4" t="s">
        <v>9</v>
      </c>
      <c r="R1" s="4" t="s">
        <v>10</v>
      </c>
    </row>
    <row r="2" spans="1:18" ht="15.5" x14ac:dyDescent="0.35">
      <c r="A2" s="5" t="s">
        <v>11</v>
      </c>
      <c r="B2" s="6">
        <v>214</v>
      </c>
      <c r="C2" s="6">
        <v>75.563999999999993</v>
      </c>
      <c r="D2" s="7">
        <v>0.4</v>
      </c>
      <c r="E2" s="7">
        <v>2.5000000000000001E-2</v>
      </c>
      <c r="F2" s="7">
        <v>0.24</v>
      </c>
      <c r="G2" s="7">
        <v>1.5</v>
      </c>
      <c r="H2" s="7">
        <v>0.105</v>
      </c>
      <c r="I2" s="7">
        <f t="shared" ref="I2:I12" si="0">G2/E2</f>
        <v>60</v>
      </c>
      <c r="J2" s="7">
        <v>8.5999999999999993E-2</v>
      </c>
      <c r="K2" s="7">
        <v>0.2</v>
      </c>
      <c r="L2" s="7">
        <v>0.11</v>
      </c>
      <c r="M2" s="7">
        <v>7.5</v>
      </c>
      <c r="N2" s="7">
        <v>5.6000000000000001E-2</v>
      </c>
      <c r="O2" s="7"/>
      <c r="P2" s="8">
        <f>((B2*(C2^D2)*(E2^F2)*(G2^H2))/((I2^J2)*(K2^L2)*(M2^N2)))</f>
        <v>389.67020102405883</v>
      </c>
      <c r="Q2" s="9">
        <f>P2/(C2^D2)</f>
        <v>69.083004905374281</v>
      </c>
      <c r="R2" s="9">
        <f>Q2/(E2^F2)</f>
        <v>167.44246843571162</v>
      </c>
    </row>
    <row r="3" spans="1:18" ht="15.5" x14ac:dyDescent="0.35">
      <c r="A3" s="10" t="s">
        <v>12</v>
      </c>
      <c r="B3" s="11">
        <v>219</v>
      </c>
      <c r="C3" s="11">
        <v>75.563999999999993</v>
      </c>
      <c r="D3">
        <v>0.4</v>
      </c>
      <c r="E3">
        <v>2.5000000000000001E-2</v>
      </c>
      <c r="F3">
        <v>0.24</v>
      </c>
      <c r="G3">
        <v>1.5</v>
      </c>
      <c r="H3">
        <v>0.105</v>
      </c>
      <c r="I3">
        <f t="shared" si="0"/>
        <v>60</v>
      </c>
      <c r="J3">
        <v>8.5999999999999993E-2</v>
      </c>
      <c r="K3">
        <v>0.2</v>
      </c>
      <c r="L3">
        <v>0.11</v>
      </c>
      <c r="M3">
        <v>7.5</v>
      </c>
      <c r="N3">
        <v>5.6000000000000001E-2</v>
      </c>
      <c r="O3"/>
      <c r="P3" s="12">
        <f t="shared" ref="P3:P12" si="1">((B3*(C3^D3)*(E3^F3)*(G3^H3))/((I3^J3)*(K3^L3)*(M3^N3)))</f>
        <v>398.7746449732191</v>
      </c>
      <c r="Q3" s="9">
        <f t="shared" ref="Q3:Q12" si="2">P3/(C3^D3)</f>
        <v>70.697093805032566</v>
      </c>
      <c r="R3" s="9">
        <f t="shared" ref="R3:R12" si="3">Q3/(E3^F3)</f>
        <v>171.3546756421535</v>
      </c>
    </row>
    <row r="4" spans="1:18" ht="15.5" x14ac:dyDescent="0.35">
      <c r="A4" s="10" t="s">
        <v>13</v>
      </c>
      <c r="B4" s="11">
        <v>226</v>
      </c>
      <c r="C4" s="11">
        <v>75.563999999999993</v>
      </c>
      <c r="D4">
        <v>0.4</v>
      </c>
      <c r="E4">
        <v>2.5000000000000001E-2</v>
      </c>
      <c r="F4">
        <v>0.24</v>
      </c>
      <c r="G4">
        <v>1.5</v>
      </c>
      <c r="H4">
        <v>0.105</v>
      </c>
      <c r="I4">
        <f t="shared" si="0"/>
        <v>60</v>
      </c>
      <c r="J4">
        <v>8.5999999999999993E-2</v>
      </c>
      <c r="K4">
        <v>0.2</v>
      </c>
      <c r="L4">
        <v>0.11</v>
      </c>
      <c r="M4">
        <v>7.5</v>
      </c>
      <c r="N4">
        <v>5.6000000000000001E-2</v>
      </c>
      <c r="O4"/>
      <c r="P4" s="12">
        <f t="shared" si="1"/>
        <v>411.52086650204342</v>
      </c>
      <c r="Q4" s="9">
        <f t="shared" si="2"/>
        <v>72.956818264554144</v>
      </c>
      <c r="R4" s="9">
        <f t="shared" si="3"/>
        <v>176.83176573117206</v>
      </c>
    </row>
    <row r="5" spans="1:18" ht="15.5" x14ac:dyDescent="0.35">
      <c r="A5" s="10" t="s">
        <v>14</v>
      </c>
      <c r="B5" s="11">
        <v>243</v>
      </c>
      <c r="C5" s="11">
        <v>75.563999999999993</v>
      </c>
      <c r="D5">
        <v>0.4</v>
      </c>
      <c r="E5">
        <v>2.5000000000000001E-2</v>
      </c>
      <c r="F5">
        <v>0.24</v>
      </c>
      <c r="G5">
        <v>1.5</v>
      </c>
      <c r="H5">
        <v>0.105</v>
      </c>
      <c r="I5">
        <f t="shared" si="0"/>
        <v>60</v>
      </c>
      <c r="J5">
        <v>8.5999999999999993E-2</v>
      </c>
      <c r="K5">
        <v>0.2</v>
      </c>
      <c r="L5">
        <v>0.11</v>
      </c>
      <c r="M5">
        <v>7.5</v>
      </c>
      <c r="N5">
        <v>5.6000000000000001E-2</v>
      </c>
      <c r="O5"/>
      <c r="P5" s="12">
        <f t="shared" si="1"/>
        <v>442.47597592918834</v>
      </c>
      <c r="Q5" s="9">
        <f t="shared" si="2"/>
        <v>78.444720523392292</v>
      </c>
      <c r="R5" s="9">
        <f t="shared" si="3"/>
        <v>190.1332702330744</v>
      </c>
    </row>
    <row r="6" spans="1:18" ht="15.5" x14ac:dyDescent="0.35">
      <c r="A6" s="10" t="s">
        <v>15</v>
      </c>
      <c r="B6" s="11">
        <v>252</v>
      </c>
      <c r="C6" s="11">
        <v>75.563999999999993</v>
      </c>
      <c r="D6">
        <v>0.4</v>
      </c>
      <c r="E6">
        <v>2.5000000000000001E-2</v>
      </c>
      <c r="F6">
        <v>0.24</v>
      </c>
      <c r="G6">
        <v>1.5</v>
      </c>
      <c r="H6">
        <v>0.105</v>
      </c>
      <c r="I6">
        <f t="shared" si="0"/>
        <v>60</v>
      </c>
      <c r="J6">
        <v>8.5999999999999993E-2</v>
      </c>
      <c r="K6">
        <v>0.2</v>
      </c>
      <c r="L6">
        <v>0.11</v>
      </c>
      <c r="M6">
        <v>7.5</v>
      </c>
      <c r="N6">
        <v>5.6000000000000001E-2</v>
      </c>
      <c r="O6"/>
      <c r="P6" s="12">
        <f t="shared" si="1"/>
        <v>458.86397503767682</v>
      </c>
      <c r="Q6" s="9">
        <f t="shared" si="2"/>
        <v>81.350080542777206</v>
      </c>
      <c r="R6" s="9">
        <f t="shared" si="3"/>
        <v>197.17524320466978</v>
      </c>
    </row>
    <row r="7" spans="1:18" ht="15.5" x14ac:dyDescent="0.35">
      <c r="A7" s="10" t="s">
        <v>16</v>
      </c>
      <c r="B7" s="11">
        <v>265</v>
      </c>
      <c r="C7" s="11">
        <v>75.563999999999993</v>
      </c>
      <c r="D7">
        <v>0.4</v>
      </c>
      <c r="E7">
        <v>2.5000000000000001E-2</v>
      </c>
      <c r="F7">
        <v>0.24</v>
      </c>
      <c r="G7">
        <v>1.5</v>
      </c>
      <c r="H7">
        <v>0.105</v>
      </c>
      <c r="I7">
        <f t="shared" si="0"/>
        <v>60</v>
      </c>
      <c r="J7">
        <v>8.5999999999999993E-2</v>
      </c>
      <c r="K7">
        <v>0.2</v>
      </c>
      <c r="L7">
        <v>0.11</v>
      </c>
      <c r="M7">
        <v>7.5</v>
      </c>
      <c r="N7">
        <v>5.6000000000000001E-2</v>
      </c>
      <c r="O7"/>
      <c r="P7" s="12">
        <f t="shared" si="1"/>
        <v>482.53552930549347</v>
      </c>
      <c r="Q7" s="9">
        <f t="shared" si="2"/>
        <v>85.546711681888723</v>
      </c>
      <c r="R7" s="9">
        <f t="shared" si="3"/>
        <v>207.34698194141859</v>
      </c>
    </row>
    <row r="8" spans="1:18" ht="15.5" x14ac:dyDescent="0.35">
      <c r="A8" s="10" t="s">
        <v>17</v>
      </c>
      <c r="B8" s="11">
        <v>272</v>
      </c>
      <c r="C8" s="11">
        <v>75.563999999999993</v>
      </c>
      <c r="D8">
        <v>0.4</v>
      </c>
      <c r="E8">
        <v>2.5000000000000001E-2</v>
      </c>
      <c r="F8">
        <v>0.24</v>
      </c>
      <c r="G8">
        <v>1.5</v>
      </c>
      <c r="H8">
        <v>0.105</v>
      </c>
      <c r="I8">
        <f t="shared" si="0"/>
        <v>60</v>
      </c>
      <c r="J8">
        <v>8.5999999999999993E-2</v>
      </c>
      <c r="K8">
        <v>0.2</v>
      </c>
      <c r="L8">
        <v>0.11</v>
      </c>
      <c r="M8">
        <v>7.5</v>
      </c>
      <c r="N8">
        <v>5.6000000000000001E-2</v>
      </c>
      <c r="O8"/>
      <c r="P8" s="12">
        <f t="shared" si="1"/>
        <v>495.28175083431779</v>
      </c>
      <c r="Q8" s="9">
        <f t="shared" si="2"/>
        <v>87.806436141410302</v>
      </c>
      <c r="R8" s="9">
        <f t="shared" si="3"/>
        <v>212.82407203043718</v>
      </c>
    </row>
    <row r="9" spans="1:18" ht="15.5" x14ac:dyDescent="0.35">
      <c r="A9" s="10" t="s">
        <v>18</v>
      </c>
      <c r="B9" s="11">
        <v>281</v>
      </c>
      <c r="C9" s="11">
        <v>75.563999999999993</v>
      </c>
      <c r="D9">
        <v>0.4</v>
      </c>
      <c r="E9">
        <v>2.5000000000000001E-2</v>
      </c>
      <c r="F9">
        <v>0.24</v>
      </c>
      <c r="G9">
        <v>1.5</v>
      </c>
      <c r="H9">
        <v>0.105</v>
      </c>
      <c r="I9">
        <f t="shared" si="0"/>
        <v>60</v>
      </c>
      <c r="J9">
        <v>8.5999999999999993E-2</v>
      </c>
      <c r="K9">
        <v>0.2</v>
      </c>
      <c r="L9">
        <v>0.11</v>
      </c>
      <c r="M9">
        <v>7.5</v>
      </c>
      <c r="N9">
        <v>5.6000000000000001E-2</v>
      </c>
      <c r="O9"/>
      <c r="P9" s="12">
        <f t="shared" si="1"/>
        <v>511.66974994280622</v>
      </c>
      <c r="Q9" s="9">
        <f t="shared" si="2"/>
        <v>90.711796160795203</v>
      </c>
      <c r="R9" s="9">
        <f t="shared" si="3"/>
        <v>219.86604500203254</v>
      </c>
    </row>
    <row r="10" spans="1:18" ht="15.5" x14ac:dyDescent="0.35">
      <c r="A10" s="10" t="s">
        <v>19</v>
      </c>
      <c r="B10" s="11">
        <v>292</v>
      </c>
      <c r="C10" s="11">
        <v>75.563999999999993</v>
      </c>
      <c r="D10">
        <v>0.4</v>
      </c>
      <c r="E10">
        <v>2.5000000000000001E-2</v>
      </c>
      <c r="F10">
        <v>0.24</v>
      </c>
      <c r="G10">
        <v>1.5</v>
      </c>
      <c r="H10">
        <v>0.105</v>
      </c>
      <c r="I10">
        <f t="shared" si="0"/>
        <v>60</v>
      </c>
      <c r="J10">
        <v>8.5999999999999993E-2</v>
      </c>
      <c r="K10">
        <v>0.2</v>
      </c>
      <c r="L10">
        <v>0.11</v>
      </c>
      <c r="M10">
        <v>7.5</v>
      </c>
      <c r="N10">
        <v>5.6000000000000001E-2</v>
      </c>
      <c r="O10"/>
      <c r="P10" s="12">
        <f t="shared" si="1"/>
        <v>531.69952663095876</v>
      </c>
      <c r="Q10" s="9">
        <f t="shared" si="2"/>
        <v>94.262791740043411</v>
      </c>
      <c r="R10" s="9">
        <f t="shared" si="3"/>
        <v>228.47290085620463</v>
      </c>
    </row>
    <row r="11" spans="1:18" ht="15.5" x14ac:dyDescent="0.35">
      <c r="A11" s="10" t="s">
        <v>20</v>
      </c>
      <c r="B11" s="11">
        <v>299</v>
      </c>
      <c r="C11" s="11">
        <v>75.563999999999993</v>
      </c>
      <c r="D11">
        <v>0.4</v>
      </c>
      <c r="E11">
        <v>2.5000000000000001E-2</v>
      </c>
      <c r="F11">
        <v>0.24</v>
      </c>
      <c r="G11">
        <v>1.5</v>
      </c>
      <c r="H11">
        <v>0.105</v>
      </c>
      <c r="I11">
        <f t="shared" si="0"/>
        <v>60</v>
      </c>
      <c r="J11">
        <v>8.5999999999999993E-2</v>
      </c>
      <c r="K11">
        <v>0.2</v>
      </c>
      <c r="L11">
        <v>0.11</v>
      </c>
      <c r="M11">
        <v>7.5</v>
      </c>
      <c r="N11">
        <v>5.6000000000000001E-2</v>
      </c>
      <c r="O11"/>
      <c r="P11" s="12">
        <f t="shared" si="1"/>
        <v>544.44574815978308</v>
      </c>
      <c r="Q11" s="9">
        <f t="shared" si="2"/>
        <v>96.52251619956499</v>
      </c>
      <c r="R11" s="9">
        <f t="shared" si="3"/>
        <v>233.94999094522319</v>
      </c>
    </row>
    <row r="12" spans="1:18" ht="16" thickBot="1" x14ac:dyDescent="0.4">
      <c r="A12" s="13" t="s">
        <v>21</v>
      </c>
      <c r="B12" s="14">
        <v>308</v>
      </c>
      <c r="C12" s="14">
        <v>75.563999999999993</v>
      </c>
      <c r="D12" s="15">
        <v>0.4</v>
      </c>
      <c r="E12" s="15">
        <v>2.5000000000000001E-2</v>
      </c>
      <c r="F12" s="15">
        <v>0.24</v>
      </c>
      <c r="G12" s="15">
        <v>1.5</v>
      </c>
      <c r="H12" s="15">
        <v>0.105</v>
      </c>
      <c r="I12" s="15">
        <f t="shared" si="0"/>
        <v>60</v>
      </c>
      <c r="J12" s="15">
        <v>8.5999999999999993E-2</v>
      </c>
      <c r="K12" s="15">
        <v>0.2</v>
      </c>
      <c r="L12" s="15">
        <v>0.11</v>
      </c>
      <c r="M12" s="15">
        <v>7.5</v>
      </c>
      <c r="N12" s="15">
        <v>5.6000000000000001E-2</v>
      </c>
      <c r="O12" s="15"/>
      <c r="P12" s="16">
        <f t="shared" si="1"/>
        <v>560.83374726827162</v>
      </c>
      <c r="Q12" s="17">
        <f t="shared" si="2"/>
        <v>99.427876218949905</v>
      </c>
      <c r="R12" s="17">
        <f t="shared" si="3"/>
        <v>240.99196391681858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FFD0-E01F-4824-91CA-B7909D4BB534}">
  <dimension ref="A1:R12"/>
  <sheetViews>
    <sheetView workbookViewId="0">
      <selection sqref="A1:R12"/>
    </sheetView>
  </sheetViews>
  <sheetFormatPr defaultRowHeight="14.5" x14ac:dyDescent="0.35"/>
  <cols>
    <col min="1" max="16384" width="8.7265625" style="28"/>
  </cols>
  <sheetData>
    <row r="1" spans="1:18" ht="15" thickBot="1" x14ac:dyDescent="0.4">
      <c r="A1" s="1" t="s">
        <v>22</v>
      </c>
      <c r="B1" s="2" t="s">
        <v>1</v>
      </c>
      <c r="C1" s="2" t="s">
        <v>2</v>
      </c>
      <c r="D1" s="2">
        <v>0.4</v>
      </c>
      <c r="E1" s="2" t="s">
        <v>3</v>
      </c>
      <c r="F1" s="2">
        <v>0.24</v>
      </c>
      <c r="G1" s="2" t="s">
        <v>4</v>
      </c>
      <c r="H1" s="2">
        <v>0.105</v>
      </c>
      <c r="I1" s="2" t="s">
        <v>5</v>
      </c>
      <c r="J1" s="2">
        <v>8.5999999999999993E-2</v>
      </c>
      <c r="K1" s="2" t="s">
        <v>6</v>
      </c>
      <c r="L1" s="2">
        <v>0.11</v>
      </c>
      <c r="M1" s="2" t="s">
        <v>7</v>
      </c>
      <c r="N1" s="2">
        <v>5.6000000000000001E-2</v>
      </c>
      <c r="O1" s="2"/>
      <c r="P1" s="3" t="s">
        <v>8</v>
      </c>
      <c r="Q1" s="4" t="s">
        <v>9</v>
      </c>
      <c r="R1" s="4" t="s">
        <v>10</v>
      </c>
    </row>
    <row r="2" spans="1:18" ht="15.5" x14ac:dyDescent="0.35">
      <c r="A2" s="5" t="s">
        <v>11</v>
      </c>
      <c r="B2" s="6">
        <v>228</v>
      </c>
      <c r="C2" s="6">
        <v>75.563999999999993</v>
      </c>
      <c r="D2" s="7">
        <v>0.4</v>
      </c>
      <c r="E2" s="7">
        <v>2.5000000000000001E-2</v>
      </c>
      <c r="F2" s="7">
        <v>0.24</v>
      </c>
      <c r="G2" s="7">
        <v>1.5</v>
      </c>
      <c r="H2" s="7">
        <v>0.105</v>
      </c>
      <c r="I2" s="7">
        <f t="shared" ref="I2:I12" si="0">G2/E2</f>
        <v>60</v>
      </c>
      <c r="J2" s="7">
        <v>8.5999999999999993E-2</v>
      </c>
      <c r="K2" s="7">
        <v>0.2</v>
      </c>
      <c r="L2" s="7">
        <v>0.11</v>
      </c>
      <c r="M2" s="7">
        <v>7.5</v>
      </c>
      <c r="N2" s="7">
        <v>5.6000000000000001E-2</v>
      </c>
      <c r="O2" s="7"/>
      <c r="P2" s="18">
        <f>((B2*(C2^D2)*(E2^F2)*(G2^H2))/((I2^J2)*(K2^L2)*(M2^N2)))</f>
        <v>415.16264408170753</v>
      </c>
      <c r="Q2" s="19">
        <f>P2/(C2^D2)</f>
        <v>73.602453824417452</v>
      </c>
      <c r="R2" s="19">
        <f>Q2/(E2^F2)</f>
        <v>178.39664861374879</v>
      </c>
    </row>
    <row r="3" spans="1:18" ht="15.5" x14ac:dyDescent="0.35">
      <c r="A3" s="10" t="s">
        <v>12</v>
      </c>
      <c r="B3" s="11">
        <v>232</v>
      </c>
      <c r="C3" s="11">
        <v>75.563999999999993</v>
      </c>
      <c r="D3">
        <v>0.4</v>
      </c>
      <c r="E3">
        <v>2.5000000000000001E-2</v>
      </c>
      <c r="F3">
        <v>0.24</v>
      </c>
      <c r="G3">
        <v>1.5</v>
      </c>
      <c r="H3">
        <v>0.105</v>
      </c>
      <c r="I3">
        <f t="shared" si="0"/>
        <v>60</v>
      </c>
      <c r="J3">
        <v>8.5999999999999993E-2</v>
      </c>
      <c r="K3">
        <v>0.2</v>
      </c>
      <c r="L3">
        <v>0.11</v>
      </c>
      <c r="M3">
        <v>7.5</v>
      </c>
      <c r="N3">
        <v>5.6000000000000001E-2</v>
      </c>
      <c r="O3"/>
      <c r="P3" s="20">
        <f t="shared" ref="P3:P12" si="1">((B3*(C3^D3)*(E3^F3)*(G3^H3))/((I3^J3)*(K3^L3)*(M3^N3)))</f>
        <v>422.44619924103574</v>
      </c>
      <c r="Q3" s="9">
        <f t="shared" ref="Q3:Q11" si="2">P3/(C3^D3)</f>
        <v>74.893724944144083</v>
      </c>
      <c r="R3" s="9">
        <f t="shared" ref="R3:R11" si="3">Q3/(E3^F3)</f>
        <v>181.5264143789023</v>
      </c>
    </row>
    <row r="4" spans="1:18" ht="15.5" x14ac:dyDescent="0.35">
      <c r="A4" s="10" t="s">
        <v>13</v>
      </c>
      <c r="B4" s="11">
        <v>236</v>
      </c>
      <c r="C4" s="11">
        <v>75.563999999999993</v>
      </c>
      <c r="D4">
        <v>0.4</v>
      </c>
      <c r="E4">
        <v>2.5000000000000001E-2</v>
      </c>
      <c r="F4">
        <v>0.24</v>
      </c>
      <c r="G4">
        <v>1.5</v>
      </c>
      <c r="H4">
        <v>0.105</v>
      </c>
      <c r="I4">
        <f t="shared" si="0"/>
        <v>60</v>
      </c>
      <c r="J4">
        <v>8.5999999999999993E-2</v>
      </c>
      <c r="K4">
        <v>0.2</v>
      </c>
      <c r="L4">
        <v>0.11</v>
      </c>
      <c r="M4">
        <v>7.5</v>
      </c>
      <c r="N4">
        <v>5.6000000000000001E-2</v>
      </c>
      <c r="O4"/>
      <c r="P4" s="20">
        <f t="shared" si="1"/>
        <v>429.72975440036396</v>
      </c>
      <c r="Q4" s="9">
        <f t="shared" si="2"/>
        <v>76.184996063870699</v>
      </c>
      <c r="R4" s="9">
        <f t="shared" si="3"/>
        <v>184.65618014405578</v>
      </c>
    </row>
    <row r="5" spans="1:18" ht="15.5" x14ac:dyDescent="0.35">
      <c r="A5" s="10" t="s">
        <v>14</v>
      </c>
      <c r="B5" s="11">
        <v>245</v>
      </c>
      <c r="C5" s="11">
        <v>75.563999999999993</v>
      </c>
      <c r="D5">
        <v>0.4</v>
      </c>
      <c r="E5">
        <v>2.5000000000000001E-2</v>
      </c>
      <c r="F5">
        <v>0.24</v>
      </c>
      <c r="G5">
        <v>1.5</v>
      </c>
      <c r="H5">
        <v>0.105</v>
      </c>
      <c r="I5">
        <f t="shared" si="0"/>
        <v>60</v>
      </c>
      <c r="J5">
        <v>8.5999999999999993E-2</v>
      </c>
      <c r="K5">
        <v>0.2</v>
      </c>
      <c r="L5">
        <v>0.11</v>
      </c>
      <c r="M5">
        <v>7.5</v>
      </c>
      <c r="N5">
        <v>5.6000000000000001E-2</v>
      </c>
      <c r="O5"/>
      <c r="P5" s="20">
        <f t="shared" si="1"/>
        <v>446.11775350885239</v>
      </c>
      <c r="Q5" s="9">
        <f t="shared" si="2"/>
        <v>79.0903560832556</v>
      </c>
      <c r="R5" s="9">
        <f t="shared" si="3"/>
        <v>191.69815311565114</v>
      </c>
    </row>
    <row r="6" spans="1:18" ht="15.5" x14ac:dyDescent="0.35">
      <c r="A6" s="10" t="s">
        <v>15</v>
      </c>
      <c r="B6" s="11">
        <v>259</v>
      </c>
      <c r="C6" s="11">
        <v>75.563999999999993</v>
      </c>
      <c r="D6">
        <v>0.4</v>
      </c>
      <c r="E6">
        <v>2.5000000000000001E-2</v>
      </c>
      <c r="F6">
        <v>0.24</v>
      </c>
      <c r="G6">
        <v>1.5</v>
      </c>
      <c r="H6">
        <v>0.105</v>
      </c>
      <c r="I6">
        <f t="shared" si="0"/>
        <v>60</v>
      </c>
      <c r="J6">
        <v>8.5999999999999993E-2</v>
      </c>
      <c r="K6">
        <v>0.2</v>
      </c>
      <c r="L6">
        <v>0.11</v>
      </c>
      <c r="M6">
        <v>7.5</v>
      </c>
      <c r="N6">
        <v>5.6000000000000001E-2</v>
      </c>
      <c r="O6"/>
      <c r="P6" s="20">
        <f t="shared" si="1"/>
        <v>471.61019656650114</v>
      </c>
      <c r="Q6" s="9">
        <f t="shared" si="2"/>
        <v>83.609805002298785</v>
      </c>
      <c r="R6" s="9">
        <f t="shared" si="3"/>
        <v>202.65233329368834</v>
      </c>
    </row>
    <row r="7" spans="1:18" ht="15.5" x14ac:dyDescent="0.35">
      <c r="A7" s="10" t="s">
        <v>16</v>
      </c>
      <c r="B7" s="11">
        <v>272</v>
      </c>
      <c r="C7" s="11">
        <v>75.563999999999993</v>
      </c>
      <c r="D7">
        <v>0.4</v>
      </c>
      <c r="E7">
        <v>2.5000000000000001E-2</v>
      </c>
      <c r="F7">
        <v>0.24</v>
      </c>
      <c r="G7">
        <v>1.5</v>
      </c>
      <c r="H7">
        <v>0.105</v>
      </c>
      <c r="I7">
        <f t="shared" si="0"/>
        <v>60</v>
      </c>
      <c r="J7">
        <v>8.5999999999999993E-2</v>
      </c>
      <c r="K7">
        <v>0.2</v>
      </c>
      <c r="L7">
        <v>0.11</v>
      </c>
      <c r="M7">
        <v>7.5</v>
      </c>
      <c r="N7">
        <v>5.6000000000000001E-2</v>
      </c>
      <c r="O7"/>
      <c r="P7" s="20">
        <f t="shared" si="1"/>
        <v>495.28175083431779</v>
      </c>
      <c r="Q7" s="9">
        <f t="shared" si="2"/>
        <v>87.806436141410302</v>
      </c>
      <c r="R7" s="9">
        <f t="shared" si="3"/>
        <v>212.82407203043718</v>
      </c>
    </row>
    <row r="8" spans="1:18" ht="15.5" x14ac:dyDescent="0.35">
      <c r="A8" s="10" t="s">
        <v>17</v>
      </c>
      <c r="B8" s="11">
        <v>284</v>
      </c>
      <c r="C8" s="11">
        <v>75.563999999999993</v>
      </c>
      <c r="D8">
        <v>0.4</v>
      </c>
      <c r="E8">
        <v>2.5000000000000001E-2</v>
      </c>
      <c r="F8">
        <v>0.24</v>
      </c>
      <c r="G8">
        <v>1.5</v>
      </c>
      <c r="H8">
        <v>0.105</v>
      </c>
      <c r="I8">
        <f t="shared" si="0"/>
        <v>60</v>
      </c>
      <c r="J8">
        <v>8.5999999999999993E-2</v>
      </c>
      <c r="K8">
        <v>0.2</v>
      </c>
      <c r="L8">
        <v>0.11</v>
      </c>
      <c r="M8">
        <v>7.5</v>
      </c>
      <c r="N8">
        <v>5.6000000000000001E-2</v>
      </c>
      <c r="O8"/>
      <c r="P8" s="20">
        <f t="shared" si="1"/>
        <v>517.13241631230244</v>
      </c>
      <c r="Q8" s="9">
        <f t="shared" si="2"/>
        <v>91.680249500590179</v>
      </c>
      <c r="R8" s="9">
        <f t="shared" si="3"/>
        <v>222.21336932589767</v>
      </c>
    </row>
    <row r="9" spans="1:18" ht="15.5" x14ac:dyDescent="0.35">
      <c r="A9" s="10" t="s">
        <v>18</v>
      </c>
      <c r="B9" s="11">
        <v>298</v>
      </c>
      <c r="C9" s="11">
        <v>75.563999999999993</v>
      </c>
      <c r="D9">
        <v>0.4</v>
      </c>
      <c r="E9">
        <v>2.5000000000000001E-2</v>
      </c>
      <c r="F9">
        <v>0.24</v>
      </c>
      <c r="G9">
        <v>1.5</v>
      </c>
      <c r="H9">
        <v>0.105</v>
      </c>
      <c r="I9">
        <f t="shared" si="0"/>
        <v>60</v>
      </c>
      <c r="J9">
        <v>8.5999999999999993E-2</v>
      </c>
      <c r="K9">
        <v>0.2</v>
      </c>
      <c r="L9">
        <v>0.11</v>
      </c>
      <c r="M9">
        <v>7.5</v>
      </c>
      <c r="N9">
        <v>5.6000000000000001E-2</v>
      </c>
      <c r="O9"/>
      <c r="P9" s="20">
        <f t="shared" si="1"/>
        <v>542.62485936995108</v>
      </c>
      <c r="Q9" s="9">
        <f t="shared" si="2"/>
        <v>96.19969841963335</v>
      </c>
      <c r="R9" s="9">
        <f t="shared" si="3"/>
        <v>233.16754950393485</v>
      </c>
    </row>
    <row r="10" spans="1:18" ht="15.5" x14ac:dyDescent="0.35">
      <c r="A10" s="10" t="s">
        <v>19</v>
      </c>
      <c r="B10" s="11">
        <v>308</v>
      </c>
      <c r="C10" s="11">
        <v>75.563999999999993</v>
      </c>
      <c r="D10">
        <v>0.4</v>
      </c>
      <c r="E10">
        <v>2.5000000000000001E-2</v>
      </c>
      <c r="F10">
        <v>0.24</v>
      </c>
      <c r="G10">
        <v>1.5</v>
      </c>
      <c r="H10">
        <v>0.105</v>
      </c>
      <c r="I10">
        <f t="shared" si="0"/>
        <v>60</v>
      </c>
      <c r="J10">
        <v>8.5999999999999993E-2</v>
      </c>
      <c r="K10">
        <v>0.2</v>
      </c>
      <c r="L10">
        <v>0.11</v>
      </c>
      <c r="M10">
        <v>7.5</v>
      </c>
      <c r="N10">
        <v>5.6000000000000001E-2</v>
      </c>
      <c r="O10"/>
      <c r="P10" s="20">
        <f t="shared" si="1"/>
        <v>560.83374726827162</v>
      </c>
      <c r="Q10" s="9">
        <f t="shared" si="2"/>
        <v>99.427876218949905</v>
      </c>
      <c r="R10" s="9">
        <f t="shared" si="3"/>
        <v>240.99196391681858</v>
      </c>
    </row>
    <row r="11" spans="1:18" ht="15.5" x14ac:dyDescent="0.35">
      <c r="A11" s="10" t="s">
        <v>20</v>
      </c>
      <c r="B11" s="11">
        <v>316</v>
      </c>
      <c r="C11" s="11">
        <v>75.563999999999993</v>
      </c>
      <c r="D11">
        <v>0.4</v>
      </c>
      <c r="E11">
        <v>2.5000000000000001E-2</v>
      </c>
      <c r="F11">
        <v>0.24</v>
      </c>
      <c r="G11">
        <v>1.5</v>
      </c>
      <c r="H11">
        <v>0.105</v>
      </c>
      <c r="I11">
        <f t="shared" si="0"/>
        <v>60</v>
      </c>
      <c r="J11">
        <v>8.5999999999999993E-2</v>
      </c>
      <c r="K11">
        <v>0.2</v>
      </c>
      <c r="L11">
        <v>0.11</v>
      </c>
      <c r="M11">
        <v>7.5</v>
      </c>
      <c r="N11">
        <v>5.6000000000000001E-2</v>
      </c>
      <c r="O11"/>
      <c r="P11" s="20">
        <f t="shared" si="1"/>
        <v>575.40085758692794</v>
      </c>
      <c r="Q11" s="9">
        <f t="shared" si="2"/>
        <v>102.01041845840314</v>
      </c>
      <c r="R11" s="9">
        <f t="shared" si="3"/>
        <v>247.25149544712554</v>
      </c>
    </row>
    <row r="12" spans="1:18" ht="16" thickBot="1" x14ac:dyDescent="0.4">
      <c r="A12" s="13" t="s">
        <v>21</v>
      </c>
      <c r="B12" s="14">
        <v>324</v>
      </c>
      <c r="C12" s="14">
        <v>75.563999999999993</v>
      </c>
      <c r="D12" s="15">
        <v>0.4</v>
      </c>
      <c r="E12" s="15">
        <v>2.5000000000000001E-2</v>
      </c>
      <c r="F12" s="15">
        <v>0.24</v>
      </c>
      <c r="G12" s="15">
        <v>1.5</v>
      </c>
      <c r="H12" s="15">
        <v>0.105</v>
      </c>
      <c r="I12" s="15">
        <f t="shared" si="0"/>
        <v>60</v>
      </c>
      <c r="J12" s="15">
        <v>8.5999999999999993E-2</v>
      </c>
      <c r="K12" s="15">
        <v>0.2</v>
      </c>
      <c r="L12" s="15">
        <v>0.11</v>
      </c>
      <c r="M12" s="15">
        <v>7.5</v>
      </c>
      <c r="N12" s="15">
        <v>5.6000000000000001E-2</v>
      </c>
      <c r="O12" s="15"/>
      <c r="P12" s="21">
        <f t="shared" si="1"/>
        <v>589.96796790558437</v>
      </c>
      <c r="Q12" s="17">
        <f>P12/(C12^D12)</f>
        <v>104.59296069785638</v>
      </c>
      <c r="R12" s="17">
        <f>Q12/(E12^F12)</f>
        <v>253.51102697743252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1D9D-26E4-4596-AB87-9E670719A2F0}">
  <dimension ref="A1:R12"/>
  <sheetViews>
    <sheetView workbookViewId="0">
      <selection sqref="A1:R12"/>
    </sheetView>
  </sheetViews>
  <sheetFormatPr defaultRowHeight="14.5" x14ac:dyDescent="0.35"/>
  <cols>
    <col min="1" max="16384" width="8.7265625" style="28"/>
  </cols>
  <sheetData>
    <row r="1" spans="1:18" ht="15" thickBot="1" x14ac:dyDescent="0.4">
      <c r="A1" s="1" t="s">
        <v>23</v>
      </c>
      <c r="B1" s="2" t="s">
        <v>1</v>
      </c>
      <c r="C1" s="2" t="s">
        <v>2</v>
      </c>
      <c r="D1" s="2">
        <v>0.4</v>
      </c>
      <c r="E1" s="2" t="s">
        <v>3</v>
      </c>
      <c r="F1" s="2">
        <v>0.24</v>
      </c>
      <c r="G1" s="2" t="s">
        <v>4</v>
      </c>
      <c r="H1" s="2">
        <v>0.105</v>
      </c>
      <c r="I1" s="2" t="s">
        <v>5</v>
      </c>
      <c r="J1" s="2">
        <v>8.5999999999999993E-2</v>
      </c>
      <c r="K1" s="2" t="s">
        <v>6</v>
      </c>
      <c r="L1" s="2">
        <v>0.11</v>
      </c>
      <c r="M1" s="2" t="s">
        <v>7</v>
      </c>
      <c r="N1" s="2">
        <v>5.6000000000000001E-2</v>
      </c>
      <c r="O1" s="2"/>
      <c r="P1" s="3" t="s">
        <v>8</v>
      </c>
      <c r="Q1" s="19" t="s">
        <v>9</v>
      </c>
      <c r="R1" s="19" t="s">
        <v>10</v>
      </c>
    </row>
    <row r="2" spans="1:18" ht="15.5" x14ac:dyDescent="0.35">
      <c r="A2" s="5" t="s">
        <v>11</v>
      </c>
      <c r="B2" s="6">
        <v>420</v>
      </c>
      <c r="C2" s="6">
        <v>30.2256</v>
      </c>
      <c r="D2" s="7">
        <v>0.4</v>
      </c>
      <c r="E2" s="7">
        <v>1.6E-2</v>
      </c>
      <c r="F2" s="7">
        <v>0.24</v>
      </c>
      <c r="G2" s="7">
        <v>1</v>
      </c>
      <c r="H2" s="7">
        <v>0.105</v>
      </c>
      <c r="I2" s="7">
        <f t="shared" ref="I2:I12" si="0">G2/E2</f>
        <v>62.5</v>
      </c>
      <c r="J2" s="7">
        <v>8.5999999999999993E-2</v>
      </c>
      <c r="K2" s="7">
        <v>0.2</v>
      </c>
      <c r="L2" s="7">
        <v>0.11</v>
      </c>
      <c r="M2" s="7">
        <v>4</v>
      </c>
      <c r="N2" s="7">
        <v>5.6000000000000001E-2</v>
      </c>
      <c r="O2" s="7"/>
      <c r="P2" s="22">
        <f>((B2*(C2^D2)*(E2^F2)*(G2^H2))/((I2^J2)*(K2^L2)*(M2^N2)))</f>
        <v>471.10066575269093</v>
      </c>
      <c r="Q2" s="19">
        <f>P2/(C2^D2)</f>
        <v>120.49353498618015</v>
      </c>
      <c r="R2" s="23">
        <f>Q2/(E2^F2)</f>
        <v>325.06854687189553</v>
      </c>
    </row>
    <row r="3" spans="1:18" ht="15.5" x14ac:dyDescent="0.35">
      <c r="A3" s="10" t="s">
        <v>12</v>
      </c>
      <c r="B3" s="11">
        <v>430</v>
      </c>
      <c r="C3" s="11">
        <v>30.2256</v>
      </c>
      <c r="D3">
        <v>0.4</v>
      </c>
      <c r="E3">
        <v>1.6E-2</v>
      </c>
      <c r="F3">
        <v>0.24</v>
      </c>
      <c r="G3">
        <v>1</v>
      </c>
      <c r="H3">
        <v>0.105</v>
      </c>
      <c r="I3">
        <f t="shared" si="0"/>
        <v>62.5</v>
      </c>
      <c r="J3">
        <v>8.5999999999999993E-2</v>
      </c>
      <c r="K3">
        <v>0.2</v>
      </c>
      <c r="L3">
        <v>0.11</v>
      </c>
      <c r="M3">
        <v>4</v>
      </c>
      <c r="N3">
        <v>5.6000000000000001E-2</v>
      </c>
      <c r="O3"/>
      <c r="P3" s="24">
        <f t="shared" ref="P3:P12" si="1">((B3*(C3^D3)*(E3^F3)*(G3^H3))/((I3^J3)*(K3^L3)*(M3^N3)))</f>
        <v>482.31734827061217</v>
      </c>
      <c r="Q3" s="9">
        <f t="shared" ref="Q3:Q12" si="2">P3/(C3^D3)</f>
        <v>123.3624286763273</v>
      </c>
      <c r="R3" s="25">
        <f t="shared" ref="R3:R12" si="3">Q3/(E3^F3)</f>
        <v>332.80827417836923</v>
      </c>
    </row>
    <row r="4" spans="1:18" ht="15.5" x14ac:dyDescent="0.35">
      <c r="A4" s="10" t="s">
        <v>13</v>
      </c>
      <c r="B4" s="11">
        <v>440</v>
      </c>
      <c r="C4" s="11">
        <v>30.2256</v>
      </c>
      <c r="D4">
        <v>0.4</v>
      </c>
      <c r="E4">
        <v>1.6E-2</v>
      </c>
      <c r="F4">
        <v>0.24</v>
      </c>
      <c r="G4">
        <v>1</v>
      </c>
      <c r="H4">
        <v>0.105</v>
      </c>
      <c r="I4">
        <f t="shared" si="0"/>
        <v>62.5</v>
      </c>
      <c r="J4">
        <v>8.5999999999999993E-2</v>
      </c>
      <c r="K4">
        <v>0.2</v>
      </c>
      <c r="L4">
        <v>0.11</v>
      </c>
      <c r="M4">
        <v>4</v>
      </c>
      <c r="N4">
        <v>5.6000000000000001E-2</v>
      </c>
      <c r="O4"/>
      <c r="P4" s="24">
        <f t="shared" si="1"/>
        <v>493.53403078853336</v>
      </c>
      <c r="Q4" s="9">
        <f t="shared" si="2"/>
        <v>126.23132236647444</v>
      </c>
      <c r="R4" s="25">
        <f t="shared" si="3"/>
        <v>340.54800148484298</v>
      </c>
    </row>
    <row r="5" spans="1:18" ht="15.5" x14ac:dyDescent="0.35">
      <c r="A5" s="10" t="s">
        <v>14</v>
      </c>
      <c r="B5" s="11">
        <v>450</v>
      </c>
      <c r="C5" s="11">
        <v>30.2256</v>
      </c>
      <c r="D5">
        <v>0.4</v>
      </c>
      <c r="E5">
        <v>1.6E-2</v>
      </c>
      <c r="F5">
        <v>0.24</v>
      </c>
      <c r="G5">
        <v>1</v>
      </c>
      <c r="H5">
        <v>0.105</v>
      </c>
      <c r="I5">
        <f t="shared" si="0"/>
        <v>62.5</v>
      </c>
      <c r="J5">
        <v>8.5999999999999993E-2</v>
      </c>
      <c r="K5">
        <v>0.2</v>
      </c>
      <c r="L5">
        <v>0.11</v>
      </c>
      <c r="M5">
        <v>4</v>
      </c>
      <c r="N5">
        <v>5.6000000000000001E-2</v>
      </c>
      <c r="O5"/>
      <c r="P5" s="24">
        <f t="shared" si="1"/>
        <v>504.7507133064546</v>
      </c>
      <c r="Q5" s="9">
        <f t="shared" si="2"/>
        <v>129.1002160566216</v>
      </c>
      <c r="R5" s="25">
        <f t="shared" si="3"/>
        <v>348.28772879131668</v>
      </c>
    </row>
    <row r="6" spans="1:18" ht="15.5" x14ac:dyDescent="0.35">
      <c r="A6" s="10" t="s">
        <v>15</v>
      </c>
      <c r="B6" s="11">
        <v>484</v>
      </c>
      <c r="C6" s="11">
        <v>30.2256</v>
      </c>
      <c r="D6">
        <v>0.4</v>
      </c>
      <c r="E6">
        <v>1.6E-2</v>
      </c>
      <c r="F6">
        <v>0.24</v>
      </c>
      <c r="G6">
        <v>1</v>
      </c>
      <c r="H6">
        <v>0.105</v>
      </c>
      <c r="I6">
        <f t="shared" si="0"/>
        <v>62.5</v>
      </c>
      <c r="J6">
        <v>8.5999999999999993E-2</v>
      </c>
      <c r="K6">
        <v>0.2</v>
      </c>
      <c r="L6">
        <v>0.11</v>
      </c>
      <c r="M6">
        <v>4</v>
      </c>
      <c r="N6">
        <v>5.6000000000000001E-2</v>
      </c>
      <c r="O6"/>
      <c r="P6" s="24">
        <f t="shared" si="1"/>
        <v>542.88743386738668</v>
      </c>
      <c r="Q6" s="9">
        <f t="shared" si="2"/>
        <v>138.85445460312187</v>
      </c>
      <c r="R6" s="25">
        <f t="shared" si="3"/>
        <v>374.6028016333272</v>
      </c>
    </row>
    <row r="7" spans="1:18" ht="15.5" x14ac:dyDescent="0.35">
      <c r="A7" s="10" t="s">
        <v>16</v>
      </c>
      <c r="B7" s="11">
        <v>500</v>
      </c>
      <c r="C7" s="11">
        <v>30.2256</v>
      </c>
      <c r="D7">
        <v>0.4</v>
      </c>
      <c r="E7">
        <v>1.6E-2</v>
      </c>
      <c r="F7">
        <v>0.24</v>
      </c>
      <c r="G7">
        <v>1</v>
      </c>
      <c r="H7">
        <v>0.105</v>
      </c>
      <c r="I7">
        <f t="shared" si="0"/>
        <v>62.5</v>
      </c>
      <c r="J7">
        <v>8.5999999999999993E-2</v>
      </c>
      <c r="K7">
        <v>0.2</v>
      </c>
      <c r="L7">
        <v>0.11</v>
      </c>
      <c r="M7">
        <v>4</v>
      </c>
      <c r="N7">
        <v>5.6000000000000001E-2</v>
      </c>
      <c r="O7"/>
      <c r="P7" s="24">
        <f t="shared" si="1"/>
        <v>560.83412589606053</v>
      </c>
      <c r="Q7" s="9">
        <f t="shared" si="2"/>
        <v>143.44468450735729</v>
      </c>
      <c r="R7" s="25">
        <f t="shared" si="3"/>
        <v>386.98636532368511</v>
      </c>
    </row>
    <row r="8" spans="1:18" ht="15.5" x14ac:dyDescent="0.35">
      <c r="A8" s="10" t="s">
        <v>17</v>
      </c>
      <c r="B8" s="11">
        <v>516</v>
      </c>
      <c r="C8" s="11">
        <v>30.2256</v>
      </c>
      <c r="D8">
        <v>0.4</v>
      </c>
      <c r="E8">
        <v>1.6E-2</v>
      </c>
      <c r="F8">
        <v>0.24</v>
      </c>
      <c r="G8">
        <v>1</v>
      </c>
      <c r="H8">
        <v>0.105</v>
      </c>
      <c r="I8">
        <f t="shared" si="0"/>
        <v>62.5</v>
      </c>
      <c r="J8">
        <v>8.5999999999999993E-2</v>
      </c>
      <c r="K8">
        <v>0.2</v>
      </c>
      <c r="L8">
        <v>0.11</v>
      </c>
      <c r="M8">
        <v>4</v>
      </c>
      <c r="N8">
        <v>5.6000000000000001E-2</v>
      </c>
      <c r="O8"/>
      <c r="P8" s="24">
        <f t="shared" si="1"/>
        <v>578.78081792473461</v>
      </c>
      <c r="Q8" s="9">
        <f t="shared" si="2"/>
        <v>148.03491441159275</v>
      </c>
      <c r="R8" s="25">
        <f t="shared" si="3"/>
        <v>399.36992901404307</v>
      </c>
    </row>
    <row r="9" spans="1:18" ht="15.5" x14ac:dyDescent="0.35">
      <c r="A9" s="10" t="s">
        <v>18</v>
      </c>
      <c r="B9" s="11">
        <v>532</v>
      </c>
      <c r="C9" s="11">
        <v>30.2256</v>
      </c>
      <c r="D9">
        <v>0.4</v>
      </c>
      <c r="E9">
        <v>1.6E-2</v>
      </c>
      <c r="F9">
        <v>0.24</v>
      </c>
      <c r="G9">
        <v>1</v>
      </c>
      <c r="H9">
        <v>0.105</v>
      </c>
      <c r="I9">
        <f t="shared" si="0"/>
        <v>62.5</v>
      </c>
      <c r="J9">
        <v>8.5999999999999993E-2</v>
      </c>
      <c r="K9">
        <v>0.2</v>
      </c>
      <c r="L9">
        <v>0.11</v>
      </c>
      <c r="M9">
        <v>4</v>
      </c>
      <c r="N9">
        <v>5.6000000000000001E-2</v>
      </c>
      <c r="O9"/>
      <c r="P9" s="24">
        <f t="shared" si="1"/>
        <v>596.72750995340857</v>
      </c>
      <c r="Q9" s="9">
        <f t="shared" si="2"/>
        <v>152.62514431582821</v>
      </c>
      <c r="R9" s="25">
        <f t="shared" si="3"/>
        <v>411.75349270440108</v>
      </c>
    </row>
    <row r="10" spans="1:18" ht="15.5" x14ac:dyDescent="0.35">
      <c r="A10" s="10" t="s">
        <v>19</v>
      </c>
      <c r="B10" s="11">
        <v>548</v>
      </c>
      <c r="C10" s="11">
        <v>30.2256</v>
      </c>
      <c r="D10">
        <v>0.4</v>
      </c>
      <c r="E10">
        <v>1.6E-2</v>
      </c>
      <c r="F10">
        <v>0.24</v>
      </c>
      <c r="G10">
        <v>1</v>
      </c>
      <c r="H10">
        <v>0.105</v>
      </c>
      <c r="I10">
        <f t="shared" si="0"/>
        <v>62.5</v>
      </c>
      <c r="J10">
        <v>8.5999999999999993E-2</v>
      </c>
      <c r="K10">
        <v>0.2</v>
      </c>
      <c r="L10">
        <v>0.11</v>
      </c>
      <c r="M10">
        <v>4</v>
      </c>
      <c r="N10">
        <v>5.6000000000000001E-2</v>
      </c>
      <c r="O10"/>
      <c r="P10" s="24">
        <f t="shared" si="1"/>
        <v>614.67420198208242</v>
      </c>
      <c r="Q10" s="9">
        <f t="shared" si="2"/>
        <v>157.21537422006361</v>
      </c>
      <c r="R10" s="25">
        <f t="shared" si="3"/>
        <v>424.13705639475893</v>
      </c>
    </row>
    <row r="11" spans="1:18" ht="15.5" x14ac:dyDescent="0.35">
      <c r="A11" s="10" t="s">
        <v>20</v>
      </c>
      <c r="B11" s="11">
        <v>564</v>
      </c>
      <c r="C11" s="11">
        <v>30.2256</v>
      </c>
      <c r="D11">
        <v>0.4</v>
      </c>
      <c r="E11">
        <v>1.6E-2</v>
      </c>
      <c r="F11">
        <v>0.24</v>
      </c>
      <c r="G11">
        <v>1</v>
      </c>
      <c r="H11">
        <v>0.105</v>
      </c>
      <c r="I11">
        <f t="shared" si="0"/>
        <v>62.5</v>
      </c>
      <c r="J11">
        <v>8.5999999999999993E-2</v>
      </c>
      <c r="K11">
        <v>0.2</v>
      </c>
      <c r="L11">
        <v>0.11</v>
      </c>
      <c r="M11">
        <v>4</v>
      </c>
      <c r="N11">
        <v>5.6000000000000001E-2</v>
      </c>
      <c r="O11"/>
      <c r="P11" s="24">
        <f t="shared" si="1"/>
        <v>632.62089401075639</v>
      </c>
      <c r="Q11" s="9">
        <f t="shared" si="2"/>
        <v>161.80560412429907</v>
      </c>
      <c r="R11" s="25">
        <f t="shared" si="3"/>
        <v>436.52062008511689</v>
      </c>
    </row>
    <row r="12" spans="1:18" ht="16" thickBot="1" x14ac:dyDescent="0.4">
      <c r="A12" s="13" t="s">
        <v>21</v>
      </c>
      <c r="B12" s="14">
        <v>580</v>
      </c>
      <c r="C12" s="14">
        <v>30.2256</v>
      </c>
      <c r="D12" s="15">
        <v>0.4</v>
      </c>
      <c r="E12" s="15">
        <v>1.6E-2</v>
      </c>
      <c r="F12" s="15">
        <v>0.24</v>
      </c>
      <c r="G12" s="15">
        <v>1</v>
      </c>
      <c r="H12" s="15">
        <v>0.105</v>
      </c>
      <c r="I12" s="15">
        <f t="shared" si="0"/>
        <v>62.5</v>
      </c>
      <c r="J12" s="15">
        <v>8.5999999999999993E-2</v>
      </c>
      <c r="K12" s="15">
        <v>0.2</v>
      </c>
      <c r="L12" s="15">
        <v>0.11</v>
      </c>
      <c r="M12" s="15">
        <v>4</v>
      </c>
      <c r="N12" s="15">
        <v>5.6000000000000001E-2</v>
      </c>
      <c r="O12" s="15"/>
      <c r="P12" s="26">
        <f t="shared" si="1"/>
        <v>650.56758603943024</v>
      </c>
      <c r="Q12" s="17">
        <f t="shared" si="2"/>
        <v>166.39583402853447</v>
      </c>
      <c r="R12" s="27">
        <f t="shared" si="3"/>
        <v>448.90418377547473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C338-6720-4970-B028-EFD9BA75ED61}">
  <dimension ref="A1:R12"/>
  <sheetViews>
    <sheetView tabSelected="1" workbookViewId="0">
      <selection activeCell="H23" sqref="H23"/>
    </sheetView>
  </sheetViews>
  <sheetFormatPr defaultRowHeight="14.5" x14ac:dyDescent="0.35"/>
  <cols>
    <col min="1" max="16384" width="8.7265625" style="28"/>
  </cols>
  <sheetData>
    <row r="1" spans="1:18" ht="15" thickBot="1" x14ac:dyDescent="0.4">
      <c r="A1" s="1" t="s">
        <v>24</v>
      </c>
      <c r="B1" s="2" t="s">
        <v>1</v>
      </c>
      <c r="C1" s="2" t="s">
        <v>2</v>
      </c>
      <c r="D1" s="2">
        <v>0.4</v>
      </c>
      <c r="E1" s="2" t="s">
        <v>3</v>
      </c>
      <c r="F1" s="2">
        <v>0.24</v>
      </c>
      <c r="G1" s="2" t="s">
        <v>4</v>
      </c>
      <c r="H1" s="2">
        <v>0.105</v>
      </c>
      <c r="I1" s="2" t="s">
        <v>5</v>
      </c>
      <c r="J1" s="2">
        <v>8.5999999999999993E-2</v>
      </c>
      <c r="K1" s="2" t="s">
        <v>6</v>
      </c>
      <c r="L1" s="2">
        <v>0.11</v>
      </c>
      <c r="M1" s="2" t="s">
        <v>7</v>
      </c>
      <c r="N1" s="2">
        <v>5.6000000000000001E-2</v>
      </c>
      <c r="O1" s="2"/>
      <c r="P1" s="3" t="s">
        <v>8</v>
      </c>
      <c r="Q1" s="19" t="s">
        <v>9</v>
      </c>
      <c r="R1" s="19" t="s">
        <v>10</v>
      </c>
    </row>
    <row r="2" spans="1:18" ht="15.5" x14ac:dyDescent="0.35">
      <c r="A2" s="5" t="s">
        <v>11</v>
      </c>
      <c r="B2" s="6">
        <v>429</v>
      </c>
      <c r="C2" s="6">
        <v>30.2256</v>
      </c>
      <c r="D2" s="7">
        <v>0.4</v>
      </c>
      <c r="E2" s="7">
        <v>1.6E-2</v>
      </c>
      <c r="F2" s="7">
        <v>0.24</v>
      </c>
      <c r="G2" s="7">
        <v>1</v>
      </c>
      <c r="H2" s="7">
        <v>0.105</v>
      </c>
      <c r="I2" s="7">
        <f t="shared" ref="I2:I12" si="0">G2/E2</f>
        <v>62.5</v>
      </c>
      <c r="J2" s="7">
        <v>8.5999999999999993E-2</v>
      </c>
      <c r="K2" s="7">
        <v>0.2</v>
      </c>
      <c r="L2" s="7">
        <v>0.11</v>
      </c>
      <c r="M2" s="7">
        <v>4</v>
      </c>
      <c r="N2" s="7">
        <v>5.6000000000000001E-2</v>
      </c>
      <c r="O2" s="7"/>
      <c r="P2" s="22">
        <f>((B2*(C2^D2)*(E2^F2)*(G2^H2))/((I2^J2)*(K2^L2)*(M2^N2)))</f>
        <v>481.19568001882004</v>
      </c>
      <c r="Q2" s="19">
        <f>P2/(C2^D2)</f>
        <v>123.07553930731258</v>
      </c>
      <c r="R2" s="23">
        <f>Q2/(E2^F2)</f>
        <v>332.03430144772187</v>
      </c>
    </row>
    <row r="3" spans="1:18" ht="15.5" x14ac:dyDescent="0.35">
      <c r="A3" s="10" t="s">
        <v>12</v>
      </c>
      <c r="B3" s="11">
        <v>438</v>
      </c>
      <c r="C3" s="11">
        <v>30.2256</v>
      </c>
      <c r="D3">
        <v>0.4</v>
      </c>
      <c r="E3">
        <v>1.6E-2</v>
      </c>
      <c r="F3">
        <v>0.24</v>
      </c>
      <c r="G3">
        <v>1</v>
      </c>
      <c r="H3">
        <v>0.105</v>
      </c>
      <c r="I3">
        <f t="shared" si="0"/>
        <v>62.5</v>
      </c>
      <c r="J3">
        <v>8.5999999999999993E-2</v>
      </c>
      <c r="K3">
        <v>0.2</v>
      </c>
      <c r="L3">
        <v>0.11</v>
      </c>
      <c r="M3">
        <v>4</v>
      </c>
      <c r="N3">
        <v>5.6000000000000001E-2</v>
      </c>
      <c r="O3"/>
      <c r="P3" s="24">
        <f t="shared" ref="P3:P12" si="1">((B3*(C3^D3)*(E3^F3)*(G3^H3))/((I3^J3)*(K3^L3)*(M3^N3)))</f>
        <v>491.2906942849491</v>
      </c>
      <c r="Q3" s="9">
        <f t="shared" ref="Q3:Q12" si="2">P3/(C3^D3)</f>
        <v>125.65754362844501</v>
      </c>
      <c r="R3" s="25">
        <f>Q3/(E3^F3)</f>
        <v>339.00005602354821</v>
      </c>
    </row>
    <row r="4" spans="1:18" ht="15.5" x14ac:dyDescent="0.35">
      <c r="A4" s="10" t="s">
        <v>13</v>
      </c>
      <c r="B4" s="11">
        <v>451</v>
      </c>
      <c r="C4" s="11">
        <v>30.2256</v>
      </c>
      <c r="D4">
        <v>0.4</v>
      </c>
      <c r="E4">
        <v>1.6E-2</v>
      </c>
      <c r="F4">
        <v>0.24</v>
      </c>
      <c r="G4">
        <v>1</v>
      </c>
      <c r="H4">
        <v>0.105</v>
      </c>
      <c r="I4">
        <f t="shared" si="0"/>
        <v>62.5</v>
      </c>
      <c r="J4">
        <v>8.5999999999999993E-2</v>
      </c>
      <c r="K4">
        <v>0.2</v>
      </c>
      <c r="L4">
        <v>0.11</v>
      </c>
      <c r="M4">
        <v>4</v>
      </c>
      <c r="N4">
        <v>5.6000000000000001E-2</v>
      </c>
      <c r="O4"/>
      <c r="P4" s="24">
        <f t="shared" si="1"/>
        <v>505.87238155824662</v>
      </c>
      <c r="Q4" s="9">
        <f t="shared" si="2"/>
        <v>129.38710542563629</v>
      </c>
      <c r="R4" s="25">
        <f t="shared" ref="R4:R12" si="3">Q4/(E4^F4)</f>
        <v>349.06170152196398</v>
      </c>
    </row>
    <row r="5" spans="1:18" ht="15.5" x14ac:dyDescent="0.35">
      <c r="A5" s="10" t="s">
        <v>14</v>
      </c>
      <c r="B5" s="11">
        <v>462</v>
      </c>
      <c r="C5" s="11">
        <v>30.2256</v>
      </c>
      <c r="D5">
        <v>0.4</v>
      </c>
      <c r="E5">
        <v>1.6E-2</v>
      </c>
      <c r="F5">
        <v>0.24</v>
      </c>
      <c r="G5">
        <v>1</v>
      </c>
      <c r="H5">
        <v>0.105</v>
      </c>
      <c r="I5">
        <f t="shared" si="0"/>
        <v>62.5</v>
      </c>
      <c r="J5">
        <v>8.5999999999999993E-2</v>
      </c>
      <c r="K5">
        <v>0.2</v>
      </c>
      <c r="L5">
        <v>0.11</v>
      </c>
      <c r="M5">
        <v>4</v>
      </c>
      <c r="N5">
        <v>5.6000000000000001E-2</v>
      </c>
      <c r="O5"/>
      <c r="P5" s="24">
        <f t="shared" si="1"/>
        <v>518.21073232795993</v>
      </c>
      <c r="Q5" s="9">
        <f t="shared" si="2"/>
        <v>132.54288848479814</v>
      </c>
      <c r="R5" s="25">
        <f t="shared" si="3"/>
        <v>357.57540155908504</v>
      </c>
    </row>
    <row r="6" spans="1:18" ht="15.5" x14ac:dyDescent="0.35">
      <c r="A6" s="10" t="s">
        <v>15</v>
      </c>
      <c r="B6" s="11">
        <v>486</v>
      </c>
      <c r="C6" s="11">
        <v>30.2256</v>
      </c>
      <c r="D6">
        <v>0.4</v>
      </c>
      <c r="E6">
        <v>1.6E-2</v>
      </c>
      <c r="F6">
        <v>0.24</v>
      </c>
      <c r="G6">
        <v>1</v>
      </c>
      <c r="H6">
        <v>0.105</v>
      </c>
      <c r="I6">
        <f t="shared" si="0"/>
        <v>62.5</v>
      </c>
      <c r="J6">
        <v>8.5999999999999993E-2</v>
      </c>
      <c r="K6">
        <v>0.2</v>
      </c>
      <c r="L6">
        <v>0.11</v>
      </c>
      <c r="M6">
        <v>4</v>
      </c>
      <c r="N6">
        <v>5.6000000000000001E-2</v>
      </c>
      <c r="O6"/>
      <c r="P6" s="24">
        <f t="shared" si="1"/>
        <v>545.13077037097094</v>
      </c>
      <c r="Q6" s="9">
        <f t="shared" si="2"/>
        <v>139.42823334115133</v>
      </c>
      <c r="R6" s="25">
        <f t="shared" si="3"/>
        <v>376.15074709462203</v>
      </c>
    </row>
    <row r="7" spans="1:18" ht="15.5" x14ac:dyDescent="0.35">
      <c r="A7" s="10" t="s">
        <v>16</v>
      </c>
      <c r="B7" s="11">
        <v>504</v>
      </c>
      <c r="C7" s="11">
        <v>30.2256</v>
      </c>
      <c r="D7">
        <v>0.4</v>
      </c>
      <c r="E7">
        <v>1.6E-2</v>
      </c>
      <c r="F7">
        <v>0.24</v>
      </c>
      <c r="G7">
        <v>1</v>
      </c>
      <c r="H7">
        <v>0.105</v>
      </c>
      <c r="I7">
        <f t="shared" si="0"/>
        <v>62.5</v>
      </c>
      <c r="J7">
        <v>8.5999999999999993E-2</v>
      </c>
      <c r="K7">
        <v>0.2</v>
      </c>
      <c r="L7">
        <v>0.11</v>
      </c>
      <c r="M7">
        <v>4</v>
      </c>
      <c r="N7">
        <v>5.6000000000000001E-2</v>
      </c>
      <c r="O7"/>
      <c r="P7" s="24">
        <f t="shared" si="1"/>
        <v>565.32079890322905</v>
      </c>
      <c r="Q7" s="9">
        <f t="shared" si="2"/>
        <v>144.59224198341616</v>
      </c>
      <c r="R7" s="25">
        <f t="shared" si="3"/>
        <v>390.0822562462746</v>
      </c>
    </row>
    <row r="8" spans="1:18" ht="15.5" x14ac:dyDescent="0.35">
      <c r="A8" s="10" t="s">
        <v>17</v>
      </c>
      <c r="B8" s="11">
        <v>515</v>
      </c>
      <c r="C8" s="11">
        <v>30.2256</v>
      </c>
      <c r="D8">
        <v>0.4</v>
      </c>
      <c r="E8">
        <v>1.6E-2</v>
      </c>
      <c r="F8">
        <v>0.24</v>
      </c>
      <c r="G8">
        <v>1</v>
      </c>
      <c r="H8">
        <v>0.105</v>
      </c>
      <c r="I8">
        <f t="shared" si="0"/>
        <v>62.5</v>
      </c>
      <c r="J8">
        <v>8.5999999999999993E-2</v>
      </c>
      <c r="K8">
        <v>0.2</v>
      </c>
      <c r="L8">
        <v>0.11</v>
      </c>
      <c r="M8">
        <v>4</v>
      </c>
      <c r="N8">
        <v>5.6000000000000001E-2</v>
      </c>
      <c r="O8"/>
      <c r="P8" s="24">
        <f t="shared" si="1"/>
        <v>577.65914967294248</v>
      </c>
      <c r="Q8" s="9">
        <f t="shared" si="2"/>
        <v>147.74802504257804</v>
      </c>
      <c r="R8" s="25">
        <f t="shared" si="3"/>
        <v>398.59595628339571</v>
      </c>
    </row>
    <row r="9" spans="1:18" ht="15.5" x14ac:dyDescent="0.35">
      <c r="A9" s="10" t="s">
        <v>18</v>
      </c>
      <c r="B9" s="11">
        <v>533</v>
      </c>
      <c r="C9" s="11">
        <v>30.2256</v>
      </c>
      <c r="D9">
        <v>0.4</v>
      </c>
      <c r="E9">
        <v>1.6E-2</v>
      </c>
      <c r="F9">
        <v>0.24</v>
      </c>
      <c r="G9">
        <v>1</v>
      </c>
      <c r="H9">
        <v>0.105</v>
      </c>
      <c r="I9">
        <f t="shared" si="0"/>
        <v>62.5</v>
      </c>
      <c r="J9">
        <v>8.5999999999999993E-2</v>
      </c>
      <c r="K9">
        <v>0.2</v>
      </c>
      <c r="L9">
        <v>0.11</v>
      </c>
      <c r="M9">
        <v>4</v>
      </c>
      <c r="N9">
        <v>5.6000000000000001E-2</v>
      </c>
      <c r="O9"/>
      <c r="P9" s="24">
        <f t="shared" si="1"/>
        <v>597.8491782052007</v>
      </c>
      <c r="Q9" s="9">
        <f t="shared" si="2"/>
        <v>152.91203368484292</v>
      </c>
      <c r="R9" s="25">
        <f t="shared" si="3"/>
        <v>412.52746543504844</v>
      </c>
    </row>
    <row r="10" spans="1:18" ht="15.5" x14ac:dyDescent="0.35">
      <c r="A10" s="10" t="s">
        <v>19</v>
      </c>
      <c r="B10" s="11">
        <v>550</v>
      </c>
      <c r="C10" s="11">
        <v>30.2256</v>
      </c>
      <c r="D10">
        <v>0.4</v>
      </c>
      <c r="E10">
        <v>1.6E-2</v>
      </c>
      <c r="F10">
        <v>0.24</v>
      </c>
      <c r="G10">
        <v>1</v>
      </c>
      <c r="H10">
        <v>0.105</v>
      </c>
      <c r="I10">
        <f t="shared" si="0"/>
        <v>62.5</v>
      </c>
      <c r="J10">
        <v>8.5999999999999993E-2</v>
      </c>
      <c r="K10">
        <v>0.2</v>
      </c>
      <c r="L10">
        <v>0.11</v>
      </c>
      <c r="M10">
        <v>4</v>
      </c>
      <c r="N10">
        <v>5.6000000000000001E-2</v>
      </c>
      <c r="O10"/>
      <c r="P10" s="24">
        <f t="shared" si="1"/>
        <v>616.91753848566668</v>
      </c>
      <c r="Q10" s="9">
        <f t="shared" si="2"/>
        <v>157.78915295809304</v>
      </c>
      <c r="R10" s="25">
        <f t="shared" si="3"/>
        <v>425.68500185605365</v>
      </c>
    </row>
    <row r="11" spans="1:18" ht="15.5" x14ac:dyDescent="0.35">
      <c r="A11" s="10" t="s">
        <v>20</v>
      </c>
      <c r="B11" s="11">
        <v>571</v>
      </c>
      <c r="C11" s="11">
        <v>30.2256</v>
      </c>
      <c r="D11">
        <v>0.4</v>
      </c>
      <c r="E11">
        <v>1.6E-2</v>
      </c>
      <c r="F11">
        <v>0.24</v>
      </c>
      <c r="G11">
        <v>1</v>
      </c>
      <c r="H11">
        <v>0.105</v>
      </c>
      <c r="I11">
        <f t="shared" si="0"/>
        <v>62.5</v>
      </c>
      <c r="J11">
        <v>8.5999999999999993E-2</v>
      </c>
      <c r="K11">
        <v>0.2</v>
      </c>
      <c r="L11">
        <v>0.11</v>
      </c>
      <c r="M11">
        <v>4</v>
      </c>
      <c r="N11">
        <v>5.6000000000000001E-2</v>
      </c>
      <c r="O11"/>
      <c r="P11" s="24">
        <f t="shared" si="1"/>
        <v>640.47257177330118</v>
      </c>
      <c r="Q11" s="9">
        <f t="shared" si="2"/>
        <v>163.81382970740205</v>
      </c>
      <c r="R11" s="25">
        <f t="shared" si="3"/>
        <v>441.93842919964845</v>
      </c>
    </row>
    <row r="12" spans="1:18" ht="16" thickBot="1" x14ac:dyDescent="0.4">
      <c r="A12" s="13" t="s">
        <v>21</v>
      </c>
      <c r="B12" s="14">
        <v>598</v>
      </c>
      <c r="C12" s="14">
        <v>30.2256</v>
      </c>
      <c r="D12" s="15">
        <v>0.4</v>
      </c>
      <c r="E12" s="15">
        <v>1.6E-2</v>
      </c>
      <c r="F12" s="15">
        <v>0.24</v>
      </c>
      <c r="G12" s="15">
        <v>1</v>
      </c>
      <c r="H12" s="15">
        <v>0.105</v>
      </c>
      <c r="I12" s="15">
        <f t="shared" si="0"/>
        <v>62.5</v>
      </c>
      <c r="J12" s="15">
        <v>8.5999999999999993E-2</v>
      </c>
      <c r="K12" s="15">
        <v>0.2</v>
      </c>
      <c r="L12" s="15">
        <v>0.11</v>
      </c>
      <c r="M12" s="15">
        <v>4</v>
      </c>
      <c r="N12" s="15">
        <v>5.6000000000000001E-2</v>
      </c>
      <c r="O12" s="15"/>
      <c r="P12" s="26">
        <f t="shared" si="1"/>
        <v>670.75761457168858</v>
      </c>
      <c r="Q12" s="17">
        <f t="shared" si="2"/>
        <v>171.55984267079936</v>
      </c>
      <c r="R12" s="27">
        <f t="shared" si="3"/>
        <v>462.83569292712747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ВТ18У</vt:lpstr>
      <vt:lpstr>ВТ41</vt:lpstr>
      <vt:lpstr>ХН50</vt:lpstr>
      <vt:lpstr>ХН58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Андрей Сергеевич</dc:creator>
  <cp:lastModifiedBy>Гусев Андрей Сергеевич</cp:lastModifiedBy>
  <dcterms:created xsi:type="dcterms:W3CDTF">2015-06-05T18:19:34Z</dcterms:created>
  <dcterms:modified xsi:type="dcterms:W3CDTF">2024-09-20T08:00:04Z</dcterms:modified>
</cp:coreProperties>
</file>