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ndoy/git/master_thesis_bestemt/data/input_data/"/>
    </mc:Choice>
  </mc:AlternateContent>
  <xr:revisionPtr revIDLastSave="0" documentId="13_ncr:1_{2C6F0858-A1C1-024D-8B2B-BECFF1BEDF4A}" xr6:coauthVersionLast="46" xr6:coauthVersionMax="46" xr10:uidLastSave="{00000000-0000-0000-0000-000000000000}"/>
  <bookViews>
    <workbookView xWindow="11540" yWindow="460" windowWidth="17260" windowHeight="12880" xr2:uid="{9782C37D-95ED-DE4E-9CBD-9F943CF5A6D0}"/>
  </bookViews>
  <sheets>
    <sheet name="key_values" sheetId="23" r:id="rId1"/>
    <sheet name="demand" sheetId="21" r:id="rId2"/>
    <sheet name="time_windows_for_order" sheetId="5" r:id="rId3"/>
    <sheet name="order_zones" sheetId="27" r:id="rId4"/>
    <sheet name="nodes_for_vessel" sheetId="7" r:id="rId5"/>
    <sheet name="vessel_availability" sheetId="6" r:id="rId6"/>
    <sheet name="vessel_capacity" sheetId="1" r:id="rId7"/>
    <sheet name="initial_vessel_load" sheetId="15" r:id="rId8"/>
    <sheet name="factory_max_vessel_destination" sheetId="25" r:id="rId9"/>
    <sheet name="factory_max_vessel_loading" sheetId="24" r:id="rId10"/>
    <sheet name="inventory_target" sheetId="28" r:id="rId11"/>
    <sheet name="inventory_capacity" sheetId="2" r:id="rId12"/>
    <sheet name="initial_inventory" sheetId="8" r:id="rId13"/>
    <sheet name="inventory_cost" sheetId="9" r:id="rId14"/>
    <sheet name="production_stop" sheetId="17" r:id="rId15"/>
    <sheet name="production_start_cost" sheetId="29" r:id="rId16"/>
    <sheet name="product_group" sheetId="26" r:id="rId17"/>
    <sheet name="production_max_capacity" sheetId="18" r:id="rId18"/>
    <sheet name="production_min_capacity" sheetId="19" r:id="rId19"/>
    <sheet name="production_lines_for_factory" sheetId="20" r:id="rId20"/>
    <sheet name="production_line_min_time" sheetId="22" r:id="rId21"/>
    <sheet name="transport_time" sheetId="12" r:id="rId22"/>
    <sheet name="transport_cost" sheetId="11" r:id="rId23"/>
    <sheet name="loading_unloading_time" sheetId="1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2" l="1"/>
  <c r="U12" i="12" s="1"/>
  <c r="T11" i="12"/>
  <c r="T12" i="12" s="1"/>
  <c r="U10" i="12"/>
  <c r="T10" i="12"/>
  <c r="U9" i="12"/>
  <c r="T9" i="12"/>
  <c r="U8" i="12"/>
  <c r="T8" i="12"/>
  <c r="U7" i="12"/>
  <c r="T7" i="12"/>
  <c r="U6" i="12"/>
  <c r="T6" i="12"/>
  <c r="U5" i="12"/>
  <c r="T5" i="12"/>
  <c r="D22" i="12"/>
  <c r="E22" i="12"/>
  <c r="F22" i="12"/>
  <c r="G22" i="12"/>
  <c r="H22" i="12"/>
  <c r="I22" i="12"/>
  <c r="J22" i="12"/>
  <c r="K22" i="12"/>
  <c r="D21" i="12"/>
  <c r="E21" i="12"/>
  <c r="F21" i="12"/>
  <c r="G21" i="12"/>
  <c r="H21" i="12"/>
  <c r="I21" i="12"/>
  <c r="J21" i="12"/>
  <c r="K21" i="12"/>
  <c r="G18" i="12"/>
  <c r="H18" i="12"/>
  <c r="I18" i="12"/>
  <c r="J18" i="12"/>
  <c r="K18" i="12" s="1"/>
  <c r="L18" i="12"/>
  <c r="M18" i="12"/>
  <c r="N18" i="12"/>
  <c r="G19" i="12"/>
  <c r="H19" i="12"/>
  <c r="I19" i="12"/>
  <c r="J19" i="12"/>
  <c r="K19" i="12"/>
  <c r="L19" i="12"/>
  <c r="M19" i="12"/>
  <c r="N19" i="12"/>
  <c r="G20" i="12"/>
  <c r="H20" i="12"/>
  <c r="I20" i="12"/>
  <c r="J20" i="12"/>
  <c r="K20" i="12"/>
  <c r="L20" i="12"/>
  <c r="M20" i="12"/>
  <c r="N20" i="12"/>
  <c r="N17" i="12"/>
  <c r="M17" i="12"/>
  <c r="L17" i="12"/>
  <c r="J17" i="12"/>
  <c r="K17" i="12" s="1"/>
  <c r="I17" i="12"/>
  <c r="H17" i="12"/>
  <c r="G17" i="12"/>
  <c r="F18" i="12"/>
  <c r="F19" i="12"/>
  <c r="F20" i="12"/>
  <c r="F17" i="12"/>
  <c r="E18" i="12"/>
  <c r="E19" i="12"/>
  <c r="E20" i="12"/>
  <c r="E17" i="12"/>
  <c r="D18" i="12"/>
  <c r="D19" i="12"/>
  <c r="D20" i="12"/>
  <c r="D17" i="12"/>
  <c r="O14" i="12"/>
  <c r="O13" i="12"/>
  <c r="O12" i="12"/>
  <c r="O11" i="12"/>
  <c r="O10" i="12"/>
  <c r="O9" i="12"/>
  <c r="O8" i="12"/>
  <c r="O7" i="12"/>
  <c r="O6" i="12"/>
  <c r="O5" i="12"/>
  <c r="E16" i="12"/>
  <c r="F16" i="12"/>
  <c r="G16" i="12"/>
  <c r="H16" i="12"/>
  <c r="I16" i="12"/>
  <c r="J16" i="12"/>
  <c r="K16" i="12"/>
  <c r="L16" i="12"/>
  <c r="M16" i="12"/>
  <c r="N16" i="12"/>
  <c r="D16" i="12"/>
</calcChain>
</file>

<file path=xl/sharedStrings.xml><?xml version="1.0" encoding="utf-8"?>
<sst xmlns="http://schemas.openxmlformats.org/spreadsheetml/2006/main" count="323" uniqueCount="82">
  <si>
    <t>vessel</t>
  </si>
  <si>
    <t>capacity [t]</t>
  </si>
  <si>
    <t>factory</t>
  </si>
  <si>
    <t>o_1</t>
  </si>
  <si>
    <t>o_2</t>
  </si>
  <si>
    <t>o_3</t>
  </si>
  <si>
    <t>f_1</t>
  </si>
  <si>
    <t>f_2</t>
  </si>
  <si>
    <t>v_1</t>
  </si>
  <si>
    <t>v_2</t>
  </si>
  <si>
    <t>capacity [nProd]</t>
  </si>
  <si>
    <t>product held as inventory [t]</t>
  </si>
  <si>
    <t>p_1</t>
  </si>
  <si>
    <t>p_2</t>
  </si>
  <si>
    <t>p_3</t>
  </si>
  <si>
    <t>unit_transport_cost</t>
  </si>
  <si>
    <t>sailing time between pair of nodes [number of time periods]</t>
  </si>
  <si>
    <t>initial vessel load for each product</t>
  </si>
  <si>
    <t>amount of products [t] per order</t>
  </si>
  <si>
    <t>1 if vessel can arrive at node</t>
  </si>
  <si>
    <t>capacity limits for vessels</t>
  </si>
  <si>
    <t>inventory cost [NOK]</t>
  </si>
  <si>
    <t>unit_cost</t>
  </si>
  <si>
    <t>transport cost [NOK/km]</t>
  </si>
  <si>
    <t>l_1</t>
  </si>
  <si>
    <t>l_2</t>
  </si>
  <si>
    <t>l_3</t>
  </si>
  <si>
    <t>l_4</t>
  </si>
  <si>
    <t>maximum prod. capacities [t/time_period]</t>
  </si>
  <si>
    <t>minimum prod. capacities [t/time_period]</t>
  </si>
  <si>
    <t>production line with corresponding factory</t>
  </si>
  <si>
    <t>production_line</t>
  </si>
  <si>
    <t>v_3</t>
  </si>
  <si>
    <t>o_4</t>
  </si>
  <si>
    <t>o_5</t>
  </si>
  <si>
    <t>o_6</t>
  </si>
  <si>
    <t>p_4</t>
  </si>
  <si>
    <t>p_5</t>
  </si>
  <si>
    <t>p_6</t>
  </si>
  <si>
    <t>inventory capacity for factories</t>
  </si>
  <si>
    <t>time and location of vessel availability</t>
  </si>
  <si>
    <t>time_period</t>
  </si>
  <si>
    <t>location</t>
  </si>
  <si>
    <t>minimum number of subsequent time periods of production</t>
  </si>
  <si>
    <t>o_7</t>
  </si>
  <si>
    <t>o_8</t>
  </si>
  <si>
    <t>o_9</t>
  </si>
  <si>
    <t>o_10</t>
  </si>
  <si>
    <t>o_11</t>
  </si>
  <si>
    <t>o_12</t>
  </si>
  <si>
    <t>o_13</t>
  </si>
  <si>
    <t>o_14</t>
  </si>
  <si>
    <t>o_15</t>
  </si>
  <si>
    <t>o_16</t>
  </si>
  <si>
    <t>Cell is 1 if time period is within time window for unloading start</t>
  </si>
  <si>
    <t>some values used to calculate parameters in code - format: (key, value (int))</t>
  </si>
  <si>
    <t>key</t>
  </si>
  <si>
    <t>value</t>
  </si>
  <si>
    <t>maximum number of vessels allowed to load in each time period for each factory</t>
  </si>
  <si>
    <t>maximum number of vessels which may end up in a factory</t>
  </si>
  <si>
    <t>vessel_number</t>
  </si>
  <si>
    <t>product group for each product (based on pellet size)</t>
  </si>
  <si>
    <t>product_group</t>
  </si>
  <si>
    <t>pg_1</t>
  </si>
  <si>
    <t>pg_4</t>
  </si>
  <si>
    <t>pg_2</t>
  </si>
  <si>
    <t>pg_3</t>
  </si>
  <si>
    <t>green, yellow or red</t>
  </si>
  <si>
    <t>zone</t>
  </si>
  <si>
    <t>green</t>
  </si>
  <si>
    <t>max_tw_violation</t>
  </si>
  <si>
    <t>tw_violation_unit_cost</t>
  </si>
  <si>
    <t>min_wait_if_sick</t>
  </si>
  <si>
    <t>v_4</t>
  </si>
  <si>
    <t>unit_reward</t>
  </si>
  <si>
    <t>inventory target for each factory</t>
  </si>
  <si>
    <t>o_17</t>
  </si>
  <si>
    <t>o_18</t>
  </si>
  <si>
    <t>1 if production can take place in the time period</t>
  </si>
  <si>
    <t>production start cost for each factory and product</t>
  </si>
  <si>
    <t>loading/unloading time [number of time periods]</t>
  </si>
  <si>
    <t>external_delivery_unit_penalty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</si>
</sst>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D96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2" fillId="5" borderId="0" xfId="0" applyFont="1" applyFill="1"/>
    <xf numFmtId="0" fontId="0" fillId="4" borderId="0" xfId="0" applyFill="1"/>
    <xf numFmtId="0" fontId="0" fillId="0" borderId="0" xfId="0" applyFill="1" applyAlignment="1">
      <alignment horizontal="center"/>
    </xf>
    <xf numFmtId="0" fontId="2" fillId="0" borderId="0" xfId="0" applyFont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/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4" fillId="6" borderId="0" xfId="0" applyFont="1" applyFill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8933C-E56C-CB4D-8C87-55656162571B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53" customWidth="1"/>
    <col min="2" max="2" width="25.33203125" customWidth="1"/>
  </cols>
  <sheetData>
    <row r="1" spans="1:2" x14ac:dyDescent="0.2">
      <c r="A1" s="15" t="s">
        <v>55</v>
      </c>
      <c r="B1" s="12"/>
    </row>
    <row r="2" spans="1:2" x14ac:dyDescent="0.2">
      <c r="A2" s="1" t="s">
        <v>56</v>
      </c>
      <c r="B2" s="1" t="s">
        <v>57</v>
      </c>
    </row>
    <row r="3" spans="1:2" x14ac:dyDescent="0.2">
      <c r="A3" t="s">
        <v>70</v>
      </c>
      <c r="B3">
        <v>7</v>
      </c>
    </row>
    <row r="4" spans="1:2" x14ac:dyDescent="0.2">
      <c r="A4" t="s">
        <v>71</v>
      </c>
      <c r="B4">
        <v>1000</v>
      </c>
    </row>
    <row r="5" spans="1:2" x14ac:dyDescent="0.2">
      <c r="A5" t="s">
        <v>72</v>
      </c>
      <c r="B5">
        <v>5</v>
      </c>
    </row>
    <row r="6" spans="1:2" x14ac:dyDescent="0.2">
      <c r="A6" t="s">
        <v>81</v>
      </c>
      <c r="B6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179D-E2AC-AA48-B4EC-5F7A89429D5F}">
  <dimension ref="A1:C41"/>
  <sheetViews>
    <sheetView topLeftCell="A29" workbookViewId="0">
      <selection activeCell="F41" sqref="F41"/>
    </sheetView>
  </sheetViews>
  <sheetFormatPr baseColWidth="10" defaultRowHeight="16" x14ac:dyDescent="0.2"/>
  <sheetData>
    <row r="1" spans="1:3" x14ac:dyDescent="0.2">
      <c r="B1" s="19" t="s">
        <v>58</v>
      </c>
      <c r="C1" s="19"/>
    </row>
    <row r="2" spans="1:3" x14ac:dyDescent="0.2">
      <c r="A2" s="16"/>
      <c r="B2" s="1" t="s">
        <v>6</v>
      </c>
      <c r="C2" s="1" t="s">
        <v>7</v>
      </c>
    </row>
    <row r="3" spans="1:3" x14ac:dyDescent="0.2">
      <c r="A3" s="1">
        <v>0</v>
      </c>
      <c r="B3">
        <v>1</v>
      </c>
      <c r="C3">
        <v>1</v>
      </c>
    </row>
    <row r="4" spans="1:3" x14ac:dyDescent="0.2">
      <c r="A4" s="1">
        <v>1</v>
      </c>
      <c r="B4">
        <v>1</v>
      </c>
      <c r="C4">
        <v>1</v>
      </c>
    </row>
    <row r="5" spans="1:3" x14ac:dyDescent="0.2">
      <c r="A5" s="1">
        <v>2</v>
      </c>
      <c r="B5">
        <v>1</v>
      </c>
      <c r="C5">
        <v>1</v>
      </c>
    </row>
    <row r="6" spans="1:3" x14ac:dyDescent="0.2">
      <c r="A6" s="1">
        <v>3</v>
      </c>
      <c r="B6">
        <v>1</v>
      </c>
      <c r="C6">
        <v>1</v>
      </c>
    </row>
    <row r="7" spans="1:3" x14ac:dyDescent="0.2">
      <c r="A7" s="1">
        <v>4</v>
      </c>
      <c r="B7">
        <v>1</v>
      </c>
      <c r="C7">
        <v>0</v>
      </c>
    </row>
    <row r="8" spans="1:3" x14ac:dyDescent="0.2">
      <c r="A8" s="1">
        <v>5</v>
      </c>
      <c r="B8">
        <v>1</v>
      </c>
      <c r="C8">
        <v>0</v>
      </c>
    </row>
    <row r="9" spans="1:3" x14ac:dyDescent="0.2">
      <c r="A9" s="1">
        <v>6</v>
      </c>
      <c r="B9">
        <v>1</v>
      </c>
      <c r="C9">
        <v>0</v>
      </c>
    </row>
    <row r="10" spans="1:3" x14ac:dyDescent="0.2">
      <c r="A10" s="1">
        <v>7</v>
      </c>
      <c r="B10">
        <v>0</v>
      </c>
      <c r="C10">
        <v>1</v>
      </c>
    </row>
    <row r="11" spans="1:3" x14ac:dyDescent="0.2">
      <c r="A11" s="1">
        <v>8</v>
      </c>
      <c r="B11">
        <v>0</v>
      </c>
      <c r="C11">
        <v>1</v>
      </c>
    </row>
    <row r="12" spans="1:3" x14ac:dyDescent="0.2">
      <c r="A12" s="1">
        <v>9</v>
      </c>
      <c r="B12">
        <v>0</v>
      </c>
      <c r="C12">
        <v>1</v>
      </c>
    </row>
    <row r="13" spans="1:3" x14ac:dyDescent="0.2">
      <c r="A13" s="1">
        <v>10</v>
      </c>
      <c r="B13">
        <v>0</v>
      </c>
      <c r="C13">
        <v>1</v>
      </c>
    </row>
    <row r="14" spans="1:3" x14ac:dyDescent="0.2">
      <c r="A14" s="1">
        <v>11</v>
      </c>
      <c r="B14">
        <v>1</v>
      </c>
      <c r="C14">
        <v>1</v>
      </c>
    </row>
    <row r="15" spans="1:3" x14ac:dyDescent="0.2">
      <c r="A15" s="1">
        <v>12</v>
      </c>
      <c r="B15">
        <v>1</v>
      </c>
      <c r="C15">
        <v>1</v>
      </c>
    </row>
    <row r="16" spans="1:3" x14ac:dyDescent="0.2">
      <c r="A16" s="1">
        <v>13</v>
      </c>
      <c r="B16">
        <v>1</v>
      </c>
      <c r="C16">
        <v>1</v>
      </c>
    </row>
    <row r="17" spans="1:3" x14ac:dyDescent="0.2">
      <c r="A17" s="1">
        <v>14</v>
      </c>
      <c r="B17">
        <v>1</v>
      </c>
      <c r="C17">
        <v>1</v>
      </c>
    </row>
    <row r="18" spans="1:3" x14ac:dyDescent="0.2">
      <c r="A18" s="1">
        <v>15</v>
      </c>
      <c r="B18">
        <v>1</v>
      </c>
      <c r="C18">
        <v>1</v>
      </c>
    </row>
    <row r="19" spans="1:3" x14ac:dyDescent="0.2">
      <c r="A19" s="1">
        <v>16</v>
      </c>
      <c r="B19">
        <v>1</v>
      </c>
      <c r="C19">
        <v>1</v>
      </c>
    </row>
    <row r="20" spans="1:3" x14ac:dyDescent="0.2">
      <c r="A20" s="1">
        <v>17</v>
      </c>
      <c r="B20">
        <v>1</v>
      </c>
      <c r="C20">
        <v>1</v>
      </c>
    </row>
    <row r="21" spans="1:3" x14ac:dyDescent="0.2">
      <c r="A21" s="1">
        <v>18</v>
      </c>
      <c r="B21">
        <v>1</v>
      </c>
      <c r="C21">
        <v>1</v>
      </c>
    </row>
    <row r="22" spans="1:3" x14ac:dyDescent="0.2">
      <c r="A22" s="1">
        <v>19</v>
      </c>
      <c r="B22">
        <v>1</v>
      </c>
      <c r="C22">
        <v>1</v>
      </c>
    </row>
    <row r="23" spans="1:3" x14ac:dyDescent="0.2">
      <c r="A23" s="1">
        <v>20</v>
      </c>
      <c r="B23">
        <v>0</v>
      </c>
      <c r="C23">
        <v>1</v>
      </c>
    </row>
    <row r="24" spans="1:3" x14ac:dyDescent="0.2">
      <c r="A24" s="1">
        <v>21</v>
      </c>
      <c r="B24">
        <v>0</v>
      </c>
      <c r="C24">
        <v>1</v>
      </c>
    </row>
    <row r="25" spans="1:3" x14ac:dyDescent="0.2">
      <c r="A25" s="1">
        <v>22</v>
      </c>
      <c r="B25">
        <v>0</v>
      </c>
      <c r="C25">
        <v>1</v>
      </c>
    </row>
    <row r="26" spans="1:3" x14ac:dyDescent="0.2">
      <c r="A26" s="1">
        <v>23</v>
      </c>
      <c r="B26">
        <v>0</v>
      </c>
      <c r="C26">
        <v>1</v>
      </c>
    </row>
    <row r="27" spans="1:3" x14ac:dyDescent="0.2">
      <c r="A27" s="1">
        <v>24</v>
      </c>
      <c r="B27">
        <v>1</v>
      </c>
      <c r="C27">
        <v>1</v>
      </c>
    </row>
    <row r="28" spans="1:3" x14ac:dyDescent="0.2">
      <c r="A28" s="1">
        <v>25</v>
      </c>
      <c r="B28">
        <v>1</v>
      </c>
      <c r="C28">
        <v>1</v>
      </c>
    </row>
    <row r="29" spans="1:3" x14ac:dyDescent="0.2">
      <c r="A29" s="1">
        <v>26</v>
      </c>
      <c r="B29">
        <v>1</v>
      </c>
      <c r="C29">
        <v>1</v>
      </c>
    </row>
    <row r="30" spans="1:3" x14ac:dyDescent="0.2">
      <c r="A30" s="1">
        <v>27</v>
      </c>
      <c r="B30">
        <v>1</v>
      </c>
      <c r="C30">
        <v>1</v>
      </c>
    </row>
    <row r="31" spans="1:3" x14ac:dyDescent="0.2">
      <c r="A31" s="1">
        <v>28</v>
      </c>
      <c r="B31">
        <v>1</v>
      </c>
      <c r="C31">
        <v>1</v>
      </c>
    </row>
    <row r="32" spans="1:3" x14ac:dyDescent="0.2">
      <c r="A32" s="1">
        <v>29</v>
      </c>
      <c r="B32">
        <v>1</v>
      </c>
      <c r="C32">
        <v>1</v>
      </c>
    </row>
    <row r="33" spans="1:3" x14ac:dyDescent="0.2">
      <c r="A33" s="1">
        <v>30</v>
      </c>
      <c r="B33">
        <v>1</v>
      </c>
      <c r="C33">
        <v>1</v>
      </c>
    </row>
    <row r="34" spans="1:3" x14ac:dyDescent="0.2">
      <c r="A34" s="1">
        <v>31</v>
      </c>
      <c r="B34">
        <v>1</v>
      </c>
      <c r="C34">
        <v>1</v>
      </c>
    </row>
    <row r="35" spans="1:3" x14ac:dyDescent="0.2">
      <c r="A35" s="1">
        <v>32</v>
      </c>
      <c r="B35">
        <v>1</v>
      </c>
      <c r="C35">
        <v>1</v>
      </c>
    </row>
    <row r="36" spans="1:3" x14ac:dyDescent="0.2">
      <c r="A36" s="1">
        <v>33</v>
      </c>
      <c r="B36">
        <v>1</v>
      </c>
      <c r="C36">
        <v>1</v>
      </c>
    </row>
    <row r="37" spans="1:3" x14ac:dyDescent="0.2">
      <c r="A37" s="1">
        <v>34</v>
      </c>
      <c r="B37">
        <v>1</v>
      </c>
      <c r="C37">
        <v>1</v>
      </c>
    </row>
    <row r="38" spans="1:3" x14ac:dyDescent="0.2">
      <c r="A38" s="1">
        <v>35</v>
      </c>
      <c r="B38">
        <v>1</v>
      </c>
      <c r="C38">
        <v>1</v>
      </c>
    </row>
    <row r="39" spans="1:3" x14ac:dyDescent="0.2">
      <c r="A39" s="1">
        <v>36</v>
      </c>
      <c r="B39">
        <v>1</v>
      </c>
      <c r="C39">
        <v>1</v>
      </c>
    </row>
    <row r="40" spans="1:3" x14ac:dyDescent="0.2">
      <c r="A40" s="1">
        <v>37</v>
      </c>
      <c r="B40">
        <v>1</v>
      </c>
      <c r="C40">
        <v>1</v>
      </c>
    </row>
    <row r="41" spans="1:3" x14ac:dyDescent="0.2">
      <c r="A41" s="1">
        <v>38</v>
      </c>
      <c r="B41">
        <v>1</v>
      </c>
      <c r="C41">
        <v>1</v>
      </c>
    </row>
  </sheetData>
  <mergeCells count="1">
    <mergeCell ref="B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AD053-4560-E04F-8131-97845BE1D50A}">
  <dimension ref="A1:C8"/>
  <sheetViews>
    <sheetView workbookViewId="0">
      <selection activeCell="C43" sqref="C43"/>
    </sheetView>
  </sheetViews>
  <sheetFormatPr baseColWidth="10" defaultRowHeight="16" x14ac:dyDescent="0.2"/>
  <cols>
    <col min="2" max="2" width="20.83203125" customWidth="1"/>
    <col min="3" max="3" width="26.33203125" customWidth="1"/>
  </cols>
  <sheetData>
    <row r="1" spans="1:3" x14ac:dyDescent="0.2">
      <c r="B1" s="18" t="s">
        <v>75</v>
      </c>
      <c r="C1" s="18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12</v>
      </c>
      <c r="B3">
        <v>100</v>
      </c>
      <c r="C3">
        <v>100</v>
      </c>
    </row>
    <row r="4" spans="1:3" x14ac:dyDescent="0.2">
      <c r="A4" s="1" t="s">
        <v>13</v>
      </c>
      <c r="B4">
        <v>100</v>
      </c>
      <c r="C4">
        <v>100</v>
      </c>
    </row>
    <row r="5" spans="1:3" x14ac:dyDescent="0.2">
      <c r="A5" s="1" t="s">
        <v>14</v>
      </c>
      <c r="B5">
        <v>100</v>
      </c>
      <c r="C5">
        <v>100</v>
      </c>
    </row>
    <row r="6" spans="1:3" x14ac:dyDescent="0.2">
      <c r="A6" s="1" t="s">
        <v>36</v>
      </c>
      <c r="B6">
        <v>100</v>
      </c>
      <c r="C6">
        <v>100</v>
      </c>
    </row>
    <row r="7" spans="1:3" x14ac:dyDescent="0.2">
      <c r="A7" s="1" t="s">
        <v>37</v>
      </c>
      <c r="B7">
        <v>100</v>
      </c>
      <c r="C7">
        <v>100</v>
      </c>
    </row>
    <row r="8" spans="1:3" x14ac:dyDescent="0.2">
      <c r="A8" s="1" t="s">
        <v>38</v>
      </c>
      <c r="B8">
        <v>100</v>
      </c>
      <c r="C8">
        <v>100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D8F9-ECD1-3840-A985-F1261EADECDC}">
  <dimension ref="A1:B4"/>
  <sheetViews>
    <sheetView workbookViewId="0">
      <selection activeCell="D34" sqref="D34"/>
    </sheetView>
  </sheetViews>
  <sheetFormatPr baseColWidth="10" defaultRowHeight="16" x14ac:dyDescent="0.2"/>
  <cols>
    <col min="2" max="2" width="26.33203125" customWidth="1"/>
  </cols>
  <sheetData>
    <row r="1" spans="1:2" x14ac:dyDescent="0.2">
      <c r="B1" s="7" t="s">
        <v>39</v>
      </c>
    </row>
    <row r="2" spans="1:2" x14ac:dyDescent="0.2">
      <c r="A2" s="4" t="s">
        <v>2</v>
      </c>
      <c r="B2" s="4" t="s">
        <v>1</v>
      </c>
    </row>
    <row r="3" spans="1:2" x14ac:dyDescent="0.2">
      <c r="A3" s="1" t="s">
        <v>6</v>
      </c>
      <c r="B3">
        <v>3000</v>
      </c>
    </row>
    <row r="4" spans="1:2" x14ac:dyDescent="0.2">
      <c r="A4" s="1" t="s">
        <v>7</v>
      </c>
      <c r="B4">
        <v>3000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9A9-136C-EB4F-9707-C55FEEBCEEF6}">
  <dimension ref="A1:G4"/>
  <sheetViews>
    <sheetView workbookViewId="0">
      <selection activeCell="D14" sqref="D14"/>
    </sheetView>
  </sheetViews>
  <sheetFormatPr baseColWidth="10" defaultRowHeight="16" x14ac:dyDescent="0.2"/>
  <sheetData>
    <row r="1" spans="1:7" x14ac:dyDescent="0.2">
      <c r="B1" s="18" t="s">
        <v>11</v>
      </c>
      <c r="C1" s="18"/>
      <c r="D1" s="18"/>
      <c r="E1" s="9"/>
      <c r="F1" s="9"/>
      <c r="G1" s="9"/>
    </row>
    <row r="2" spans="1:7" x14ac:dyDescent="0.2">
      <c r="B2" s="1" t="s">
        <v>12</v>
      </c>
      <c r="C2" s="1" t="s">
        <v>13</v>
      </c>
      <c r="D2" s="1" t="s">
        <v>14</v>
      </c>
      <c r="E2" s="1" t="s">
        <v>36</v>
      </c>
      <c r="F2" s="1" t="s">
        <v>37</v>
      </c>
      <c r="G2" s="1" t="s">
        <v>38</v>
      </c>
    </row>
    <row r="3" spans="1:7" x14ac:dyDescent="0.2">
      <c r="A3" s="1" t="s">
        <v>6</v>
      </c>
      <c r="B3">
        <v>200</v>
      </c>
      <c r="C3">
        <v>200</v>
      </c>
      <c r="D3">
        <v>200</v>
      </c>
      <c r="E3">
        <v>200</v>
      </c>
      <c r="F3">
        <v>200</v>
      </c>
      <c r="G3">
        <v>1000</v>
      </c>
    </row>
    <row r="4" spans="1:7" x14ac:dyDescent="0.2">
      <c r="A4" s="1" t="s">
        <v>7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1500</v>
      </c>
    </row>
  </sheetData>
  <mergeCells count="1">
    <mergeCell ref="B1:D1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E3E-CC35-694F-99BA-F98417424B9C}">
  <dimension ref="A1:C4"/>
  <sheetViews>
    <sheetView workbookViewId="0">
      <selection activeCell="C5" sqref="C5"/>
    </sheetView>
  </sheetViews>
  <sheetFormatPr baseColWidth="10" defaultRowHeight="16" x14ac:dyDescent="0.2"/>
  <cols>
    <col min="2" max="2" width="22" customWidth="1"/>
  </cols>
  <sheetData>
    <row r="1" spans="1:3" x14ac:dyDescent="0.2">
      <c r="B1" s="5" t="s">
        <v>21</v>
      </c>
      <c r="C1" s="9"/>
    </row>
    <row r="2" spans="1:3" x14ac:dyDescent="0.2">
      <c r="A2" s="4" t="s">
        <v>2</v>
      </c>
      <c r="B2" s="4" t="s">
        <v>22</v>
      </c>
      <c r="C2" s="4" t="s">
        <v>74</v>
      </c>
    </row>
    <row r="3" spans="1:3" x14ac:dyDescent="0.2">
      <c r="A3" s="1" t="s">
        <v>6</v>
      </c>
      <c r="B3">
        <v>0.01</v>
      </c>
      <c r="C3">
        <v>1000</v>
      </c>
    </row>
    <row r="4" spans="1:3" x14ac:dyDescent="0.2">
      <c r="A4" s="1" t="s">
        <v>7</v>
      </c>
      <c r="B4">
        <v>0.01</v>
      </c>
      <c r="C4">
        <v>1000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F92-6F49-904A-A0F7-BD1978E1568D}">
  <dimension ref="A1:C41"/>
  <sheetViews>
    <sheetView workbookViewId="0">
      <selection activeCell="E8" sqref="E8"/>
    </sheetView>
  </sheetViews>
  <sheetFormatPr baseColWidth="10" defaultRowHeight="16" x14ac:dyDescent="0.2"/>
  <cols>
    <col min="2" max="2" width="25.83203125" customWidth="1"/>
    <col min="3" max="3" width="22.6640625" customWidth="1"/>
  </cols>
  <sheetData>
    <row r="1" spans="1:3" x14ac:dyDescent="0.2">
      <c r="A1" s="11"/>
      <c r="B1" s="20" t="s">
        <v>78</v>
      </c>
      <c r="C1" s="20"/>
    </row>
    <row r="2" spans="1:3" x14ac:dyDescent="0.2">
      <c r="A2" s="11"/>
      <c r="B2" s="8" t="s">
        <v>6</v>
      </c>
      <c r="C2" s="8" t="s">
        <v>7</v>
      </c>
    </row>
    <row r="3" spans="1:3" x14ac:dyDescent="0.2">
      <c r="A3" s="8">
        <v>0</v>
      </c>
      <c r="B3" s="11">
        <v>1</v>
      </c>
      <c r="C3" s="11">
        <v>1</v>
      </c>
    </row>
    <row r="4" spans="1:3" x14ac:dyDescent="0.2">
      <c r="A4" s="8">
        <v>1</v>
      </c>
      <c r="B4" s="11">
        <v>1</v>
      </c>
      <c r="C4" s="11">
        <v>1</v>
      </c>
    </row>
    <row r="5" spans="1:3" x14ac:dyDescent="0.2">
      <c r="A5" s="8">
        <v>2</v>
      </c>
      <c r="B5" s="11">
        <v>1</v>
      </c>
      <c r="C5" s="11">
        <v>1</v>
      </c>
    </row>
    <row r="6" spans="1:3" x14ac:dyDescent="0.2">
      <c r="A6" s="8">
        <v>3</v>
      </c>
      <c r="B6" s="11">
        <v>1</v>
      </c>
      <c r="C6" s="11">
        <v>1</v>
      </c>
    </row>
    <row r="7" spans="1:3" x14ac:dyDescent="0.2">
      <c r="A7" s="8">
        <v>4</v>
      </c>
      <c r="B7" s="11">
        <v>1</v>
      </c>
      <c r="C7" s="11">
        <v>1</v>
      </c>
    </row>
    <row r="8" spans="1:3" x14ac:dyDescent="0.2">
      <c r="A8" s="8">
        <v>5</v>
      </c>
      <c r="B8" s="11">
        <v>1</v>
      </c>
      <c r="C8" s="11">
        <v>1</v>
      </c>
    </row>
    <row r="9" spans="1:3" x14ac:dyDescent="0.2">
      <c r="A9" s="8">
        <v>6</v>
      </c>
      <c r="B9" s="11">
        <v>1</v>
      </c>
      <c r="C9" s="11">
        <v>1</v>
      </c>
    </row>
    <row r="10" spans="1:3" x14ac:dyDescent="0.2">
      <c r="A10" s="8">
        <v>7</v>
      </c>
      <c r="B10" s="11">
        <v>1</v>
      </c>
      <c r="C10" s="11">
        <v>1</v>
      </c>
    </row>
    <row r="11" spans="1:3" x14ac:dyDescent="0.2">
      <c r="A11" s="8">
        <v>8</v>
      </c>
      <c r="B11" s="11">
        <v>1</v>
      </c>
      <c r="C11" s="11">
        <v>1</v>
      </c>
    </row>
    <row r="12" spans="1:3" x14ac:dyDescent="0.2">
      <c r="A12" s="8">
        <v>9</v>
      </c>
      <c r="B12" s="11">
        <v>1</v>
      </c>
      <c r="C12" s="11">
        <v>1</v>
      </c>
    </row>
    <row r="13" spans="1:3" x14ac:dyDescent="0.2">
      <c r="A13" s="8">
        <v>10</v>
      </c>
      <c r="B13" s="11">
        <v>1</v>
      </c>
      <c r="C13" s="11">
        <v>1</v>
      </c>
    </row>
    <row r="14" spans="1:3" x14ac:dyDescent="0.2">
      <c r="A14" s="8">
        <v>11</v>
      </c>
      <c r="B14" s="11">
        <v>1</v>
      </c>
      <c r="C14" s="11">
        <v>1</v>
      </c>
    </row>
    <row r="15" spans="1:3" x14ac:dyDescent="0.2">
      <c r="A15" s="8">
        <v>12</v>
      </c>
      <c r="B15" s="11">
        <v>1</v>
      </c>
      <c r="C15" s="11">
        <v>1</v>
      </c>
    </row>
    <row r="16" spans="1:3" x14ac:dyDescent="0.2">
      <c r="A16" s="8">
        <v>13</v>
      </c>
      <c r="B16" s="11">
        <v>1</v>
      </c>
      <c r="C16" s="11">
        <v>1</v>
      </c>
    </row>
    <row r="17" spans="1:3" x14ac:dyDescent="0.2">
      <c r="A17" s="8">
        <v>14</v>
      </c>
      <c r="B17" s="11">
        <v>1</v>
      </c>
      <c r="C17" s="11">
        <v>1</v>
      </c>
    </row>
    <row r="18" spans="1:3" x14ac:dyDescent="0.2">
      <c r="A18" s="8">
        <v>15</v>
      </c>
      <c r="B18" s="11">
        <v>1</v>
      </c>
      <c r="C18" s="11">
        <v>1</v>
      </c>
    </row>
    <row r="19" spans="1:3" x14ac:dyDescent="0.2">
      <c r="A19" s="8">
        <v>16</v>
      </c>
      <c r="B19" s="11">
        <v>1</v>
      </c>
      <c r="C19" s="11">
        <v>1</v>
      </c>
    </row>
    <row r="20" spans="1:3" x14ac:dyDescent="0.2">
      <c r="A20" s="8">
        <v>17</v>
      </c>
      <c r="B20" s="11">
        <v>1</v>
      </c>
      <c r="C20" s="11">
        <v>1</v>
      </c>
    </row>
    <row r="21" spans="1:3" x14ac:dyDescent="0.2">
      <c r="A21" s="8">
        <v>18</v>
      </c>
      <c r="B21" s="11">
        <v>1</v>
      </c>
      <c r="C21" s="11">
        <v>1</v>
      </c>
    </row>
    <row r="22" spans="1:3" x14ac:dyDescent="0.2">
      <c r="A22" s="8">
        <v>19</v>
      </c>
      <c r="B22" s="11">
        <v>1</v>
      </c>
      <c r="C22" s="11">
        <v>1</v>
      </c>
    </row>
    <row r="23" spans="1:3" x14ac:dyDescent="0.2">
      <c r="A23" s="8">
        <v>20</v>
      </c>
      <c r="B23" s="11">
        <v>1</v>
      </c>
      <c r="C23" s="11">
        <v>1</v>
      </c>
    </row>
    <row r="24" spans="1:3" x14ac:dyDescent="0.2">
      <c r="A24" s="8">
        <v>21</v>
      </c>
      <c r="B24" s="11">
        <v>1</v>
      </c>
      <c r="C24" s="11">
        <v>1</v>
      </c>
    </row>
    <row r="25" spans="1:3" x14ac:dyDescent="0.2">
      <c r="A25" s="8">
        <v>22</v>
      </c>
      <c r="B25" s="11">
        <v>1</v>
      </c>
      <c r="C25" s="11">
        <v>1</v>
      </c>
    </row>
    <row r="26" spans="1:3" x14ac:dyDescent="0.2">
      <c r="A26" s="8">
        <v>23</v>
      </c>
      <c r="B26" s="11">
        <v>1</v>
      </c>
      <c r="C26" s="11">
        <v>1</v>
      </c>
    </row>
    <row r="27" spans="1:3" x14ac:dyDescent="0.2">
      <c r="A27" s="8">
        <v>24</v>
      </c>
      <c r="B27" s="11">
        <v>1</v>
      </c>
      <c r="C27" s="11">
        <v>1</v>
      </c>
    </row>
    <row r="28" spans="1:3" x14ac:dyDescent="0.2">
      <c r="A28" s="8">
        <v>25</v>
      </c>
      <c r="B28" s="11">
        <v>1</v>
      </c>
      <c r="C28" s="11">
        <v>1</v>
      </c>
    </row>
    <row r="29" spans="1:3" x14ac:dyDescent="0.2">
      <c r="A29" s="8">
        <v>26</v>
      </c>
      <c r="B29" s="11">
        <v>1</v>
      </c>
      <c r="C29" s="11">
        <v>1</v>
      </c>
    </row>
    <row r="30" spans="1:3" x14ac:dyDescent="0.2">
      <c r="A30" s="8">
        <v>27</v>
      </c>
      <c r="B30" s="11">
        <v>1</v>
      </c>
      <c r="C30" s="11">
        <v>1</v>
      </c>
    </row>
    <row r="31" spans="1:3" x14ac:dyDescent="0.2">
      <c r="A31" s="8">
        <v>28</v>
      </c>
      <c r="B31" s="11">
        <v>1</v>
      </c>
      <c r="C31" s="11">
        <v>1</v>
      </c>
    </row>
    <row r="32" spans="1:3" x14ac:dyDescent="0.2">
      <c r="A32" s="8">
        <v>29</v>
      </c>
      <c r="B32" s="11">
        <v>1</v>
      </c>
      <c r="C32" s="11">
        <v>1</v>
      </c>
    </row>
    <row r="33" spans="1:3" x14ac:dyDescent="0.2">
      <c r="A33" s="8">
        <v>30</v>
      </c>
      <c r="B33" s="11">
        <v>1</v>
      </c>
      <c r="C33" s="11">
        <v>1</v>
      </c>
    </row>
    <row r="34" spans="1:3" x14ac:dyDescent="0.2">
      <c r="A34" s="8">
        <v>31</v>
      </c>
      <c r="B34" s="11">
        <v>1</v>
      </c>
      <c r="C34" s="11">
        <v>1</v>
      </c>
    </row>
    <row r="35" spans="1:3" x14ac:dyDescent="0.2">
      <c r="A35" s="8">
        <v>32</v>
      </c>
      <c r="B35" s="11">
        <v>1</v>
      </c>
      <c r="C35" s="11">
        <v>1</v>
      </c>
    </row>
    <row r="36" spans="1:3" x14ac:dyDescent="0.2">
      <c r="A36" s="8">
        <v>33</v>
      </c>
      <c r="B36" s="11">
        <v>1</v>
      </c>
      <c r="C36" s="11">
        <v>1</v>
      </c>
    </row>
    <row r="37" spans="1:3" x14ac:dyDescent="0.2">
      <c r="A37" s="8">
        <v>34</v>
      </c>
      <c r="B37" s="11">
        <v>1</v>
      </c>
      <c r="C37" s="11">
        <v>1</v>
      </c>
    </row>
    <row r="38" spans="1:3" x14ac:dyDescent="0.2">
      <c r="A38" s="8">
        <v>35</v>
      </c>
      <c r="B38" s="11">
        <v>1</v>
      </c>
      <c r="C38" s="11">
        <v>1</v>
      </c>
    </row>
    <row r="39" spans="1:3" x14ac:dyDescent="0.2">
      <c r="A39" s="8">
        <v>36</v>
      </c>
      <c r="B39" s="11">
        <v>1</v>
      </c>
      <c r="C39" s="11">
        <v>1</v>
      </c>
    </row>
    <row r="40" spans="1:3" x14ac:dyDescent="0.2">
      <c r="A40" s="8">
        <v>37</v>
      </c>
      <c r="B40" s="11">
        <v>1</v>
      </c>
      <c r="C40" s="11">
        <v>1</v>
      </c>
    </row>
    <row r="41" spans="1:3" x14ac:dyDescent="0.2">
      <c r="A41" s="8">
        <v>38</v>
      </c>
      <c r="B41" s="11">
        <v>1</v>
      </c>
      <c r="C41" s="11">
        <v>1</v>
      </c>
    </row>
  </sheetData>
  <mergeCells count="1">
    <mergeCell ref="B1:C1"/>
  </mergeCells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B4BA-6B30-154C-8271-DD5D008B1531}">
  <dimension ref="A1:C8"/>
  <sheetViews>
    <sheetView workbookViewId="0">
      <selection activeCell="D11" sqref="D11"/>
    </sheetView>
  </sheetViews>
  <sheetFormatPr baseColWidth="10" defaultRowHeight="16" x14ac:dyDescent="0.2"/>
  <cols>
    <col min="1" max="1" width="17.83203125" customWidth="1"/>
    <col min="2" max="2" width="23.1640625" customWidth="1"/>
    <col min="3" max="3" width="20.83203125" customWidth="1"/>
  </cols>
  <sheetData>
    <row r="1" spans="1:3" x14ac:dyDescent="0.2">
      <c r="B1" s="18" t="s">
        <v>79</v>
      </c>
      <c r="C1" s="18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12</v>
      </c>
      <c r="B3">
        <v>500</v>
      </c>
      <c r="C3">
        <v>400</v>
      </c>
    </row>
    <row r="4" spans="1:3" x14ac:dyDescent="0.2">
      <c r="A4" s="1" t="s">
        <v>13</v>
      </c>
      <c r="B4">
        <v>500</v>
      </c>
      <c r="C4">
        <v>400</v>
      </c>
    </row>
    <row r="5" spans="1:3" x14ac:dyDescent="0.2">
      <c r="A5" s="1" t="s">
        <v>14</v>
      </c>
      <c r="B5">
        <v>500</v>
      </c>
      <c r="C5">
        <v>400</v>
      </c>
    </row>
    <row r="6" spans="1:3" x14ac:dyDescent="0.2">
      <c r="A6" s="1" t="s">
        <v>36</v>
      </c>
      <c r="B6">
        <v>500</v>
      </c>
      <c r="C6">
        <v>400</v>
      </c>
    </row>
    <row r="7" spans="1:3" x14ac:dyDescent="0.2">
      <c r="A7" s="1" t="s">
        <v>37</v>
      </c>
      <c r="B7">
        <v>500</v>
      </c>
      <c r="C7">
        <v>400</v>
      </c>
    </row>
    <row r="8" spans="1:3" x14ac:dyDescent="0.2">
      <c r="A8" s="1" t="s">
        <v>38</v>
      </c>
      <c r="B8">
        <v>500</v>
      </c>
      <c r="C8">
        <v>400</v>
      </c>
    </row>
  </sheetData>
  <mergeCells count="1">
    <mergeCell ref="B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BE210-F2B7-044E-BDCF-D8AC938A8475}">
  <dimension ref="A1:B8"/>
  <sheetViews>
    <sheetView workbookViewId="0">
      <selection activeCell="B5" sqref="B5"/>
    </sheetView>
  </sheetViews>
  <sheetFormatPr baseColWidth="10" defaultRowHeight="16" x14ac:dyDescent="0.2"/>
  <cols>
    <col min="2" max="2" width="45.33203125" customWidth="1"/>
  </cols>
  <sheetData>
    <row r="1" spans="1:2" x14ac:dyDescent="0.2">
      <c r="B1" s="5" t="s">
        <v>61</v>
      </c>
    </row>
    <row r="2" spans="1:2" x14ac:dyDescent="0.2">
      <c r="B2" s="1" t="s">
        <v>62</v>
      </c>
    </row>
    <row r="3" spans="1:2" x14ac:dyDescent="0.2">
      <c r="A3" s="1" t="s">
        <v>12</v>
      </c>
      <c r="B3" t="s">
        <v>63</v>
      </c>
    </row>
    <row r="4" spans="1:2" x14ac:dyDescent="0.2">
      <c r="A4" s="1" t="s">
        <v>13</v>
      </c>
      <c r="B4" t="s">
        <v>64</v>
      </c>
    </row>
    <row r="5" spans="1:2" x14ac:dyDescent="0.2">
      <c r="A5" s="1" t="s">
        <v>14</v>
      </c>
      <c r="B5" t="s">
        <v>65</v>
      </c>
    </row>
    <row r="6" spans="1:2" x14ac:dyDescent="0.2">
      <c r="A6" s="1" t="s">
        <v>36</v>
      </c>
      <c r="B6" t="s">
        <v>65</v>
      </c>
    </row>
    <row r="7" spans="1:2" x14ac:dyDescent="0.2">
      <c r="A7" s="1" t="s">
        <v>37</v>
      </c>
      <c r="B7" t="s">
        <v>66</v>
      </c>
    </row>
    <row r="8" spans="1:2" x14ac:dyDescent="0.2">
      <c r="A8" s="1" t="s">
        <v>38</v>
      </c>
      <c r="B8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4ED7-39AB-5A45-84E4-6C177B4E01ED}">
  <dimension ref="A1:E8"/>
  <sheetViews>
    <sheetView workbookViewId="0">
      <selection activeCell="H45" sqref="H45"/>
    </sheetView>
  </sheetViews>
  <sheetFormatPr baseColWidth="10" defaultRowHeight="16" x14ac:dyDescent="0.2"/>
  <cols>
    <col min="2" max="5" width="9.6640625" customWidth="1"/>
  </cols>
  <sheetData>
    <row r="1" spans="1:5" x14ac:dyDescent="0.2">
      <c r="B1" s="18" t="s">
        <v>28</v>
      </c>
      <c r="C1" s="18"/>
      <c r="D1" s="18"/>
      <c r="E1" s="18"/>
    </row>
    <row r="2" spans="1:5" x14ac:dyDescent="0.2">
      <c r="B2" s="1" t="s">
        <v>24</v>
      </c>
      <c r="C2" s="1" t="s">
        <v>25</v>
      </c>
      <c r="D2" s="1" t="s">
        <v>26</v>
      </c>
      <c r="E2" s="1" t="s">
        <v>27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  <row r="6" spans="1:5" x14ac:dyDescent="0.2">
      <c r="A6" s="1" t="s">
        <v>36</v>
      </c>
      <c r="B6">
        <v>25</v>
      </c>
      <c r="C6">
        <v>25</v>
      </c>
      <c r="D6">
        <v>25</v>
      </c>
      <c r="E6">
        <v>25</v>
      </c>
    </row>
    <row r="7" spans="1:5" x14ac:dyDescent="0.2">
      <c r="A7" s="1" t="s">
        <v>37</v>
      </c>
      <c r="B7">
        <v>25</v>
      </c>
      <c r="C7">
        <v>25</v>
      </c>
      <c r="D7">
        <v>25</v>
      </c>
      <c r="E7">
        <v>25</v>
      </c>
    </row>
    <row r="8" spans="1:5" x14ac:dyDescent="0.2">
      <c r="A8" s="1" t="s">
        <v>38</v>
      </c>
      <c r="B8">
        <v>25</v>
      </c>
      <c r="C8">
        <v>25</v>
      </c>
      <c r="D8">
        <v>25</v>
      </c>
      <c r="E8">
        <v>25</v>
      </c>
    </row>
  </sheetData>
  <mergeCells count="1">
    <mergeCell ref="B1:E1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438B-AAE6-5C40-832D-45EB7EE3D7E1}">
  <dimension ref="A1:E8"/>
  <sheetViews>
    <sheetView workbookViewId="0">
      <selection activeCell="H49" sqref="H49"/>
    </sheetView>
  </sheetViews>
  <sheetFormatPr baseColWidth="10" defaultRowHeight="16" x14ac:dyDescent="0.2"/>
  <cols>
    <col min="2" max="2" width="12.5" customWidth="1"/>
    <col min="3" max="3" width="12.1640625" customWidth="1"/>
    <col min="4" max="4" width="11.83203125" customWidth="1"/>
  </cols>
  <sheetData>
    <row r="1" spans="1:5" x14ac:dyDescent="0.2">
      <c r="B1" s="18" t="s">
        <v>29</v>
      </c>
      <c r="C1" s="18"/>
      <c r="D1" s="18"/>
      <c r="E1" s="18"/>
    </row>
    <row r="2" spans="1:5" x14ac:dyDescent="0.2">
      <c r="B2" s="1" t="s">
        <v>24</v>
      </c>
      <c r="C2" s="1" t="s">
        <v>25</v>
      </c>
      <c r="D2" s="1" t="s">
        <v>26</v>
      </c>
      <c r="E2" s="1" t="s">
        <v>27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  <row r="6" spans="1:5" x14ac:dyDescent="0.2">
      <c r="A6" s="1" t="s">
        <v>36</v>
      </c>
      <c r="B6">
        <v>25</v>
      </c>
      <c r="C6">
        <v>25</v>
      </c>
      <c r="D6">
        <v>25</v>
      </c>
      <c r="E6">
        <v>25</v>
      </c>
    </row>
    <row r="7" spans="1:5" x14ac:dyDescent="0.2">
      <c r="A7" s="1" t="s">
        <v>37</v>
      </c>
      <c r="B7">
        <v>25</v>
      </c>
      <c r="C7">
        <v>25</v>
      </c>
      <c r="D7">
        <v>25</v>
      </c>
      <c r="E7">
        <v>25</v>
      </c>
    </row>
    <row r="8" spans="1:5" x14ac:dyDescent="0.2">
      <c r="A8" s="1" t="s">
        <v>38</v>
      </c>
      <c r="B8">
        <v>25</v>
      </c>
      <c r="C8">
        <v>25</v>
      </c>
      <c r="D8">
        <v>25</v>
      </c>
      <c r="E8">
        <v>25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1EBE-6E5A-6245-B795-9AD2A4A5F6A7}">
  <dimension ref="A1:G20"/>
  <sheetViews>
    <sheetView workbookViewId="0">
      <selection activeCell="B24" sqref="B24"/>
    </sheetView>
  </sheetViews>
  <sheetFormatPr baseColWidth="10" defaultRowHeight="16" x14ac:dyDescent="0.2"/>
  <sheetData>
    <row r="1" spans="1:7" x14ac:dyDescent="0.2">
      <c r="B1" s="17" t="s">
        <v>18</v>
      </c>
      <c r="C1" s="17"/>
      <c r="D1" s="17"/>
      <c r="E1" s="9"/>
      <c r="F1" s="9"/>
      <c r="G1" s="9"/>
    </row>
    <row r="2" spans="1:7" x14ac:dyDescent="0.2">
      <c r="B2" s="1" t="s">
        <v>12</v>
      </c>
      <c r="C2" s="1" t="s">
        <v>13</v>
      </c>
      <c r="D2" s="1" t="s">
        <v>14</v>
      </c>
      <c r="E2" s="1" t="s">
        <v>36</v>
      </c>
      <c r="F2" s="1" t="s">
        <v>37</v>
      </c>
      <c r="G2" s="1" t="s">
        <v>38</v>
      </c>
    </row>
    <row r="3" spans="1:7" x14ac:dyDescent="0.2">
      <c r="A3" s="1" t="s">
        <v>3</v>
      </c>
      <c r="B3" s="14">
        <v>100</v>
      </c>
      <c r="C3" s="14">
        <v>0</v>
      </c>
      <c r="D3" s="14">
        <v>50</v>
      </c>
      <c r="E3" s="14">
        <v>0</v>
      </c>
      <c r="F3" s="14">
        <v>0</v>
      </c>
      <c r="G3" s="14">
        <v>200</v>
      </c>
    </row>
    <row r="4" spans="1:7" x14ac:dyDescent="0.2">
      <c r="A4" s="1" t="s">
        <v>4</v>
      </c>
      <c r="B4" s="14">
        <v>0</v>
      </c>
      <c r="C4" s="14">
        <v>50</v>
      </c>
      <c r="D4" s="14">
        <v>0</v>
      </c>
      <c r="E4" s="14">
        <v>0</v>
      </c>
      <c r="F4" s="14">
        <v>0</v>
      </c>
      <c r="G4" s="14">
        <v>0</v>
      </c>
    </row>
    <row r="5" spans="1:7" x14ac:dyDescent="0.2">
      <c r="A5" s="1" t="s">
        <v>5</v>
      </c>
      <c r="B5" s="14">
        <v>50</v>
      </c>
      <c r="C5" s="14">
        <v>0</v>
      </c>
      <c r="D5" s="14">
        <v>20</v>
      </c>
      <c r="E5" s="14">
        <v>0</v>
      </c>
      <c r="F5" s="14">
        <v>0</v>
      </c>
      <c r="G5" s="14">
        <v>0</v>
      </c>
    </row>
    <row r="6" spans="1:7" x14ac:dyDescent="0.2">
      <c r="A6" s="1" t="s">
        <v>33</v>
      </c>
      <c r="B6" s="14">
        <v>50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</row>
    <row r="7" spans="1:7" x14ac:dyDescent="0.2">
      <c r="A7" s="1" t="s">
        <v>34</v>
      </c>
      <c r="B7" s="14">
        <v>0</v>
      </c>
      <c r="C7" s="14">
        <v>0</v>
      </c>
      <c r="D7" s="14">
        <v>0</v>
      </c>
      <c r="E7" s="14">
        <v>40</v>
      </c>
      <c r="F7" s="14">
        <v>0</v>
      </c>
      <c r="G7" s="14">
        <v>100</v>
      </c>
    </row>
    <row r="8" spans="1:7" x14ac:dyDescent="0.2">
      <c r="A8" s="1" t="s">
        <v>35</v>
      </c>
      <c r="B8" s="14">
        <v>200</v>
      </c>
      <c r="C8" s="14">
        <v>0</v>
      </c>
      <c r="D8" s="14">
        <v>0</v>
      </c>
      <c r="E8" s="14">
        <v>0</v>
      </c>
      <c r="F8" s="14">
        <v>50</v>
      </c>
      <c r="G8" s="14">
        <v>0</v>
      </c>
    </row>
    <row r="9" spans="1:7" x14ac:dyDescent="0.2">
      <c r="A9" s="1" t="s">
        <v>44</v>
      </c>
      <c r="B9" s="14">
        <v>80</v>
      </c>
      <c r="C9" s="14">
        <v>0</v>
      </c>
      <c r="D9" s="14">
        <v>50</v>
      </c>
      <c r="E9" s="14">
        <v>0</v>
      </c>
      <c r="F9" s="14">
        <v>0</v>
      </c>
      <c r="G9" s="14">
        <v>200</v>
      </c>
    </row>
    <row r="10" spans="1:7" x14ac:dyDescent="0.2">
      <c r="A10" s="1" t="s">
        <v>45</v>
      </c>
      <c r="B10" s="14">
        <v>0</v>
      </c>
      <c r="C10" s="14">
        <v>40</v>
      </c>
      <c r="D10" s="14">
        <v>0</v>
      </c>
      <c r="E10" s="14">
        <v>0</v>
      </c>
      <c r="F10" s="14">
        <v>0</v>
      </c>
      <c r="G10" s="14">
        <v>0</v>
      </c>
    </row>
    <row r="11" spans="1:7" x14ac:dyDescent="0.2">
      <c r="A11" s="1" t="s">
        <v>46</v>
      </c>
      <c r="B11" s="14">
        <v>40</v>
      </c>
      <c r="C11" s="14">
        <v>0</v>
      </c>
      <c r="D11" s="14">
        <v>30</v>
      </c>
      <c r="E11" s="14">
        <v>0</v>
      </c>
      <c r="F11" s="14">
        <v>0</v>
      </c>
      <c r="G11" s="14">
        <v>0</v>
      </c>
    </row>
    <row r="12" spans="1:7" x14ac:dyDescent="0.2">
      <c r="A12" s="1" t="s">
        <v>47</v>
      </c>
      <c r="B12" s="14">
        <v>50</v>
      </c>
      <c r="C12" s="14">
        <v>15</v>
      </c>
      <c r="D12" s="14">
        <v>0</v>
      </c>
      <c r="E12" s="14">
        <v>0</v>
      </c>
      <c r="F12" s="14">
        <v>0</v>
      </c>
      <c r="G12" s="14">
        <v>0</v>
      </c>
    </row>
    <row r="13" spans="1:7" x14ac:dyDescent="0.2">
      <c r="A13" s="1" t="s">
        <v>48</v>
      </c>
      <c r="B13" s="14">
        <v>0</v>
      </c>
      <c r="C13" s="14">
        <v>0</v>
      </c>
      <c r="D13" s="14">
        <v>0</v>
      </c>
      <c r="E13" s="14">
        <v>45</v>
      </c>
      <c r="F13" s="14">
        <v>0</v>
      </c>
      <c r="G13" s="14">
        <v>100</v>
      </c>
    </row>
    <row r="14" spans="1:7" x14ac:dyDescent="0.2">
      <c r="A14" s="1" t="s">
        <v>49</v>
      </c>
      <c r="B14" s="14">
        <v>150</v>
      </c>
      <c r="C14" s="14">
        <v>0</v>
      </c>
      <c r="D14" s="14">
        <v>0</v>
      </c>
      <c r="E14" s="14">
        <v>0</v>
      </c>
      <c r="F14" s="14">
        <v>55</v>
      </c>
      <c r="G14" s="14">
        <v>0</v>
      </c>
    </row>
    <row r="15" spans="1:7" x14ac:dyDescent="0.2">
      <c r="A15" s="1" t="s">
        <v>50</v>
      </c>
      <c r="B15" s="14">
        <v>30</v>
      </c>
      <c r="C15" s="14">
        <v>40</v>
      </c>
      <c r="D15" s="14">
        <v>0</v>
      </c>
      <c r="E15" s="14">
        <v>0</v>
      </c>
      <c r="F15" s="14">
        <v>0</v>
      </c>
      <c r="G15" s="14">
        <v>0</v>
      </c>
    </row>
    <row r="16" spans="1:7" x14ac:dyDescent="0.2">
      <c r="A16" s="1" t="s">
        <v>51</v>
      </c>
      <c r="B16" s="14">
        <v>20</v>
      </c>
      <c r="C16" s="14">
        <v>0</v>
      </c>
      <c r="D16" s="14">
        <v>35</v>
      </c>
      <c r="E16" s="14">
        <v>0</v>
      </c>
      <c r="F16" s="14">
        <v>0</v>
      </c>
      <c r="G16" s="14">
        <v>0</v>
      </c>
    </row>
    <row r="17" spans="1:7" x14ac:dyDescent="0.2">
      <c r="A17" s="1" t="s">
        <v>52</v>
      </c>
      <c r="B17" s="14">
        <v>25</v>
      </c>
      <c r="C17" s="14">
        <v>0</v>
      </c>
      <c r="D17" s="14">
        <v>0</v>
      </c>
      <c r="E17" s="14">
        <v>25</v>
      </c>
      <c r="F17" s="14">
        <v>0</v>
      </c>
      <c r="G17" s="14">
        <v>0</v>
      </c>
    </row>
    <row r="18" spans="1:7" x14ac:dyDescent="0.2">
      <c r="A18" s="1" t="s">
        <v>53</v>
      </c>
      <c r="B18" s="14">
        <v>40</v>
      </c>
      <c r="C18" s="14">
        <v>0</v>
      </c>
      <c r="D18" s="14">
        <v>0</v>
      </c>
      <c r="E18" s="14">
        <v>0</v>
      </c>
      <c r="F18" s="14">
        <v>10</v>
      </c>
      <c r="G18" s="14">
        <v>0</v>
      </c>
    </row>
    <row r="19" spans="1:7" x14ac:dyDescent="0.2">
      <c r="A19" s="1" t="s">
        <v>76</v>
      </c>
      <c r="B19" s="14">
        <v>55</v>
      </c>
      <c r="C19" s="14">
        <v>0</v>
      </c>
      <c r="D19" s="14">
        <v>0</v>
      </c>
      <c r="E19" s="14">
        <v>20</v>
      </c>
      <c r="F19" s="14">
        <v>20</v>
      </c>
      <c r="G19" s="14">
        <v>0</v>
      </c>
    </row>
    <row r="20" spans="1:7" x14ac:dyDescent="0.2">
      <c r="A20" s="1" t="s">
        <v>77</v>
      </c>
      <c r="B20" s="14">
        <v>70</v>
      </c>
      <c r="C20" s="14">
        <v>0</v>
      </c>
      <c r="D20" s="14">
        <v>20</v>
      </c>
      <c r="E20" s="14">
        <v>30</v>
      </c>
      <c r="F20" s="14">
        <v>30</v>
      </c>
      <c r="G20" s="14">
        <v>0</v>
      </c>
    </row>
  </sheetData>
  <mergeCells count="1">
    <mergeCell ref="B1:D1"/>
  </mergeCells>
  <phoneticPr fontId="3" type="noConversion"/>
  <conditionalFormatting sqref="B3:G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9BB2-22BE-0B47-A9AE-3AE982FB197B}">
  <dimension ref="A1:B6"/>
  <sheetViews>
    <sheetView workbookViewId="0">
      <selection activeCell="B19" sqref="B19"/>
    </sheetView>
  </sheetViews>
  <sheetFormatPr baseColWidth="10" defaultRowHeight="16" x14ac:dyDescent="0.2"/>
  <cols>
    <col min="1" max="1" width="18.33203125" customWidth="1"/>
    <col min="2" max="2" width="19.5" customWidth="1"/>
  </cols>
  <sheetData>
    <row r="1" spans="1:2" x14ac:dyDescent="0.2">
      <c r="A1" s="18" t="s">
        <v>30</v>
      </c>
      <c r="B1" s="18"/>
    </row>
    <row r="2" spans="1:2" x14ac:dyDescent="0.2">
      <c r="A2" s="4" t="s">
        <v>31</v>
      </c>
      <c r="B2" s="4" t="s">
        <v>2</v>
      </c>
    </row>
    <row r="3" spans="1:2" x14ac:dyDescent="0.2">
      <c r="A3" s="1" t="s">
        <v>24</v>
      </c>
      <c r="B3" s="3" t="s">
        <v>6</v>
      </c>
    </row>
    <row r="4" spans="1:2" x14ac:dyDescent="0.2">
      <c r="A4" s="1" t="s">
        <v>25</v>
      </c>
      <c r="B4" s="3" t="s">
        <v>6</v>
      </c>
    </row>
    <row r="5" spans="1:2" x14ac:dyDescent="0.2">
      <c r="A5" s="1" t="s">
        <v>26</v>
      </c>
      <c r="B5" s="3" t="s">
        <v>7</v>
      </c>
    </row>
    <row r="6" spans="1:2" x14ac:dyDescent="0.2">
      <c r="A6" s="1" t="s">
        <v>27</v>
      </c>
      <c r="B6" s="3" t="s">
        <v>7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B3357-7D50-8947-8829-4E594B63B4F5}">
  <dimension ref="A1:E8"/>
  <sheetViews>
    <sheetView workbookViewId="0">
      <selection activeCell="F50" sqref="F50"/>
    </sheetView>
  </sheetViews>
  <sheetFormatPr baseColWidth="10" defaultRowHeight="16" x14ac:dyDescent="0.2"/>
  <sheetData>
    <row r="1" spans="1:5" x14ac:dyDescent="0.2">
      <c r="A1" s="11"/>
      <c r="B1" s="20" t="s">
        <v>43</v>
      </c>
      <c r="C1" s="20"/>
      <c r="D1" s="20"/>
      <c r="E1" s="20"/>
    </row>
    <row r="2" spans="1:5" x14ac:dyDescent="0.2">
      <c r="A2" s="11"/>
      <c r="B2" s="8" t="s">
        <v>24</v>
      </c>
      <c r="C2" s="8" t="s">
        <v>25</v>
      </c>
      <c r="D2" s="8" t="s">
        <v>26</v>
      </c>
      <c r="E2" s="8" t="s">
        <v>27</v>
      </c>
    </row>
    <row r="3" spans="1:5" x14ac:dyDescent="0.2">
      <c r="A3" s="8" t="s">
        <v>12</v>
      </c>
      <c r="B3" s="11">
        <v>1</v>
      </c>
      <c r="C3" s="11">
        <v>1</v>
      </c>
      <c r="D3" s="11">
        <v>1</v>
      </c>
      <c r="E3" s="11">
        <v>1</v>
      </c>
    </row>
    <row r="4" spans="1:5" x14ac:dyDescent="0.2">
      <c r="A4" s="8" t="s">
        <v>13</v>
      </c>
      <c r="B4" s="11">
        <v>1</v>
      </c>
      <c r="C4" s="11">
        <v>1</v>
      </c>
      <c r="D4" s="11">
        <v>1</v>
      </c>
      <c r="E4" s="11">
        <v>1</v>
      </c>
    </row>
    <row r="5" spans="1:5" x14ac:dyDescent="0.2">
      <c r="A5" s="8" t="s">
        <v>14</v>
      </c>
      <c r="B5" s="11">
        <v>1</v>
      </c>
      <c r="C5" s="11">
        <v>1</v>
      </c>
      <c r="D5" s="11">
        <v>1</v>
      </c>
      <c r="E5" s="11">
        <v>1</v>
      </c>
    </row>
    <row r="6" spans="1:5" x14ac:dyDescent="0.2">
      <c r="A6" s="8" t="s">
        <v>36</v>
      </c>
      <c r="B6" s="11">
        <v>1</v>
      </c>
      <c r="C6" s="11">
        <v>1</v>
      </c>
      <c r="D6" s="11">
        <v>1</v>
      </c>
      <c r="E6" s="11">
        <v>1</v>
      </c>
    </row>
    <row r="7" spans="1:5" x14ac:dyDescent="0.2">
      <c r="A7" s="8" t="s">
        <v>37</v>
      </c>
      <c r="B7" s="11">
        <v>1</v>
      </c>
      <c r="C7" s="11">
        <v>1</v>
      </c>
      <c r="D7" s="11">
        <v>1</v>
      </c>
      <c r="E7" s="11">
        <v>1</v>
      </c>
    </row>
    <row r="8" spans="1:5" x14ac:dyDescent="0.2">
      <c r="A8" s="8" t="s">
        <v>38</v>
      </c>
      <c r="B8" s="11">
        <v>1</v>
      </c>
      <c r="C8" s="11">
        <v>1</v>
      </c>
      <c r="D8" s="11">
        <v>1</v>
      </c>
      <c r="E8" s="11">
        <v>1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45C4-D29A-0043-8695-9A0B22E13130}">
  <dimension ref="A1:U22"/>
  <sheetViews>
    <sheetView workbookViewId="0">
      <selection activeCell="J32" sqref="J32"/>
    </sheetView>
  </sheetViews>
  <sheetFormatPr baseColWidth="10" defaultRowHeight="16" x14ac:dyDescent="0.2"/>
  <cols>
    <col min="2" max="13" width="7.33203125" style="14" customWidth="1"/>
    <col min="14" max="15" width="7.6640625" style="14" customWidth="1"/>
    <col min="16" max="18" width="7.6640625" customWidth="1"/>
    <col min="19" max="21" width="7.33203125" customWidth="1"/>
  </cols>
  <sheetData>
    <row r="1" spans="1:21" x14ac:dyDescent="0.2">
      <c r="B1" s="18" t="s">
        <v>16</v>
      </c>
      <c r="C1" s="18"/>
      <c r="D1" s="18"/>
      <c r="E1" s="18"/>
      <c r="F1" s="18"/>
      <c r="G1" s="18"/>
      <c r="H1" s="18"/>
      <c r="I1" s="18"/>
      <c r="J1" s="12"/>
      <c r="K1" s="12"/>
      <c r="L1" s="12"/>
      <c r="M1" s="12"/>
      <c r="N1" s="12"/>
      <c r="O1" s="12"/>
      <c r="P1" s="12"/>
      <c r="Q1" s="12"/>
      <c r="R1" s="12"/>
      <c r="S1" s="12"/>
      <c r="T1" s="9"/>
      <c r="U1" s="9"/>
    </row>
    <row r="2" spans="1:21" x14ac:dyDescent="0.2">
      <c r="B2" s="13" t="s">
        <v>6</v>
      </c>
      <c r="C2" s="13" t="s">
        <v>7</v>
      </c>
      <c r="D2" s="13" t="s">
        <v>3</v>
      </c>
      <c r="E2" s="13" t="s">
        <v>4</v>
      </c>
      <c r="F2" s="13" t="s">
        <v>5</v>
      </c>
      <c r="G2" s="13" t="s">
        <v>33</v>
      </c>
      <c r="H2" s="13" t="s">
        <v>34</v>
      </c>
      <c r="I2" s="13" t="s">
        <v>35</v>
      </c>
      <c r="J2" s="13" t="s">
        <v>44</v>
      </c>
      <c r="K2" s="13" t="s">
        <v>45</v>
      </c>
      <c r="L2" s="13" t="s">
        <v>46</v>
      </c>
      <c r="M2" s="13" t="s">
        <v>47</v>
      </c>
      <c r="N2" s="13" t="s">
        <v>48</v>
      </c>
      <c r="O2" s="13" t="s">
        <v>49</v>
      </c>
      <c r="P2" s="13" t="s">
        <v>50</v>
      </c>
      <c r="Q2" s="13" t="s">
        <v>51</v>
      </c>
      <c r="R2" s="13" t="s">
        <v>52</v>
      </c>
      <c r="S2" s="13" t="s">
        <v>53</v>
      </c>
      <c r="T2" s="13" t="s">
        <v>76</v>
      </c>
      <c r="U2" s="13" t="s">
        <v>77</v>
      </c>
    </row>
    <row r="3" spans="1:21" x14ac:dyDescent="0.2">
      <c r="A3" s="1" t="s">
        <v>6</v>
      </c>
      <c r="B3" s="10">
        <v>0</v>
      </c>
      <c r="C3" s="10">
        <v>10</v>
      </c>
      <c r="D3" s="10">
        <v>2</v>
      </c>
      <c r="E3" s="10">
        <v>4</v>
      </c>
      <c r="F3" s="10">
        <v>6</v>
      </c>
      <c r="G3" s="10">
        <v>2</v>
      </c>
      <c r="H3" s="10">
        <v>4</v>
      </c>
      <c r="I3" s="10">
        <v>2</v>
      </c>
      <c r="J3" s="14">
        <v>4</v>
      </c>
      <c r="K3" s="14">
        <v>5</v>
      </c>
      <c r="L3" s="14">
        <v>7</v>
      </c>
      <c r="M3" s="14">
        <v>7</v>
      </c>
      <c r="N3" s="14">
        <v>9</v>
      </c>
      <c r="O3" s="14">
        <v>13</v>
      </c>
      <c r="P3" s="14">
        <v>15</v>
      </c>
      <c r="Q3" s="14">
        <v>17</v>
      </c>
      <c r="R3" s="14">
        <v>18</v>
      </c>
      <c r="S3" s="14">
        <v>15</v>
      </c>
      <c r="T3" s="14">
        <v>16</v>
      </c>
      <c r="U3" s="14">
        <v>15</v>
      </c>
    </row>
    <row r="4" spans="1:21" x14ac:dyDescent="0.2">
      <c r="A4" s="1" t="s">
        <v>7</v>
      </c>
      <c r="B4" s="10">
        <v>10</v>
      </c>
      <c r="C4" s="10">
        <v>0</v>
      </c>
      <c r="D4" s="10">
        <v>12</v>
      </c>
      <c r="E4" s="10">
        <v>14</v>
      </c>
      <c r="F4" s="10">
        <v>16</v>
      </c>
      <c r="G4" s="10">
        <v>10</v>
      </c>
      <c r="H4" s="10">
        <v>12</v>
      </c>
      <c r="I4" s="10">
        <v>8</v>
      </c>
      <c r="J4" s="14">
        <v>6</v>
      </c>
      <c r="K4" s="14">
        <v>5</v>
      </c>
      <c r="L4" s="14">
        <v>3</v>
      </c>
      <c r="M4" s="14">
        <v>4</v>
      </c>
      <c r="N4" s="14">
        <v>2</v>
      </c>
      <c r="O4" s="14">
        <v>2</v>
      </c>
      <c r="P4" s="14">
        <v>4</v>
      </c>
      <c r="Q4" s="14">
        <v>6</v>
      </c>
      <c r="R4" s="14">
        <v>6</v>
      </c>
      <c r="S4" s="14">
        <v>4</v>
      </c>
      <c r="T4" s="14">
        <v>6</v>
      </c>
      <c r="U4" s="14">
        <v>6</v>
      </c>
    </row>
    <row r="5" spans="1:21" x14ac:dyDescent="0.2">
      <c r="A5" s="1" t="s">
        <v>3</v>
      </c>
      <c r="B5" s="10">
        <v>2</v>
      </c>
      <c r="C5" s="10">
        <v>12</v>
      </c>
      <c r="D5" s="10">
        <v>0</v>
      </c>
      <c r="E5" s="10">
        <v>2</v>
      </c>
      <c r="F5" s="10">
        <v>4</v>
      </c>
      <c r="G5" s="10">
        <v>4</v>
      </c>
      <c r="H5" s="10">
        <v>6</v>
      </c>
      <c r="I5" s="10">
        <v>4</v>
      </c>
      <c r="J5" s="14">
        <v>6</v>
      </c>
      <c r="K5" s="14">
        <v>7</v>
      </c>
      <c r="L5" s="14">
        <v>9</v>
      </c>
      <c r="M5" s="14">
        <v>9</v>
      </c>
      <c r="N5" s="14">
        <v>11</v>
      </c>
      <c r="O5" s="14">
        <f t="shared" ref="O5:O14" si="0">C5+3</f>
        <v>15</v>
      </c>
      <c r="P5" s="14">
        <v>17</v>
      </c>
      <c r="Q5" s="14">
        <v>19</v>
      </c>
      <c r="R5" s="14">
        <v>20</v>
      </c>
      <c r="S5" s="14">
        <v>17</v>
      </c>
      <c r="T5" s="14">
        <f>T3+2</f>
        <v>18</v>
      </c>
      <c r="U5" s="14">
        <f>U3+2</f>
        <v>17</v>
      </c>
    </row>
    <row r="6" spans="1:21" x14ac:dyDescent="0.2">
      <c r="A6" s="1" t="s">
        <v>4</v>
      </c>
      <c r="B6" s="10">
        <v>4</v>
      </c>
      <c r="C6" s="10">
        <v>14</v>
      </c>
      <c r="D6" s="10">
        <v>2</v>
      </c>
      <c r="E6" s="10">
        <v>0</v>
      </c>
      <c r="F6" s="10">
        <v>2</v>
      </c>
      <c r="G6" s="10">
        <v>6</v>
      </c>
      <c r="H6" s="10">
        <v>8</v>
      </c>
      <c r="I6" s="10">
        <v>6</v>
      </c>
      <c r="J6" s="14">
        <v>8</v>
      </c>
      <c r="K6" s="14">
        <v>9</v>
      </c>
      <c r="L6" s="14">
        <v>11</v>
      </c>
      <c r="M6" s="14">
        <v>11</v>
      </c>
      <c r="N6" s="14">
        <v>13</v>
      </c>
      <c r="O6" s="14">
        <f t="shared" si="0"/>
        <v>17</v>
      </c>
      <c r="P6" s="14">
        <v>19</v>
      </c>
      <c r="Q6" s="14">
        <v>21</v>
      </c>
      <c r="R6" s="14">
        <v>22</v>
      </c>
      <c r="S6" s="14">
        <v>19</v>
      </c>
      <c r="T6" s="14">
        <f>T3+4</f>
        <v>20</v>
      </c>
      <c r="U6" s="14">
        <f>U3+4</f>
        <v>19</v>
      </c>
    </row>
    <row r="7" spans="1:21" x14ac:dyDescent="0.2">
      <c r="A7" s="1" t="s">
        <v>5</v>
      </c>
      <c r="B7" s="10">
        <v>6</v>
      </c>
      <c r="C7" s="10">
        <v>16</v>
      </c>
      <c r="D7" s="10">
        <v>4</v>
      </c>
      <c r="E7" s="10">
        <v>2</v>
      </c>
      <c r="F7" s="10">
        <v>0</v>
      </c>
      <c r="G7" s="10">
        <v>8</v>
      </c>
      <c r="H7" s="10">
        <v>10</v>
      </c>
      <c r="I7" s="10">
        <v>8</v>
      </c>
      <c r="J7" s="14">
        <v>10</v>
      </c>
      <c r="K7" s="14">
        <v>11</v>
      </c>
      <c r="L7" s="14">
        <v>13</v>
      </c>
      <c r="M7" s="14">
        <v>13</v>
      </c>
      <c r="N7" s="14">
        <v>15</v>
      </c>
      <c r="O7" s="14">
        <f t="shared" si="0"/>
        <v>19</v>
      </c>
      <c r="P7" s="14">
        <v>21</v>
      </c>
      <c r="Q7" s="14">
        <v>23</v>
      </c>
      <c r="R7" s="14">
        <v>24</v>
      </c>
      <c r="S7" s="14">
        <v>21</v>
      </c>
      <c r="T7" s="14">
        <f>T3+6</f>
        <v>22</v>
      </c>
      <c r="U7" s="14">
        <f>U3+6</f>
        <v>21</v>
      </c>
    </row>
    <row r="8" spans="1:21" x14ac:dyDescent="0.2">
      <c r="A8" s="1" t="s">
        <v>33</v>
      </c>
      <c r="B8" s="10">
        <v>2</v>
      </c>
      <c r="C8" s="10">
        <v>10</v>
      </c>
      <c r="D8" s="10">
        <v>4</v>
      </c>
      <c r="E8" s="10">
        <v>6</v>
      </c>
      <c r="F8" s="10">
        <v>8</v>
      </c>
      <c r="G8" s="10">
        <v>0</v>
      </c>
      <c r="H8" s="10">
        <v>2</v>
      </c>
      <c r="I8" s="10">
        <v>2</v>
      </c>
      <c r="J8" s="14">
        <v>4</v>
      </c>
      <c r="K8" s="14">
        <v>5</v>
      </c>
      <c r="L8" s="14">
        <v>7</v>
      </c>
      <c r="M8" s="14">
        <v>7</v>
      </c>
      <c r="N8" s="14">
        <v>9</v>
      </c>
      <c r="O8" s="14">
        <f t="shared" si="0"/>
        <v>13</v>
      </c>
      <c r="P8" s="14">
        <v>15</v>
      </c>
      <c r="Q8" s="14">
        <v>17</v>
      </c>
      <c r="R8" s="14">
        <v>18</v>
      </c>
      <c r="S8" s="14">
        <v>15</v>
      </c>
      <c r="T8" s="14">
        <f>T3</f>
        <v>16</v>
      </c>
      <c r="U8" s="14">
        <f>U3</f>
        <v>15</v>
      </c>
    </row>
    <row r="9" spans="1:21" x14ac:dyDescent="0.2">
      <c r="A9" s="1" t="s">
        <v>34</v>
      </c>
      <c r="B9" s="10">
        <v>4</v>
      </c>
      <c r="C9" s="10">
        <v>12</v>
      </c>
      <c r="D9" s="10">
        <v>6</v>
      </c>
      <c r="E9" s="10">
        <v>8</v>
      </c>
      <c r="F9" s="10">
        <v>10</v>
      </c>
      <c r="G9" s="10">
        <v>2</v>
      </c>
      <c r="H9" s="10">
        <v>0</v>
      </c>
      <c r="I9" s="10">
        <v>4</v>
      </c>
      <c r="J9" s="14">
        <v>6</v>
      </c>
      <c r="K9" s="14">
        <v>7</v>
      </c>
      <c r="L9" s="14">
        <v>9</v>
      </c>
      <c r="M9" s="14">
        <v>9</v>
      </c>
      <c r="N9" s="14">
        <v>11</v>
      </c>
      <c r="O9" s="14">
        <f t="shared" si="0"/>
        <v>15</v>
      </c>
      <c r="P9" s="14">
        <v>17</v>
      </c>
      <c r="Q9" s="14">
        <v>19</v>
      </c>
      <c r="R9" s="14">
        <v>20</v>
      </c>
      <c r="S9" s="14">
        <v>17</v>
      </c>
      <c r="T9" s="14">
        <f>T3+2</f>
        <v>18</v>
      </c>
      <c r="U9" s="14">
        <f>U3+2</f>
        <v>17</v>
      </c>
    </row>
    <row r="10" spans="1:21" x14ac:dyDescent="0.2">
      <c r="A10" s="1" t="s">
        <v>35</v>
      </c>
      <c r="B10" s="10">
        <v>2</v>
      </c>
      <c r="C10" s="10">
        <v>8</v>
      </c>
      <c r="D10" s="10">
        <v>4</v>
      </c>
      <c r="E10" s="10">
        <v>6</v>
      </c>
      <c r="F10" s="10">
        <v>8</v>
      </c>
      <c r="G10" s="10">
        <v>2</v>
      </c>
      <c r="H10" s="10">
        <v>4</v>
      </c>
      <c r="I10" s="10">
        <v>0</v>
      </c>
      <c r="J10" s="14">
        <v>2</v>
      </c>
      <c r="K10" s="14">
        <v>3</v>
      </c>
      <c r="L10" s="14">
        <v>5</v>
      </c>
      <c r="M10" s="14">
        <v>5</v>
      </c>
      <c r="N10" s="14">
        <v>7</v>
      </c>
      <c r="O10" s="14">
        <f t="shared" si="0"/>
        <v>11</v>
      </c>
      <c r="P10" s="14">
        <v>13</v>
      </c>
      <c r="Q10" s="14">
        <v>15</v>
      </c>
      <c r="R10" s="14">
        <v>16</v>
      </c>
      <c r="S10" s="14">
        <v>13</v>
      </c>
      <c r="T10" s="14">
        <f>T3-2</f>
        <v>14</v>
      </c>
      <c r="U10" s="14">
        <f>U3-2</f>
        <v>13</v>
      </c>
    </row>
    <row r="11" spans="1:21" x14ac:dyDescent="0.2">
      <c r="A11" s="1" t="s">
        <v>44</v>
      </c>
      <c r="B11" s="14">
        <v>4</v>
      </c>
      <c r="C11" s="14">
        <v>6</v>
      </c>
      <c r="D11" s="14">
        <v>6</v>
      </c>
      <c r="E11" s="14">
        <v>8</v>
      </c>
      <c r="F11" s="14">
        <v>10</v>
      </c>
      <c r="G11" s="14">
        <v>4</v>
      </c>
      <c r="H11" s="14">
        <v>6</v>
      </c>
      <c r="I11" s="14">
        <v>2</v>
      </c>
      <c r="J11" s="14">
        <v>0</v>
      </c>
      <c r="K11" s="14">
        <v>1</v>
      </c>
      <c r="L11" s="14">
        <v>3</v>
      </c>
      <c r="M11" s="14">
        <v>4</v>
      </c>
      <c r="N11" s="14">
        <v>6</v>
      </c>
      <c r="O11" s="14">
        <f t="shared" si="0"/>
        <v>9</v>
      </c>
      <c r="P11" s="14">
        <v>11</v>
      </c>
      <c r="Q11" s="14">
        <v>13</v>
      </c>
      <c r="R11" s="14">
        <v>14</v>
      </c>
      <c r="S11" s="14">
        <v>11</v>
      </c>
      <c r="T11" s="14">
        <f>T3-4</f>
        <v>12</v>
      </c>
      <c r="U11" s="14">
        <f>U3-4</f>
        <v>11</v>
      </c>
    </row>
    <row r="12" spans="1:21" x14ac:dyDescent="0.2">
      <c r="A12" s="1" t="s">
        <v>45</v>
      </c>
      <c r="B12" s="14">
        <v>5</v>
      </c>
      <c r="C12" s="14">
        <v>5</v>
      </c>
      <c r="D12" s="14">
        <v>7</v>
      </c>
      <c r="E12" s="14">
        <v>9</v>
      </c>
      <c r="F12" s="14">
        <v>11</v>
      </c>
      <c r="G12" s="14">
        <v>5</v>
      </c>
      <c r="H12" s="14">
        <v>7</v>
      </c>
      <c r="I12" s="14">
        <v>3</v>
      </c>
      <c r="J12" s="14">
        <v>1</v>
      </c>
      <c r="K12" s="14">
        <v>0</v>
      </c>
      <c r="L12" s="14">
        <v>3</v>
      </c>
      <c r="M12" s="14">
        <v>2</v>
      </c>
      <c r="N12" s="14">
        <v>5</v>
      </c>
      <c r="O12" s="14">
        <f t="shared" si="0"/>
        <v>8</v>
      </c>
      <c r="P12" s="14">
        <v>11</v>
      </c>
      <c r="Q12" s="14">
        <v>13</v>
      </c>
      <c r="R12" s="14">
        <v>14</v>
      </c>
      <c r="S12" s="14">
        <v>11</v>
      </c>
      <c r="T12" s="14">
        <f>T11</f>
        <v>12</v>
      </c>
      <c r="U12" s="14">
        <f>U11</f>
        <v>11</v>
      </c>
    </row>
    <row r="13" spans="1:21" x14ac:dyDescent="0.2">
      <c r="A13" s="1" t="s">
        <v>46</v>
      </c>
      <c r="B13" s="14">
        <v>7</v>
      </c>
      <c r="C13" s="14">
        <v>3</v>
      </c>
      <c r="D13" s="14">
        <v>9</v>
      </c>
      <c r="E13" s="14">
        <v>11</v>
      </c>
      <c r="F13" s="14">
        <v>13</v>
      </c>
      <c r="G13" s="14">
        <v>7</v>
      </c>
      <c r="H13" s="14">
        <v>9</v>
      </c>
      <c r="I13" s="14">
        <v>5</v>
      </c>
      <c r="J13" s="14">
        <v>3</v>
      </c>
      <c r="K13" s="14">
        <v>3</v>
      </c>
      <c r="L13" s="14">
        <v>0</v>
      </c>
      <c r="M13" s="14">
        <v>3</v>
      </c>
      <c r="N13" s="14">
        <v>3</v>
      </c>
      <c r="O13" s="14">
        <f t="shared" si="0"/>
        <v>6</v>
      </c>
      <c r="P13" s="14">
        <v>7</v>
      </c>
      <c r="Q13" s="14">
        <v>9</v>
      </c>
      <c r="R13" s="14">
        <v>9</v>
      </c>
      <c r="S13" s="14">
        <v>7</v>
      </c>
      <c r="T13" s="14">
        <v>7</v>
      </c>
      <c r="U13" s="14">
        <v>6</v>
      </c>
    </row>
    <row r="14" spans="1:21" x14ac:dyDescent="0.2">
      <c r="A14" s="1" t="s">
        <v>47</v>
      </c>
      <c r="B14" s="14">
        <v>7</v>
      </c>
      <c r="C14" s="14">
        <v>4</v>
      </c>
      <c r="D14" s="14">
        <v>9</v>
      </c>
      <c r="E14" s="14">
        <v>11</v>
      </c>
      <c r="F14" s="14">
        <v>13</v>
      </c>
      <c r="G14" s="14">
        <v>7</v>
      </c>
      <c r="H14" s="14">
        <v>9</v>
      </c>
      <c r="I14" s="14">
        <v>5</v>
      </c>
      <c r="J14" s="14">
        <v>4</v>
      </c>
      <c r="K14" s="14">
        <v>2</v>
      </c>
      <c r="L14" s="14">
        <v>3</v>
      </c>
      <c r="M14" s="14">
        <v>0</v>
      </c>
      <c r="N14" s="14">
        <v>2</v>
      </c>
      <c r="O14" s="14">
        <f t="shared" si="0"/>
        <v>7</v>
      </c>
      <c r="P14" s="14">
        <v>8</v>
      </c>
      <c r="Q14" s="14">
        <v>10</v>
      </c>
      <c r="R14" s="14">
        <v>10</v>
      </c>
      <c r="S14" s="14">
        <v>8</v>
      </c>
      <c r="T14" s="14">
        <v>7</v>
      </c>
      <c r="U14" s="14">
        <v>6</v>
      </c>
    </row>
    <row r="15" spans="1:21" x14ac:dyDescent="0.2">
      <c r="A15" s="1" t="s">
        <v>48</v>
      </c>
      <c r="B15" s="14">
        <v>9</v>
      </c>
      <c r="C15" s="14">
        <v>2</v>
      </c>
      <c r="D15" s="14">
        <v>11</v>
      </c>
      <c r="E15" s="14">
        <v>13</v>
      </c>
      <c r="F15" s="14">
        <v>15</v>
      </c>
      <c r="G15" s="14">
        <v>9</v>
      </c>
      <c r="H15" s="14">
        <v>11</v>
      </c>
      <c r="I15" s="14">
        <v>7</v>
      </c>
      <c r="J15" s="14">
        <v>6</v>
      </c>
      <c r="K15" s="14">
        <v>5</v>
      </c>
      <c r="L15" s="14">
        <v>3</v>
      </c>
      <c r="M15" s="14">
        <v>2</v>
      </c>
      <c r="N15" s="14">
        <v>0</v>
      </c>
      <c r="O15" s="14">
        <v>5</v>
      </c>
      <c r="P15" s="14">
        <v>6</v>
      </c>
      <c r="Q15" s="14">
        <v>8</v>
      </c>
      <c r="R15" s="14">
        <v>8</v>
      </c>
      <c r="S15" s="14">
        <v>6</v>
      </c>
      <c r="T15" s="14">
        <v>6</v>
      </c>
      <c r="U15" s="14">
        <v>5</v>
      </c>
    </row>
    <row r="16" spans="1:21" x14ac:dyDescent="0.2">
      <c r="A16" s="1" t="s">
        <v>49</v>
      </c>
      <c r="B16" s="14">
        <v>13</v>
      </c>
      <c r="C16" s="14">
        <v>2</v>
      </c>
      <c r="D16" s="14">
        <f>D4+3</f>
        <v>15</v>
      </c>
      <c r="E16" s="14">
        <f t="shared" ref="E16:N16" si="1">E4+3</f>
        <v>17</v>
      </c>
      <c r="F16" s="14">
        <f t="shared" si="1"/>
        <v>19</v>
      </c>
      <c r="G16" s="14">
        <f t="shared" si="1"/>
        <v>13</v>
      </c>
      <c r="H16" s="14">
        <f t="shared" si="1"/>
        <v>15</v>
      </c>
      <c r="I16" s="14">
        <f t="shared" si="1"/>
        <v>11</v>
      </c>
      <c r="J16" s="14">
        <f t="shared" si="1"/>
        <v>9</v>
      </c>
      <c r="K16" s="14">
        <f t="shared" si="1"/>
        <v>8</v>
      </c>
      <c r="L16" s="14">
        <f t="shared" si="1"/>
        <v>6</v>
      </c>
      <c r="M16" s="14">
        <f t="shared" si="1"/>
        <v>7</v>
      </c>
      <c r="N16" s="14">
        <f t="shared" si="1"/>
        <v>5</v>
      </c>
      <c r="O16" s="14">
        <v>0</v>
      </c>
      <c r="P16" s="14">
        <v>2</v>
      </c>
      <c r="Q16" s="14">
        <v>4</v>
      </c>
      <c r="R16" s="14">
        <v>4</v>
      </c>
      <c r="S16" s="14">
        <v>2</v>
      </c>
      <c r="T16" s="14">
        <v>6</v>
      </c>
      <c r="U16" s="14">
        <v>6</v>
      </c>
    </row>
    <row r="17" spans="1:21" x14ac:dyDescent="0.2">
      <c r="A17" s="1" t="s">
        <v>50</v>
      </c>
      <c r="B17" s="14">
        <v>15</v>
      </c>
      <c r="C17" s="14">
        <v>4</v>
      </c>
      <c r="D17" s="14">
        <f>B17+2</f>
        <v>17</v>
      </c>
      <c r="E17" s="14">
        <f>B17+4</f>
        <v>19</v>
      </c>
      <c r="F17" s="14">
        <f>B17+6</f>
        <v>21</v>
      </c>
      <c r="G17" s="14">
        <f>B17</f>
        <v>15</v>
      </c>
      <c r="H17" s="14">
        <f>B17+2</f>
        <v>17</v>
      </c>
      <c r="I17" s="14">
        <f>B17-2</f>
        <v>13</v>
      </c>
      <c r="J17" s="14">
        <f>B17-4</f>
        <v>11</v>
      </c>
      <c r="K17" s="14">
        <f>J17</f>
        <v>11</v>
      </c>
      <c r="L17" s="14">
        <f>C17+3</f>
        <v>7</v>
      </c>
      <c r="M17" s="14">
        <f>C17+4</f>
        <v>8</v>
      </c>
      <c r="N17" s="14">
        <f>C17+2</f>
        <v>6</v>
      </c>
      <c r="O17" s="14">
        <v>2</v>
      </c>
      <c r="P17" s="14">
        <v>0</v>
      </c>
      <c r="Q17" s="14">
        <v>2</v>
      </c>
      <c r="R17" s="14">
        <v>5</v>
      </c>
      <c r="S17" s="14">
        <v>3</v>
      </c>
      <c r="T17" s="14">
        <v>5</v>
      </c>
      <c r="U17" s="14">
        <v>6</v>
      </c>
    </row>
    <row r="18" spans="1:21" x14ac:dyDescent="0.2">
      <c r="A18" s="1" t="s">
        <v>51</v>
      </c>
      <c r="B18" s="14">
        <v>17</v>
      </c>
      <c r="C18" s="14">
        <v>6</v>
      </c>
      <c r="D18" s="14">
        <f t="shared" ref="D18:D21" si="2">B18+2</f>
        <v>19</v>
      </c>
      <c r="E18" s="14">
        <f t="shared" ref="E18:E21" si="3">B18+4</f>
        <v>21</v>
      </c>
      <c r="F18" s="14">
        <f t="shared" ref="F18:F21" si="4">B18+6</f>
        <v>23</v>
      </c>
      <c r="G18" s="14">
        <f t="shared" ref="G18:G21" si="5">B18</f>
        <v>17</v>
      </c>
      <c r="H18" s="14">
        <f t="shared" ref="H18:H21" si="6">B18+2</f>
        <v>19</v>
      </c>
      <c r="I18" s="14">
        <f t="shared" ref="I18:I21" si="7">B18-2</f>
        <v>15</v>
      </c>
      <c r="J18" s="14">
        <f t="shared" ref="J18:J21" si="8">B18-4</f>
        <v>13</v>
      </c>
      <c r="K18" s="14">
        <f t="shared" ref="K18:K21" si="9">J18</f>
        <v>13</v>
      </c>
      <c r="L18" s="14">
        <f t="shared" ref="L18:L20" si="10">C18+3</f>
        <v>9</v>
      </c>
      <c r="M18" s="14">
        <f t="shared" ref="M18:M20" si="11">C18+4</f>
        <v>10</v>
      </c>
      <c r="N18" s="14">
        <f t="shared" ref="N18:N20" si="12">C18+2</f>
        <v>8</v>
      </c>
      <c r="O18" s="14">
        <v>4</v>
      </c>
      <c r="P18" s="14">
        <v>2</v>
      </c>
      <c r="Q18" s="14">
        <v>0</v>
      </c>
      <c r="R18" s="14">
        <v>4</v>
      </c>
      <c r="S18" s="14">
        <v>5</v>
      </c>
      <c r="T18" s="14">
        <v>9</v>
      </c>
      <c r="U18" s="14">
        <v>10</v>
      </c>
    </row>
    <row r="19" spans="1:21" x14ac:dyDescent="0.2">
      <c r="A19" s="1" t="s">
        <v>52</v>
      </c>
      <c r="B19" s="14">
        <v>18</v>
      </c>
      <c r="C19" s="14">
        <v>6</v>
      </c>
      <c r="D19" s="14">
        <f t="shared" si="2"/>
        <v>20</v>
      </c>
      <c r="E19" s="14">
        <f t="shared" si="3"/>
        <v>22</v>
      </c>
      <c r="F19" s="14">
        <f t="shared" si="4"/>
        <v>24</v>
      </c>
      <c r="G19" s="14">
        <f t="shared" si="5"/>
        <v>18</v>
      </c>
      <c r="H19" s="14">
        <f t="shared" si="6"/>
        <v>20</v>
      </c>
      <c r="I19" s="14">
        <f t="shared" si="7"/>
        <v>16</v>
      </c>
      <c r="J19" s="14">
        <f t="shared" si="8"/>
        <v>14</v>
      </c>
      <c r="K19" s="14">
        <f t="shared" si="9"/>
        <v>14</v>
      </c>
      <c r="L19" s="14">
        <f t="shared" si="10"/>
        <v>9</v>
      </c>
      <c r="M19" s="14">
        <f t="shared" si="11"/>
        <v>10</v>
      </c>
      <c r="N19" s="14">
        <f t="shared" si="12"/>
        <v>8</v>
      </c>
      <c r="O19" s="14">
        <v>4</v>
      </c>
      <c r="P19" s="14">
        <v>5</v>
      </c>
      <c r="Q19" s="14">
        <v>4</v>
      </c>
      <c r="R19" s="14">
        <v>0</v>
      </c>
      <c r="S19" s="14">
        <v>2</v>
      </c>
      <c r="T19" s="14">
        <v>4</v>
      </c>
      <c r="U19" s="14">
        <v>6</v>
      </c>
    </row>
    <row r="20" spans="1:21" x14ac:dyDescent="0.2">
      <c r="A20" s="1" t="s">
        <v>53</v>
      </c>
      <c r="B20" s="14">
        <v>15</v>
      </c>
      <c r="C20" s="14">
        <v>4</v>
      </c>
      <c r="D20" s="14">
        <f t="shared" si="2"/>
        <v>17</v>
      </c>
      <c r="E20" s="14">
        <f t="shared" si="3"/>
        <v>19</v>
      </c>
      <c r="F20" s="14">
        <f t="shared" si="4"/>
        <v>21</v>
      </c>
      <c r="G20" s="14">
        <f t="shared" si="5"/>
        <v>15</v>
      </c>
      <c r="H20" s="14">
        <f t="shared" si="6"/>
        <v>17</v>
      </c>
      <c r="I20" s="14">
        <f t="shared" si="7"/>
        <v>13</v>
      </c>
      <c r="J20" s="14">
        <f t="shared" si="8"/>
        <v>11</v>
      </c>
      <c r="K20" s="14">
        <f t="shared" si="9"/>
        <v>11</v>
      </c>
      <c r="L20" s="14">
        <f t="shared" si="10"/>
        <v>7</v>
      </c>
      <c r="M20" s="14">
        <f t="shared" si="11"/>
        <v>8</v>
      </c>
      <c r="N20" s="14">
        <f t="shared" si="12"/>
        <v>6</v>
      </c>
      <c r="O20" s="14">
        <v>2</v>
      </c>
      <c r="P20" s="14">
        <v>3</v>
      </c>
      <c r="Q20" s="14">
        <v>6</v>
      </c>
      <c r="R20" s="14">
        <v>2</v>
      </c>
      <c r="S20" s="14">
        <v>0</v>
      </c>
      <c r="T20" s="14">
        <v>3</v>
      </c>
      <c r="U20" s="14">
        <v>4</v>
      </c>
    </row>
    <row r="21" spans="1:21" x14ac:dyDescent="0.2">
      <c r="A21" s="1" t="s">
        <v>76</v>
      </c>
      <c r="B21" s="14">
        <v>16</v>
      </c>
      <c r="C21" s="14">
        <v>6</v>
      </c>
      <c r="D21" s="14">
        <f t="shared" si="2"/>
        <v>18</v>
      </c>
      <c r="E21" s="14">
        <f t="shared" si="3"/>
        <v>20</v>
      </c>
      <c r="F21" s="14">
        <f t="shared" si="4"/>
        <v>22</v>
      </c>
      <c r="G21" s="14">
        <f t="shared" si="5"/>
        <v>16</v>
      </c>
      <c r="H21" s="14">
        <f t="shared" si="6"/>
        <v>18</v>
      </c>
      <c r="I21" s="14">
        <f t="shared" si="7"/>
        <v>14</v>
      </c>
      <c r="J21" s="14">
        <f t="shared" si="8"/>
        <v>12</v>
      </c>
      <c r="K21" s="14">
        <f t="shared" si="9"/>
        <v>12</v>
      </c>
      <c r="L21" s="14">
        <v>7</v>
      </c>
      <c r="M21" s="14">
        <v>7</v>
      </c>
      <c r="N21" s="14">
        <v>6</v>
      </c>
      <c r="O21" s="14">
        <v>6</v>
      </c>
      <c r="P21" s="14">
        <v>5</v>
      </c>
      <c r="Q21" s="14">
        <v>9</v>
      </c>
      <c r="R21" s="14">
        <v>4</v>
      </c>
      <c r="S21" s="14">
        <v>3</v>
      </c>
      <c r="T21" s="14">
        <v>0</v>
      </c>
      <c r="U21" s="14">
        <v>2</v>
      </c>
    </row>
    <row r="22" spans="1:21" x14ac:dyDescent="0.2">
      <c r="A22" s="1" t="s">
        <v>77</v>
      </c>
      <c r="B22" s="14">
        <v>15</v>
      </c>
      <c r="C22" s="14">
        <v>6</v>
      </c>
      <c r="D22" s="14">
        <f t="shared" ref="D22" si="13">B22+2</f>
        <v>17</v>
      </c>
      <c r="E22" s="14">
        <f t="shared" ref="E22" si="14">B22+4</f>
        <v>19</v>
      </c>
      <c r="F22" s="14">
        <f t="shared" ref="F22" si="15">B22+6</f>
        <v>21</v>
      </c>
      <c r="G22" s="14">
        <f t="shared" ref="G22" si="16">B22</f>
        <v>15</v>
      </c>
      <c r="H22" s="14">
        <f t="shared" ref="H22" si="17">B22+2</f>
        <v>17</v>
      </c>
      <c r="I22" s="14">
        <f t="shared" ref="I22" si="18">B22-2</f>
        <v>13</v>
      </c>
      <c r="J22" s="14">
        <f t="shared" ref="J22" si="19">B22-4</f>
        <v>11</v>
      </c>
      <c r="K22" s="14">
        <f t="shared" ref="K22" si="20">J22</f>
        <v>11</v>
      </c>
      <c r="L22" s="14">
        <v>6</v>
      </c>
      <c r="M22" s="14">
        <v>6</v>
      </c>
      <c r="N22" s="14">
        <v>5</v>
      </c>
      <c r="O22" s="14">
        <v>6</v>
      </c>
      <c r="P22" s="14">
        <v>6</v>
      </c>
      <c r="Q22" s="14">
        <v>10</v>
      </c>
      <c r="R22" s="14">
        <v>6</v>
      </c>
      <c r="S22" s="14">
        <v>4</v>
      </c>
      <c r="T22" s="14">
        <v>2</v>
      </c>
      <c r="U22" s="14">
        <v>0</v>
      </c>
    </row>
  </sheetData>
  <mergeCells count="1">
    <mergeCell ref="B1:I1"/>
  </mergeCells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3CCA-4F47-8D44-AA75-2D74412EF1CA}">
  <dimension ref="A1:B6"/>
  <sheetViews>
    <sheetView workbookViewId="0">
      <selection activeCell="B7" sqref="B7"/>
    </sheetView>
  </sheetViews>
  <sheetFormatPr baseColWidth="10" defaultRowHeight="16" x14ac:dyDescent="0.2"/>
  <cols>
    <col min="2" max="2" width="27.33203125" customWidth="1"/>
  </cols>
  <sheetData>
    <row r="1" spans="1:2" x14ac:dyDescent="0.2">
      <c r="B1" s="6" t="s">
        <v>23</v>
      </c>
    </row>
    <row r="2" spans="1:2" x14ac:dyDescent="0.2">
      <c r="A2" s="4" t="s">
        <v>0</v>
      </c>
      <c r="B2" s="4" t="s">
        <v>15</v>
      </c>
    </row>
    <row r="3" spans="1:2" x14ac:dyDescent="0.2">
      <c r="A3" s="1" t="s">
        <v>8</v>
      </c>
      <c r="B3">
        <v>600</v>
      </c>
    </row>
    <row r="4" spans="1:2" x14ac:dyDescent="0.2">
      <c r="A4" s="1" t="s">
        <v>9</v>
      </c>
      <c r="B4">
        <v>500</v>
      </c>
    </row>
    <row r="5" spans="1:2" x14ac:dyDescent="0.2">
      <c r="A5" s="1" t="s">
        <v>32</v>
      </c>
      <c r="B5">
        <v>800</v>
      </c>
    </row>
    <row r="6" spans="1:2" x14ac:dyDescent="0.2">
      <c r="A6" s="1" t="s">
        <v>73</v>
      </c>
      <c r="B6">
        <v>1000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EDC4-85B3-D54C-9B1D-CFD9C8F3C6D9}">
  <dimension ref="A1:E22"/>
  <sheetViews>
    <sheetView workbookViewId="0">
      <selection activeCell="B2" sqref="B2"/>
    </sheetView>
  </sheetViews>
  <sheetFormatPr baseColWidth="10" defaultRowHeight="16" x14ac:dyDescent="0.2"/>
  <cols>
    <col min="2" max="4" width="11.5" customWidth="1"/>
  </cols>
  <sheetData>
    <row r="1" spans="1:5" x14ac:dyDescent="0.2">
      <c r="B1" s="18" t="s">
        <v>80</v>
      </c>
      <c r="C1" s="18"/>
      <c r="D1" s="18"/>
      <c r="E1" s="18"/>
    </row>
    <row r="2" spans="1:5" x14ac:dyDescent="0.2">
      <c r="B2" s="1" t="s">
        <v>8</v>
      </c>
      <c r="C2" s="1" t="s">
        <v>9</v>
      </c>
      <c r="D2" s="8" t="s">
        <v>32</v>
      </c>
      <c r="E2" s="8" t="s">
        <v>73</v>
      </c>
    </row>
    <row r="3" spans="1:5" x14ac:dyDescent="0.2">
      <c r="A3" s="1" t="s">
        <v>6</v>
      </c>
      <c r="B3">
        <v>5</v>
      </c>
      <c r="C3">
        <v>5</v>
      </c>
      <c r="D3">
        <v>4</v>
      </c>
      <c r="E3">
        <v>4</v>
      </c>
    </row>
    <row r="4" spans="1:5" x14ac:dyDescent="0.2">
      <c r="A4" s="1" t="s">
        <v>7</v>
      </c>
      <c r="B4">
        <v>5</v>
      </c>
      <c r="C4">
        <v>5</v>
      </c>
      <c r="D4">
        <v>4</v>
      </c>
      <c r="E4">
        <v>4</v>
      </c>
    </row>
    <row r="5" spans="1:5" x14ac:dyDescent="0.2">
      <c r="A5" s="1" t="s">
        <v>3</v>
      </c>
      <c r="B5">
        <v>1</v>
      </c>
      <c r="C5">
        <v>1</v>
      </c>
      <c r="D5">
        <v>1</v>
      </c>
      <c r="E5">
        <v>1</v>
      </c>
    </row>
    <row r="6" spans="1:5" x14ac:dyDescent="0.2">
      <c r="A6" s="1" t="s">
        <v>4</v>
      </c>
      <c r="B6">
        <v>1</v>
      </c>
      <c r="C6">
        <v>1</v>
      </c>
      <c r="D6">
        <v>1</v>
      </c>
      <c r="E6">
        <v>1</v>
      </c>
    </row>
    <row r="7" spans="1:5" x14ac:dyDescent="0.2">
      <c r="A7" s="1" t="s">
        <v>5</v>
      </c>
      <c r="B7">
        <v>1</v>
      </c>
      <c r="C7">
        <v>1</v>
      </c>
      <c r="D7">
        <v>1</v>
      </c>
      <c r="E7">
        <v>1</v>
      </c>
    </row>
    <row r="8" spans="1:5" x14ac:dyDescent="0.2">
      <c r="A8" s="1" t="s">
        <v>33</v>
      </c>
      <c r="B8">
        <v>1</v>
      </c>
      <c r="C8">
        <v>1</v>
      </c>
      <c r="D8">
        <v>1</v>
      </c>
      <c r="E8">
        <v>1</v>
      </c>
    </row>
    <row r="9" spans="1:5" x14ac:dyDescent="0.2">
      <c r="A9" s="1" t="s">
        <v>34</v>
      </c>
      <c r="B9">
        <v>1</v>
      </c>
      <c r="C9">
        <v>1</v>
      </c>
      <c r="D9">
        <v>1</v>
      </c>
      <c r="E9">
        <v>1</v>
      </c>
    </row>
    <row r="10" spans="1:5" x14ac:dyDescent="0.2">
      <c r="A10" s="1" t="s">
        <v>35</v>
      </c>
      <c r="B10">
        <v>1</v>
      </c>
      <c r="C10">
        <v>1</v>
      </c>
      <c r="D10">
        <v>1</v>
      </c>
      <c r="E10">
        <v>1</v>
      </c>
    </row>
    <row r="11" spans="1:5" x14ac:dyDescent="0.2">
      <c r="A11" s="1" t="s">
        <v>44</v>
      </c>
      <c r="B11">
        <v>1</v>
      </c>
      <c r="C11">
        <v>1</v>
      </c>
      <c r="D11">
        <v>1</v>
      </c>
      <c r="E11">
        <v>1</v>
      </c>
    </row>
    <row r="12" spans="1:5" x14ac:dyDescent="0.2">
      <c r="A12" s="1" t="s">
        <v>45</v>
      </c>
      <c r="B12">
        <v>1</v>
      </c>
      <c r="C12">
        <v>1</v>
      </c>
      <c r="D12">
        <v>1</v>
      </c>
      <c r="E12">
        <v>1</v>
      </c>
    </row>
    <row r="13" spans="1:5" x14ac:dyDescent="0.2">
      <c r="A13" s="1" t="s">
        <v>46</v>
      </c>
      <c r="B13">
        <v>1</v>
      </c>
      <c r="C13">
        <v>1</v>
      </c>
      <c r="D13">
        <v>1</v>
      </c>
      <c r="E13">
        <v>1</v>
      </c>
    </row>
    <row r="14" spans="1:5" x14ac:dyDescent="0.2">
      <c r="A14" s="1" t="s">
        <v>47</v>
      </c>
      <c r="B14">
        <v>1</v>
      </c>
      <c r="C14">
        <v>1</v>
      </c>
      <c r="D14">
        <v>1</v>
      </c>
      <c r="E14">
        <v>1</v>
      </c>
    </row>
    <row r="15" spans="1:5" x14ac:dyDescent="0.2">
      <c r="A15" s="1" t="s">
        <v>48</v>
      </c>
      <c r="B15">
        <v>1</v>
      </c>
      <c r="C15">
        <v>1</v>
      </c>
      <c r="D15">
        <v>1</v>
      </c>
      <c r="E15">
        <v>1</v>
      </c>
    </row>
    <row r="16" spans="1:5" x14ac:dyDescent="0.2">
      <c r="A16" s="1" t="s">
        <v>49</v>
      </c>
      <c r="B16">
        <v>1</v>
      </c>
      <c r="C16">
        <v>1</v>
      </c>
      <c r="D16">
        <v>1</v>
      </c>
      <c r="E16">
        <v>1</v>
      </c>
    </row>
    <row r="17" spans="1:5" x14ac:dyDescent="0.2">
      <c r="A17" s="1" t="s">
        <v>50</v>
      </c>
      <c r="B17">
        <v>1</v>
      </c>
      <c r="C17">
        <v>1</v>
      </c>
      <c r="D17">
        <v>1</v>
      </c>
      <c r="E17">
        <v>1</v>
      </c>
    </row>
    <row r="18" spans="1:5" x14ac:dyDescent="0.2">
      <c r="A18" s="1" t="s">
        <v>51</v>
      </c>
      <c r="B18">
        <v>1</v>
      </c>
      <c r="C18">
        <v>1</v>
      </c>
      <c r="D18">
        <v>1</v>
      </c>
      <c r="E18">
        <v>1</v>
      </c>
    </row>
    <row r="19" spans="1:5" x14ac:dyDescent="0.2">
      <c r="A19" s="1" t="s">
        <v>52</v>
      </c>
      <c r="B19">
        <v>1</v>
      </c>
      <c r="C19">
        <v>1</v>
      </c>
      <c r="D19">
        <v>1</v>
      </c>
      <c r="E19">
        <v>1</v>
      </c>
    </row>
    <row r="20" spans="1:5" x14ac:dyDescent="0.2">
      <c r="A20" s="1" t="s">
        <v>53</v>
      </c>
      <c r="B20">
        <v>1</v>
      </c>
      <c r="C20">
        <v>1</v>
      </c>
      <c r="D20">
        <v>1</v>
      </c>
      <c r="E20">
        <v>1</v>
      </c>
    </row>
    <row r="21" spans="1:5" x14ac:dyDescent="0.2">
      <c r="A21" s="1" t="s">
        <v>76</v>
      </c>
      <c r="B21">
        <v>1</v>
      </c>
      <c r="C21">
        <v>1</v>
      </c>
      <c r="D21">
        <v>1</v>
      </c>
      <c r="E21">
        <v>1</v>
      </c>
    </row>
    <row r="22" spans="1:5" x14ac:dyDescent="0.2">
      <c r="A22" s="1" t="s">
        <v>77</v>
      </c>
      <c r="B22">
        <v>1</v>
      </c>
      <c r="C22">
        <v>1</v>
      </c>
      <c r="D22">
        <v>1</v>
      </c>
      <c r="E22">
        <v>1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1D9-FB4D-D646-9ECE-4C4FEAAE9DA5}">
  <dimension ref="A1:AN20"/>
  <sheetViews>
    <sheetView workbookViewId="0">
      <selection activeCell="O26" sqref="O26"/>
    </sheetView>
  </sheetViews>
  <sheetFormatPr baseColWidth="10" defaultRowHeight="16" x14ac:dyDescent="0.2"/>
  <cols>
    <col min="1" max="1" width="8.33203125" customWidth="1"/>
    <col min="2" max="35" width="4.33203125" customWidth="1"/>
    <col min="36" max="36" width="4.6640625" customWidth="1"/>
    <col min="37" max="40" width="4.83203125" customWidth="1"/>
  </cols>
  <sheetData>
    <row r="1" spans="1:40" x14ac:dyDescent="0.2">
      <c r="B1" s="18" t="s">
        <v>54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</row>
    <row r="2" spans="1:40" x14ac:dyDescent="0.2">
      <c r="B2" s="13">
        <v>0</v>
      </c>
      <c r="C2" s="13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3">
        <v>31</v>
      </c>
      <c r="AH2" s="13">
        <v>32</v>
      </c>
      <c r="AI2" s="13">
        <v>33</v>
      </c>
      <c r="AJ2" s="13">
        <v>34</v>
      </c>
      <c r="AK2" s="13">
        <v>35</v>
      </c>
      <c r="AL2" s="13">
        <v>36</v>
      </c>
      <c r="AM2" s="13">
        <v>37</v>
      </c>
      <c r="AN2" s="13">
        <v>38</v>
      </c>
    </row>
    <row r="3" spans="1:40" x14ac:dyDescent="0.2">
      <c r="A3" s="1" t="s">
        <v>3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1</v>
      </c>
      <c r="Y3" s="14">
        <v>1</v>
      </c>
      <c r="Z3" s="14">
        <v>1</v>
      </c>
      <c r="AA3" s="14">
        <v>1</v>
      </c>
      <c r="AB3" s="14">
        <v>1</v>
      </c>
      <c r="AC3" s="14">
        <v>1</v>
      </c>
      <c r="AD3" s="14">
        <v>1</v>
      </c>
      <c r="AE3" s="14">
        <v>1</v>
      </c>
      <c r="AF3" s="14">
        <v>1</v>
      </c>
      <c r="AG3" s="14">
        <v>1</v>
      </c>
      <c r="AH3" s="14">
        <v>1</v>
      </c>
      <c r="AI3" s="14">
        <v>1</v>
      </c>
      <c r="AJ3" s="14">
        <v>1</v>
      </c>
      <c r="AK3" s="14">
        <v>1</v>
      </c>
      <c r="AL3" s="14">
        <v>1</v>
      </c>
      <c r="AM3" s="14">
        <v>1</v>
      </c>
      <c r="AN3" s="14">
        <v>1</v>
      </c>
    </row>
    <row r="4" spans="1:40" x14ac:dyDescent="0.2">
      <c r="A4" s="1" t="s">
        <v>4</v>
      </c>
      <c r="B4" s="14">
        <v>0</v>
      </c>
      <c r="C4" s="14">
        <v>0</v>
      </c>
      <c r="D4" s="14">
        <v>0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1</v>
      </c>
      <c r="P4" s="14">
        <v>1</v>
      </c>
      <c r="Q4" s="14">
        <v>1</v>
      </c>
      <c r="R4" s="14">
        <v>1</v>
      </c>
      <c r="S4" s="14">
        <v>1</v>
      </c>
      <c r="T4" s="14">
        <v>1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0</v>
      </c>
    </row>
    <row r="5" spans="1:40" x14ac:dyDescent="0.2">
      <c r="A5" s="1" t="s">
        <v>5</v>
      </c>
      <c r="B5" s="14">
        <v>0</v>
      </c>
      <c r="C5" s="14">
        <v>0</v>
      </c>
      <c r="D5" s="14">
        <v>0</v>
      </c>
      <c r="E5" s="14">
        <v>1</v>
      </c>
      <c r="F5" s="14">
        <v>1</v>
      </c>
      <c r="G5" s="14">
        <v>1</v>
      </c>
      <c r="H5" s="14">
        <v>1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</row>
    <row r="6" spans="1:40" x14ac:dyDescent="0.2">
      <c r="A6" s="1" t="s">
        <v>33</v>
      </c>
      <c r="B6" s="14">
        <v>0</v>
      </c>
      <c r="C6" s="14">
        <v>0</v>
      </c>
      <c r="D6" s="14">
        <v>0</v>
      </c>
      <c r="E6" s="14">
        <v>1</v>
      </c>
      <c r="F6" s="14">
        <v>1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>
        <v>1</v>
      </c>
      <c r="M6" s="14">
        <v>1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>
        <v>1</v>
      </c>
      <c r="T6" s="14">
        <v>1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</row>
    <row r="7" spans="1:40" x14ac:dyDescent="0.2">
      <c r="A7" s="1" t="s">
        <v>34</v>
      </c>
      <c r="B7" s="14">
        <v>0</v>
      </c>
      <c r="C7" s="14">
        <v>0</v>
      </c>
      <c r="D7" s="14">
        <v>0</v>
      </c>
      <c r="E7" s="14">
        <v>1</v>
      </c>
      <c r="F7" s="14">
        <v>1</v>
      </c>
      <c r="G7" s="14">
        <v>1</v>
      </c>
      <c r="H7" s="14">
        <v>1</v>
      </c>
      <c r="I7" s="14">
        <v>1</v>
      </c>
      <c r="J7" s="14">
        <v>1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>
        <v>1</v>
      </c>
      <c r="Q7" s="14">
        <v>1</v>
      </c>
      <c r="R7" s="14">
        <v>1</v>
      </c>
      <c r="S7" s="14">
        <v>1</v>
      </c>
      <c r="T7" s="14">
        <v>1</v>
      </c>
      <c r="U7" s="14">
        <v>0</v>
      </c>
      <c r="V7" s="14">
        <v>0</v>
      </c>
      <c r="W7" s="14">
        <v>0</v>
      </c>
      <c r="X7" s="14">
        <v>0</v>
      </c>
      <c r="Y7" s="14">
        <v>1</v>
      </c>
      <c r="Z7" s="14">
        <v>1</v>
      </c>
      <c r="AA7" s="14">
        <v>1</v>
      </c>
      <c r="AB7" s="14">
        <v>1</v>
      </c>
      <c r="AC7" s="14">
        <v>1</v>
      </c>
      <c r="AD7" s="14">
        <v>1</v>
      </c>
      <c r="AE7" s="14">
        <v>1</v>
      </c>
      <c r="AF7" s="14">
        <v>1</v>
      </c>
      <c r="AG7" s="14">
        <v>1</v>
      </c>
      <c r="AH7" s="14">
        <v>1</v>
      </c>
      <c r="AI7" s="14">
        <v>1</v>
      </c>
      <c r="AJ7" s="14">
        <v>1</v>
      </c>
      <c r="AK7" s="14">
        <v>1</v>
      </c>
      <c r="AL7" s="14">
        <v>1</v>
      </c>
      <c r="AM7" s="14">
        <v>1</v>
      </c>
      <c r="AN7" s="14">
        <v>1</v>
      </c>
    </row>
    <row r="8" spans="1:40" x14ac:dyDescent="0.2">
      <c r="A8" s="1" t="s">
        <v>35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1</v>
      </c>
      <c r="V8" s="14">
        <v>1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>
        <v>1</v>
      </c>
      <c r="AC8" s="14">
        <v>1</v>
      </c>
      <c r="AD8" s="14">
        <v>1</v>
      </c>
      <c r="AE8" s="14">
        <v>1</v>
      </c>
      <c r="AF8" s="14">
        <v>1</v>
      </c>
      <c r="AG8" s="14">
        <v>1</v>
      </c>
      <c r="AH8" s="14">
        <v>1</v>
      </c>
      <c r="AI8" s="14">
        <v>1</v>
      </c>
      <c r="AJ8" s="14">
        <v>1</v>
      </c>
      <c r="AK8" s="14">
        <v>1</v>
      </c>
      <c r="AL8" s="14">
        <v>1</v>
      </c>
      <c r="AM8" s="14">
        <v>1</v>
      </c>
      <c r="AN8" s="14">
        <v>1</v>
      </c>
    </row>
    <row r="9" spans="1:40" x14ac:dyDescent="0.2">
      <c r="A9" s="1" t="s">
        <v>44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</v>
      </c>
      <c r="V9" s="14">
        <v>1</v>
      </c>
      <c r="W9" s="14">
        <v>1</v>
      </c>
      <c r="X9" s="14">
        <v>1</v>
      </c>
      <c r="Y9" s="14">
        <v>1</v>
      </c>
      <c r="Z9" s="14">
        <v>1</v>
      </c>
      <c r="AA9" s="14">
        <v>1</v>
      </c>
      <c r="AB9" s="14">
        <v>1</v>
      </c>
      <c r="AC9" s="14">
        <v>1</v>
      </c>
      <c r="AD9" s="14">
        <v>1</v>
      </c>
      <c r="AE9" s="14">
        <v>1</v>
      </c>
      <c r="AF9" s="14">
        <v>1</v>
      </c>
      <c r="AG9" s="14">
        <v>1</v>
      </c>
      <c r="AH9" s="14">
        <v>1</v>
      </c>
      <c r="AI9" s="14">
        <v>1</v>
      </c>
      <c r="AJ9" s="14">
        <v>1</v>
      </c>
      <c r="AK9" s="14">
        <v>1</v>
      </c>
      <c r="AL9" s="14">
        <v>1</v>
      </c>
      <c r="AM9" s="14">
        <v>1</v>
      </c>
      <c r="AN9" s="14">
        <v>1</v>
      </c>
    </row>
    <row r="10" spans="1:40" x14ac:dyDescent="0.2">
      <c r="A10" s="1" t="s">
        <v>45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1</v>
      </c>
      <c r="V10" s="14">
        <v>1</v>
      </c>
      <c r="W10" s="14">
        <v>1</v>
      </c>
      <c r="X10" s="14">
        <v>1</v>
      </c>
      <c r="Y10" s="14">
        <v>1</v>
      </c>
      <c r="Z10" s="14">
        <v>1</v>
      </c>
      <c r="AA10" s="14">
        <v>1</v>
      </c>
      <c r="AB10" s="14">
        <v>1</v>
      </c>
      <c r="AC10" s="14">
        <v>1</v>
      </c>
      <c r="AD10" s="14">
        <v>1</v>
      </c>
      <c r="AE10" s="14">
        <v>1</v>
      </c>
      <c r="AF10" s="14">
        <v>1</v>
      </c>
      <c r="AG10" s="14">
        <v>1</v>
      </c>
      <c r="AH10" s="14">
        <v>1</v>
      </c>
      <c r="AI10" s="14">
        <v>1</v>
      </c>
      <c r="AJ10" s="14">
        <v>1</v>
      </c>
      <c r="AK10" s="14">
        <v>1</v>
      </c>
      <c r="AL10" s="14">
        <v>1</v>
      </c>
      <c r="AM10" s="14">
        <v>1</v>
      </c>
      <c r="AN10" s="14">
        <v>1</v>
      </c>
    </row>
    <row r="11" spans="1:40" x14ac:dyDescent="0.2">
      <c r="A11" s="1" t="s">
        <v>46</v>
      </c>
      <c r="B11" s="14">
        <v>0</v>
      </c>
      <c r="C11" s="14">
        <v>0</v>
      </c>
      <c r="D11" s="14">
        <v>0</v>
      </c>
      <c r="E11" s="14">
        <v>1</v>
      </c>
      <c r="F11" s="14">
        <v>1</v>
      </c>
      <c r="G11" s="14">
        <v>1</v>
      </c>
      <c r="H11" s="14">
        <v>1</v>
      </c>
      <c r="I11" s="14">
        <v>1</v>
      </c>
      <c r="J11" s="14">
        <v>1</v>
      </c>
      <c r="K11" s="14">
        <v>1</v>
      </c>
      <c r="L11" s="14">
        <v>1</v>
      </c>
      <c r="M11" s="14">
        <v>1</v>
      </c>
      <c r="N11" s="14">
        <v>1</v>
      </c>
      <c r="O11" s="14">
        <v>1</v>
      </c>
      <c r="P11" s="14">
        <v>1</v>
      </c>
      <c r="Q11" s="14">
        <v>1</v>
      </c>
      <c r="R11" s="14">
        <v>1</v>
      </c>
      <c r="S11" s="14">
        <v>1</v>
      </c>
      <c r="T11" s="14">
        <v>1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>
        <v>1</v>
      </c>
      <c r="AB11" s="14">
        <v>1</v>
      </c>
      <c r="AC11" s="14">
        <v>1</v>
      </c>
      <c r="AD11" s="14">
        <v>1</v>
      </c>
      <c r="AE11" s="14">
        <v>1</v>
      </c>
      <c r="AF11" s="14">
        <v>1</v>
      </c>
      <c r="AG11" s="14">
        <v>1</v>
      </c>
      <c r="AH11" s="14">
        <v>1</v>
      </c>
      <c r="AI11" s="14">
        <v>1</v>
      </c>
      <c r="AJ11" s="14">
        <v>1</v>
      </c>
      <c r="AK11" s="14">
        <v>1</v>
      </c>
      <c r="AL11" s="14">
        <v>1</v>
      </c>
      <c r="AM11" s="14">
        <v>1</v>
      </c>
      <c r="AN11" s="14">
        <v>1</v>
      </c>
    </row>
    <row r="12" spans="1:40" x14ac:dyDescent="0.2">
      <c r="A12" s="1" t="s">
        <v>47</v>
      </c>
      <c r="B12" s="14">
        <v>0</v>
      </c>
      <c r="C12" s="14">
        <v>0</v>
      </c>
      <c r="D12" s="14">
        <v>0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>
        <v>1</v>
      </c>
      <c r="K12" s="14">
        <v>1</v>
      </c>
      <c r="L12" s="14">
        <v>1</v>
      </c>
      <c r="M12" s="14">
        <v>1</v>
      </c>
      <c r="N12" s="14">
        <v>1</v>
      </c>
      <c r="O12" s="14">
        <v>1</v>
      </c>
      <c r="P12" s="14">
        <v>1</v>
      </c>
      <c r="Q12" s="14">
        <v>1</v>
      </c>
      <c r="R12" s="14">
        <v>1</v>
      </c>
      <c r="S12" s="14">
        <v>1</v>
      </c>
      <c r="T12" s="14">
        <v>1</v>
      </c>
      <c r="U12" s="14">
        <v>1</v>
      </c>
      <c r="V12" s="14">
        <v>1</v>
      </c>
      <c r="W12" s="14">
        <v>1</v>
      </c>
      <c r="X12" s="14">
        <v>1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</row>
    <row r="13" spans="1:40" x14ac:dyDescent="0.2">
      <c r="A13" s="1" t="s">
        <v>48</v>
      </c>
      <c r="B13" s="14">
        <v>0</v>
      </c>
      <c r="C13" s="14">
        <v>0</v>
      </c>
      <c r="D13" s="14">
        <v>0</v>
      </c>
      <c r="E13" s="14">
        <v>1</v>
      </c>
      <c r="F13" s="14">
        <v>1</v>
      </c>
      <c r="G13" s="14">
        <v>1</v>
      </c>
      <c r="H13" s="14">
        <v>1</v>
      </c>
      <c r="I13" s="14">
        <v>1</v>
      </c>
      <c r="J13" s="14">
        <v>1</v>
      </c>
      <c r="K13" s="14">
        <v>1</v>
      </c>
      <c r="L13" s="14">
        <v>1</v>
      </c>
      <c r="M13" s="14">
        <v>1</v>
      </c>
      <c r="N13" s="14">
        <v>1</v>
      </c>
      <c r="O13" s="14">
        <v>1</v>
      </c>
      <c r="P13" s="14">
        <v>1</v>
      </c>
      <c r="Q13" s="14">
        <v>1</v>
      </c>
      <c r="R13" s="14">
        <v>1</v>
      </c>
      <c r="S13" s="14">
        <v>1</v>
      </c>
      <c r="T13" s="14">
        <v>1</v>
      </c>
      <c r="U13" s="14">
        <v>1</v>
      </c>
      <c r="V13" s="14">
        <v>1</v>
      </c>
      <c r="W13" s="14">
        <v>1</v>
      </c>
      <c r="X13" s="14">
        <v>1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</v>
      </c>
      <c r="AK13" s="14">
        <v>0</v>
      </c>
      <c r="AL13" s="14">
        <v>0</v>
      </c>
      <c r="AM13" s="14">
        <v>0</v>
      </c>
      <c r="AN13" s="14">
        <v>0</v>
      </c>
    </row>
    <row r="14" spans="1:40" x14ac:dyDescent="0.2">
      <c r="A14" s="1" t="s">
        <v>49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H14" s="14">
        <v>1</v>
      </c>
      <c r="AI14" s="14">
        <v>1</v>
      </c>
      <c r="AJ14" s="14">
        <v>1</v>
      </c>
      <c r="AK14" s="14">
        <v>1</v>
      </c>
      <c r="AL14" s="14">
        <v>1</v>
      </c>
      <c r="AM14" s="14">
        <v>1</v>
      </c>
      <c r="AN14" s="14">
        <v>1</v>
      </c>
    </row>
    <row r="15" spans="1:40" x14ac:dyDescent="0.2">
      <c r="A15" s="1" t="s">
        <v>50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1</v>
      </c>
      <c r="Z15" s="14">
        <v>1</v>
      </c>
      <c r="AA15" s="14">
        <v>1</v>
      </c>
      <c r="AB15" s="14">
        <v>1</v>
      </c>
      <c r="AC15" s="14">
        <v>1</v>
      </c>
      <c r="AD15" s="14">
        <v>1</v>
      </c>
      <c r="AE15" s="14">
        <v>1</v>
      </c>
      <c r="AF15" s="14">
        <v>1</v>
      </c>
      <c r="AG15" s="14">
        <v>1</v>
      </c>
      <c r="AH15" s="14">
        <v>1</v>
      </c>
      <c r="AI15" s="14">
        <v>1</v>
      </c>
      <c r="AJ15" s="14">
        <v>1</v>
      </c>
      <c r="AK15" s="14">
        <v>1</v>
      </c>
      <c r="AL15" s="14">
        <v>1</v>
      </c>
      <c r="AM15" s="14">
        <v>1</v>
      </c>
      <c r="AN15" s="14">
        <v>1</v>
      </c>
    </row>
    <row r="16" spans="1:40" x14ac:dyDescent="0.2">
      <c r="A16" s="1" t="s">
        <v>51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</v>
      </c>
      <c r="Z16" s="14">
        <v>1</v>
      </c>
      <c r="AA16" s="14">
        <v>1</v>
      </c>
      <c r="AB16" s="14">
        <v>1</v>
      </c>
      <c r="AC16" s="14">
        <v>1</v>
      </c>
      <c r="AD16" s="14">
        <v>1</v>
      </c>
      <c r="AE16" s="14">
        <v>1</v>
      </c>
      <c r="AF16" s="14">
        <v>1</v>
      </c>
      <c r="AG16" s="14">
        <v>1</v>
      </c>
      <c r="AH16" s="14">
        <v>1</v>
      </c>
      <c r="AI16" s="14">
        <v>1</v>
      </c>
      <c r="AJ16" s="14">
        <v>1</v>
      </c>
      <c r="AK16" s="14">
        <v>1</v>
      </c>
      <c r="AL16" s="14">
        <v>1</v>
      </c>
      <c r="AM16" s="14">
        <v>1</v>
      </c>
      <c r="AN16" s="14">
        <v>1</v>
      </c>
    </row>
    <row r="17" spans="1:40" x14ac:dyDescent="0.2">
      <c r="A17" s="1" t="s">
        <v>52</v>
      </c>
      <c r="B17" s="14">
        <v>0</v>
      </c>
      <c r="C17" s="14">
        <v>0</v>
      </c>
      <c r="D17" s="14">
        <v>0</v>
      </c>
      <c r="E17" s="14">
        <v>1</v>
      </c>
      <c r="F17" s="14">
        <v>1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4">
        <v>1</v>
      </c>
      <c r="M17" s="14">
        <v>1</v>
      </c>
      <c r="N17" s="14">
        <v>1</v>
      </c>
      <c r="O17" s="14">
        <v>1</v>
      </c>
      <c r="P17" s="14">
        <v>1</v>
      </c>
      <c r="Q17" s="14">
        <v>1</v>
      </c>
      <c r="R17" s="14">
        <v>1</v>
      </c>
      <c r="S17" s="14">
        <v>1</v>
      </c>
      <c r="T17" s="14">
        <v>1</v>
      </c>
      <c r="U17" s="14">
        <v>1</v>
      </c>
      <c r="V17" s="14">
        <v>1</v>
      </c>
      <c r="W17" s="14">
        <v>1</v>
      </c>
      <c r="X17" s="14">
        <v>1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</row>
    <row r="18" spans="1:40" x14ac:dyDescent="0.2">
      <c r="A18" s="1" t="s">
        <v>53</v>
      </c>
      <c r="B18" s="14">
        <v>0</v>
      </c>
      <c r="C18" s="14">
        <v>0</v>
      </c>
      <c r="D18" s="14">
        <v>0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</row>
    <row r="19" spans="1:40" x14ac:dyDescent="0.2">
      <c r="A19" s="1" t="s">
        <v>76</v>
      </c>
      <c r="B19" s="14">
        <v>0</v>
      </c>
      <c r="C19" s="14">
        <v>0</v>
      </c>
      <c r="D19" s="14">
        <v>0</v>
      </c>
      <c r="E19" s="14">
        <v>1</v>
      </c>
      <c r="F19" s="14">
        <v>1</v>
      </c>
      <c r="G19" s="14">
        <v>1</v>
      </c>
      <c r="H19" s="14">
        <v>1</v>
      </c>
      <c r="I19" s="14">
        <v>1</v>
      </c>
      <c r="J19" s="14">
        <v>1</v>
      </c>
      <c r="K19" s="14">
        <v>1</v>
      </c>
      <c r="L19" s="14">
        <v>1</v>
      </c>
      <c r="M19" s="14">
        <v>1</v>
      </c>
      <c r="N19" s="14">
        <v>1</v>
      </c>
      <c r="O19" s="14">
        <v>1</v>
      </c>
      <c r="P19" s="14">
        <v>1</v>
      </c>
      <c r="Q19" s="14">
        <v>1</v>
      </c>
      <c r="R19" s="14">
        <v>1</v>
      </c>
      <c r="S19" s="14">
        <v>1</v>
      </c>
      <c r="T19" s="14">
        <v>1</v>
      </c>
      <c r="U19" s="14">
        <v>1</v>
      </c>
      <c r="V19" s="14">
        <v>1</v>
      </c>
      <c r="W19" s="14">
        <v>1</v>
      </c>
      <c r="X19" s="14">
        <v>1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</row>
    <row r="20" spans="1:40" x14ac:dyDescent="0.2">
      <c r="A20" s="1" t="s">
        <v>77</v>
      </c>
      <c r="B20" s="14">
        <v>0</v>
      </c>
      <c r="C20" s="14">
        <v>0</v>
      </c>
      <c r="D20" s="14">
        <v>0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1</v>
      </c>
      <c r="V20" s="14">
        <v>1</v>
      </c>
      <c r="W20" s="14">
        <v>1</v>
      </c>
      <c r="X20" s="14">
        <v>1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</row>
  </sheetData>
  <mergeCells count="1">
    <mergeCell ref="B1:Q1"/>
  </mergeCells>
  <phoneticPr fontId="3" type="noConversion"/>
  <conditionalFormatting sqref="B3:AN18">
    <cfRule type="colorScale" priority="3">
      <colorScale>
        <cfvo type="min"/>
        <cfvo type="max"/>
        <color rgb="FFFCFCFF"/>
        <color rgb="FF63BE7B"/>
      </colorScale>
    </cfRule>
  </conditionalFormatting>
  <conditionalFormatting sqref="B19:AN2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2BD-F918-8B48-8DE9-EB36BAD85428}">
  <dimension ref="A1:B20"/>
  <sheetViews>
    <sheetView workbookViewId="0">
      <selection activeCell="B28" sqref="B28"/>
    </sheetView>
  </sheetViews>
  <sheetFormatPr baseColWidth="10" defaultRowHeight="16" x14ac:dyDescent="0.2"/>
  <cols>
    <col min="2" max="2" width="40.83203125" style="14" customWidth="1"/>
  </cols>
  <sheetData>
    <row r="1" spans="1:2" x14ac:dyDescent="0.2">
      <c r="B1" s="15" t="s">
        <v>67</v>
      </c>
    </row>
    <row r="2" spans="1:2" x14ac:dyDescent="0.2">
      <c r="B2" s="13" t="s">
        <v>68</v>
      </c>
    </row>
    <row r="3" spans="1:2" x14ac:dyDescent="0.2">
      <c r="A3" s="1" t="s">
        <v>3</v>
      </c>
      <c r="B3" s="14" t="s">
        <v>69</v>
      </c>
    </row>
    <row r="4" spans="1:2" x14ac:dyDescent="0.2">
      <c r="A4" s="1" t="s">
        <v>4</v>
      </c>
      <c r="B4" s="14" t="s">
        <v>69</v>
      </c>
    </row>
    <row r="5" spans="1:2" x14ac:dyDescent="0.2">
      <c r="A5" s="1" t="s">
        <v>5</v>
      </c>
      <c r="B5" s="14" t="s">
        <v>69</v>
      </c>
    </row>
    <row r="6" spans="1:2" x14ac:dyDescent="0.2">
      <c r="A6" s="1" t="s">
        <v>33</v>
      </c>
      <c r="B6" s="14" t="s">
        <v>69</v>
      </c>
    </row>
    <row r="7" spans="1:2" x14ac:dyDescent="0.2">
      <c r="A7" s="1" t="s">
        <v>34</v>
      </c>
      <c r="B7" s="14" t="s">
        <v>69</v>
      </c>
    </row>
    <row r="8" spans="1:2" x14ac:dyDescent="0.2">
      <c r="A8" s="1" t="s">
        <v>35</v>
      </c>
      <c r="B8" s="14" t="s">
        <v>69</v>
      </c>
    </row>
    <row r="9" spans="1:2" x14ac:dyDescent="0.2">
      <c r="A9" s="1" t="s">
        <v>44</v>
      </c>
      <c r="B9" s="14" t="s">
        <v>69</v>
      </c>
    </row>
    <row r="10" spans="1:2" x14ac:dyDescent="0.2">
      <c r="A10" s="1" t="s">
        <v>45</v>
      </c>
      <c r="B10" s="14" t="s">
        <v>69</v>
      </c>
    </row>
    <row r="11" spans="1:2" x14ac:dyDescent="0.2">
      <c r="A11" s="1" t="s">
        <v>46</v>
      </c>
      <c r="B11" s="14" t="s">
        <v>69</v>
      </c>
    </row>
    <row r="12" spans="1:2" x14ac:dyDescent="0.2">
      <c r="A12" s="1" t="s">
        <v>47</v>
      </c>
      <c r="B12" s="14" t="s">
        <v>69</v>
      </c>
    </row>
    <row r="13" spans="1:2" x14ac:dyDescent="0.2">
      <c r="A13" s="1" t="s">
        <v>48</v>
      </c>
      <c r="B13" s="14" t="s">
        <v>69</v>
      </c>
    </row>
    <row r="14" spans="1:2" x14ac:dyDescent="0.2">
      <c r="A14" s="1" t="s">
        <v>49</v>
      </c>
      <c r="B14" s="14" t="s">
        <v>69</v>
      </c>
    </row>
    <row r="15" spans="1:2" x14ac:dyDescent="0.2">
      <c r="A15" s="1" t="s">
        <v>50</v>
      </c>
      <c r="B15" s="14" t="s">
        <v>69</v>
      </c>
    </row>
    <row r="16" spans="1:2" x14ac:dyDescent="0.2">
      <c r="A16" s="1" t="s">
        <v>51</v>
      </c>
      <c r="B16" s="14" t="s">
        <v>69</v>
      </c>
    </row>
    <row r="17" spans="1:2" x14ac:dyDescent="0.2">
      <c r="A17" s="1" t="s">
        <v>52</v>
      </c>
      <c r="B17" s="14" t="s">
        <v>69</v>
      </c>
    </row>
    <row r="18" spans="1:2" x14ac:dyDescent="0.2">
      <c r="A18" s="1" t="s">
        <v>53</v>
      </c>
      <c r="B18" s="14" t="s">
        <v>69</v>
      </c>
    </row>
    <row r="19" spans="1:2" x14ac:dyDescent="0.2">
      <c r="A19" s="1" t="s">
        <v>76</v>
      </c>
      <c r="B19" s="14" t="s">
        <v>69</v>
      </c>
    </row>
    <row r="20" spans="1:2" x14ac:dyDescent="0.2">
      <c r="A20" s="1" t="s">
        <v>77</v>
      </c>
      <c r="B20" s="14" t="s">
        <v>69</v>
      </c>
    </row>
  </sheetData>
  <phoneticPr fontId="3" type="noConversion"/>
  <conditionalFormatting sqref="B15:B20">
    <cfRule type="cellIs" dxfId="8" priority="9" operator="equal">
      <formula>"green"</formula>
    </cfRule>
    <cfRule type="cellIs" dxfId="7" priority="10" operator="equal">
      <formula>"yellow"</formula>
    </cfRule>
    <cfRule type="cellIs" dxfId="6" priority="11" operator="equal">
      <formula>"red"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5">
    <cfRule type="cellIs" dxfId="5" priority="5" operator="equal">
      <formula>"green"</formula>
    </cfRule>
    <cfRule type="cellIs" dxfId="4" priority="6" operator="equal">
      <formula>"yellow"</formula>
    </cfRule>
    <cfRule type="cellIs" dxfId="3" priority="7" operator="equal">
      <formula>"red"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17 B19">
    <cfRule type="cellIs" dxfId="2" priority="1" operator="equal">
      <formula>"green"</formula>
    </cfRule>
    <cfRule type="cellIs" dxfId="1" priority="2" operator="equal">
      <formula>"yellow"</formula>
    </cfRule>
    <cfRule type="cellIs" dxfId="0" priority="3" operator="equal">
      <formula>"red"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4C2-41E4-EA46-8A47-50B456FED8AB}">
  <dimension ref="A1:U6"/>
  <sheetViews>
    <sheetView workbookViewId="0">
      <selection activeCell="Q14" sqref="Q14"/>
    </sheetView>
  </sheetViews>
  <sheetFormatPr baseColWidth="10" defaultRowHeight="16" x14ac:dyDescent="0.2"/>
  <cols>
    <col min="2" max="3" width="3.83203125" bestFit="1" customWidth="1"/>
    <col min="4" max="12" width="4.1640625" customWidth="1"/>
    <col min="13" max="21" width="5.1640625" bestFit="1" customWidth="1"/>
  </cols>
  <sheetData>
    <row r="1" spans="1:21" x14ac:dyDescent="0.2">
      <c r="B1" s="18" t="s">
        <v>19</v>
      </c>
      <c r="C1" s="18"/>
      <c r="D1" s="18"/>
      <c r="E1" s="18"/>
      <c r="F1" s="18"/>
      <c r="G1" s="18"/>
      <c r="H1" s="18"/>
      <c r="I1" s="18"/>
      <c r="J1" s="18"/>
      <c r="K1" s="18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">
      <c r="B2" s="1" t="s">
        <v>6</v>
      </c>
      <c r="C2" s="1" t="s">
        <v>7</v>
      </c>
      <c r="D2" s="1" t="s">
        <v>3</v>
      </c>
      <c r="E2" s="1" t="s">
        <v>4</v>
      </c>
      <c r="F2" s="1" t="s">
        <v>5</v>
      </c>
      <c r="G2" s="1" t="s">
        <v>33</v>
      </c>
      <c r="H2" s="1" t="s">
        <v>34</v>
      </c>
      <c r="I2" s="1" t="s">
        <v>35</v>
      </c>
      <c r="J2" s="1" t="s">
        <v>44</v>
      </c>
      <c r="K2" s="1" t="s">
        <v>45</v>
      </c>
      <c r="L2" s="1" t="s">
        <v>46</v>
      </c>
      <c r="M2" s="1" t="s">
        <v>47</v>
      </c>
      <c r="N2" s="1" t="s">
        <v>48</v>
      </c>
      <c r="O2" s="1" t="s">
        <v>49</v>
      </c>
      <c r="P2" s="1" t="s">
        <v>50</v>
      </c>
      <c r="Q2" s="1" t="s">
        <v>51</v>
      </c>
      <c r="R2" s="1" t="s">
        <v>52</v>
      </c>
      <c r="S2" s="1" t="s">
        <v>53</v>
      </c>
      <c r="T2" s="1" t="s">
        <v>76</v>
      </c>
      <c r="U2" s="1" t="s">
        <v>77</v>
      </c>
    </row>
    <row r="3" spans="1:21" x14ac:dyDescent="0.2">
      <c r="A3" s="2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</row>
    <row r="4" spans="1:21" x14ac:dyDescent="0.2">
      <c r="A4" s="2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2">
      <c r="A5" s="2" t="s">
        <v>32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</row>
    <row r="6" spans="1:21" x14ac:dyDescent="0.2">
      <c r="A6" s="2" t="s">
        <v>73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</row>
  </sheetData>
  <mergeCells count="1">
    <mergeCell ref="B1:K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9D6C-D33D-0945-A475-91D0038796C3}">
  <dimension ref="A1:C6"/>
  <sheetViews>
    <sheetView zoomScaleNormal="100" workbookViewId="0">
      <selection activeCell="C7" sqref="C7"/>
    </sheetView>
  </sheetViews>
  <sheetFormatPr baseColWidth="10" defaultRowHeight="16" x14ac:dyDescent="0.2"/>
  <sheetData>
    <row r="1" spans="1:3" x14ac:dyDescent="0.2">
      <c r="B1" s="18" t="s">
        <v>40</v>
      </c>
      <c r="C1" s="18"/>
    </row>
    <row r="2" spans="1:3" x14ac:dyDescent="0.2">
      <c r="B2" s="1" t="s">
        <v>41</v>
      </c>
      <c r="C2" s="1" t="s">
        <v>42</v>
      </c>
    </row>
    <row r="3" spans="1:3" x14ac:dyDescent="0.2">
      <c r="A3" s="1" t="s">
        <v>8</v>
      </c>
      <c r="B3">
        <v>0</v>
      </c>
      <c r="C3" t="s">
        <v>6</v>
      </c>
    </row>
    <row r="4" spans="1:3" x14ac:dyDescent="0.2">
      <c r="A4" s="1" t="s">
        <v>9</v>
      </c>
      <c r="B4">
        <v>0</v>
      </c>
      <c r="C4" t="s">
        <v>7</v>
      </c>
    </row>
    <row r="5" spans="1:3" x14ac:dyDescent="0.2">
      <c r="A5" s="1" t="s">
        <v>32</v>
      </c>
      <c r="B5">
        <v>0</v>
      </c>
      <c r="C5" t="s">
        <v>6</v>
      </c>
    </row>
    <row r="6" spans="1:3" x14ac:dyDescent="0.2">
      <c r="A6" s="1" t="s">
        <v>73</v>
      </c>
      <c r="B6">
        <v>0</v>
      </c>
      <c r="C6" t="s">
        <v>7</v>
      </c>
    </row>
  </sheetData>
  <mergeCells count="1">
    <mergeCell ref="B1:C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95E-4356-8442-B037-31388048E925}">
  <dimension ref="A1:C6"/>
  <sheetViews>
    <sheetView workbookViewId="0">
      <selection activeCell="F16" sqref="F16"/>
    </sheetView>
  </sheetViews>
  <sheetFormatPr baseColWidth="10" defaultRowHeight="16" x14ac:dyDescent="0.2"/>
  <cols>
    <col min="2" max="2" width="13.6640625" customWidth="1"/>
    <col min="3" max="3" width="14.6640625" customWidth="1"/>
  </cols>
  <sheetData>
    <row r="1" spans="1:3" x14ac:dyDescent="0.2">
      <c r="B1" s="18" t="s">
        <v>20</v>
      </c>
      <c r="C1" s="18"/>
    </row>
    <row r="2" spans="1:3" x14ac:dyDescent="0.2">
      <c r="A2" s="4" t="s">
        <v>0</v>
      </c>
      <c r="B2" s="4" t="s">
        <v>1</v>
      </c>
      <c r="C2" s="4" t="s">
        <v>10</v>
      </c>
    </row>
    <row r="3" spans="1:3" x14ac:dyDescent="0.2">
      <c r="A3" s="1" t="s">
        <v>8</v>
      </c>
      <c r="B3">
        <v>3000</v>
      </c>
      <c r="C3">
        <v>6</v>
      </c>
    </row>
    <row r="4" spans="1:3" x14ac:dyDescent="0.2">
      <c r="A4" s="1" t="s">
        <v>9</v>
      </c>
      <c r="B4">
        <v>3000</v>
      </c>
      <c r="C4">
        <v>6</v>
      </c>
    </row>
    <row r="5" spans="1:3" x14ac:dyDescent="0.2">
      <c r="A5" s="1" t="s">
        <v>32</v>
      </c>
      <c r="B5">
        <v>1500</v>
      </c>
      <c r="C5">
        <v>1000</v>
      </c>
    </row>
    <row r="6" spans="1:3" x14ac:dyDescent="0.2">
      <c r="A6" s="1" t="s">
        <v>73</v>
      </c>
      <c r="B6">
        <v>1500</v>
      </c>
      <c r="C6">
        <v>1000</v>
      </c>
    </row>
  </sheetData>
  <mergeCells count="1">
    <mergeCell ref="B1:C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0F9D-A3FB-7C40-BFBE-5E43872FBE3A}">
  <dimension ref="A1:E8"/>
  <sheetViews>
    <sheetView workbookViewId="0">
      <selection activeCell="G15" sqref="G15"/>
    </sheetView>
  </sheetViews>
  <sheetFormatPr baseColWidth="10" defaultRowHeight="16" x14ac:dyDescent="0.2"/>
  <cols>
    <col min="2" max="4" width="10.33203125" customWidth="1"/>
  </cols>
  <sheetData>
    <row r="1" spans="1:5" x14ac:dyDescent="0.2">
      <c r="B1" s="18" t="s">
        <v>17</v>
      </c>
      <c r="C1" s="18"/>
      <c r="D1" s="18"/>
      <c r="E1" s="18"/>
    </row>
    <row r="2" spans="1:5" x14ac:dyDescent="0.2">
      <c r="B2" s="1" t="s">
        <v>8</v>
      </c>
      <c r="C2" s="1" t="s">
        <v>9</v>
      </c>
      <c r="D2" s="1" t="s">
        <v>32</v>
      </c>
      <c r="E2" s="1" t="s">
        <v>73</v>
      </c>
    </row>
    <row r="3" spans="1:5" x14ac:dyDescent="0.2">
      <c r="A3" s="2" t="s">
        <v>12</v>
      </c>
      <c r="B3">
        <v>0</v>
      </c>
      <c r="C3">
        <v>0</v>
      </c>
      <c r="D3">
        <v>0</v>
      </c>
      <c r="E3">
        <v>0</v>
      </c>
    </row>
    <row r="4" spans="1:5" x14ac:dyDescent="0.2">
      <c r="A4" s="2" t="s">
        <v>13</v>
      </c>
      <c r="B4">
        <v>0</v>
      </c>
      <c r="C4">
        <v>0</v>
      </c>
      <c r="D4">
        <v>0</v>
      </c>
      <c r="E4">
        <v>0</v>
      </c>
    </row>
    <row r="5" spans="1:5" x14ac:dyDescent="0.2">
      <c r="A5" s="2" t="s">
        <v>14</v>
      </c>
      <c r="B5">
        <v>0</v>
      </c>
      <c r="C5">
        <v>0</v>
      </c>
      <c r="D5">
        <v>0</v>
      </c>
      <c r="E5">
        <v>0</v>
      </c>
    </row>
    <row r="6" spans="1:5" x14ac:dyDescent="0.2">
      <c r="A6" s="2" t="s">
        <v>36</v>
      </c>
      <c r="B6">
        <v>0</v>
      </c>
      <c r="C6">
        <v>0</v>
      </c>
      <c r="D6">
        <v>0</v>
      </c>
      <c r="E6">
        <v>0</v>
      </c>
    </row>
    <row r="7" spans="1:5" x14ac:dyDescent="0.2">
      <c r="A7" s="2" t="s">
        <v>37</v>
      </c>
      <c r="B7">
        <v>0</v>
      </c>
      <c r="C7">
        <v>0</v>
      </c>
      <c r="D7">
        <v>0</v>
      </c>
      <c r="E7">
        <v>0</v>
      </c>
    </row>
    <row r="8" spans="1:5" x14ac:dyDescent="0.2">
      <c r="A8" s="2" t="s">
        <v>38</v>
      </c>
      <c r="B8">
        <v>0</v>
      </c>
      <c r="C8">
        <v>0</v>
      </c>
      <c r="D8">
        <v>0</v>
      </c>
      <c r="E8">
        <v>0</v>
      </c>
    </row>
  </sheetData>
  <mergeCells count="1">
    <mergeCell ref="B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32450-C4F3-0041-95F2-639E909D346F}">
  <dimension ref="A1:B4"/>
  <sheetViews>
    <sheetView workbookViewId="0">
      <selection activeCell="B11" sqref="B11"/>
    </sheetView>
  </sheetViews>
  <sheetFormatPr baseColWidth="10" defaultRowHeight="16" x14ac:dyDescent="0.2"/>
  <cols>
    <col min="2" max="2" width="52.33203125" customWidth="1"/>
  </cols>
  <sheetData>
    <row r="1" spans="1:2" x14ac:dyDescent="0.2">
      <c r="B1" s="5" t="s">
        <v>59</v>
      </c>
    </row>
    <row r="2" spans="1:2" x14ac:dyDescent="0.2">
      <c r="B2" s="1" t="s">
        <v>60</v>
      </c>
    </row>
    <row r="3" spans="1:2" x14ac:dyDescent="0.2">
      <c r="A3" s="1" t="s">
        <v>6</v>
      </c>
      <c r="B3">
        <v>2</v>
      </c>
    </row>
    <row r="4" spans="1:2" x14ac:dyDescent="0.2">
      <c r="A4" s="1" t="s">
        <v>7</v>
      </c>
      <c r="B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key_values</vt:lpstr>
      <vt:lpstr>demand</vt:lpstr>
      <vt:lpstr>time_windows_for_order</vt:lpstr>
      <vt:lpstr>order_zones</vt:lpstr>
      <vt:lpstr>nodes_for_vessel</vt:lpstr>
      <vt:lpstr>vessel_availability</vt:lpstr>
      <vt:lpstr>vessel_capacity</vt:lpstr>
      <vt:lpstr>initial_vessel_load</vt:lpstr>
      <vt:lpstr>factory_max_vessel_destination</vt:lpstr>
      <vt:lpstr>factory_max_vessel_loading</vt:lpstr>
      <vt:lpstr>inventory_target</vt:lpstr>
      <vt:lpstr>inventory_capacity</vt:lpstr>
      <vt:lpstr>initial_inventory</vt:lpstr>
      <vt:lpstr>inventory_cost</vt:lpstr>
      <vt:lpstr>production_stop</vt:lpstr>
      <vt:lpstr>production_start_cost</vt:lpstr>
      <vt:lpstr>product_group</vt:lpstr>
      <vt:lpstr>production_max_capacity</vt:lpstr>
      <vt:lpstr>production_min_capacity</vt:lpstr>
      <vt:lpstr>production_lines_for_factory</vt:lpstr>
      <vt:lpstr>production_line_min_time</vt:lpstr>
      <vt:lpstr>transport_time</vt:lpstr>
      <vt:lpstr>transport_cost</vt:lpstr>
      <vt:lpstr>loading_unloading_time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srandoy@gmail.com</dc:creator>
  <cp:lastModifiedBy>srandoy@gmail.com</cp:lastModifiedBy>
  <dcterms:created xsi:type="dcterms:W3CDTF">2021-01-25T07:49:04Z</dcterms:created>
  <dcterms:modified xsi:type="dcterms:W3CDTF">2021-03-11T09:15:48Z</dcterms:modified>
</cp:coreProperties>
</file>