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<sst xmlns="http://schemas.openxmlformats.org/spreadsheetml/2006/main" count="82" uniqueCount="45">
  <si>
    <t>A</t>
  </si>
  <si>
    <t>C</t>
  </si>
  <si>
    <t>X1</t>
  </si>
  <si>
    <t>B1</t>
  </si>
  <si>
    <t>X2</t>
  </si>
  <si>
    <t>B2</t>
  </si>
  <si>
    <t>X3</t>
  </si>
  <si>
    <t>B3</t>
  </si>
  <si>
    <t>X4</t>
  </si>
  <si>
    <t>B4</t>
  </si>
  <si>
    <t>X5</t>
  </si>
  <si>
    <t>B5</t>
  </si>
  <si>
    <t>X6</t>
  </si>
  <si>
    <t>B6</t>
  </si>
  <si>
    <t>X7</t>
  </si>
  <si>
    <t>B7</t>
  </si>
  <si>
    <t>X8</t>
  </si>
  <si>
    <t>B8</t>
  </si>
  <si>
    <t>X9</t>
  </si>
  <si>
    <t>B9</t>
  </si>
  <si>
    <t>X10</t>
  </si>
  <si>
    <t>B10</t>
  </si>
  <si>
    <t>X11</t>
  </si>
  <si>
    <t>B11</t>
  </si>
  <si>
    <t>X12</t>
  </si>
  <si>
    <t>B12</t>
  </si>
  <si>
    <t>B1+B2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</si>
  <si>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</si>
  <si>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CF</t>
  </si>
  <si>
    <t>AF</t>
  </si>
  <si>
    <t>SF</t>
  </si>
  <si>
    <t>PF</t>
  </si>
  <si>
    <t>ZF</t>
  </si>
  <si>
    <t>OF</t>
  </si>
  <si>
    <t>B2+B3</t>
  </si>
  <si>
    <t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</si>
  <si>
    <t>B2+B7</t>
  </si>
  <si>
    <t>При сложении положительного и отрицательного слагаемого получено положительное число. Результат выполнения операции верный, совпадает с суммой десятичных эквивалентов.</t>
  </si>
  <si>
    <t>B7+B8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</si>
  <si>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</si>
  <si>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B8+B9</t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</si>
  <si>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</si>
  <si>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>B1+B8</t>
  </si>
  <si>
    <t>При сложении положительного и отрицательного слагаемого получено отрицательное число. Результат выполнения операции верный, совпадает с суммой десятичных эквивалентов.</t>
  </si>
  <si>
    <t>B11+B3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</si>
</sst>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0"/>
        <i val="1"/>
      </font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tabSelected="1" zoomScale="130" zoomScaleNormal="130" workbookViewId="0">
      <selection activeCell="G2" sqref="G2"/>
    </sheetView>
  </sheetViews>
  <sheetFormatPr defaultColWidth="9" defaultRowHeight="15"/>
  <cols>
    <col min="1" max="1" width="4.10833333333333" customWidth="1"/>
    <col min="3" max="3" width="2.675" customWidth="1"/>
    <col min="4" max="4" width="5.375" customWidth="1"/>
    <col min="5" max="5" width="2.75" customWidth="1"/>
    <col min="6" max="6" width="6.25" customWidth="1"/>
    <col min="7" max="22" width="2.75" customWidth="1"/>
    <col min="23" max="23" width="4.25" customWidth="1"/>
    <col min="25" max="25" width="12.25" customWidth="1"/>
    <col min="27" max="27" width="35.1666666666667" customWidth="1"/>
  </cols>
  <sheetData>
    <row r="1" spans="1:2">
      <c r="A1" t="s">
        <v>0</v>
      </c>
      <c r="B1" s="1">
        <v>4207</v>
      </c>
    </row>
    <row r="2" spans="1:2">
      <c r="A2" t="s">
        <v>1</v>
      </c>
      <c r="B2" s="1">
        <v>14708</v>
      </c>
    </row>
    <row r="4" spans="1:22">
      <c r="A4" t="s">
        <v>2</v>
      </c>
      <c r="B4" s="1">
        <f>$B$1</f>
        <v>4207</v>
      </c>
      <c r="D4">
        <f>IF($B4&gt;0,$B4,2^16+$B4)</f>
        <v>4207</v>
      </c>
      <c r="F4" t="s">
        <v>3</v>
      </c>
      <c r="G4" s="1">
        <f t="shared" ref="G4:G7" si="0">MOD(QUOTIENT($D4,2^15),2)</f>
        <v>0</v>
      </c>
      <c r="H4" s="1">
        <f t="shared" ref="H4:H7" si="1">MOD(QUOTIENT($D4,2^14),2)</f>
        <v>0</v>
      </c>
      <c r="I4" s="1">
        <f t="shared" ref="I4:I7" si="2">MOD(QUOTIENT($D4,2^13),2)</f>
        <v>0</v>
      </c>
      <c r="J4" s="1">
        <f t="shared" ref="J4:J7" si="3">MOD(QUOTIENT($D4,2^12),2)</f>
        <v>1</v>
      </c>
      <c r="K4" s="1">
        <f t="shared" ref="K4:K7" si="4">MOD(QUOTIENT($D4,2^11),2)</f>
        <v>0</v>
      </c>
      <c r="L4" s="1">
        <f t="shared" ref="L4:L7" si="5">MOD(QUOTIENT($D4,2^10),2)</f>
        <v>0</v>
      </c>
      <c r="M4" s="1">
        <f t="shared" ref="M4:M7" si="6">MOD(QUOTIENT($D4,2^9),2)</f>
        <v>0</v>
      </c>
      <c r="N4" s="1">
        <f t="shared" ref="N4:N7" si="7">MOD(QUOTIENT($D4,2^8),2)</f>
        <v>0</v>
      </c>
      <c r="O4" s="1">
        <f t="shared" ref="O4:O7" si="8">MOD(QUOTIENT($D4,2^7),2)</f>
        <v>0</v>
      </c>
      <c r="P4" s="1">
        <f t="shared" ref="P4:P7" si="9">MOD(QUOTIENT($D4,2^6),2)</f>
        <v>1</v>
      </c>
      <c r="Q4" s="1">
        <f t="shared" ref="Q4:Q7" si="10">MOD(QUOTIENT($D4,2^5),2)</f>
        <v>1</v>
      </c>
      <c r="R4" s="1">
        <f t="shared" ref="R4:R7" si="11">MOD(QUOTIENT($D4,2^4),2)</f>
        <v>0</v>
      </c>
      <c r="S4" s="1">
        <f t="shared" ref="S4:S7" si="12">MOD(QUOTIENT($D4,2^3),2)</f>
        <v>1</v>
      </c>
      <c r="T4" s="1">
        <f t="shared" ref="T4:T7" si="13">MOD(QUOTIENT($D4,2^2),2)</f>
        <v>1</v>
      </c>
      <c r="U4" s="1">
        <f t="shared" ref="U4:U7" si="14">MOD(QUOTIENT($D4,2^1),2)</f>
        <v>1</v>
      </c>
      <c r="V4" s="1">
        <f t="shared" ref="V4:V7" si="15">MOD(QUOTIENT($D4,2^0),2)</f>
        <v>1</v>
      </c>
    </row>
    <row r="5" spans="1:22">
      <c r="A5" t="s">
        <v>4</v>
      </c>
      <c r="B5" s="1">
        <f>$B$2</f>
        <v>14708</v>
      </c>
      <c r="D5">
        <f>IF($B5&gt;0,$B5,2^16+$B5)</f>
        <v>14708</v>
      </c>
      <c r="F5" t="s">
        <v>5</v>
      </c>
      <c r="G5" s="1">
        <f t="shared" si="0"/>
        <v>0</v>
      </c>
      <c r="H5" s="1">
        <f t="shared" si="1"/>
        <v>0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0</v>
      </c>
      <c r="V5" s="1">
        <f t="shared" si="15"/>
        <v>0</v>
      </c>
    </row>
    <row r="6" spans="1:22">
      <c r="A6" t="s">
        <v>6</v>
      </c>
      <c r="B6" s="1">
        <f>$B$1+$B$2</f>
        <v>18915</v>
      </c>
      <c r="D6">
        <f t="shared" ref="D4:D15" si="16">IF($B6&gt;0,$B6,2^16+$B6)</f>
        <v>18915</v>
      </c>
      <c r="F6" t="s">
        <v>7</v>
      </c>
      <c r="G6" s="1">
        <f t="shared" si="0"/>
        <v>0</v>
      </c>
      <c r="H6" s="1">
        <f t="shared" si="1"/>
        <v>1</v>
      </c>
      <c r="I6" s="1">
        <f t="shared" si="2"/>
        <v>0</v>
      </c>
      <c r="J6" s="1">
        <f t="shared" si="3"/>
        <v>0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1</v>
      </c>
    </row>
    <row r="7" spans="1:22">
      <c r="A7" t="s">
        <v>8</v>
      </c>
      <c r="B7" s="1">
        <f>$B$1+$B$2+$B$2</f>
        <v>33623</v>
      </c>
      <c r="D7">
        <f t="shared" si="16"/>
        <v>33623</v>
      </c>
      <c r="F7" t="s">
        <v>9</v>
      </c>
      <c r="G7" s="1">
        <f t="shared" si="0"/>
        <v>1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6"/>
        <v>1</v>
      </c>
      <c r="N7" s="1">
        <f t="shared" si="7"/>
        <v>1</v>
      </c>
      <c r="O7" s="1">
        <f t="shared" si="8"/>
        <v>0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1</v>
      </c>
    </row>
    <row r="8" spans="1:22">
      <c r="A8" t="s">
        <v>10</v>
      </c>
      <c r="B8" s="1">
        <f>$B$2-$B$1</f>
        <v>10501</v>
      </c>
      <c r="D8">
        <f t="shared" si="16"/>
        <v>10501</v>
      </c>
      <c r="F8" t="s">
        <v>11</v>
      </c>
      <c r="G8" s="1">
        <f t="shared" ref="G4:G15" si="17">MOD(QUOTIENT($D8,2^15),2)</f>
        <v>0</v>
      </c>
      <c r="H8" s="1">
        <f t="shared" ref="H4:H15" si="18">MOD(QUOTIENT($D8,2^14),2)</f>
        <v>0</v>
      </c>
      <c r="I8" s="1">
        <f t="shared" ref="I4:I15" si="19">MOD(QUOTIENT($D8,2^13),2)</f>
        <v>1</v>
      </c>
      <c r="J8" s="1">
        <f t="shared" ref="J4:J15" si="20">MOD(QUOTIENT($D8,2^12),2)</f>
        <v>0</v>
      </c>
      <c r="K8" s="1">
        <f t="shared" ref="K4:K15" si="21">MOD(QUOTIENT($D8,2^11),2)</f>
        <v>1</v>
      </c>
      <c r="L8" s="1">
        <f t="shared" ref="L4:L15" si="22">MOD(QUOTIENT($D8,2^10),2)</f>
        <v>0</v>
      </c>
      <c r="M8" s="1">
        <f t="shared" ref="M4:M15" si="23">MOD(QUOTIENT($D8,2^9),2)</f>
        <v>0</v>
      </c>
      <c r="N8" s="1">
        <f t="shared" ref="N4:N15" si="24">MOD(QUOTIENT($D8,2^8),2)</f>
        <v>1</v>
      </c>
      <c r="O8" s="1">
        <f t="shared" ref="O4:O15" si="25">MOD(QUOTIENT($D8,2^7),2)</f>
        <v>0</v>
      </c>
      <c r="P8" s="1">
        <f t="shared" ref="P4:P15" si="26">MOD(QUOTIENT($D8,2^6),2)</f>
        <v>0</v>
      </c>
      <c r="Q8" s="1">
        <f t="shared" ref="Q4:Q15" si="27">MOD(QUOTIENT($D8,2^5),2)</f>
        <v>0</v>
      </c>
      <c r="R8" s="1">
        <f t="shared" ref="R4:R15" si="28">MOD(QUOTIENT($D8,2^4),2)</f>
        <v>0</v>
      </c>
      <c r="S8" s="1">
        <f t="shared" ref="S4:S15" si="29">MOD(QUOTIENT($D8,2^3),2)</f>
        <v>0</v>
      </c>
      <c r="T8" s="1">
        <f t="shared" ref="T4:T15" si="30">MOD(QUOTIENT($D8,2^2),2)</f>
        <v>1</v>
      </c>
      <c r="U8" s="1">
        <f t="shared" ref="U4:U15" si="31">MOD(QUOTIENT($D8,2^1),2)</f>
        <v>0</v>
      </c>
      <c r="V8" s="1">
        <f t="shared" ref="V4:V15" si="32">MOD(QUOTIENT($D8,2^0),2)</f>
        <v>1</v>
      </c>
    </row>
    <row r="9" spans="1:22">
      <c r="A9" t="s">
        <v>12</v>
      </c>
      <c r="B9" s="1">
        <f>65536-$B$7</f>
        <v>31913</v>
      </c>
      <c r="D9">
        <f t="shared" si="16"/>
        <v>31913</v>
      </c>
      <c r="F9" t="s">
        <v>13</v>
      </c>
      <c r="G9" s="1">
        <f t="shared" si="17"/>
        <v>0</v>
      </c>
      <c r="H9" s="1">
        <f t="shared" si="18"/>
        <v>1</v>
      </c>
      <c r="I9" s="1">
        <f t="shared" si="19"/>
        <v>1</v>
      </c>
      <c r="J9" s="1">
        <f t="shared" si="20"/>
        <v>1</v>
      </c>
      <c r="K9" s="1">
        <f t="shared" si="21"/>
        <v>1</v>
      </c>
      <c r="L9" s="1">
        <f t="shared" si="22"/>
        <v>1</v>
      </c>
      <c r="M9" s="1">
        <f t="shared" si="23"/>
        <v>0</v>
      </c>
      <c r="N9" s="1">
        <f t="shared" si="24"/>
        <v>0</v>
      </c>
      <c r="O9" s="1">
        <f t="shared" si="25"/>
        <v>1</v>
      </c>
      <c r="P9" s="1">
        <f t="shared" si="26"/>
        <v>0</v>
      </c>
      <c r="Q9" s="1">
        <f t="shared" si="27"/>
        <v>1</v>
      </c>
      <c r="R9" s="1">
        <f t="shared" si="28"/>
        <v>0</v>
      </c>
      <c r="S9" s="1">
        <f t="shared" si="29"/>
        <v>1</v>
      </c>
      <c r="T9" s="1">
        <f t="shared" si="30"/>
        <v>0</v>
      </c>
      <c r="U9" s="1">
        <f t="shared" si="31"/>
        <v>0</v>
      </c>
      <c r="V9" s="1">
        <f t="shared" si="32"/>
        <v>1</v>
      </c>
    </row>
    <row r="10" spans="1:22">
      <c r="A10" t="s">
        <v>14</v>
      </c>
      <c r="B10" s="1">
        <f>-$B$4</f>
        <v>-4207</v>
      </c>
      <c r="D10">
        <f t="shared" si="16"/>
        <v>61329</v>
      </c>
      <c r="F10" t="s">
        <v>15</v>
      </c>
      <c r="G10" s="1">
        <f t="shared" si="17"/>
        <v>1</v>
      </c>
      <c r="H10" s="1">
        <f t="shared" si="18"/>
        <v>1</v>
      </c>
      <c r="I10" s="1">
        <f t="shared" si="19"/>
        <v>1</v>
      </c>
      <c r="J10" s="1">
        <f t="shared" si="20"/>
        <v>0</v>
      </c>
      <c r="K10" s="1">
        <f t="shared" si="21"/>
        <v>1</v>
      </c>
      <c r="L10" s="1">
        <f t="shared" si="22"/>
        <v>1</v>
      </c>
      <c r="M10" s="1">
        <f t="shared" si="23"/>
        <v>1</v>
      </c>
      <c r="N10" s="1">
        <f t="shared" si="24"/>
        <v>1</v>
      </c>
      <c r="O10" s="1">
        <f t="shared" si="25"/>
        <v>1</v>
      </c>
      <c r="P10" s="1">
        <f t="shared" si="26"/>
        <v>0</v>
      </c>
      <c r="Q10" s="1">
        <f t="shared" si="27"/>
        <v>0</v>
      </c>
      <c r="R10" s="1">
        <f t="shared" si="28"/>
        <v>1</v>
      </c>
      <c r="S10" s="1">
        <f t="shared" si="29"/>
        <v>0</v>
      </c>
      <c r="T10" s="1">
        <f t="shared" si="30"/>
        <v>0</v>
      </c>
      <c r="U10" s="1">
        <f t="shared" si="31"/>
        <v>0</v>
      </c>
      <c r="V10" s="1">
        <f t="shared" si="32"/>
        <v>1</v>
      </c>
    </row>
    <row r="11" spans="1:22">
      <c r="A11" t="s">
        <v>16</v>
      </c>
      <c r="B11" s="1">
        <f>-$B$5</f>
        <v>-14708</v>
      </c>
      <c r="D11">
        <f t="shared" si="16"/>
        <v>50828</v>
      </c>
      <c r="F11" t="s">
        <v>17</v>
      </c>
      <c r="G11" s="1">
        <f t="shared" si="17"/>
        <v>1</v>
      </c>
      <c r="H11" s="1">
        <f t="shared" si="18"/>
        <v>1</v>
      </c>
      <c r="I11" s="1">
        <f t="shared" si="19"/>
        <v>0</v>
      </c>
      <c r="J11" s="1">
        <f t="shared" si="20"/>
        <v>0</v>
      </c>
      <c r="K11" s="1">
        <f t="shared" si="21"/>
        <v>0</v>
      </c>
      <c r="L11" s="1">
        <f t="shared" si="22"/>
        <v>1</v>
      </c>
      <c r="M11" s="1">
        <f t="shared" si="23"/>
        <v>1</v>
      </c>
      <c r="N11" s="1">
        <f t="shared" si="24"/>
        <v>0</v>
      </c>
      <c r="O11" s="1">
        <f t="shared" si="25"/>
        <v>1</v>
      </c>
      <c r="P11" s="1">
        <f t="shared" si="26"/>
        <v>0</v>
      </c>
      <c r="Q11" s="1">
        <f t="shared" si="27"/>
        <v>0</v>
      </c>
      <c r="R11" s="1">
        <f t="shared" si="28"/>
        <v>0</v>
      </c>
      <c r="S11" s="1">
        <f t="shared" si="29"/>
        <v>1</v>
      </c>
      <c r="T11" s="1">
        <f t="shared" si="30"/>
        <v>1</v>
      </c>
      <c r="U11" s="1">
        <f t="shared" si="31"/>
        <v>0</v>
      </c>
      <c r="V11" s="1">
        <f t="shared" si="32"/>
        <v>0</v>
      </c>
    </row>
    <row r="12" spans="1:22">
      <c r="A12" t="s">
        <v>18</v>
      </c>
      <c r="B12" s="1">
        <f>-$B$6</f>
        <v>-18915</v>
      </c>
      <c r="D12">
        <f t="shared" si="16"/>
        <v>46621</v>
      </c>
      <c r="F12" t="s">
        <v>19</v>
      </c>
      <c r="G12" s="1">
        <f t="shared" si="17"/>
        <v>1</v>
      </c>
      <c r="H12" s="1">
        <f t="shared" si="18"/>
        <v>0</v>
      </c>
      <c r="I12" s="1">
        <f t="shared" si="19"/>
        <v>1</v>
      </c>
      <c r="J12" s="1">
        <f t="shared" si="20"/>
        <v>1</v>
      </c>
      <c r="K12" s="1">
        <f t="shared" si="21"/>
        <v>0</v>
      </c>
      <c r="L12" s="1">
        <f t="shared" si="22"/>
        <v>1</v>
      </c>
      <c r="M12" s="1">
        <f t="shared" si="23"/>
        <v>1</v>
      </c>
      <c r="N12" s="1">
        <f t="shared" si="24"/>
        <v>0</v>
      </c>
      <c r="O12" s="1">
        <f t="shared" si="25"/>
        <v>0</v>
      </c>
      <c r="P12" s="1">
        <f t="shared" si="26"/>
        <v>0</v>
      </c>
      <c r="Q12" s="1">
        <f t="shared" si="27"/>
        <v>0</v>
      </c>
      <c r="R12" s="1">
        <f t="shared" si="28"/>
        <v>1</v>
      </c>
      <c r="S12" s="1">
        <f t="shared" si="29"/>
        <v>1</v>
      </c>
      <c r="T12" s="1">
        <f t="shared" si="30"/>
        <v>1</v>
      </c>
      <c r="U12" s="1">
        <f t="shared" si="31"/>
        <v>0</v>
      </c>
      <c r="V12" s="1">
        <f t="shared" si="32"/>
        <v>1</v>
      </c>
    </row>
    <row r="13" spans="1:22">
      <c r="A13" t="s">
        <v>20</v>
      </c>
      <c r="B13" s="1">
        <f>-$B$7</f>
        <v>-33623</v>
      </c>
      <c r="D13">
        <f t="shared" si="16"/>
        <v>31913</v>
      </c>
      <c r="F13" t="s">
        <v>21</v>
      </c>
      <c r="G13" s="1">
        <f t="shared" si="17"/>
        <v>0</v>
      </c>
      <c r="H13" s="1">
        <f t="shared" si="18"/>
        <v>1</v>
      </c>
      <c r="I13" s="1">
        <f t="shared" si="19"/>
        <v>1</v>
      </c>
      <c r="J13" s="1">
        <f t="shared" si="20"/>
        <v>1</v>
      </c>
      <c r="K13" s="1">
        <f t="shared" si="21"/>
        <v>1</v>
      </c>
      <c r="L13" s="1">
        <f t="shared" si="22"/>
        <v>1</v>
      </c>
      <c r="M13" s="1">
        <f t="shared" si="23"/>
        <v>0</v>
      </c>
      <c r="N13" s="1">
        <f t="shared" si="24"/>
        <v>0</v>
      </c>
      <c r="O13" s="1">
        <f t="shared" si="25"/>
        <v>1</v>
      </c>
      <c r="P13" s="1">
        <f t="shared" si="26"/>
        <v>0</v>
      </c>
      <c r="Q13" s="1">
        <f t="shared" si="27"/>
        <v>1</v>
      </c>
      <c r="R13" s="1">
        <f t="shared" si="28"/>
        <v>0</v>
      </c>
      <c r="S13" s="1">
        <f t="shared" si="29"/>
        <v>1</v>
      </c>
      <c r="T13" s="1">
        <f t="shared" si="30"/>
        <v>0</v>
      </c>
      <c r="U13" s="1">
        <f t="shared" si="31"/>
        <v>0</v>
      </c>
      <c r="V13" s="1">
        <f t="shared" si="32"/>
        <v>1</v>
      </c>
    </row>
    <row r="14" spans="1:22">
      <c r="A14" t="s">
        <v>22</v>
      </c>
      <c r="B14" s="1">
        <f>-$B$8</f>
        <v>-10501</v>
      </c>
      <c r="D14">
        <f t="shared" si="16"/>
        <v>55035</v>
      </c>
      <c r="F14" t="s">
        <v>23</v>
      </c>
      <c r="G14" s="1">
        <f t="shared" si="17"/>
        <v>1</v>
      </c>
      <c r="H14" s="1">
        <f t="shared" si="18"/>
        <v>1</v>
      </c>
      <c r="I14" s="1">
        <f t="shared" si="19"/>
        <v>0</v>
      </c>
      <c r="J14" s="1">
        <f t="shared" si="20"/>
        <v>1</v>
      </c>
      <c r="K14" s="1">
        <f t="shared" si="21"/>
        <v>0</v>
      </c>
      <c r="L14" s="1">
        <f t="shared" si="22"/>
        <v>1</v>
      </c>
      <c r="M14" s="1">
        <f t="shared" si="23"/>
        <v>1</v>
      </c>
      <c r="N14" s="1">
        <f t="shared" si="24"/>
        <v>0</v>
      </c>
      <c r="O14" s="1">
        <f t="shared" si="25"/>
        <v>1</v>
      </c>
      <c r="P14" s="1">
        <f t="shared" si="26"/>
        <v>1</v>
      </c>
      <c r="Q14" s="1">
        <f t="shared" si="27"/>
        <v>1</v>
      </c>
      <c r="R14" s="1">
        <f t="shared" si="28"/>
        <v>1</v>
      </c>
      <c r="S14" s="1">
        <f t="shared" si="29"/>
        <v>1</v>
      </c>
      <c r="T14" s="1">
        <f t="shared" si="30"/>
        <v>0</v>
      </c>
      <c r="U14" s="1">
        <f t="shared" si="31"/>
        <v>1</v>
      </c>
      <c r="V14" s="1">
        <f t="shared" si="32"/>
        <v>1</v>
      </c>
    </row>
    <row r="15" spans="1:22">
      <c r="A15" t="s">
        <v>24</v>
      </c>
      <c r="B15" s="1">
        <f>-$B$9</f>
        <v>-31913</v>
      </c>
      <c r="D15">
        <f t="shared" si="16"/>
        <v>33623</v>
      </c>
      <c r="F15" t="s">
        <v>25</v>
      </c>
      <c r="G15" s="1">
        <f t="shared" si="17"/>
        <v>1</v>
      </c>
      <c r="H15" s="1">
        <f t="shared" si="18"/>
        <v>0</v>
      </c>
      <c r="I15" s="1">
        <f t="shared" si="19"/>
        <v>0</v>
      </c>
      <c r="J15" s="1">
        <f t="shared" si="20"/>
        <v>0</v>
      </c>
      <c r="K15" s="1">
        <f t="shared" si="21"/>
        <v>0</v>
      </c>
      <c r="L15" s="1">
        <f t="shared" si="22"/>
        <v>0</v>
      </c>
      <c r="M15" s="1">
        <f t="shared" si="23"/>
        <v>1</v>
      </c>
      <c r="N15" s="1">
        <f t="shared" si="24"/>
        <v>1</v>
      </c>
      <c r="O15" s="1">
        <f t="shared" si="25"/>
        <v>0</v>
      </c>
      <c r="P15" s="1">
        <f t="shared" si="26"/>
        <v>1</v>
      </c>
      <c r="Q15" s="1">
        <f t="shared" si="27"/>
        <v>0</v>
      </c>
      <c r="R15" s="1">
        <f t="shared" si="28"/>
        <v>1</v>
      </c>
      <c r="S15" s="1">
        <f t="shared" si="29"/>
        <v>0</v>
      </c>
      <c r="T15" s="1">
        <f t="shared" si="30"/>
        <v>1</v>
      </c>
      <c r="U15" s="1">
        <f t="shared" si="31"/>
        <v>1</v>
      </c>
      <c r="V15" s="1">
        <f t="shared" si="32"/>
        <v>1</v>
      </c>
    </row>
    <row r="17" spans="6:27">
      <c r="F17" t="s">
        <v>26</v>
      </c>
      <c r="G17" s="2">
        <f ca="1" t="shared" ref="G17:V17" si="33">INT(H17+H18+H19&gt;1)</f>
        <v>0</v>
      </c>
      <c r="H17" s="2">
        <f ca="1" t="shared" si="33"/>
        <v>1</v>
      </c>
      <c r="I17" s="2">
        <f ca="1" t="shared" si="33"/>
        <v>1</v>
      </c>
      <c r="J17" s="2">
        <f ca="1" t="shared" si="33"/>
        <v>0</v>
      </c>
      <c r="K17" s="2">
        <f ca="1" t="shared" si="33"/>
        <v>0</v>
      </c>
      <c r="L17" s="2">
        <f ca="1" t="shared" si="33"/>
        <v>0</v>
      </c>
      <c r="M17" s="2">
        <f ca="1" t="shared" si="33"/>
        <v>0</v>
      </c>
      <c r="N17" s="2">
        <f ca="1" t="shared" si="33"/>
        <v>0</v>
      </c>
      <c r="O17" s="2">
        <f ca="1" t="shared" si="33"/>
        <v>1</v>
      </c>
      <c r="P17" s="2">
        <f ca="1" t="shared" si="33"/>
        <v>1</v>
      </c>
      <c r="Q17" s="2">
        <f ca="1" t="shared" si="33"/>
        <v>1</v>
      </c>
      <c r="R17" s="2">
        <f ca="1" t="shared" si="33"/>
        <v>1</v>
      </c>
      <c r="S17" s="2">
        <f ca="1" t="shared" si="33"/>
        <v>1</v>
      </c>
      <c r="T17" s="2">
        <f ca="1" t="shared" si="33"/>
        <v>0</v>
      </c>
      <c r="U17" s="2">
        <f ca="1" t="shared" si="33"/>
        <v>0</v>
      </c>
      <c r="V17" s="2">
        <f t="shared" si="33"/>
        <v>0</v>
      </c>
      <c r="AA17" s="5" t="s">
        <v>27</v>
      </c>
    </row>
    <row r="18" spans="6:27">
      <c r="F18">
        <v>1</v>
      </c>
      <c r="G18">
        <f ca="1" t="shared" ref="G18:V18" si="34">INDIRECT(ADDRESS($F18+3,COLUMN(G18)))</f>
        <v>0</v>
      </c>
      <c r="H18">
        <f ca="1" t="shared" si="34"/>
        <v>0</v>
      </c>
      <c r="I18">
        <f ca="1" t="shared" si="34"/>
        <v>0</v>
      </c>
      <c r="J18">
        <f ca="1" t="shared" si="34"/>
        <v>1</v>
      </c>
      <c r="K18">
        <f ca="1" t="shared" si="34"/>
        <v>0</v>
      </c>
      <c r="L18">
        <f ca="1" t="shared" si="34"/>
        <v>0</v>
      </c>
      <c r="M18">
        <f ca="1" t="shared" si="34"/>
        <v>0</v>
      </c>
      <c r="N18">
        <f ca="1" t="shared" si="34"/>
        <v>0</v>
      </c>
      <c r="O18">
        <f ca="1" t="shared" si="34"/>
        <v>0</v>
      </c>
      <c r="P18">
        <f ca="1" t="shared" si="34"/>
        <v>1</v>
      </c>
      <c r="Q18">
        <f ca="1" t="shared" si="34"/>
        <v>1</v>
      </c>
      <c r="R18">
        <f ca="1" t="shared" si="34"/>
        <v>0</v>
      </c>
      <c r="S18">
        <f ca="1" t="shared" si="34"/>
        <v>1</v>
      </c>
      <c r="T18">
        <f ca="1" t="shared" si="34"/>
        <v>1</v>
      </c>
      <c r="U18">
        <f ca="1" t="shared" si="34"/>
        <v>1</v>
      </c>
      <c r="V18">
        <f ca="1" t="shared" si="34"/>
        <v>1</v>
      </c>
      <c r="X18" s="3" t="str">
        <f>F17</f>
        <v>B1+B2</v>
      </c>
      <c r="AA18" s="5"/>
    </row>
    <row r="19" spans="6:27">
      <c r="F19">
        <v>2</v>
      </c>
      <c r="G19">
        <f ca="1" t="shared" ref="G19:V19" si="35">INDIRECT(ADDRESS($F19+3,COLUMN(G19)))</f>
        <v>0</v>
      </c>
      <c r="H19">
        <f ca="1" t="shared" si="35"/>
        <v>0</v>
      </c>
      <c r="I19">
        <f ca="1" t="shared" si="35"/>
        <v>1</v>
      </c>
      <c r="J19">
        <f ca="1" t="shared" si="35"/>
        <v>1</v>
      </c>
      <c r="K19">
        <f ca="1" t="shared" si="35"/>
        <v>1</v>
      </c>
      <c r="L19">
        <f ca="1" t="shared" si="35"/>
        <v>0</v>
      </c>
      <c r="M19">
        <f ca="1" t="shared" si="35"/>
        <v>0</v>
      </c>
      <c r="N19">
        <f ca="1" t="shared" si="35"/>
        <v>1</v>
      </c>
      <c r="O19">
        <f ca="1" t="shared" si="35"/>
        <v>0</v>
      </c>
      <c r="P19">
        <f ca="1" t="shared" si="35"/>
        <v>1</v>
      </c>
      <c r="Q19">
        <f ca="1" t="shared" si="35"/>
        <v>1</v>
      </c>
      <c r="R19">
        <f ca="1" t="shared" si="35"/>
        <v>1</v>
      </c>
      <c r="S19">
        <f ca="1" t="shared" si="35"/>
        <v>0</v>
      </c>
      <c r="T19">
        <f ca="1" t="shared" si="35"/>
        <v>1</v>
      </c>
      <c r="U19">
        <f ca="1" t="shared" si="35"/>
        <v>0</v>
      </c>
      <c r="V19">
        <f ca="1" t="shared" si="35"/>
        <v>0</v>
      </c>
      <c r="X19" s="1">
        <f ca="1">INDIRECT(ADDRESS($F18+3,COLUMN(B18)))+INDIRECT(ADDRESS($F19+3,COLUMN(B18)))</f>
        <v>18915</v>
      </c>
      <c r="AA19" s="5"/>
    </row>
    <row r="20" spans="7:27">
      <c r="G20">
        <f ca="1" t="shared" ref="G20:V20" si="36">MOD(G17+G18+G19,2)</f>
        <v>0</v>
      </c>
      <c r="H20">
        <f ca="1" t="shared" si="36"/>
        <v>1</v>
      </c>
      <c r="I20">
        <f ca="1" t="shared" si="36"/>
        <v>0</v>
      </c>
      <c r="J20">
        <f ca="1" t="shared" si="36"/>
        <v>0</v>
      </c>
      <c r="K20">
        <f ca="1" t="shared" si="36"/>
        <v>1</v>
      </c>
      <c r="L20">
        <f ca="1" t="shared" si="36"/>
        <v>0</v>
      </c>
      <c r="M20">
        <f ca="1" t="shared" si="36"/>
        <v>0</v>
      </c>
      <c r="N20">
        <f ca="1" t="shared" si="36"/>
        <v>1</v>
      </c>
      <c r="O20">
        <f ca="1" t="shared" si="36"/>
        <v>1</v>
      </c>
      <c r="P20">
        <f ca="1" t="shared" si="36"/>
        <v>1</v>
      </c>
      <c r="Q20">
        <f ca="1" t="shared" si="36"/>
        <v>1</v>
      </c>
      <c r="R20">
        <f ca="1" t="shared" si="36"/>
        <v>0</v>
      </c>
      <c r="S20">
        <f ca="1" t="shared" si="36"/>
        <v>0</v>
      </c>
      <c r="T20">
        <f ca="1" t="shared" si="36"/>
        <v>0</v>
      </c>
      <c r="U20">
        <f ca="1" t="shared" si="36"/>
        <v>1</v>
      </c>
      <c r="V20">
        <f ca="1" t="shared" si="36"/>
        <v>1</v>
      </c>
      <c r="W20" s="4"/>
      <c r="X20" s="1">
        <f ca="1">2^15*G20+2^14*H20+2^13*I20+2^12*J20+2^11*K20+2^10*L20+2^9*M20+2^8*N20+2^7*O20+2^6*P20+2^5*Q20+2^4*R20+2^3*S20+2^2*T20+2^1*U20+2^0*V20-(2^16*G20)</f>
        <v>18915</v>
      </c>
      <c r="Y20" t="str">
        <f ca="1">IF($X19=$X20,"Правильно","Неправильно")</f>
        <v>Правильно</v>
      </c>
      <c r="AA20" s="5"/>
    </row>
    <row r="22" spans="7:14">
      <c r="G22" t="s">
        <v>28</v>
      </c>
      <c r="H22">
        <f ca="1">IF(G17+G18+G19&gt;1,1,0)</f>
        <v>0</v>
      </c>
      <c r="J22" t="s">
        <v>29</v>
      </c>
      <c r="K22">
        <f ca="1">IF(S17=1,1,0)</f>
        <v>1</v>
      </c>
      <c r="M22" t="s">
        <v>30</v>
      </c>
      <c r="N22">
        <f ca="1">G20</f>
        <v>0</v>
      </c>
    </row>
    <row r="23" spans="7:14">
      <c r="G23" t="s">
        <v>31</v>
      </c>
      <c r="H23">
        <f ca="1">IF(MOD(SUM(O20:V20),2)=0,1,0)</f>
        <v>0</v>
      </c>
      <c r="J23" t="s">
        <v>32</v>
      </c>
      <c r="K23">
        <f ca="1">IF(X20=0,1,0)</f>
        <v>0</v>
      </c>
      <c r="M23" t="s">
        <v>33</v>
      </c>
      <c r="N23">
        <f ca="1">INT(OR(IF(AND(G18=1,G19=1,G20=0),1,0),IF(AND(G18=0,G19=0,G20=1),1,0)))</f>
        <v>0</v>
      </c>
    </row>
    <row r="25" spans="6:27">
      <c r="F25" t="s">
        <v>34</v>
      </c>
      <c r="G25" s="2">
        <f ca="1" t="shared" ref="G25:V25" si="37">INT(H25+H26+H27&gt;1)</f>
        <v>1</v>
      </c>
      <c r="H25" s="2">
        <f ca="1" t="shared" si="37"/>
        <v>1</v>
      </c>
      <c r="I25" s="2">
        <f ca="1" t="shared" si="37"/>
        <v>1</v>
      </c>
      <c r="J25" s="2">
        <f ca="1" t="shared" si="37"/>
        <v>1</v>
      </c>
      <c r="K25" s="2">
        <f ca="1" t="shared" si="37"/>
        <v>0</v>
      </c>
      <c r="L25" s="2">
        <f ca="1" t="shared" si="37"/>
        <v>0</v>
      </c>
      <c r="M25" s="2">
        <f ca="1" t="shared" si="37"/>
        <v>1</v>
      </c>
      <c r="N25" s="2">
        <f ca="1" t="shared" si="37"/>
        <v>1</v>
      </c>
      <c r="O25" s="2">
        <f ca="1" t="shared" si="37"/>
        <v>1</v>
      </c>
      <c r="P25" s="2">
        <f ca="1" t="shared" si="37"/>
        <v>1</v>
      </c>
      <c r="Q25" s="2">
        <f ca="1" t="shared" si="37"/>
        <v>0</v>
      </c>
      <c r="R25" s="2">
        <f ca="1" t="shared" si="37"/>
        <v>0</v>
      </c>
      <c r="S25" s="2">
        <f ca="1" t="shared" si="37"/>
        <v>0</v>
      </c>
      <c r="T25" s="2">
        <f ca="1" t="shared" si="37"/>
        <v>0</v>
      </c>
      <c r="U25" s="2">
        <f ca="1" t="shared" si="37"/>
        <v>0</v>
      </c>
      <c r="V25" s="2">
        <f t="shared" si="37"/>
        <v>0</v>
      </c>
      <c r="AA25" s="5" t="s">
        <v>35</v>
      </c>
    </row>
    <row r="26" spans="6:27">
      <c r="F26">
        <v>2</v>
      </c>
      <c r="G26">
        <f ca="1" t="shared" ref="G26:V26" si="38">INDIRECT(ADDRESS($F26+3,COLUMN(G26)))</f>
        <v>0</v>
      </c>
      <c r="H26">
        <f ca="1" t="shared" si="38"/>
        <v>0</v>
      </c>
      <c r="I26">
        <f ca="1" t="shared" si="38"/>
        <v>1</v>
      </c>
      <c r="J26">
        <f ca="1" t="shared" si="38"/>
        <v>1</v>
      </c>
      <c r="K26">
        <f ca="1" t="shared" si="38"/>
        <v>1</v>
      </c>
      <c r="L26">
        <f ca="1" t="shared" si="38"/>
        <v>0</v>
      </c>
      <c r="M26">
        <f ca="1" t="shared" si="38"/>
        <v>0</v>
      </c>
      <c r="N26">
        <f ca="1" t="shared" si="38"/>
        <v>1</v>
      </c>
      <c r="O26">
        <f ca="1" t="shared" si="38"/>
        <v>0</v>
      </c>
      <c r="P26">
        <f ca="1" t="shared" si="38"/>
        <v>1</v>
      </c>
      <c r="Q26">
        <f ca="1" t="shared" si="38"/>
        <v>1</v>
      </c>
      <c r="R26">
        <f ca="1" t="shared" si="38"/>
        <v>1</v>
      </c>
      <c r="S26">
        <f ca="1" t="shared" si="38"/>
        <v>0</v>
      </c>
      <c r="T26">
        <f ca="1" t="shared" si="38"/>
        <v>1</v>
      </c>
      <c r="U26">
        <f ca="1" t="shared" si="38"/>
        <v>0</v>
      </c>
      <c r="V26">
        <f ca="1" t="shared" si="38"/>
        <v>0</v>
      </c>
      <c r="X26" s="3" t="str">
        <f>F25</f>
        <v>B2+B3</v>
      </c>
      <c r="AA26" s="5"/>
    </row>
    <row r="27" spans="6:27">
      <c r="F27">
        <v>3</v>
      </c>
      <c r="G27">
        <f ca="1" t="shared" ref="G27:V27" si="39">INDIRECT(ADDRESS($F27+3,COLUMN(G27)))</f>
        <v>0</v>
      </c>
      <c r="H27">
        <f ca="1" t="shared" si="39"/>
        <v>1</v>
      </c>
      <c r="I27">
        <f ca="1" t="shared" si="39"/>
        <v>0</v>
      </c>
      <c r="J27">
        <f ca="1" t="shared" si="39"/>
        <v>0</v>
      </c>
      <c r="K27">
        <f ca="1" t="shared" si="39"/>
        <v>1</v>
      </c>
      <c r="L27">
        <f ca="1" t="shared" si="39"/>
        <v>0</v>
      </c>
      <c r="M27">
        <f ca="1" t="shared" si="39"/>
        <v>0</v>
      </c>
      <c r="N27">
        <f ca="1" t="shared" si="39"/>
        <v>1</v>
      </c>
      <c r="O27">
        <f ca="1" t="shared" si="39"/>
        <v>1</v>
      </c>
      <c r="P27">
        <f ca="1" t="shared" si="39"/>
        <v>1</v>
      </c>
      <c r="Q27">
        <f ca="1" t="shared" si="39"/>
        <v>1</v>
      </c>
      <c r="R27">
        <f ca="1" t="shared" si="39"/>
        <v>0</v>
      </c>
      <c r="S27">
        <f ca="1" t="shared" si="39"/>
        <v>0</v>
      </c>
      <c r="T27">
        <f ca="1" t="shared" si="39"/>
        <v>0</v>
      </c>
      <c r="U27">
        <f ca="1" t="shared" si="39"/>
        <v>1</v>
      </c>
      <c r="V27">
        <f ca="1" t="shared" si="39"/>
        <v>1</v>
      </c>
      <c r="X27" s="1">
        <f ca="1">INDIRECT(ADDRESS($F26+3,COLUMN(B23)))+INDIRECT(ADDRESS($F27+3,COLUMN(B23)))</f>
        <v>33623</v>
      </c>
      <c r="AA27" s="5"/>
    </row>
    <row r="28" spans="7:27">
      <c r="G28">
        <f ca="1" t="shared" ref="G28:V28" si="40">MOD(G25+G26+G27,2)</f>
        <v>1</v>
      </c>
      <c r="H28">
        <f ca="1" t="shared" si="40"/>
        <v>0</v>
      </c>
      <c r="I28">
        <f ca="1" t="shared" si="40"/>
        <v>0</v>
      </c>
      <c r="J28">
        <f ca="1" t="shared" si="40"/>
        <v>0</v>
      </c>
      <c r="K28">
        <f ca="1" t="shared" si="40"/>
        <v>0</v>
      </c>
      <c r="L28">
        <f ca="1" t="shared" si="40"/>
        <v>0</v>
      </c>
      <c r="M28">
        <f ca="1" t="shared" si="40"/>
        <v>1</v>
      </c>
      <c r="N28">
        <f ca="1" t="shared" si="40"/>
        <v>1</v>
      </c>
      <c r="O28">
        <f ca="1" t="shared" si="40"/>
        <v>0</v>
      </c>
      <c r="P28">
        <f ca="1" t="shared" si="40"/>
        <v>1</v>
      </c>
      <c r="Q28">
        <f ca="1" t="shared" si="40"/>
        <v>0</v>
      </c>
      <c r="R28">
        <f ca="1" t="shared" si="40"/>
        <v>1</v>
      </c>
      <c r="S28">
        <f ca="1" t="shared" si="40"/>
        <v>0</v>
      </c>
      <c r="T28">
        <f ca="1" t="shared" si="40"/>
        <v>1</v>
      </c>
      <c r="U28">
        <f ca="1" t="shared" si="40"/>
        <v>1</v>
      </c>
      <c r="V28">
        <f ca="1" t="shared" si="40"/>
        <v>1</v>
      </c>
      <c r="W28" s="4"/>
      <c r="X28" s="1">
        <f ca="1">2^15*G28+2^14*H28+2^13*I28+2^12*J28+2^11*K28+2^10*L28+2^9*M28+2^8*N28+2^7*O28+2^6*P28+2^5*Q28+2^4*R28+2^3*S28+2^2*T28+2^1*U28+2^0*V28-(2^16*G28)</f>
        <v>-31913</v>
      </c>
      <c r="Y28" t="str">
        <f ca="1">IF($X27=$X28,"Правильно","Неправильно")</f>
        <v>Неправильно</v>
      </c>
      <c r="AA28" s="5"/>
    </row>
    <row r="30" spans="7:14">
      <c r="G30" t="s">
        <v>28</v>
      </c>
      <c r="H30">
        <f ca="1">IF(G25+G26+G27&gt;1,1,0)</f>
        <v>0</v>
      </c>
      <c r="J30" t="s">
        <v>29</v>
      </c>
      <c r="K30">
        <f ca="1">IF(S25=1,1,0)</f>
        <v>0</v>
      </c>
      <c r="M30" t="s">
        <v>30</v>
      </c>
      <c r="N30">
        <f ca="1">G28</f>
        <v>1</v>
      </c>
    </row>
    <row r="31" spans="7:14">
      <c r="G31" t="s">
        <v>31</v>
      </c>
      <c r="H31">
        <f ca="1">IF(MOD(SUM(O28:V28),2)=0,1,0)</f>
        <v>0</v>
      </c>
      <c r="J31" t="s">
        <v>32</v>
      </c>
      <c r="K31">
        <f ca="1">IF(X28=0,1,0)</f>
        <v>0</v>
      </c>
      <c r="M31" t="s">
        <v>33</v>
      </c>
      <c r="N31">
        <f ca="1">INT(OR(IF(AND(G26=1,G27=1,G28=0),1,0),IF(AND(G26=0,G27=0,G28=1),1,0)))</f>
        <v>1</v>
      </c>
    </row>
    <row r="33" spans="6:27">
      <c r="F33" t="s">
        <v>36</v>
      </c>
      <c r="G33" s="2">
        <f ca="1" t="shared" ref="G33:V33" si="41">INT(H33+H34+H35&gt;1)</f>
        <v>1</v>
      </c>
      <c r="H33" s="2">
        <f ca="1" t="shared" si="41"/>
        <v>1</v>
      </c>
      <c r="I33" s="2">
        <f ca="1" t="shared" si="41"/>
        <v>1</v>
      </c>
      <c r="J33" s="2">
        <f ca="1" t="shared" si="41"/>
        <v>1</v>
      </c>
      <c r="K33" s="2">
        <f ca="1" t="shared" si="41"/>
        <v>1</v>
      </c>
      <c r="L33" s="2">
        <f ca="1" t="shared" si="41"/>
        <v>1</v>
      </c>
      <c r="M33" s="2">
        <f ca="1" t="shared" si="41"/>
        <v>1</v>
      </c>
      <c r="N33" s="2">
        <f ca="1" t="shared" si="41"/>
        <v>1</v>
      </c>
      <c r="O33" s="2">
        <f ca="1" t="shared" si="41"/>
        <v>1</v>
      </c>
      <c r="P33" s="2">
        <f ca="1" t="shared" si="41"/>
        <v>1</v>
      </c>
      <c r="Q33" s="2">
        <f ca="1" t="shared" si="41"/>
        <v>1</v>
      </c>
      <c r="R33" s="2">
        <f ca="1" t="shared" si="41"/>
        <v>0</v>
      </c>
      <c r="S33" s="2">
        <f ca="1" t="shared" si="41"/>
        <v>0</v>
      </c>
      <c r="T33" s="2">
        <f ca="1" t="shared" si="41"/>
        <v>0</v>
      </c>
      <c r="U33" s="2">
        <f ca="1" t="shared" si="41"/>
        <v>0</v>
      </c>
      <c r="V33" s="2">
        <f t="shared" si="41"/>
        <v>0</v>
      </c>
      <c r="AA33" s="5" t="s">
        <v>37</v>
      </c>
    </row>
    <row r="34" spans="6:27">
      <c r="F34">
        <v>2</v>
      </c>
      <c r="G34">
        <f ca="1" t="shared" ref="G34:V34" si="42">INDIRECT(ADDRESS($F34+3,COLUMN(G34)))</f>
        <v>0</v>
      </c>
      <c r="H34">
        <f ca="1" t="shared" si="42"/>
        <v>0</v>
      </c>
      <c r="I34">
        <f ca="1" t="shared" si="42"/>
        <v>1</v>
      </c>
      <c r="J34">
        <f ca="1" t="shared" si="42"/>
        <v>1</v>
      </c>
      <c r="K34">
        <f ca="1" t="shared" si="42"/>
        <v>1</v>
      </c>
      <c r="L34">
        <f ca="1" t="shared" si="42"/>
        <v>0</v>
      </c>
      <c r="M34">
        <f ca="1" t="shared" si="42"/>
        <v>0</v>
      </c>
      <c r="N34">
        <f ca="1" t="shared" si="42"/>
        <v>1</v>
      </c>
      <c r="O34">
        <f ca="1" t="shared" si="42"/>
        <v>0</v>
      </c>
      <c r="P34">
        <f ca="1" t="shared" si="42"/>
        <v>1</v>
      </c>
      <c r="Q34">
        <f ca="1" t="shared" si="42"/>
        <v>1</v>
      </c>
      <c r="R34">
        <f ca="1" t="shared" si="42"/>
        <v>1</v>
      </c>
      <c r="S34">
        <f ca="1" t="shared" si="42"/>
        <v>0</v>
      </c>
      <c r="T34">
        <f ca="1" t="shared" si="42"/>
        <v>1</v>
      </c>
      <c r="U34">
        <f ca="1" t="shared" si="42"/>
        <v>0</v>
      </c>
      <c r="V34">
        <f ca="1" t="shared" si="42"/>
        <v>0</v>
      </c>
      <c r="X34" s="3" t="str">
        <f>F33</f>
        <v>B2+B7</v>
      </c>
      <c r="AA34" s="5"/>
    </row>
    <row r="35" spans="6:27">
      <c r="F35">
        <v>7</v>
      </c>
      <c r="G35">
        <f ca="1" t="shared" ref="G35:V35" si="43">INDIRECT(ADDRESS($F35+3,COLUMN(G35)))</f>
        <v>1</v>
      </c>
      <c r="H35">
        <f ca="1" t="shared" si="43"/>
        <v>1</v>
      </c>
      <c r="I35">
        <f ca="1" t="shared" si="43"/>
        <v>1</v>
      </c>
      <c r="J35">
        <f ca="1" t="shared" si="43"/>
        <v>0</v>
      </c>
      <c r="K35">
        <f ca="1" t="shared" si="43"/>
        <v>1</v>
      </c>
      <c r="L35">
        <f ca="1" t="shared" si="43"/>
        <v>1</v>
      </c>
      <c r="M35">
        <f ca="1" t="shared" si="43"/>
        <v>1</v>
      </c>
      <c r="N35">
        <f ca="1" t="shared" si="43"/>
        <v>1</v>
      </c>
      <c r="O35">
        <f ca="1" t="shared" si="43"/>
        <v>1</v>
      </c>
      <c r="P35">
        <f ca="1" t="shared" si="43"/>
        <v>0</v>
      </c>
      <c r="Q35">
        <f ca="1" t="shared" si="43"/>
        <v>0</v>
      </c>
      <c r="R35">
        <f ca="1" t="shared" si="43"/>
        <v>1</v>
      </c>
      <c r="S35">
        <f ca="1" t="shared" si="43"/>
        <v>0</v>
      </c>
      <c r="T35">
        <f ca="1" t="shared" si="43"/>
        <v>0</v>
      </c>
      <c r="U35">
        <f ca="1" t="shared" si="43"/>
        <v>0</v>
      </c>
      <c r="V35">
        <f ca="1" t="shared" si="43"/>
        <v>1</v>
      </c>
      <c r="X35" s="1">
        <f ca="1">INDIRECT(ADDRESS($F34+3,COLUMN(B28)))+INDIRECT(ADDRESS($F35+3,COLUMN(B28)))</f>
        <v>10501</v>
      </c>
      <c r="AA35" s="5"/>
    </row>
    <row r="36" spans="7:27">
      <c r="G36">
        <f ca="1" t="shared" ref="G36:V36" si="44">MOD(G33+G34+G35,2)</f>
        <v>0</v>
      </c>
      <c r="H36">
        <f ca="1" t="shared" si="44"/>
        <v>0</v>
      </c>
      <c r="I36">
        <f ca="1" t="shared" si="44"/>
        <v>1</v>
      </c>
      <c r="J36">
        <f ca="1" t="shared" si="44"/>
        <v>0</v>
      </c>
      <c r="K36">
        <f ca="1" t="shared" si="44"/>
        <v>1</v>
      </c>
      <c r="L36">
        <f ca="1" t="shared" si="44"/>
        <v>0</v>
      </c>
      <c r="M36">
        <f ca="1" t="shared" si="44"/>
        <v>0</v>
      </c>
      <c r="N36">
        <f ca="1" t="shared" si="44"/>
        <v>1</v>
      </c>
      <c r="O36">
        <f ca="1" t="shared" si="44"/>
        <v>0</v>
      </c>
      <c r="P36">
        <f ca="1" t="shared" si="44"/>
        <v>0</v>
      </c>
      <c r="Q36">
        <f ca="1" t="shared" si="44"/>
        <v>0</v>
      </c>
      <c r="R36">
        <f ca="1" t="shared" si="44"/>
        <v>0</v>
      </c>
      <c r="S36">
        <f ca="1" t="shared" si="44"/>
        <v>0</v>
      </c>
      <c r="T36">
        <f ca="1" t="shared" si="44"/>
        <v>1</v>
      </c>
      <c r="U36">
        <f ca="1" t="shared" si="44"/>
        <v>0</v>
      </c>
      <c r="V36">
        <f ca="1" t="shared" si="44"/>
        <v>1</v>
      </c>
      <c r="W36" s="4"/>
      <c r="X36" s="1">
        <f ca="1">2^15*G36+2^14*H36+2^13*I36+2^12*J36+2^11*K36+2^10*L36+2^9*M36+2^8*N36+2^7*O36+2^6*P36+2^5*Q36+2^4*R36+2^3*S36+2^2*T36+2^1*U36+2^0*V36-(2^16*G36)</f>
        <v>10501</v>
      </c>
      <c r="Y36" t="str">
        <f ca="1">IF($X35=$X36,"Правильно","Неправильно")</f>
        <v>Правильно</v>
      </c>
      <c r="AA36" s="5"/>
    </row>
    <row r="38" spans="7:14">
      <c r="G38" t="s">
        <v>28</v>
      </c>
      <c r="H38">
        <f ca="1">IF(G33+G34+G35&gt;1,1,0)</f>
        <v>1</v>
      </c>
      <c r="J38" t="s">
        <v>29</v>
      </c>
      <c r="K38">
        <f ca="1">IF(S33=1,1,0)</f>
        <v>0</v>
      </c>
      <c r="M38" t="s">
        <v>30</v>
      </c>
      <c r="N38">
        <f ca="1">G36</f>
        <v>0</v>
      </c>
    </row>
    <row r="39" spans="7:14">
      <c r="G39" t="s">
        <v>31</v>
      </c>
      <c r="H39">
        <f ca="1">IF(MOD(SUM(O36:V36),2)=0,1,0)</f>
        <v>1</v>
      </c>
      <c r="J39" t="s">
        <v>32</v>
      </c>
      <c r="K39">
        <f ca="1">IF(X36=0,1,0)</f>
        <v>0</v>
      </c>
      <c r="M39" t="s">
        <v>33</v>
      </c>
      <c r="N39">
        <f ca="1">INT(OR(IF(AND(G34=1,G35=1,G36=0),1,0),IF(AND(G34=0,G35=0,G36=1),1,0)))</f>
        <v>0</v>
      </c>
    </row>
    <row r="41" spans="6:27">
      <c r="F41" t="s">
        <v>38</v>
      </c>
      <c r="G41" s="2">
        <f ca="1" t="shared" ref="G41:V41" si="45">INT(H41+H42+H43&gt;1)</f>
        <v>1</v>
      </c>
      <c r="H41" s="2">
        <f ca="1" t="shared" si="45"/>
        <v>0</v>
      </c>
      <c r="I41" s="2">
        <f ca="1" t="shared" si="45"/>
        <v>0</v>
      </c>
      <c r="J41" s="2">
        <f ca="1" t="shared" si="45"/>
        <v>1</v>
      </c>
      <c r="K41" s="2">
        <f ca="1" t="shared" si="45"/>
        <v>1</v>
      </c>
      <c r="L41" s="2">
        <f ca="1" t="shared" si="45"/>
        <v>1</v>
      </c>
      <c r="M41" s="2">
        <f ca="1" t="shared" si="45"/>
        <v>1</v>
      </c>
      <c r="N41" s="2">
        <f ca="1" t="shared" si="45"/>
        <v>1</v>
      </c>
      <c r="O41" s="2">
        <f ca="1" t="shared" si="45"/>
        <v>0</v>
      </c>
      <c r="P41" s="2">
        <f ca="1" t="shared" si="45"/>
        <v>0</v>
      </c>
      <c r="Q41" s="2">
        <f ca="1" t="shared" si="45"/>
        <v>0</v>
      </c>
      <c r="R41" s="2">
        <f ca="1" t="shared" si="45"/>
        <v>0</v>
      </c>
      <c r="S41" s="2">
        <f ca="1" t="shared" si="45"/>
        <v>0</v>
      </c>
      <c r="T41" s="2">
        <f ca="1" t="shared" si="45"/>
        <v>0</v>
      </c>
      <c r="U41" s="2">
        <f ca="1" t="shared" si="45"/>
        <v>0</v>
      </c>
      <c r="V41" s="2">
        <f t="shared" si="45"/>
        <v>0</v>
      </c>
      <c r="AA41" s="5" t="s">
        <v>39</v>
      </c>
    </row>
    <row r="42" spans="6:27">
      <c r="F42">
        <v>7</v>
      </c>
      <c r="G42">
        <f ca="1" t="shared" ref="G42:V42" si="46">INDIRECT(ADDRESS($F42+3,COLUMN(G42)))</f>
        <v>1</v>
      </c>
      <c r="H42">
        <f ca="1" t="shared" si="46"/>
        <v>1</v>
      </c>
      <c r="I42">
        <f ca="1" t="shared" si="46"/>
        <v>1</v>
      </c>
      <c r="J42">
        <f ca="1" t="shared" si="46"/>
        <v>0</v>
      </c>
      <c r="K42">
        <f ca="1" t="shared" si="46"/>
        <v>1</v>
      </c>
      <c r="L42">
        <f ca="1" t="shared" si="46"/>
        <v>1</v>
      </c>
      <c r="M42">
        <f ca="1" t="shared" si="46"/>
        <v>1</v>
      </c>
      <c r="N42">
        <f ca="1" t="shared" si="46"/>
        <v>1</v>
      </c>
      <c r="O42">
        <f ca="1" t="shared" si="46"/>
        <v>1</v>
      </c>
      <c r="P42">
        <f ca="1" t="shared" si="46"/>
        <v>0</v>
      </c>
      <c r="Q42">
        <f ca="1" t="shared" si="46"/>
        <v>0</v>
      </c>
      <c r="R42">
        <f ca="1" t="shared" si="46"/>
        <v>1</v>
      </c>
      <c r="S42">
        <f ca="1" t="shared" si="46"/>
        <v>0</v>
      </c>
      <c r="T42">
        <f ca="1" t="shared" si="46"/>
        <v>0</v>
      </c>
      <c r="U42">
        <f ca="1" t="shared" si="46"/>
        <v>0</v>
      </c>
      <c r="V42">
        <f ca="1" t="shared" si="46"/>
        <v>1</v>
      </c>
      <c r="X42" s="3" t="str">
        <f>F41</f>
        <v>B7+B8</v>
      </c>
      <c r="AA42" s="5"/>
    </row>
    <row r="43" spans="6:27">
      <c r="F43">
        <v>8</v>
      </c>
      <c r="G43">
        <f ca="1" t="shared" ref="G43:V43" si="47">INDIRECT(ADDRESS($F43+3,COLUMN(G43)))</f>
        <v>1</v>
      </c>
      <c r="H43">
        <f ca="1" t="shared" si="47"/>
        <v>1</v>
      </c>
      <c r="I43">
        <f ca="1" t="shared" si="47"/>
        <v>0</v>
      </c>
      <c r="J43">
        <f ca="1" t="shared" si="47"/>
        <v>0</v>
      </c>
      <c r="K43">
        <f ca="1" t="shared" si="47"/>
        <v>0</v>
      </c>
      <c r="L43">
        <f ca="1" t="shared" si="47"/>
        <v>1</v>
      </c>
      <c r="M43">
        <f ca="1" t="shared" si="47"/>
        <v>1</v>
      </c>
      <c r="N43">
        <f ca="1" t="shared" si="47"/>
        <v>0</v>
      </c>
      <c r="O43">
        <f ca="1" t="shared" si="47"/>
        <v>1</v>
      </c>
      <c r="P43">
        <f ca="1" t="shared" si="47"/>
        <v>0</v>
      </c>
      <c r="Q43">
        <f ca="1" t="shared" si="47"/>
        <v>0</v>
      </c>
      <c r="R43">
        <f ca="1" t="shared" si="47"/>
        <v>0</v>
      </c>
      <c r="S43">
        <f ca="1" t="shared" si="47"/>
        <v>1</v>
      </c>
      <c r="T43">
        <f ca="1" t="shared" si="47"/>
        <v>1</v>
      </c>
      <c r="U43">
        <f ca="1" t="shared" si="47"/>
        <v>0</v>
      </c>
      <c r="V43">
        <f ca="1" t="shared" si="47"/>
        <v>0</v>
      </c>
      <c r="X43" s="1">
        <f ca="1">INDIRECT(ADDRESS($F42+3,COLUMN(B33)))+INDIRECT(ADDRESS($F43+3,COLUMN(B33)))</f>
        <v>-18915</v>
      </c>
      <c r="AA43" s="5"/>
    </row>
    <row r="44" spans="7:27">
      <c r="G44">
        <f ca="1" t="shared" ref="G44:V44" si="48">MOD(G41+G42+G43,2)</f>
        <v>1</v>
      </c>
      <c r="H44">
        <f ca="1" t="shared" si="48"/>
        <v>0</v>
      </c>
      <c r="I44">
        <f ca="1" t="shared" si="48"/>
        <v>1</v>
      </c>
      <c r="J44">
        <f ca="1" t="shared" si="48"/>
        <v>1</v>
      </c>
      <c r="K44">
        <f ca="1" t="shared" si="48"/>
        <v>0</v>
      </c>
      <c r="L44">
        <f ca="1" t="shared" si="48"/>
        <v>1</v>
      </c>
      <c r="M44">
        <f ca="1" t="shared" si="48"/>
        <v>1</v>
      </c>
      <c r="N44">
        <f ca="1" t="shared" si="48"/>
        <v>0</v>
      </c>
      <c r="O44">
        <f ca="1" t="shared" si="48"/>
        <v>0</v>
      </c>
      <c r="P44">
        <f ca="1" t="shared" si="48"/>
        <v>0</v>
      </c>
      <c r="Q44">
        <f ca="1" t="shared" si="48"/>
        <v>0</v>
      </c>
      <c r="R44">
        <f ca="1" t="shared" si="48"/>
        <v>1</v>
      </c>
      <c r="S44">
        <f ca="1" t="shared" si="48"/>
        <v>1</v>
      </c>
      <c r="T44">
        <f ca="1" t="shared" si="48"/>
        <v>1</v>
      </c>
      <c r="U44">
        <f ca="1" t="shared" si="48"/>
        <v>0</v>
      </c>
      <c r="V44">
        <f ca="1" t="shared" si="48"/>
        <v>1</v>
      </c>
      <c r="W44" s="4"/>
      <c r="X44" s="1">
        <f ca="1">2^15*G44+2^14*H44+2^13*I44+2^12*J44+2^11*K44+2^10*L44+2^9*M44+2^8*N44+2^7*O44+2^6*P44+2^5*Q44+2^4*R44+2^3*S44+2^2*T44+2^1*U44+2^0*V44-(2^16*G44)</f>
        <v>-18915</v>
      </c>
      <c r="Y44" t="str">
        <f ca="1">IF($X43=$X44,"Правильно","Неправильно")</f>
        <v>Правильно</v>
      </c>
      <c r="AA44" s="5"/>
    </row>
    <row r="46" spans="7:14">
      <c r="G46" t="s">
        <v>28</v>
      </c>
      <c r="H46">
        <f ca="1">IF(G41+G42+G43&gt;1,1,0)</f>
        <v>1</v>
      </c>
      <c r="J46" t="s">
        <v>29</v>
      </c>
      <c r="K46">
        <f ca="1">IF(S41=1,1,0)</f>
        <v>0</v>
      </c>
      <c r="M46" t="s">
        <v>30</v>
      </c>
      <c r="N46">
        <f ca="1">G44</f>
        <v>1</v>
      </c>
    </row>
    <row r="47" spans="7:14">
      <c r="G47" t="s">
        <v>31</v>
      </c>
      <c r="H47">
        <f ca="1">IF(MOD(SUM(O44:V44),2)=0,1,0)</f>
        <v>1</v>
      </c>
      <c r="J47" t="s">
        <v>32</v>
      </c>
      <c r="K47">
        <f ca="1">IF(X44=0,1,0)</f>
        <v>0</v>
      </c>
      <c r="M47" t="s">
        <v>33</v>
      </c>
      <c r="N47">
        <f ca="1">INT(OR(IF(AND(G42=1,G43=1,G44=0),1,0),IF(AND(G42=0,G43=0,G44=1),1,0)))</f>
        <v>0</v>
      </c>
    </row>
    <row r="49" spans="6:27">
      <c r="F49" t="s">
        <v>40</v>
      </c>
      <c r="G49" s="2">
        <f ca="1" t="shared" ref="G49:V49" si="49">INT(H49+H50+H51&gt;1)</f>
        <v>0</v>
      </c>
      <c r="H49" s="2">
        <f ca="1" t="shared" si="49"/>
        <v>0</v>
      </c>
      <c r="I49" s="2">
        <f ca="1" t="shared" si="49"/>
        <v>0</v>
      </c>
      <c r="J49" s="2">
        <f ca="1" t="shared" si="49"/>
        <v>0</v>
      </c>
      <c r="K49" s="2">
        <f ca="1" t="shared" si="49"/>
        <v>1</v>
      </c>
      <c r="L49" s="2">
        <f ca="1" t="shared" si="49"/>
        <v>1</v>
      </c>
      <c r="M49" s="2">
        <f ca="1" t="shared" si="49"/>
        <v>0</v>
      </c>
      <c r="N49" s="2">
        <f ca="1" t="shared" si="49"/>
        <v>0</v>
      </c>
      <c r="O49" s="2">
        <f ca="1" t="shared" si="49"/>
        <v>0</v>
      </c>
      <c r="P49" s="2">
        <f ca="1" t="shared" si="49"/>
        <v>0</v>
      </c>
      <c r="Q49" s="2">
        <f ca="1" t="shared" si="49"/>
        <v>1</v>
      </c>
      <c r="R49" s="2">
        <f ca="1" t="shared" si="49"/>
        <v>1</v>
      </c>
      <c r="S49" s="2">
        <f ca="1" t="shared" si="49"/>
        <v>1</v>
      </c>
      <c r="T49" s="2">
        <f ca="1" t="shared" si="49"/>
        <v>0</v>
      </c>
      <c r="U49" s="2">
        <f ca="1" t="shared" si="49"/>
        <v>0</v>
      </c>
      <c r="V49" s="2">
        <f t="shared" si="49"/>
        <v>0</v>
      </c>
      <c r="AA49" s="5" t="s">
        <v>41</v>
      </c>
    </row>
    <row r="50" spans="6:27">
      <c r="F50">
        <v>8</v>
      </c>
      <c r="G50">
        <f ca="1" t="shared" ref="G50:V50" si="50">INDIRECT(ADDRESS($F50+3,COLUMN(G50)))</f>
        <v>1</v>
      </c>
      <c r="H50">
        <f ca="1" t="shared" si="50"/>
        <v>1</v>
      </c>
      <c r="I50">
        <f ca="1" t="shared" si="50"/>
        <v>0</v>
      </c>
      <c r="J50">
        <f ca="1" t="shared" si="50"/>
        <v>0</v>
      </c>
      <c r="K50">
        <f ca="1" t="shared" si="50"/>
        <v>0</v>
      </c>
      <c r="L50">
        <f ca="1" t="shared" si="50"/>
        <v>1</v>
      </c>
      <c r="M50">
        <f ca="1" t="shared" si="50"/>
        <v>1</v>
      </c>
      <c r="N50">
        <f ca="1" t="shared" si="50"/>
        <v>0</v>
      </c>
      <c r="O50">
        <f ca="1" t="shared" si="50"/>
        <v>1</v>
      </c>
      <c r="P50">
        <f ca="1" t="shared" si="50"/>
        <v>0</v>
      </c>
      <c r="Q50">
        <f ca="1" t="shared" si="50"/>
        <v>0</v>
      </c>
      <c r="R50">
        <f ca="1" t="shared" si="50"/>
        <v>0</v>
      </c>
      <c r="S50">
        <f ca="1" t="shared" si="50"/>
        <v>1</v>
      </c>
      <c r="T50">
        <f ca="1" t="shared" si="50"/>
        <v>1</v>
      </c>
      <c r="U50">
        <f ca="1" t="shared" si="50"/>
        <v>0</v>
      </c>
      <c r="V50">
        <f ca="1" t="shared" si="50"/>
        <v>0</v>
      </c>
      <c r="X50" s="3" t="str">
        <f>F49</f>
        <v>B8+B9</v>
      </c>
      <c r="AA50" s="5"/>
    </row>
    <row r="51" spans="6:27">
      <c r="F51">
        <v>9</v>
      </c>
      <c r="G51">
        <f ca="1" t="shared" ref="G51:V51" si="51">INDIRECT(ADDRESS($F51+3,COLUMN(G51)))</f>
        <v>1</v>
      </c>
      <c r="H51">
        <f ca="1" t="shared" si="51"/>
        <v>0</v>
      </c>
      <c r="I51">
        <f ca="1" t="shared" si="51"/>
        <v>1</v>
      </c>
      <c r="J51">
        <f ca="1" t="shared" si="51"/>
        <v>1</v>
      </c>
      <c r="K51">
        <f ca="1" t="shared" si="51"/>
        <v>0</v>
      </c>
      <c r="L51">
        <f ca="1" t="shared" si="51"/>
        <v>1</v>
      </c>
      <c r="M51">
        <f ca="1" t="shared" si="51"/>
        <v>1</v>
      </c>
      <c r="N51">
        <f ca="1" t="shared" si="51"/>
        <v>0</v>
      </c>
      <c r="O51">
        <f ca="1" t="shared" si="51"/>
        <v>0</v>
      </c>
      <c r="P51">
        <f ca="1" t="shared" si="51"/>
        <v>0</v>
      </c>
      <c r="Q51">
        <f ca="1" t="shared" si="51"/>
        <v>0</v>
      </c>
      <c r="R51">
        <f ca="1" t="shared" si="51"/>
        <v>1</v>
      </c>
      <c r="S51">
        <f ca="1" t="shared" si="51"/>
        <v>1</v>
      </c>
      <c r="T51">
        <f ca="1" t="shared" si="51"/>
        <v>1</v>
      </c>
      <c r="U51">
        <f ca="1" t="shared" si="51"/>
        <v>0</v>
      </c>
      <c r="V51">
        <f ca="1" t="shared" si="51"/>
        <v>1</v>
      </c>
      <c r="X51" s="1">
        <f ca="1">INDIRECT(ADDRESS($F50+3,COLUMN(B38)))+INDIRECT(ADDRESS($F51+3,COLUMN(B38)))</f>
        <v>-33623</v>
      </c>
      <c r="AA51" s="5"/>
    </row>
    <row r="52" spans="7:27">
      <c r="G52">
        <f ca="1" t="shared" ref="G52:V52" si="52">MOD(G49+G50+G51,2)</f>
        <v>0</v>
      </c>
      <c r="H52">
        <f ca="1" t="shared" si="52"/>
        <v>1</v>
      </c>
      <c r="I52">
        <f ca="1" t="shared" si="52"/>
        <v>1</v>
      </c>
      <c r="J52">
        <f ca="1" t="shared" si="52"/>
        <v>1</v>
      </c>
      <c r="K52">
        <f ca="1" t="shared" si="52"/>
        <v>1</v>
      </c>
      <c r="L52">
        <f ca="1" t="shared" si="52"/>
        <v>1</v>
      </c>
      <c r="M52">
        <f ca="1" t="shared" si="52"/>
        <v>0</v>
      </c>
      <c r="N52">
        <f ca="1" t="shared" si="52"/>
        <v>0</v>
      </c>
      <c r="O52">
        <f ca="1" t="shared" si="52"/>
        <v>1</v>
      </c>
      <c r="P52">
        <f ca="1" t="shared" si="52"/>
        <v>0</v>
      </c>
      <c r="Q52">
        <f ca="1" t="shared" si="52"/>
        <v>1</v>
      </c>
      <c r="R52">
        <f ca="1" t="shared" si="52"/>
        <v>0</v>
      </c>
      <c r="S52">
        <f ca="1" t="shared" si="52"/>
        <v>1</v>
      </c>
      <c r="T52">
        <f ca="1" t="shared" si="52"/>
        <v>0</v>
      </c>
      <c r="U52">
        <f ca="1" t="shared" si="52"/>
        <v>0</v>
      </c>
      <c r="V52">
        <f ca="1" t="shared" si="52"/>
        <v>1</v>
      </c>
      <c r="W52" s="4"/>
      <c r="X52" s="1">
        <f ca="1">2^15*G52+2^14*H52+2^13*I52+2^12*J52+2^11*K52+2^10*L52+2^9*M52+2^8*N52+2^7*O52+2^6*P52+2^5*Q52+2^4*R52+2^3*S52+2^2*T52+2^1*U52+2^0*V52-(2^16*G52)</f>
        <v>31913</v>
      </c>
      <c r="Y52" t="str">
        <f ca="1">IF($X51=$X52,"Правильно","Неправильно")</f>
        <v>Неправильно</v>
      </c>
      <c r="AA52" s="5"/>
    </row>
    <row r="54" spans="7:14">
      <c r="G54" t="s">
        <v>28</v>
      </c>
      <c r="H54">
        <f ca="1">IF(G49+G50+G51&gt;1,1,0)</f>
        <v>1</v>
      </c>
      <c r="J54" t="s">
        <v>29</v>
      </c>
      <c r="K54">
        <f ca="1">IF(S49=1,1,0)</f>
        <v>1</v>
      </c>
      <c r="M54" t="s">
        <v>30</v>
      </c>
      <c r="N54">
        <f ca="1">G52</f>
        <v>0</v>
      </c>
    </row>
    <row r="55" spans="7:14">
      <c r="G55" t="s">
        <v>31</v>
      </c>
      <c r="H55">
        <f ca="1">IF(MOD(SUM(O52:V52),2)=0,1,0)</f>
        <v>1</v>
      </c>
      <c r="J55" t="s">
        <v>32</v>
      </c>
      <c r="K55">
        <f ca="1">IF(X52=0,1,0)</f>
        <v>0</v>
      </c>
      <c r="M55" t="s">
        <v>33</v>
      </c>
      <c r="N55">
        <f ca="1">INT(OR(IF(AND(G50=1,G51=1,G52=0),1,0),IF(AND(G50=0,G51=0,G52=1),1,0)))</f>
        <v>1</v>
      </c>
    </row>
    <row r="57" spans="6:27">
      <c r="F57" t="s">
        <v>42</v>
      </c>
      <c r="G57" s="2">
        <f ca="1" t="shared" ref="G57:V57" si="53">INT(H57+H58+H59&gt;1)</f>
        <v>0</v>
      </c>
      <c r="H57" s="2">
        <f ca="1" t="shared" si="53"/>
        <v>0</v>
      </c>
      <c r="I57" s="2">
        <f ca="1" t="shared" si="53"/>
        <v>0</v>
      </c>
      <c r="J57" s="2">
        <f ca="1" t="shared" si="53"/>
        <v>0</v>
      </c>
      <c r="K57" s="2">
        <f ca="1" t="shared" si="53"/>
        <v>0</v>
      </c>
      <c r="L57" s="2">
        <f ca="1" t="shared" si="53"/>
        <v>0</v>
      </c>
      <c r="M57" s="2">
        <f ca="1" t="shared" si="53"/>
        <v>0</v>
      </c>
      <c r="N57" s="2">
        <f ca="1" t="shared" si="53"/>
        <v>0</v>
      </c>
      <c r="O57" s="2">
        <f ca="1" t="shared" si="53"/>
        <v>0</v>
      </c>
      <c r="P57" s="2">
        <f ca="1" t="shared" si="53"/>
        <v>0</v>
      </c>
      <c r="Q57" s="2">
        <f ca="1" t="shared" si="53"/>
        <v>0</v>
      </c>
      <c r="R57" s="2">
        <f ca="1" t="shared" si="53"/>
        <v>1</v>
      </c>
      <c r="S57" s="2">
        <f ca="1" t="shared" si="53"/>
        <v>1</v>
      </c>
      <c r="T57" s="2">
        <f ca="1" t="shared" si="53"/>
        <v>0</v>
      </c>
      <c r="U57" s="2">
        <f ca="1" t="shared" si="53"/>
        <v>0</v>
      </c>
      <c r="V57" s="2">
        <f t="shared" si="53"/>
        <v>0</v>
      </c>
      <c r="AA57" s="5" t="s">
        <v>43</v>
      </c>
    </row>
    <row r="58" spans="6:27">
      <c r="F58">
        <v>1</v>
      </c>
      <c r="G58">
        <f ca="1" t="shared" ref="G58:V58" si="54">INDIRECT(ADDRESS($F58+3,COLUMN(G58)))</f>
        <v>0</v>
      </c>
      <c r="H58">
        <f ca="1" t="shared" si="54"/>
        <v>0</v>
      </c>
      <c r="I58">
        <f ca="1" t="shared" si="54"/>
        <v>0</v>
      </c>
      <c r="J58">
        <f ca="1" t="shared" si="54"/>
        <v>1</v>
      </c>
      <c r="K58">
        <f ca="1" t="shared" si="54"/>
        <v>0</v>
      </c>
      <c r="L58">
        <f ca="1" t="shared" si="54"/>
        <v>0</v>
      </c>
      <c r="M58">
        <f ca="1" t="shared" si="54"/>
        <v>0</v>
      </c>
      <c r="N58">
        <f ca="1" t="shared" si="54"/>
        <v>0</v>
      </c>
      <c r="O58">
        <f ca="1" t="shared" si="54"/>
        <v>0</v>
      </c>
      <c r="P58">
        <f ca="1" t="shared" si="54"/>
        <v>1</v>
      </c>
      <c r="Q58">
        <f ca="1" t="shared" si="54"/>
        <v>1</v>
      </c>
      <c r="R58">
        <f ca="1" t="shared" si="54"/>
        <v>0</v>
      </c>
      <c r="S58">
        <f ca="1" t="shared" si="54"/>
        <v>1</v>
      </c>
      <c r="T58">
        <f ca="1" t="shared" si="54"/>
        <v>1</v>
      </c>
      <c r="U58">
        <f ca="1" t="shared" si="54"/>
        <v>1</v>
      </c>
      <c r="V58">
        <f ca="1" t="shared" si="54"/>
        <v>1</v>
      </c>
      <c r="X58" s="3" t="str">
        <f>F57</f>
        <v>B1+B8</v>
      </c>
      <c r="AA58" s="5"/>
    </row>
    <row r="59" spans="6:27">
      <c r="F59">
        <v>8</v>
      </c>
      <c r="G59">
        <f ca="1" t="shared" ref="G59:V59" si="55">INDIRECT(ADDRESS($F59+3,COLUMN(G59)))</f>
        <v>1</v>
      </c>
      <c r="H59">
        <f ca="1" t="shared" si="55"/>
        <v>1</v>
      </c>
      <c r="I59">
        <f ca="1" t="shared" si="55"/>
        <v>0</v>
      </c>
      <c r="J59">
        <f ca="1" t="shared" si="55"/>
        <v>0</v>
      </c>
      <c r="K59">
        <f ca="1" t="shared" si="55"/>
        <v>0</v>
      </c>
      <c r="L59">
        <f ca="1" t="shared" si="55"/>
        <v>1</v>
      </c>
      <c r="M59">
        <f ca="1" t="shared" si="55"/>
        <v>1</v>
      </c>
      <c r="N59">
        <f ca="1" t="shared" si="55"/>
        <v>0</v>
      </c>
      <c r="O59">
        <f ca="1" t="shared" si="55"/>
        <v>1</v>
      </c>
      <c r="P59">
        <f ca="1" t="shared" si="55"/>
        <v>0</v>
      </c>
      <c r="Q59">
        <f ca="1" t="shared" si="55"/>
        <v>0</v>
      </c>
      <c r="R59">
        <f ca="1" t="shared" si="55"/>
        <v>0</v>
      </c>
      <c r="S59">
        <f ca="1" t="shared" si="55"/>
        <v>1</v>
      </c>
      <c r="T59">
        <f ca="1" t="shared" si="55"/>
        <v>1</v>
      </c>
      <c r="U59">
        <f ca="1" t="shared" si="55"/>
        <v>0</v>
      </c>
      <c r="V59">
        <f ca="1" t="shared" si="55"/>
        <v>0</v>
      </c>
      <c r="X59" s="1">
        <f ca="1">INDIRECT(ADDRESS($F58+3,COLUMN(B43)))+INDIRECT(ADDRESS($F59+3,COLUMN(B43)))</f>
        <v>-10501</v>
      </c>
      <c r="AA59" s="5"/>
    </row>
    <row r="60" spans="7:27">
      <c r="G60">
        <f ca="1" t="shared" ref="G60:V60" si="56">MOD(G57+G58+G59,2)</f>
        <v>1</v>
      </c>
      <c r="H60">
        <f ca="1" t="shared" si="56"/>
        <v>1</v>
      </c>
      <c r="I60">
        <f ca="1" t="shared" si="56"/>
        <v>0</v>
      </c>
      <c r="J60">
        <f ca="1" t="shared" si="56"/>
        <v>1</v>
      </c>
      <c r="K60">
        <f ca="1" t="shared" si="56"/>
        <v>0</v>
      </c>
      <c r="L60">
        <f ca="1" t="shared" si="56"/>
        <v>1</v>
      </c>
      <c r="M60">
        <f ca="1" t="shared" si="56"/>
        <v>1</v>
      </c>
      <c r="N60">
        <f ca="1" t="shared" si="56"/>
        <v>0</v>
      </c>
      <c r="O60">
        <f ca="1" t="shared" si="56"/>
        <v>1</v>
      </c>
      <c r="P60">
        <f ca="1" t="shared" si="56"/>
        <v>1</v>
      </c>
      <c r="Q60">
        <f ca="1" t="shared" si="56"/>
        <v>1</v>
      </c>
      <c r="R60">
        <f ca="1" t="shared" si="56"/>
        <v>1</v>
      </c>
      <c r="S60">
        <f ca="1" t="shared" si="56"/>
        <v>1</v>
      </c>
      <c r="T60">
        <f ca="1" t="shared" si="56"/>
        <v>0</v>
      </c>
      <c r="U60">
        <f ca="1" t="shared" si="56"/>
        <v>1</v>
      </c>
      <c r="V60">
        <f ca="1" t="shared" si="56"/>
        <v>1</v>
      </c>
      <c r="W60" s="4"/>
      <c r="X60" s="1">
        <f ca="1">2^15*G60+2^14*H60+2^13*I60+2^12*J60+2^11*K60+2^10*L60+2^9*M60+2^8*N60+2^7*O60+2^6*P60+2^5*Q60+2^4*R60+2^3*S60+2^2*T60+2^1*U60+2^0*V60-(2^16*G60)</f>
        <v>-10501</v>
      </c>
      <c r="Y60" t="str">
        <f ca="1">IF($X59=$X60,"Правильно","Неправильно")</f>
        <v>Правильно</v>
      </c>
      <c r="AA60" s="5"/>
    </row>
    <row r="62" spans="7:14">
      <c r="G62" t="s">
        <v>28</v>
      </c>
      <c r="H62">
        <f ca="1">IF(G57+G58+G59&gt;1,1,0)</f>
        <v>0</v>
      </c>
      <c r="J62" t="s">
        <v>29</v>
      </c>
      <c r="K62">
        <f ca="1">IF(S57=1,1,0)</f>
        <v>1</v>
      </c>
      <c r="M62" t="s">
        <v>30</v>
      </c>
      <c r="N62">
        <f ca="1">G60</f>
        <v>1</v>
      </c>
    </row>
    <row r="63" spans="7:14">
      <c r="G63" t="s">
        <v>31</v>
      </c>
      <c r="H63">
        <f ca="1">IF(MOD(SUM(O60:V60),2)=0,1,0)</f>
        <v>0</v>
      </c>
      <c r="J63" t="s">
        <v>32</v>
      </c>
      <c r="K63">
        <f ca="1">IF(X60=0,1,0)</f>
        <v>0</v>
      </c>
      <c r="M63" t="s">
        <v>33</v>
      </c>
      <c r="N63">
        <f ca="1">INT(OR(IF(AND(G58=1,G59=1,G60=0),1,0),IF(AND(G58=0,G59=0,G60=1),1,0)))</f>
        <v>0</v>
      </c>
    </row>
    <row r="65" spans="6:27">
      <c r="F65" t="s">
        <v>44</v>
      </c>
      <c r="G65" s="2">
        <f ca="1" t="shared" ref="G65:V65" si="57">INT(H65+H66+H67&gt;1)</f>
        <v>1</v>
      </c>
      <c r="H65" s="2">
        <f ca="1" t="shared" si="57"/>
        <v>0</v>
      </c>
      <c r="I65" s="2">
        <f ca="1" t="shared" si="57"/>
        <v>1</v>
      </c>
      <c r="J65" s="2">
        <f ca="1" t="shared" si="57"/>
        <v>1</v>
      </c>
      <c r="K65" s="2">
        <f ca="1" t="shared" si="57"/>
        <v>1</v>
      </c>
      <c r="L65" s="2">
        <f ca="1" t="shared" si="57"/>
        <v>1</v>
      </c>
      <c r="M65" s="2">
        <f ca="1" t="shared" si="57"/>
        <v>1</v>
      </c>
      <c r="N65" s="2">
        <f ca="1" t="shared" si="57"/>
        <v>1</v>
      </c>
      <c r="O65" s="2">
        <f ca="1" t="shared" si="57"/>
        <v>1</v>
      </c>
      <c r="P65" s="2">
        <f ca="1" t="shared" si="57"/>
        <v>1</v>
      </c>
      <c r="Q65" s="2">
        <f ca="1" t="shared" si="57"/>
        <v>0</v>
      </c>
      <c r="R65" s="2">
        <f ca="1" t="shared" si="57"/>
        <v>0</v>
      </c>
      <c r="S65" s="2">
        <f ca="1" t="shared" si="57"/>
        <v>0</v>
      </c>
      <c r="T65" s="2">
        <f ca="1" t="shared" si="57"/>
        <v>1</v>
      </c>
      <c r="U65" s="2">
        <f ca="1" t="shared" si="57"/>
        <v>1</v>
      </c>
      <c r="V65" s="2">
        <f t="shared" si="57"/>
        <v>0</v>
      </c>
      <c r="AA65" s="5" t="s">
        <v>37</v>
      </c>
    </row>
    <row r="66" spans="6:27">
      <c r="F66">
        <v>11</v>
      </c>
      <c r="G66">
        <f ca="1" t="shared" ref="G66:V66" si="58">INDIRECT(ADDRESS($F66+3,COLUMN(G66)))</f>
        <v>1</v>
      </c>
      <c r="H66">
        <f ca="1" t="shared" si="58"/>
        <v>1</v>
      </c>
      <c r="I66">
        <f ca="1" t="shared" si="58"/>
        <v>0</v>
      </c>
      <c r="J66">
        <f ca="1" t="shared" si="58"/>
        <v>1</v>
      </c>
      <c r="K66">
        <f ca="1" t="shared" si="58"/>
        <v>0</v>
      </c>
      <c r="L66">
        <f ca="1" t="shared" si="58"/>
        <v>1</v>
      </c>
      <c r="M66">
        <f ca="1" t="shared" si="58"/>
        <v>1</v>
      </c>
      <c r="N66">
        <f ca="1" t="shared" si="58"/>
        <v>0</v>
      </c>
      <c r="O66">
        <f ca="1" t="shared" si="58"/>
        <v>1</v>
      </c>
      <c r="P66">
        <f ca="1" t="shared" si="58"/>
        <v>1</v>
      </c>
      <c r="Q66">
        <f ca="1" t="shared" si="58"/>
        <v>1</v>
      </c>
      <c r="R66">
        <f ca="1" t="shared" si="58"/>
        <v>1</v>
      </c>
      <c r="S66">
        <f ca="1" t="shared" si="58"/>
        <v>1</v>
      </c>
      <c r="T66">
        <f ca="1" t="shared" si="58"/>
        <v>0</v>
      </c>
      <c r="U66">
        <f ca="1" t="shared" si="58"/>
        <v>1</v>
      </c>
      <c r="V66">
        <f ca="1" t="shared" si="58"/>
        <v>1</v>
      </c>
      <c r="X66" s="3" t="str">
        <f>F65</f>
        <v>B11+B3</v>
      </c>
      <c r="AA66" s="5"/>
    </row>
    <row r="67" spans="6:27">
      <c r="F67">
        <v>3</v>
      </c>
      <c r="G67">
        <f ca="1" t="shared" ref="G67:V67" si="59">INDIRECT(ADDRESS($F67+3,COLUMN(G67)))</f>
        <v>0</v>
      </c>
      <c r="H67">
        <f ca="1" t="shared" si="59"/>
        <v>1</v>
      </c>
      <c r="I67">
        <f ca="1" t="shared" si="59"/>
        <v>0</v>
      </c>
      <c r="J67">
        <f ca="1" t="shared" si="59"/>
        <v>0</v>
      </c>
      <c r="K67">
        <f ca="1" t="shared" si="59"/>
        <v>1</v>
      </c>
      <c r="L67">
        <f ca="1" t="shared" si="59"/>
        <v>0</v>
      </c>
      <c r="M67">
        <f ca="1" t="shared" si="59"/>
        <v>0</v>
      </c>
      <c r="N67">
        <f ca="1" t="shared" si="59"/>
        <v>1</v>
      </c>
      <c r="O67">
        <f ca="1" t="shared" si="59"/>
        <v>1</v>
      </c>
      <c r="P67">
        <f ca="1" t="shared" si="59"/>
        <v>1</v>
      </c>
      <c r="Q67">
        <f ca="1" t="shared" si="59"/>
        <v>1</v>
      </c>
      <c r="R67">
        <f ca="1" t="shared" si="59"/>
        <v>0</v>
      </c>
      <c r="S67">
        <f ca="1" t="shared" si="59"/>
        <v>0</v>
      </c>
      <c r="T67">
        <f ca="1" t="shared" si="59"/>
        <v>0</v>
      </c>
      <c r="U67">
        <f ca="1" t="shared" si="59"/>
        <v>1</v>
      </c>
      <c r="V67">
        <f ca="1" t="shared" si="59"/>
        <v>1</v>
      </c>
      <c r="X67" s="1">
        <f ca="1">INDIRECT(ADDRESS($F66+3,COLUMN(B48)))+INDIRECT(ADDRESS($F67+3,COLUMN(B48)))</f>
        <v>8414</v>
      </c>
      <c r="AA67" s="5"/>
    </row>
    <row r="68" spans="7:27">
      <c r="G68">
        <f ca="1" t="shared" ref="G68:V68" si="60">MOD(G65+G66+G67,2)</f>
        <v>0</v>
      </c>
      <c r="H68">
        <f ca="1" t="shared" si="60"/>
        <v>0</v>
      </c>
      <c r="I68">
        <f ca="1" t="shared" si="60"/>
        <v>1</v>
      </c>
      <c r="J68">
        <f ca="1" t="shared" si="60"/>
        <v>0</v>
      </c>
      <c r="K68">
        <f ca="1" t="shared" si="60"/>
        <v>0</v>
      </c>
      <c r="L68">
        <f ca="1" t="shared" si="60"/>
        <v>0</v>
      </c>
      <c r="M68">
        <f ca="1" t="shared" si="60"/>
        <v>0</v>
      </c>
      <c r="N68">
        <f ca="1" t="shared" si="60"/>
        <v>0</v>
      </c>
      <c r="O68">
        <f ca="1" t="shared" si="60"/>
        <v>1</v>
      </c>
      <c r="P68">
        <f ca="1" t="shared" si="60"/>
        <v>1</v>
      </c>
      <c r="Q68">
        <f ca="1" t="shared" si="60"/>
        <v>0</v>
      </c>
      <c r="R68">
        <f ca="1" t="shared" si="60"/>
        <v>1</v>
      </c>
      <c r="S68">
        <f ca="1" t="shared" si="60"/>
        <v>1</v>
      </c>
      <c r="T68">
        <f ca="1" t="shared" si="60"/>
        <v>1</v>
      </c>
      <c r="U68">
        <f ca="1" t="shared" si="60"/>
        <v>1</v>
      </c>
      <c r="V68">
        <f ca="1" t="shared" si="60"/>
        <v>0</v>
      </c>
      <c r="W68" s="4"/>
      <c r="X68" s="1">
        <f ca="1">2^15*G68+2^14*H68+2^13*I68+2^12*J68+2^11*K68+2^10*L68+2^9*M68+2^8*N68+2^7*O68+2^6*P68+2^5*Q68+2^4*R68+2^3*S68+2^2*T68+2^1*U68+2^0*V68-(2^16*G68)</f>
        <v>8414</v>
      </c>
      <c r="Y68" t="str">
        <f ca="1">IF($X67=$X68,"Правильно","Неправильно")</f>
        <v>Правильно</v>
      </c>
      <c r="AA68" s="5"/>
    </row>
    <row r="70" spans="7:14">
      <c r="G70" t="s">
        <v>28</v>
      </c>
      <c r="H70">
        <f ca="1">IF(G65+G66+G67&gt;1,1,0)</f>
        <v>1</v>
      </c>
      <c r="J70" t="s">
        <v>29</v>
      </c>
      <c r="K70">
        <f ca="1">IF(S65=1,1,0)</f>
        <v>0</v>
      </c>
      <c r="M70" t="s">
        <v>30</v>
      </c>
      <c r="N70">
        <f ca="1">G68</f>
        <v>0</v>
      </c>
    </row>
    <row r="71" spans="7:14">
      <c r="G71" t="s">
        <v>31</v>
      </c>
      <c r="H71">
        <f ca="1">IF(MOD(SUM(O68:V68),2)=0,1,0)</f>
        <v>1</v>
      </c>
      <c r="J71" t="s">
        <v>32</v>
      </c>
      <c r="K71">
        <f ca="1">IF(X68=0,1,0)</f>
        <v>0</v>
      </c>
      <c r="M71" t="s">
        <v>33</v>
      </c>
      <c r="N71">
        <f ca="1">INT(OR(IF(AND(G66=1,G67=1,G68=0),1,0),IF(AND(G66=0,G67=0,G68=1),1,0)))</f>
        <v>0</v>
      </c>
    </row>
  </sheetData>
  <mergeCells count="7">
    <mergeCell ref="AA17:AA20"/>
    <mergeCell ref="AA25:AA28"/>
    <mergeCell ref="AA33:AA36"/>
    <mergeCell ref="AA41:AA44"/>
    <mergeCell ref="AA49:AA52"/>
    <mergeCell ref="AA57:AA60"/>
    <mergeCell ref="AA65:AA68"/>
  </mergeCells>
  <conditionalFormatting sqref="G4:V7">
    <cfRule type="expression" dxfId="0" priority="2">
      <formula>IF(G4=0,1,0)</formula>
    </cfRule>
    <cfRule type="expression" dxfId="1" priority="1">
      <formula>IF(G4=1,1,0)</formula>
    </cfRule>
  </conditionalFormatting>
  <pageMargins left="0.75" right="0.75" top="1" bottom="1" header="0.5" footer="0.5"/>
  <pageSetup paperSize="9" orientation="portrait" horizontalDpi="600"/>
  <headerFooter>
    <oddHeader>&amp;CТолмачев Иван Евгеньевич
Вариант 16&amp;R&amp;F</oddHeader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2022-12-17T22:26:00Z</dcterms:created>
  <dcterms:modified xsi:type="dcterms:W3CDTF">2022-12-17T18:44:15Z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  <property fmtid="{D5CDD505-2E9C-101B-9397-08002B2CF9AE}" pid="4" name="KSOReadingLayout">
    <vt:bool>false</vt:bool>
  </property>
</Properties>
</file>