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2.xml" ContentType="application/vnd.openxmlformats-officedocument.drawing+xml"/>
  <Override PartName="/xl/charts/chart15.xml" ContentType="application/vnd.openxmlformats-officedocument.drawingml.chart+xml"/>
  <Override PartName="/xl/drawings/drawing3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4.xml" ContentType="application/vnd.openxmlformats-officedocument.drawing+xml"/>
  <Override PartName="/xl/charts/chart18.xml" ContentType="application/vnd.openxmlformats-officedocument.drawingml.chart+xml"/>
  <Override PartName="/xl/drawings/drawing5.xml" ContentType="application/vnd.openxmlformats-officedocument.drawing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drawings/drawing9.xml" ContentType="application/vnd.openxmlformats-officedocument.drawing+xml"/>
  <Override PartName="/xl/charts/chart23.xml" ContentType="application/vnd.openxmlformats-officedocument.drawingml.chart+xml"/>
  <Override PartName="/xl/drawings/drawing10.xml" ContentType="application/vnd.openxmlformats-officedocument.drawing+xml"/>
  <Override PartName="/xl/charts/chart24.xml" ContentType="application/vnd.openxmlformats-officedocument.drawingml.chart+xml"/>
  <Override PartName="/xl/drawings/drawing11.xml" ContentType="application/vnd.openxmlformats-officedocument.drawing+xml"/>
  <Override PartName="/xl/charts/chart25.xml" ContentType="application/vnd.openxmlformats-officedocument.drawingml.chart+xml"/>
  <Override PartName="/xl/drawings/drawing12.xml" ContentType="application/vnd.openxmlformats-officedocument.drawing+xml"/>
  <Override PartName="/xl/charts/chart26.xml" ContentType="application/vnd.openxmlformats-officedocument.drawingml.chart+xml"/>
  <Override PartName="/xl/drawings/drawing13.xml" ContentType="application/vnd.openxmlformats-officedocument.drawing+xml"/>
  <Override PartName="/xl/charts/chart27.xml" ContentType="application/vnd.openxmlformats-officedocument.drawingml.chart+xml"/>
  <Override PartName="/xl/drawings/drawing14.xml" ContentType="application/vnd.openxmlformats-officedocument.drawing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drawings/drawing16.xml" ContentType="application/vnd.openxmlformats-officedocument.drawing+xml"/>
  <Override PartName="/xl/charts/chart30.xml" ContentType="application/vnd.openxmlformats-officedocument.drawingml.chart+xml"/>
  <Override PartName="/xl/drawings/drawing17.xml" ContentType="application/vnd.openxmlformats-officedocument.drawing+xml"/>
  <Override PartName="/xl/charts/chart31.xml" ContentType="application/vnd.openxmlformats-officedocument.drawingml.chart+xml"/>
  <Override PartName="/xl/drawings/drawing18.xml" ContentType="application/vnd.openxmlformats-officedocument.drawing+xml"/>
  <Override PartName="/xl/charts/chart32.xml" ContentType="application/vnd.openxmlformats-officedocument.drawingml.chart+xml"/>
  <Override PartName="/xl/drawings/drawing19.xml" ContentType="application/vnd.openxmlformats-officedocument.drawing+xml"/>
  <Override PartName="/xl/charts/chart33.xml" ContentType="application/vnd.openxmlformats-officedocument.drawingml.chart+xml"/>
  <Override PartName="/xl/drawings/drawing20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2DDBCA1-295A-4007-A620-59E1A25CF317}" xr6:coauthVersionLast="47" xr6:coauthVersionMax="47" xr10:uidLastSave="{00000000-0000-0000-0000-000000000000}"/>
  <bookViews>
    <workbookView xWindow="28680" yWindow="-120" windowWidth="29040" windowHeight="16440" tabRatio="1000" xr2:uid="{00000000-000D-0000-FFFF-FFFF00000000}"/>
  </bookViews>
  <sheets>
    <sheet name="Отчет АРКА" sheetId="1" r:id="rId1"/>
    <sheet name="Заполняет конвертор НЕ ТРОГАТЬ!" sheetId="28" r:id="rId2"/>
    <sheet name="HDR и PR   " sheetId="29" r:id="rId3"/>
    <sheet name="Показатели и Задачи" sheetId="2" r:id="rId4"/>
    <sheet name="Стельность сухостой" sheetId="3" r:id="rId5"/>
    <sheet name="1-е ИО" sheetId="4" r:id="rId6"/>
    <sheet name="2-е ИО" sheetId="5" r:id="rId7"/>
    <sheet name="Результат отёла" sheetId="6" r:id="rId8"/>
    <sheet name="Проверка УЗИ" sheetId="7" r:id="rId9"/>
    <sheet name="Выбытие телят до 6 месяцев" sheetId="8" r:id="rId10"/>
    <sheet name="Выбытие до 60 дней  за год" sheetId="9" r:id="rId11"/>
    <sheet name="Выбытие до 60 дней в доении" sheetId="10" r:id="rId12"/>
    <sheet name="Отклонения надоя" sheetId="11" r:id="rId13"/>
    <sheet name="Сохранность молодняка" sheetId="12" r:id="rId14"/>
    <sheet name="Дойных коров и валовый надой" sheetId="13" r:id="rId15"/>
    <sheet name="PregRate" sheetId="14" state="hidden" r:id="rId16"/>
    <sheet name="CR%" sheetId="15" state="hidden" r:id="rId17"/>
    <sheet name="CR% Week" sheetId="16" state="hidden" r:id="rId18"/>
    <sheet name="CR% по схеме ИО и месяцу" sheetId="17" state="hidden" r:id="rId19"/>
    <sheet name="CR% по технику и месяцу" sheetId="18" state="hidden" r:id="rId20"/>
    <sheet name="Поголовье и Вал" sheetId="19" r:id="rId21"/>
    <sheet name="Прогноз поголовья Delpro" sheetId="20" state="hidden" r:id="rId22"/>
    <sheet name="Список пропущеных животных  с И" sheetId="21" r:id="rId23"/>
    <sheet name="Список пропущеных животных  с У" sheetId="22" r:id="rId24"/>
    <sheet name="Список пропущенных на запуск" sheetId="23" r:id="rId25"/>
    <sheet name="не трогать" sheetId="24" state="hidden" r:id="rId26"/>
    <sheet name="не трогать2" sheetId="25" state="hidden" r:id="rId27"/>
    <sheet name="не трогать3" sheetId="26" state="hidden" r:id="rId28"/>
    <sheet name="не трогать4" sheetId="27" state="hidden" r:id="rId29"/>
  </sheets>
  <externalReferences>
    <externalReference r:id="rId3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62" i="1" l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X561" i="1"/>
  <c r="U561" i="1"/>
  <c r="S561" i="1"/>
  <c r="Q561" i="1"/>
  <c r="N561" i="1"/>
  <c r="L561" i="1"/>
  <c r="I561" i="1"/>
  <c r="G561" i="1"/>
  <c r="E561" i="1"/>
  <c r="B561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X523" i="1"/>
  <c r="U523" i="1"/>
  <c r="S523" i="1"/>
  <c r="Q523" i="1"/>
  <c r="N523" i="1"/>
  <c r="L523" i="1"/>
  <c r="I523" i="1"/>
  <c r="G523" i="1"/>
  <c r="E523" i="1"/>
  <c r="B523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X486" i="1"/>
  <c r="U486" i="1"/>
  <c r="S486" i="1"/>
  <c r="Q486" i="1"/>
  <c r="N486" i="1"/>
  <c r="L486" i="1"/>
  <c r="I486" i="1"/>
  <c r="G486" i="1"/>
  <c r="E486" i="1"/>
  <c r="B486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12" i="1"/>
  <c r="I440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12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39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03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39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03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39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39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03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39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03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39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03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39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03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39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03" i="1"/>
  <c r="E368" i="1"/>
  <c r="B374" i="1"/>
  <c r="E374" i="1"/>
  <c r="G374" i="1"/>
  <c r="I374" i="1"/>
  <c r="L374" i="1"/>
  <c r="N374" i="1"/>
  <c r="Q374" i="1"/>
  <c r="S374" i="1"/>
  <c r="U374" i="1"/>
  <c r="X374" i="1"/>
  <c r="B375" i="1"/>
  <c r="E375" i="1"/>
  <c r="G375" i="1"/>
  <c r="I375" i="1"/>
  <c r="L375" i="1"/>
  <c r="N375" i="1"/>
  <c r="Q375" i="1"/>
  <c r="S375" i="1"/>
  <c r="U375" i="1"/>
  <c r="X375" i="1"/>
  <c r="B376" i="1"/>
  <c r="E376" i="1"/>
  <c r="G376" i="1"/>
  <c r="I376" i="1"/>
  <c r="L376" i="1"/>
  <c r="N376" i="1"/>
  <c r="Q376" i="1"/>
  <c r="S376" i="1"/>
  <c r="U376" i="1"/>
  <c r="X376" i="1"/>
  <c r="B377" i="1"/>
  <c r="E377" i="1"/>
  <c r="G377" i="1"/>
  <c r="I377" i="1"/>
  <c r="L377" i="1"/>
  <c r="N377" i="1"/>
  <c r="Q377" i="1"/>
  <c r="S377" i="1"/>
  <c r="U377" i="1"/>
  <c r="X377" i="1"/>
  <c r="B378" i="1"/>
  <c r="E378" i="1"/>
  <c r="G378" i="1"/>
  <c r="I378" i="1"/>
  <c r="L378" i="1"/>
  <c r="N378" i="1"/>
  <c r="Q378" i="1"/>
  <c r="S378" i="1"/>
  <c r="U378" i="1"/>
  <c r="X378" i="1"/>
  <c r="B379" i="1"/>
  <c r="E379" i="1"/>
  <c r="G379" i="1"/>
  <c r="I379" i="1"/>
  <c r="L379" i="1"/>
  <c r="N379" i="1"/>
  <c r="Q379" i="1"/>
  <c r="S379" i="1"/>
  <c r="U379" i="1"/>
  <c r="X379" i="1"/>
  <c r="B380" i="1"/>
  <c r="E380" i="1"/>
  <c r="G380" i="1"/>
  <c r="I380" i="1"/>
  <c r="L380" i="1"/>
  <c r="N380" i="1"/>
  <c r="Q380" i="1"/>
  <c r="S380" i="1"/>
  <c r="U380" i="1"/>
  <c r="X380" i="1"/>
  <c r="B381" i="1"/>
  <c r="E381" i="1"/>
  <c r="G381" i="1"/>
  <c r="I381" i="1"/>
  <c r="L381" i="1"/>
  <c r="N381" i="1"/>
  <c r="Q381" i="1"/>
  <c r="S381" i="1"/>
  <c r="U381" i="1"/>
  <c r="X381" i="1"/>
  <c r="B382" i="1"/>
  <c r="E382" i="1"/>
  <c r="G382" i="1"/>
  <c r="I382" i="1"/>
  <c r="L382" i="1"/>
  <c r="N382" i="1"/>
  <c r="Q382" i="1"/>
  <c r="S382" i="1"/>
  <c r="U382" i="1"/>
  <c r="X382" i="1"/>
  <c r="B383" i="1"/>
  <c r="E383" i="1"/>
  <c r="G383" i="1"/>
  <c r="I383" i="1"/>
  <c r="L383" i="1"/>
  <c r="N383" i="1"/>
  <c r="Q383" i="1"/>
  <c r="S383" i="1"/>
  <c r="U383" i="1"/>
  <c r="X383" i="1"/>
  <c r="B384" i="1"/>
  <c r="E384" i="1"/>
  <c r="G384" i="1"/>
  <c r="I384" i="1"/>
  <c r="L384" i="1"/>
  <c r="N384" i="1"/>
  <c r="Q384" i="1"/>
  <c r="S384" i="1"/>
  <c r="U384" i="1"/>
  <c r="X384" i="1"/>
  <c r="B385" i="1"/>
  <c r="E385" i="1"/>
  <c r="G385" i="1"/>
  <c r="I385" i="1"/>
  <c r="L385" i="1"/>
  <c r="N385" i="1"/>
  <c r="Q385" i="1"/>
  <c r="S385" i="1"/>
  <c r="U385" i="1"/>
  <c r="X385" i="1"/>
  <c r="B386" i="1"/>
  <c r="E386" i="1"/>
  <c r="G386" i="1"/>
  <c r="I386" i="1"/>
  <c r="L386" i="1"/>
  <c r="N386" i="1"/>
  <c r="Q386" i="1"/>
  <c r="S386" i="1"/>
  <c r="U386" i="1"/>
  <c r="X386" i="1"/>
  <c r="B387" i="1"/>
  <c r="E387" i="1"/>
  <c r="G387" i="1"/>
  <c r="I387" i="1"/>
  <c r="L387" i="1"/>
  <c r="N387" i="1"/>
  <c r="Q387" i="1"/>
  <c r="S387" i="1"/>
  <c r="U387" i="1"/>
  <c r="X387" i="1"/>
  <c r="B388" i="1"/>
  <c r="E388" i="1"/>
  <c r="G388" i="1"/>
  <c r="I388" i="1"/>
  <c r="L388" i="1"/>
  <c r="N388" i="1"/>
  <c r="Q388" i="1"/>
  <c r="S388" i="1"/>
  <c r="U388" i="1"/>
  <c r="X388" i="1"/>
  <c r="B389" i="1"/>
  <c r="E389" i="1"/>
  <c r="G389" i="1"/>
  <c r="I389" i="1"/>
  <c r="L389" i="1"/>
  <c r="N389" i="1"/>
  <c r="Q389" i="1"/>
  <c r="S389" i="1"/>
  <c r="U389" i="1"/>
  <c r="X389" i="1"/>
  <c r="B390" i="1"/>
  <c r="E390" i="1"/>
  <c r="G390" i="1"/>
  <c r="I390" i="1"/>
  <c r="L390" i="1"/>
  <c r="N390" i="1"/>
  <c r="Q390" i="1"/>
  <c r="S390" i="1"/>
  <c r="U390" i="1"/>
  <c r="X390" i="1"/>
  <c r="B391" i="1"/>
  <c r="E391" i="1"/>
  <c r="G391" i="1"/>
  <c r="I391" i="1"/>
  <c r="L391" i="1"/>
  <c r="N391" i="1"/>
  <c r="Q391" i="1"/>
  <c r="S391" i="1"/>
  <c r="U391" i="1"/>
  <c r="X391" i="1"/>
  <c r="B392" i="1"/>
  <c r="E392" i="1"/>
  <c r="G392" i="1"/>
  <c r="I392" i="1"/>
  <c r="L392" i="1"/>
  <c r="N392" i="1"/>
  <c r="Q392" i="1"/>
  <c r="S392" i="1"/>
  <c r="U392" i="1"/>
  <c r="X392" i="1"/>
  <c r="B393" i="1"/>
  <c r="E393" i="1"/>
  <c r="G393" i="1"/>
  <c r="I393" i="1"/>
  <c r="L393" i="1"/>
  <c r="N393" i="1"/>
  <c r="Q393" i="1"/>
  <c r="S393" i="1"/>
  <c r="U393" i="1"/>
  <c r="X393" i="1"/>
  <c r="B394" i="1"/>
  <c r="E394" i="1"/>
  <c r="G394" i="1"/>
  <c r="I394" i="1"/>
  <c r="L394" i="1"/>
  <c r="N394" i="1"/>
  <c r="Q394" i="1"/>
  <c r="S394" i="1"/>
  <c r="U394" i="1"/>
  <c r="X394" i="1"/>
  <c r="B395" i="1"/>
  <c r="E395" i="1"/>
  <c r="G395" i="1"/>
  <c r="I395" i="1"/>
  <c r="L395" i="1"/>
  <c r="N395" i="1"/>
  <c r="Q395" i="1"/>
  <c r="S395" i="1"/>
  <c r="U395" i="1"/>
  <c r="X395" i="1"/>
  <c r="B396" i="1"/>
  <c r="E396" i="1"/>
  <c r="G396" i="1"/>
  <c r="I396" i="1"/>
  <c r="L396" i="1"/>
  <c r="N396" i="1"/>
  <c r="Q396" i="1"/>
  <c r="S396" i="1"/>
  <c r="U396" i="1"/>
  <c r="X396" i="1"/>
  <c r="B397" i="1"/>
  <c r="E397" i="1"/>
  <c r="G397" i="1"/>
  <c r="I397" i="1"/>
  <c r="L397" i="1"/>
  <c r="N397" i="1"/>
  <c r="Q397" i="1"/>
  <c r="S397" i="1"/>
  <c r="U397" i="1"/>
  <c r="X397" i="1"/>
  <c r="B398" i="1"/>
  <c r="E398" i="1"/>
  <c r="G398" i="1"/>
  <c r="I398" i="1"/>
  <c r="L398" i="1"/>
  <c r="N398" i="1"/>
  <c r="Q398" i="1"/>
  <c r="S398" i="1"/>
  <c r="U398" i="1"/>
  <c r="X398" i="1"/>
  <c r="B399" i="1"/>
  <c r="E399" i="1"/>
  <c r="G399" i="1"/>
  <c r="I399" i="1"/>
  <c r="L399" i="1"/>
  <c r="N399" i="1"/>
  <c r="Q399" i="1"/>
  <c r="S399" i="1"/>
  <c r="U399" i="1"/>
  <c r="X399" i="1"/>
  <c r="B400" i="1"/>
  <c r="E400" i="1"/>
  <c r="G400" i="1"/>
  <c r="I400" i="1"/>
  <c r="L400" i="1"/>
  <c r="N400" i="1"/>
  <c r="Q400" i="1"/>
  <c r="S400" i="1"/>
  <c r="U400" i="1"/>
  <c r="X400" i="1"/>
  <c r="B401" i="1"/>
  <c r="E401" i="1"/>
  <c r="G401" i="1"/>
  <c r="I401" i="1"/>
  <c r="L401" i="1"/>
  <c r="N401" i="1"/>
  <c r="Q401" i="1"/>
  <c r="S401" i="1"/>
  <c r="U401" i="1"/>
  <c r="X401" i="1"/>
  <c r="B402" i="1"/>
  <c r="E402" i="1"/>
  <c r="G402" i="1"/>
  <c r="I402" i="1"/>
  <c r="L402" i="1"/>
  <c r="N402" i="1"/>
  <c r="Q402" i="1"/>
  <c r="S402" i="1"/>
  <c r="U402" i="1"/>
  <c r="X402" i="1"/>
  <c r="B403" i="1"/>
  <c r="E403" i="1"/>
  <c r="G403" i="1"/>
  <c r="I403" i="1"/>
  <c r="L403" i="1"/>
  <c r="N403" i="1"/>
  <c r="Q403" i="1"/>
  <c r="S403" i="1"/>
  <c r="U403" i="1"/>
  <c r="X403" i="1"/>
  <c r="E407" i="1"/>
  <c r="B411" i="1"/>
  <c r="E411" i="1"/>
  <c r="G411" i="1"/>
  <c r="I411" i="1"/>
  <c r="L411" i="1"/>
  <c r="N411" i="1"/>
  <c r="Q411" i="1"/>
  <c r="S411" i="1"/>
  <c r="U411" i="1"/>
  <c r="X411" i="1"/>
  <c r="E444" i="1"/>
  <c r="P216" i="1"/>
  <c r="P211" i="1"/>
  <c r="P212" i="1"/>
  <c r="P213" i="1"/>
  <c r="P214" i="1"/>
  <c r="P215" i="1"/>
  <c r="P210" i="1"/>
  <c r="M211" i="1"/>
  <c r="M212" i="1"/>
  <c r="M213" i="1"/>
  <c r="M214" i="1"/>
  <c r="M215" i="1"/>
  <c r="M210" i="1"/>
  <c r="K211" i="1"/>
  <c r="K212" i="1"/>
  <c r="K213" i="1"/>
  <c r="K214" i="1"/>
  <c r="K215" i="1"/>
  <c r="K210" i="1"/>
  <c r="H211" i="1"/>
  <c r="H212" i="1"/>
  <c r="H213" i="1"/>
  <c r="H214" i="1"/>
  <c r="H215" i="1"/>
  <c r="H210" i="1"/>
  <c r="P209" i="1"/>
  <c r="M209" i="1"/>
  <c r="K209" i="1"/>
  <c r="H209" i="1"/>
  <c r="B10" i="2"/>
  <c r="B9" i="2"/>
  <c r="B8" i="2"/>
  <c r="J153" i="1"/>
  <c r="J154" i="1"/>
  <c r="J155" i="1"/>
  <c r="J156" i="1"/>
  <c r="J157" i="1"/>
  <c r="J158" i="1"/>
  <c r="J159" i="1"/>
  <c r="J160" i="1"/>
  <c r="J161" i="1"/>
  <c r="J162" i="1"/>
  <c r="J163" i="1"/>
  <c r="J164" i="1"/>
  <c r="J152" i="1"/>
  <c r="G153" i="1"/>
  <c r="G154" i="1"/>
  <c r="G155" i="1"/>
  <c r="G156" i="1"/>
  <c r="G157" i="1"/>
  <c r="G158" i="1"/>
  <c r="G159" i="1"/>
  <c r="G160" i="1"/>
  <c r="G161" i="1"/>
  <c r="G162" i="1"/>
  <c r="G163" i="1"/>
  <c r="G152" i="1"/>
  <c r="E153" i="1"/>
  <c r="E154" i="1"/>
  <c r="E155" i="1"/>
  <c r="E156" i="1"/>
  <c r="E157" i="1"/>
  <c r="E158" i="1"/>
  <c r="E159" i="1"/>
  <c r="E160" i="1"/>
  <c r="E161" i="1"/>
  <c r="E162" i="1"/>
  <c r="E163" i="1"/>
  <c r="E152" i="1"/>
  <c r="C153" i="1"/>
  <c r="C154" i="1"/>
  <c r="C155" i="1"/>
  <c r="C156" i="1"/>
  <c r="C157" i="1"/>
  <c r="C158" i="1"/>
  <c r="C159" i="1"/>
  <c r="C160" i="1"/>
  <c r="C161" i="1"/>
  <c r="C162" i="1"/>
  <c r="C163" i="1"/>
  <c r="C152" i="1"/>
  <c r="K53" i="1"/>
  <c r="N113" i="1"/>
  <c r="I588" i="1"/>
  <c r="L551" i="1"/>
  <c r="I514" i="1"/>
  <c r="X476" i="1"/>
  <c r="U476" i="1"/>
  <c r="S476" i="1"/>
  <c r="Q476" i="1"/>
  <c r="N476" i="1"/>
  <c r="L476" i="1"/>
  <c r="I476" i="1"/>
  <c r="G476" i="1"/>
  <c r="E476" i="1"/>
  <c r="B476" i="1"/>
  <c r="X475" i="1"/>
  <c r="U475" i="1"/>
  <c r="S475" i="1"/>
  <c r="Q475" i="1"/>
  <c r="N475" i="1"/>
  <c r="L475" i="1"/>
  <c r="I475" i="1"/>
  <c r="G475" i="1"/>
  <c r="E475" i="1"/>
  <c r="B475" i="1"/>
  <c r="X474" i="1"/>
  <c r="U474" i="1"/>
  <c r="S474" i="1"/>
  <c r="Q474" i="1"/>
  <c r="N474" i="1"/>
  <c r="L474" i="1"/>
  <c r="I474" i="1"/>
  <c r="G474" i="1"/>
  <c r="E474" i="1"/>
  <c r="B474" i="1"/>
  <c r="X473" i="1"/>
  <c r="U473" i="1"/>
  <c r="S473" i="1"/>
  <c r="Q473" i="1"/>
  <c r="N473" i="1"/>
  <c r="L473" i="1"/>
  <c r="I473" i="1"/>
  <c r="G473" i="1"/>
  <c r="E473" i="1"/>
  <c r="B473" i="1"/>
  <c r="X472" i="1"/>
  <c r="U472" i="1"/>
  <c r="S472" i="1"/>
  <c r="Q472" i="1"/>
  <c r="N472" i="1"/>
  <c r="L472" i="1"/>
  <c r="I472" i="1"/>
  <c r="G472" i="1"/>
  <c r="E472" i="1"/>
  <c r="B472" i="1"/>
  <c r="X471" i="1"/>
  <c r="U471" i="1"/>
  <c r="S471" i="1"/>
  <c r="Q471" i="1"/>
  <c r="N471" i="1"/>
  <c r="L471" i="1"/>
  <c r="I471" i="1"/>
  <c r="G471" i="1"/>
  <c r="E471" i="1"/>
  <c r="B471" i="1"/>
  <c r="X470" i="1"/>
  <c r="U470" i="1"/>
  <c r="S470" i="1"/>
  <c r="Q470" i="1"/>
  <c r="N470" i="1"/>
  <c r="L470" i="1"/>
  <c r="I470" i="1"/>
  <c r="G470" i="1"/>
  <c r="E470" i="1"/>
  <c r="B470" i="1"/>
  <c r="O40" i="1"/>
  <c r="F33" i="1"/>
  <c r="A3" i="23"/>
  <c r="B3" i="23"/>
  <c r="C3" i="23"/>
  <c r="D3" i="23"/>
  <c r="E3" i="23"/>
  <c r="F3" i="23"/>
  <c r="G3" i="23"/>
  <c r="H3" i="23"/>
  <c r="I3" i="23"/>
  <c r="J3" i="23"/>
  <c r="A4" i="23"/>
  <c r="B4" i="23"/>
  <c r="C4" i="23"/>
  <c r="D4" i="23"/>
  <c r="E4" i="23"/>
  <c r="F4" i="23"/>
  <c r="G4" i="23"/>
  <c r="H4" i="23"/>
  <c r="I4" i="23"/>
  <c r="J4" i="23"/>
  <c r="A5" i="23"/>
  <c r="B5" i="23"/>
  <c r="C5" i="23"/>
  <c r="D5" i="23"/>
  <c r="E5" i="23"/>
  <c r="F5" i="23"/>
  <c r="G5" i="23"/>
  <c r="H5" i="23"/>
  <c r="I5" i="23"/>
  <c r="J5" i="23"/>
  <c r="A6" i="23"/>
  <c r="B6" i="23"/>
  <c r="C6" i="23"/>
  <c r="D6" i="23"/>
  <c r="E6" i="23"/>
  <c r="F6" i="23"/>
  <c r="G6" i="23"/>
  <c r="H6" i="23"/>
  <c r="I6" i="23"/>
  <c r="J6" i="23"/>
  <c r="A7" i="23"/>
  <c r="B7" i="23"/>
  <c r="C7" i="23"/>
  <c r="D7" i="23"/>
  <c r="E7" i="23"/>
  <c r="F7" i="23"/>
  <c r="G7" i="23"/>
  <c r="H7" i="23"/>
  <c r="I7" i="23"/>
  <c r="J7" i="23"/>
  <c r="A8" i="23"/>
  <c r="B8" i="23"/>
  <c r="C8" i="23"/>
  <c r="D8" i="23"/>
  <c r="E8" i="23"/>
  <c r="F8" i="23"/>
  <c r="G8" i="23"/>
  <c r="H8" i="23"/>
  <c r="I8" i="23"/>
  <c r="J8" i="23"/>
  <c r="A9" i="23"/>
  <c r="B9" i="23"/>
  <c r="C9" i="23"/>
  <c r="D9" i="23"/>
  <c r="E9" i="23"/>
  <c r="F9" i="23"/>
  <c r="G9" i="23"/>
  <c r="H9" i="23"/>
  <c r="I9" i="23"/>
  <c r="J9" i="23"/>
  <c r="A10" i="23"/>
  <c r="B10" i="23"/>
  <c r="C10" i="23"/>
  <c r="D10" i="23"/>
  <c r="E10" i="23"/>
  <c r="F10" i="23"/>
  <c r="G10" i="23"/>
  <c r="H10" i="23"/>
  <c r="I10" i="23"/>
  <c r="J10" i="23"/>
  <c r="A11" i="23"/>
  <c r="B11" i="23"/>
  <c r="C11" i="23"/>
  <c r="D11" i="23"/>
  <c r="E11" i="23"/>
  <c r="F11" i="23"/>
  <c r="G11" i="23"/>
  <c r="H11" i="23"/>
  <c r="I11" i="23"/>
  <c r="J11" i="23"/>
  <c r="A12" i="23"/>
  <c r="B12" i="23"/>
  <c r="C12" i="23"/>
  <c r="D12" i="23"/>
  <c r="E12" i="23"/>
  <c r="F12" i="23"/>
  <c r="G12" i="23"/>
  <c r="H12" i="23"/>
  <c r="I12" i="23"/>
  <c r="J12" i="23"/>
  <c r="A13" i="23"/>
  <c r="B13" i="23"/>
  <c r="C13" i="23"/>
  <c r="D13" i="23"/>
  <c r="E13" i="23"/>
  <c r="F13" i="23"/>
  <c r="G13" i="23"/>
  <c r="H13" i="23"/>
  <c r="I13" i="23"/>
  <c r="J13" i="23"/>
  <c r="A14" i="23"/>
  <c r="B14" i="23"/>
  <c r="C14" i="23"/>
  <c r="D14" i="23"/>
  <c r="E14" i="23"/>
  <c r="F14" i="23"/>
  <c r="G14" i="23"/>
  <c r="H14" i="23"/>
  <c r="I14" i="23"/>
  <c r="J14" i="23"/>
  <c r="A15" i="23"/>
  <c r="B15" i="23"/>
  <c r="C15" i="23"/>
  <c r="D15" i="23"/>
  <c r="E15" i="23"/>
  <c r="F15" i="23"/>
  <c r="G15" i="23"/>
  <c r="H15" i="23"/>
  <c r="I15" i="23"/>
  <c r="J15" i="23"/>
  <c r="A16" i="23"/>
  <c r="B16" i="23"/>
  <c r="C16" i="23"/>
  <c r="D16" i="23"/>
  <c r="E16" i="23"/>
  <c r="F16" i="23"/>
  <c r="G16" i="23"/>
  <c r="H16" i="23"/>
  <c r="I16" i="23"/>
  <c r="J16" i="23"/>
  <c r="A17" i="23"/>
  <c r="B17" i="23"/>
  <c r="C17" i="23"/>
  <c r="D17" i="23"/>
  <c r="E17" i="23"/>
  <c r="F17" i="23"/>
  <c r="G17" i="23"/>
  <c r="H17" i="23"/>
  <c r="I17" i="23"/>
  <c r="J17" i="23"/>
  <c r="A18" i="23"/>
  <c r="B18" i="23"/>
  <c r="C18" i="23"/>
  <c r="D18" i="23"/>
  <c r="E18" i="23"/>
  <c r="F18" i="23"/>
  <c r="G18" i="23"/>
  <c r="H18" i="23"/>
  <c r="I18" i="23"/>
  <c r="J18" i="23"/>
  <c r="A19" i="23"/>
  <c r="B19" i="23"/>
  <c r="C19" i="23"/>
  <c r="D19" i="23"/>
  <c r="E19" i="23"/>
  <c r="F19" i="23"/>
  <c r="G19" i="23"/>
  <c r="H19" i="23"/>
  <c r="I19" i="23"/>
  <c r="J19" i="23"/>
  <c r="A20" i="23"/>
  <c r="B20" i="23"/>
  <c r="C20" i="23"/>
  <c r="D20" i="23"/>
  <c r="E20" i="23"/>
  <c r="F20" i="23"/>
  <c r="G20" i="23"/>
  <c r="H20" i="23"/>
  <c r="I20" i="23"/>
  <c r="J20" i="23"/>
  <c r="A21" i="23"/>
  <c r="B21" i="23"/>
  <c r="C21" i="23"/>
  <c r="D21" i="23"/>
  <c r="E21" i="23"/>
  <c r="F21" i="23"/>
  <c r="G21" i="23"/>
  <c r="H21" i="23"/>
  <c r="I21" i="23"/>
  <c r="J21" i="23"/>
  <c r="A22" i="23"/>
  <c r="B22" i="23"/>
  <c r="C22" i="23"/>
  <c r="D22" i="23"/>
  <c r="E22" i="23"/>
  <c r="F22" i="23"/>
  <c r="G22" i="23"/>
  <c r="H22" i="23"/>
  <c r="I22" i="23"/>
  <c r="J22" i="23"/>
  <c r="A23" i="23"/>
  <c r="B23" i="23"/>
  <c r="C23" i="23"/>
  <c r="D23" i="23"/>
  <c r="E23" i="23"/>
  <c r="F23" i="23"/>
  <c r="G23" i="23"/>
  <c r="H23" i="23"/>
  <c r="I23" i="23"/>
  <c r="J23" i="23"/>
  <c r="A24" i="23"/>
  <c r="B24" i="23"/>
  <c r="C24" i="23"/>
  <c r="D24" i="23"/>
  <c r="E24" i="23"/>
  <c r="F24" i="23"/>
  <c r="G24" i="23"/>
  <c r="H24" i="23"/>
  <c r="I24" i="23"/>
  <c r="J24" i="23"/>
  <c r="A25" i="23"/>
  <c r="B25" i="23"/>
  <c r="C25" i="23"/>
  <c r="D25" i="23"/>
  <c r="E25" i="23"/>
  <c r="F25" i="23"/>
  <c r="G25" i="23"/>
  <c r="H25" i="23"/>
  <c r="I25" i="23"/>
  <c r="J25" i="23"/>
  <c r="A26" i="23"/>
  <c r="B26" i="23"/>
  <c r="C26" i="23"/>
  <c r="D26" i="23"/>
  <c r="E26" i="23"/>
  <c r="F26" i="23"/>
  <c r="G26" i="23"/>
  <c r="H26" i="23"/>
  <c r="I26" i="23"/>
  <c r="J26" i="23"/>
  <c r="A27" i="23"/>
  <c r="B27" i="23"/>
  <c r="C27" i="23"/>
  <c r="D27" i="23"/>
  <c r="E27" i="23"/>
  <c r="F27" i="23"/>
  <c r="G27" i="23"/>
  <c r="H27" i="23"/>
  <c r="I27" i="23"/>
  <c r="J27" i="23"/>
  <c r="A28" i="23"/>
  <c r="B28" i="23"/>
  <c r="C28" i="23"/>
  <c r="D28" i="23"/>
  <c r="E28" i="23"/>
  <c r="F28" i="23"/>
  <c r="G28" i="23"/>
  <c r="H28" i="23"/>
  <c r="I28" i="23"/>
  <c r="J28" i="23"/>
  <c r="A29" i="23"/>
  <c r="B29" i="23"/>
  <c r="C29" i="23"/>
  <c r="D29" i="23"/>
  <c r="E29" i="23"/>
  <c r="F29" i="23"/>
  <c r="G29" i="23"/>
  <c r="H29" i="23"/>
  <c r="I29" i="23"/>
  <c r="J29" i="23"/>
  <c r="A30" i="23"/>
  <c r="B30" i="23"/>
  <c r="C30" i="23"/>
  <c r="D30" i="23"/>
  <c r="E30" i="23"/>
  <c r="F30" i="23"/>
  <c r="G30" i="23"/>
  <c r="H30" i="23"/>
  <c r="I30" i="23"/>
  <c r="J30" i="23"/>
  <c r="A31" i="23"/>
  <c r="B31" i="23"/>
  <c r="C31" i="23"/>
  <c r="D31" i="23"/>
  <c r="E31" i="23"/>
  <c r="F31" i="23"/>
  <c r="G31" i="23"/>
  <c r="H31" i="23"/>
  <c r="I31" i="23"/>
  <c r="J31" i="23"/>
  <c r="A32" i="23"/>
  <c r="B32" i="23"/>
  <c r="C32" i="23"/>
  <c r="D32" i="23"/>
  <c r="E32" i="23"/>
  <c r="F32" i="23"/>
  <c r="G32" i="23"/>
  <c r="H32" i="23"/>
  <c r="I32" i="23"/>
  <c r="J32" i="23"/>
  <c r="A33" i="23"/>
  <c r="B33" i="23"/>
  <c r="C33" i="23"/>
  <c r="D33" i="23"/>
  <c r="E33" i="23"/>
  <c r="F33" i="23"/>
  <c r="G33" i="23"/>
  <c r="H33" i="23"/>
  <c r="I33" i="23"/>
  <c r="J33" i="23"/>
  <c r="A34" i="23"/>
  <c r="B34" i="23"/>
  <c r="C34" i="23"/>
  <c r="D34" i="23"/>
  <c r="E34" i="23"/>
  <c r="F34" i="23"/>
  <c r="G34" i="23"/>
  <c r="H34" i="23"/>
  <c r="I34" i="23"/>
  <c r="J34" i="23"/>
  <c r="A35" i="23"/>
  <c r="B35" i="23"/>
  <c r="C35" i="23"/>
  <c r="D35" i="23"/>
  <c r="E35" i="23"/>
  <c r="F35" i="23"/>
  <c r="G35" i="23"/>
  <c r="H35" i="23"/>
  <c r="I35" i="23"/>
  <c r="J35" i="23"/>
  <c r="A36" i="23"/>
  <c r="B36" i="23"/>
  <c r="C36" i="23"/>
  <c r="D36" i="23"/>
  <c r="E36" i="23"/>
  <c r="F36" i="23"/>
  <c r="G36" i="23"/>
  <c r="H36" i="23"/>
  <c r="I36" i="23"/>
  <c r="J36" i="23"/>
  <c r="A37" i="23"/>
  <c r="B37" i="23"/>
  <c r="C37" i="23"/>
  <c r="D37" i="23"/>
  <c r="E37" i="23"/>
  <c r="F37" i="23"/>
  <c r="G37" i="23"/>
  <c r="H37" i="23"/>
  <c r="I37" i="23"/>
  <c r="J37" i="23"/>
  <c r="A38" i="23"/>
  <c r="B38" i="23"/>
  <c r="C38" i="23"/>
  <c r="D38" i="23"/>
  <c r="E38" i="23"/>
  <c r="F38" i="23"/>
  <c r="G38" i="23"/>
  <c r="H38" i="23"/>
  <c r="I38" i="23"/>
  <c r="J38" i="23"/>
  <c r="A39" i="23"/>
  <c r="B39" i="23"/>
  <c r="C39" i="23"/>
  <c r="D39" i="23"/>
  <c r="E39" i="23"/>
  <c r="F39" i="23"/>
  <c r="G39" i="23"/>
  <c r="H39" i="23"/>
  <c r="I39" i="23"/>
  <c r="J39" i="23"/>
  <c r="A40" i="23"/>
  <c r="B40" i="23"/>
  <c r="C40" i="23"/>
  <c r="D40" i="23"/>
  <c r="E40" i="23"/>
  <c r="F40" i="23"/>
  <c r="G40" i="23"/>
  <c r="H40" i="23"/>
  <c r="I40" i="23"/>
  <c r="J40" i="23"/>
  <c r="A41" i="23"/>
  <c r="B41" i="23"/>
  <c r="C41" i="23"/>
  <c r="D41" i="23"/>
  <c r="E41" i="23"/>
  <c r="F41" i="23"/>
  <c r="G41" i="23"/>
  <c r="H41" i="23"/>
  <c r="I41" i="23"/>
  <c r="J41" i="23"/>
  <c r="A42" i="23"/>
  <c r="B42" i="23"/>
  <c r="C42" i="23"/>
  <c r="D42" i="23"/>
  <c r="E42" i="23"/>
  <c r="F42" i="23"/>
  <c r="G42" i="23"/>
  <c r="H42" i="23"/>
  <c r="I42" i="23"/>
  <c r="J42" i="23"/>
  <c r="A43" i="23"/>
  <c r="B43" i="23"/>
  <c r="C43" i="23"/>
  <c r="D43" i="23"/>
  <c r="E43" i="23"/>
  <c r="F43" i="23"/>
  <c r="G43" i="23"/>
  <c r="H43" i="23"/>
  <c r="I43" i="23"/>
  <c r="J43" i="23"/>
  <c r="A44" i="23"/>
  <c r="B44" i="23"/>
  <c r="C44" i="23"/>
  <c r="D44" i="23"/>
  <c r="E44" i="23"/>
  <c r="F44" i="23"/>
  <c r="G44" i="23"/>
  <c r="H44" i="23"/>
  <c r="I44" i="23"/>
  <c r="J44" i="23"/>
  <c r="A45" i="23"/>
  <c r="B45" i="23"/>
  <c r="C45" i="23"/>
  <c r="D45" i="23"/>
  <c r="E45" i="23"/>
  <c r="F45" i="23"/>
  <c r="G45" i="23"/>
  <c r="H45" i="23"/>
  <c r="I45" i="23"/>
  <c r="J45" i="23"/>
  <c r="A46" i="23"/>
  <c r="B46" i="23"/>
  <c r="C46" i="23"/>
  <c r="D46" i="23"/>
  <c r="E46" i="23"/>
  <c r="F46" i="23"/>
  <c r="G46" i="23"/>
  <c r="H46" i="23"/>
  <c r="I46" i="23"/>
  <c r="J46" i="23"/>
  <c r="A47" i="23"/>
  <c r="B47" i="23"/>
  <c r="C47" i="23"/>
  <c r="D47" i="23"/>
  <c r="E47" i="23"/>
  <c r="F47" i="23"/>
  <c r="G47" i="23"/>
  <c r="H47" i="23"/>
  <c r="I47" i="23"/>
  <c r="J47" i="23"/>
  <c r="A48" i="23"/>
  <c r="B48" i="23"/>
  <c r="C48" i="23"/>
  <c r="D48" i="23"/>
  <c r="E48" i="23"/>
  <c r="F48" i="23"/>
  <c r="G48" i="23"/>
  <c r="H48" i="23"/>
  <c r="I48" i="23"/>
  <c r="J48" i="23"/>
  <c r="A49" i="23"/>
  <c r="B49" i="23"/>
  <c r="C49" i="23"/>
  <c r="D49" i="23"/>
  <c r="E49" i="23"/>
  <c r="F49" i="23"/>
  <c r="G49" i="23"/>
  <c r="H49" i="23"/>
  <c r="I49" i="23"/>
  <c r="J49" i="23"/>
  <c r="A50" i="23"/>
  <c r="B50" i="23"/>
  <c r="C50" i="23"/>
  <c r="D50" i="23"/>
  <c r="E50" i="23"/>
  <c r="F50" i="23"/>
  <c r="G50" i="23"/>
  <c r="H50" i="23"/>
  <c r="I50" i="23"/>
  <c r="J50" i="23"/>
  <c r="A51" i="23"/>
  <c r="B51" i="23"/>
  <c r="C51" i="23"/>
  <c r="D51" i="23"/>
  <c r="E51" i="23"/>
  <c r="F51" i="23"/>
  <c r="G51" i="23"/>
  <c r="H51" i="23"/>
  <c r="I51" i="23"/>
  <c r="J51" i="23"/>
  <c r="A52" i="23"/>
  <c r="B52" i="23"/>
  <c r="C52" i="23"/>
  <c r="D52" i="23"/>
  <c r="E52" i="23"/>
  <c r="F52" i="23"/>
  <c r="G52" i="23"/>
  <c r="H52" i="23"/>
  <c r="I52" i="23"/>
  <c r="J52" i="23"/>
  <c r="A53" i="23"/>
  <c r="B53" i="23"/>
  <c r="C53" i="23"/>
  <c r="D53" i="23"/>
  <c r="E53" i="23"/>
  <c r="F53" i="23"/>
  <c r="G53" i="23"/>
  <c r="H53" i="23"/>
  <c r="I53" i="23"/>
  <c r="J53" i="23"/>
  <c r="A54" i="23"/>
  <c r="B54" i="23"/>
  <c r="C54" i="23"/>
  <c r="D54" i="23"/>
  <c r="E54" i="23"/>
  <c r="F54" i="23"/>
  <c r="G54" i="23"/>
  <c r="H54" i="23"/>
  <c r="I54" i="23"/>
  <c r="J54" i="23"/>
  <c r="A55" i="23"/>
  <c r="B55" i="23"/>
  <c r="C55" i="23"/>
  <c r="D55" i="23"/>
  <c r="E55" i="23"/>
  <c r="F55" i="23"/>
  <c r="G55" i="23"/>
  <c r="H55" i="23"/>
  <c r="I55" i="23"/>
  <c r="J55" i="23"/>
  <c r="A56" i="23"/>
  <c r="B56" i="23"/>
  <c r="C56" i="23"/>
  <c r="D56" i="23"/>
  <c r="E56" i="23"/>
  <c r="F56" i="23"/>
  <c r="G56" i="23"/>
  <c r="H56" i="23"/>
  <c r="I56" i="23"/>
  <c r="J56" i="23"/>
  <c r="A57" i="23"/>
  <c r="B57" i="23"/>
  <c r="C57" i="23"/>
  <c r="D57" i="23"/>
  <c r="E57" i="23"/>
  <c r="F57" i="23"/>
  <c r="G57" i="23"/>
  <c r="H57" i="23"/>
  <c r="I57" i="23"/>
  <c r="J57" i="23"/>
  <c r="A58" i="23"/>
  <c r="B58" i="23"/>
  <c r="C58" i="23"/>
  <c r="D58" i="23"/>
  <c r="E58" i="23"/>
  <c r="F58" i="23"/>
  <c r="G58" i="23"/>
  <c r="H58" i="23"/>
  <c r="I58" i="23"/>
  <c r="J58" i="23"/>
  <c r="A59" i="23"/>
  <c r="B59" i="23"/>
  <c r="C59" i="23"/>
  <c r="D59" i="23"/>
  <c r="E59" i="23"/>
  <c r="F59" i="23"/>
  <c r="G59" i="23"/>
  <c r="H59" i="23"/>
  <c r="I59" i="23"/>
  <c r="J59" i="23"/>
  <c r="A60" i="23"/>
  <c r="B60" i="23"/>
  <c r="C60" i="23"/>
  <c r="D60" i="23"/>
  <c r="E60" i="23"/>
  <c r="F60" i="23"/>
  <c r="G60" i="23"/>
  <c r="H60" i="23"/>
  <c r="I60" i="23"/>
  <c r="J60" i="23"/>
  <c r="A61" i="23"/>
  <c r="B61" i="23"/>
  <c r="C61" i="23"/>
  <c r="D61" i="23"/>
  <c r="E61" i="23"/>
  <c r="F61" i="23"/>
  <c r="G61" i="23"/>
  <c r="H61" i="23"/>
  <c r="I61" i="23"/>
  <c r="J61" i="23"/>
  <c r="A62" i="23"/>
  <c r="B62" i="23"/>
  <c r="C62" i="23"/>
  <c r="D62" i="23"/>
  <c r="E62" i="23"/>
  <c r="F62" i="23"/>
  <c r="G62" i="23"/>
  <c r="H62" i="23"/>
  <c r="I62" i="23"/>
  <c r="J62" i="23"/>
  <c r="A63" i="23"/>
  <c r="B63" i="23"/>
  <c r="C63" i="23"/>
  <c r="D63" i="23"/>
  <c r="E63" i="23"/>
  <c r="F63" i="23"/>
  <c r="G63" i="23"/>
  <c r="H63" i="23"/>
  <c r="I63" i="23"/>
  <c r="J63" i="23"/>
  <c r="A64" i="23"/>
  <c r="B64" i="23"/>
  <c r="C64" i="23"/>
  <c r="D64" i="23"/>
  <c r="E64" i="23"/>
  <c r="F64" i="23"/>
  <c r="G64" i="23"/>
  <c r="H64" i="23"/>
  <c r="I64" i="23"/>
  <c r="J64" i="23"/>
  <c r="A65" i="23"/>
  <c r="B65" i="23"/>
  <c r="C65" i="23"/>
  <c r="D65" i="23"/>
  <c r="E65" i="23"/>
  <c r="F65" i="23"/>
  <c r="G65" i="23"/>
  <c r="H65" i="23"/>
  <c r="I65" i="23"/>
  <c r="J65" i="23"/>
  <c r="A66" i="23"/>
  <c r="B66" i="23"/>
  <c r="C66" i="23"/>
  <c r="D66" i="23"/>
  <c r="E66" i="23"/>
  <c r="F66" i="23"/>
  <c r="G66" i="23"/>
  <c r="H66" i="23"/>
  <c r="I66" i="23"/>
  <c r="J66" i="23"/>
  <c r="A67" i="23"/>
  <c r="B67" i="23"/>
  <c r="C67" i="23"/>
  <c r="D67" i="23"/>
  <c r="E67" i="23"/>
  <c r="F67" i="23"/>
  <c r="G67" i="23"/>
  <c r="H67" i="23"/>
  <c r="I67" i="23"/>
  <c r="J67" i="23"/>
  <c r="A68" i="23"/>
  <c r="B68" i="23"/>
  <c r="C68" i="23"/>
  <c r="D68" i="23"/>
  <c r="E68" i="23"/>
  <c r="F68" i="23"/>
  <c r="G68" i="23"/>
  <c r="H68" i="23"/>
  <c r="I68" i="23"/>
  <c r="J68" i="23"/>
  <c r="A69" i="23"/>
  <c r="B69" i="23"/>
  <c r="C69" i="23"/>
  <c r="D69" i="23"/>
  <c r="E69" i="23"/>
  <c r="F69" i="23"/>
  <c r="G69" i="23"/>
  <c r="H69" i="23"/>
  <c r="I69" i="23"/>
  <c r="J69" i="23"/>
  <c r="A70" i="23"/>
  <c r="B70" i="23"/>
  <c r="C70" i="23"/>
  <c r="D70" i="23"/>
  <c r="E70" i="23"/>
  <c r="F70" i="23"/>
  <c r="G70" i="23"/>
  <c r="H70" i="23"/>
  <c r="I70" i="23"/>
  <c r="J70" i="23"/>
  <c r="A71" i="23"/>
  <c r="B71" i="23"/>
  <c r="C71" i="23"/>
  <c r="D71" i="23"/>
  <c r="E71" i="23"/>
  <c r="F71" i="23"/>
  <c r="G71" i="23"/>
  <c r="H71" i="23"/>
  <c r="I71" i="23"/>
  <c r="J71" i="23"/>
  <c r="A72" i="23"/>
  <c r="B72" i="23"/>
  <c r="C72" i="23"/>
  <c r="D72" i="23"/>
  <c r="E72" i="23"/>
  <c r="F72" i="23"/>
  <c r="G72" i="23"/>
  <c r="H72" i="23"/>
  <c r="I72" i="23"/>
  <c r="J72" i="23"/>
  <c r="A73" i="23"/>
  <c r="B73" i="23"/>
  <c r="C73" i="23"/>
  <c r="D73" i="23"/>
  <c r="E73" i="23"/>
  <c r="F73" i="23"/>
  <c r="G73" i="23"/>
  <c r="H73" i="23"/>
  <c r="I73" i="23"/>
  <c r="J73" i="23"/>
  <c r="A74" i="23"/>
  <c r="B74" i="23"/>
  <c r="C74" i="23"/>
  <c r="D74" i="23"/>
  <c r="E74" i="23"/>
  <c r="F74" i="23"/>
  <c r="G74" i="23"/>
  <c r="H74" i="23"/>
  <c r="I74" i="23"/>
  <c r="J74" i="23"/>
  <c r="A75" i="23"/>
  <c r="B75" i="23"/>
  <c r="C75" i="23"/>
  <c r="D75" i="23"/>
  <c r="E75" i="23"/>
  <c r="F75" i="23"/>
  <c r="G75" i="23"/>
  <c r="H75" i="23"/>
  <c r="I75" i="23"/>
  <c r="J75" i="23"/>
  <c r="A76" i="23"/>
  <c r="B76" i="23"/>
  <c r="C76" i="23"/>
  <c r="D76" i="23"/>
  <c r="E76" i="23"/>
  <c r="F76" i="23"/>
  <c r="G76" i="23"/>
  <c r="H76" i="23"/>
  <c r="I76" i="23"/>
  <c r="J76" i="23"/>
  <c r="A77" i="23"/>
  <c r="B77" i="23"/>
  <c r="C77" i="23"/>
  <c r="D77" i="23"/>
  <c r="E77" i="23"/>
  <c r="F77" i="23"/>
  <c r="G77" i="23"/>
  <c r="H77" i="23"/>
  <c r="I77" i="23"/>
  <c r="J77" i="23"/>
  <c r="A78" i="23"/>
  <c r="B78" i="23"/>
  <c r="C78" i="23"/>
  <c r="D78" i="23"/>
  <c r="E78" i="23"/>
  <c r="F78" i="23"/>
  <c r="G78" i="23"/>
  <c r="H78" i="23"/>
  <c r="I78" i="23"/>
  <c r="J78" i="23"/>
  <c r="A79" i="23"/>
  <c r="B79" i="23"/>
  <c r="C79" i="23"/>
  <c r="D79" i="23"/>
  <c r="E79" i="23"/>
  <c r="F79" i="23"/>
  <c r="G79" i="23"/>
  <c r="H79" i="23"/>
  <c r="I79" i="23"/>
  <c r="J79" i="23"/>
  <c r="A80" i="23"/>
  <c r="B80" i="23"/>
  <c r="C80" i="23"/>
  <c r="D80" i="23"/>
  <c r="E80" i="23"/>
  <c r="F80" i="23"/>
  <c r="G80" i="23"/>
  <c r="H80" i="23"/>
  <c r="I80" i="23"/>
  <c r="J80" i="23"/>
  <c r="A81" i="23"/>
  <c r="B81" i="23"/>
  <c r="C81" i="23"/>
  <c r="D81" i="23"/>
  <c r="E81" i="23"/>
  <c r="F81" i="23"/>
  <c r="G81" i="23"/>
  <c r="H81" i="23"/>
  <c r="I81" i="23"/>
  <c r="J81" i="23"/>
  <c r="A82" i="23"/>
  <c r="B82" i="23"/>
  <c r="C82" i="23"/>
  <c r="D82" i="23"/>
  <c r="E82" i="23"/>
  <c r="F82" i="23"/>
  <c r="G82" i="23"/>
  <c r="H82" i="23"/>
  <c r="I82" i="23"/>
  <c r="J82" i="23"/>
  <c r="A83" i="23"/>
  <c r="B83" i="23"/>
  <c r="C83" i="23"/>
  <c r="D83" i="23"/>
  <c r="E83" i="23"/>
  <c r="F83" i="23"/>
  <c r="G83" i="23"/>
  <c r="H83" i="23"/>
  <c r="I83" i="23"/>
  <c r="J83" i="23"/>
  <c r="A84" i="23"/>
  <c r="B84" i="23"/>
  <c r="C84" i="23"/>
  <c r="D84" i="23"/>
  <c r="E84" i="23"/>
  <c r="F84" i="23"/>
  <c r="G84" i="23"/>
  <c r="H84" i="23"/>
  <c r="I84" i="23"/>
  <c r="J84" i="23"/>
  <c r="A85" i="23"/>
  <c r="B85" i="23"/>
  <c r="C85" i="23"/>
  <c r="D85" i="23"/>
  <c r="E85" i="23"/>
  <c r="F85" i="23"/>
  <c r="G85" i="23"/>
  <c r="H85" i="23"/>
  <c r="I85" i="23"/>
  <c r="J85" i="23"/>
  <c r="A86" i="23"/>
  <c r="B86" i="23"/>
  <c r="C86" i="23"/>
  <c r="D86" i="23"/>
  <c r="E86" i="23"/>
  <c r="F86" i="23"/>
  <c r="G86" i="23"/>
  <c r="H86" i="23"/>
  <c r="I86" i="23"/>
  <c r="J86" i="23"/>
  <c r="A87" i="23"/>
  <c r="B87" i="23"/>
  <c r="C87" i="23"/>
  <c r="D87" i="23"/>
  <c r="E87" i="23"/>
  <c r="F87" i="23"/>
  <c r="G87" i="23"/>
  <c r="H87" i="23"/>
  <c r="I87" i="23"/>
  <c r="J87" i="23"/>
  <c r="A88" i="23"/>
  <c r="B88" i="23"/>
  <c r="C88" i="23"/>
  <c r="D88" i="23"/>
  <c r="E88" i="23"/>
  <c r="F88" i="23"/>
  <c r="G88" i="23"/>
  <c r="H88" i="23"/>
  <c r="I88" i="23"/>
  <c r="J88" i="23"/>
  <c r="A89" i="23"/>
  <c r="B89" i="23"/>
  <c r="C89" i="23"/>
  <c r="D89" i="23"/>
  <c r="E89" i="23"/>
  <c r="F89" i="23"/>
  <c r="G89" i="23"/>
  <c r="H89" i="23"/>
  <c r="I89" i="23"/>
  <c r="J89" i="23"/>
  <c r="A90" i="23"/>
  <c r="B90" i="23"/>
  <c r="C90" i="23"/>
  <c r="D90" i="23"/>
  <c r="E90" i="23"/>
  <c r="F90" i="23"/>
  <c r="G90" i="23"/>
  <c r="H90" i="23"/>
  <c r="I90" i="23"/>
  <c r="J90" i="23"/>
  <c r="A91" i="23"/>
  <c r="B91" i="23"/>
  <c r="C91" i="23"/>
  <c r="D91" i="23"/>
  <c r="E91" i="23"/>
  <c r="F91" i="23"/>
  <c r="G91" i="23"/>
  <c r="H91" i="23"/>
  <c r="I91" i="23"/>
  <c r="J91" i="23"/>
  <c r="A92" i="23"/>
  <c r="B92" i="23"/>
  <c r="C92" i="23"/>
  <c r="D92" i="23"/>
  <c r="E92" i="23"/>
  <c r="F92" i="23"/>
  <c r="G92" i="23"/>
  <c r="H92" i="23"/>
  <c r="I92" i="23"/>
  <c r="J92" i="23"/>
  <c r="A93" i="23"/>
  <c r="B93" i="23"/>
  <c r="C93" i="23"/>
  <c r="D93" i="23"/>
  <c r="E93" i="23"/>
  <c r="F93" i="23"/>
  <c r="G93" i="23"/>
  <c r="H93" i="23"/>
  <c r="I93" i="23"/>
  <c r="J93" i="23"/>
  <c r="A94" i="23"/>
  <c r="B94" i="23"/>
  <c r="C94" i="23"/>
  <c r="D94" i="23"/>
  <c r="E94" i="23"/>
  <c r="F94" i="23"/>
  <c r="G94" i="23"/>
  <c r="H94" i="23"/>
  <c r="I94" i="23"/>
  <c r="J94" i="23"/>
  <c r="A95" i="23"/>
  <c r="B95" i="23"/>
  <c r="C95" i="23"/>
  <c r="D95" i="23"/>
  <c r="E95" i="23"/>
  <c r="F95" i="23"/>
  <c r="G95" i="23"/>
  <c r="H95" i="23"/>
  <c r="I95" i="23"/>
  <c r="J95" i="23"/>
  <c r="A96" i="23"/>
  <c r="B96" i="23"/>
  <c r="C96" i="23"/>
  <c r="D96" i="23"/>
  <c r="E96" i="23"/>
  <c r="F96" i="23"/>
  <c r="G96" i="23"/>
  <c r="H96" i="23"/>
  <c r="I96" i="23"/>
  <c r="J96" i="23"/>
  <c r="A97" i="23"/>
  <c r="B97" i="23"/>
  <c r="C97" i="23"/>
  <c r="D97" i="23"/>
  <c r="E97" i="23"/>
  <c r="F97" i="23"/>
  <c r="G97" i="23"/>
  <c r="H97" i="23"/>
  <c r="I97" i="23"/>
  <c r="J97" i="23"/>
  <c r="A98" i="23"/>
  <c r="B98" i="23"/>
  <c r="C98" i="23"/>
  <c r="D98" i="23"/>
  <c r="E98" i="23"/>
  <c r="F98" i="23"/>
  <c r="G98" i="23"/>
  <c r="H98" i="23"/>
  <c r="I98" i="23"/>
  <c r="J98" i="23"/>
  <c r="A99" i="23"/>
  <c r="B99" i="23"/>
  <c r="C99" i="23"/>
  <c r="D99" i="23"/>
  <c r="E99" i="23"/>
  <c r="F99" i="23"/>
  <c r="G99" i="23"/>
  <c r="H99" i="23"/>
  <c r="I99" i="23"/>
  <c r="J99" i="23"/>
  <c r="A100" i="23"/>
  <c r="B100" i="23"/>
  <c r="C100" i="23"/>
  <c r="D100" i="23"/>
  <c r="E100" i="23"/>
  <c r="F100" i="23"/>
  <c r="G100" i="23"/>
  <c r="H100" i="23"/>
  <c r="I100" i="23"/>
  <c r="J100" i="23"/>
  <c r="A101" i="23"/>
  <c r="B101" i="23"/>
  <c r="C101" i="23"/>
  <c r="D101" i="23"/>
  <c r="E101" i="23"/>
  <c r="F101" i="23"/>
  <c r="G101" i="23"/>
  <c r="H101" i="23"/>
  <c r="I101" i="23"/>
  <c r="J101" i="23"/>
  <c r="A102" i="23"/>
  <c r="B102" i="23"/>
  <c r="C102" i="23"/>
  <c r="D102" i="23"/>
  <c r="E102" i="23"/>
  <c r="F102" i="23"/>
  <c r="G102" i="23"/>
  <c r="H102" i="23"/>
  <c r="I102" i="23"/>
  <c r="J102" i="23"/>
  <c r="A103" i="23"/>
  <c r="B103" i="23"/>
  <c r="C103" i="23"/>
  <c r="D103" i="23"/>
  <c r="E103" i="23"/>
  <c r="F103" i="23"/>
  <c r="G103" i="23"/>
  <c r="H103" i="23"/>
  <c r="I103" i="23"/>
  <c r="J103" i="23"/>
  <c r="A104" i="23"/>
  <c r="B104" i="23"/>
  <c r="C104" i="23"/>
  <c r="D104" i="23"/>
  <c r="E104" i="23"/>
  <c r="F104" i="23"/>
  <c r="G104" i="23"/>
  <c r="H104" i="23"/>
  <c r="I104" i="23"/>
  <c r="J104" i="23"/>
  <c r="A105" i="23"/>
  <c r="B105" i="23"/>
  <c r="C105" i="23"/>
  <c r="D105" i="23"/>
  <c r="E105" i="23"/>
  <c r="F105" i="23"/>
  <c r="G105" i="23"/>
  <c r="H105" i="23"/>
  <c r="I105" i="23"/>
  <c r="J105" i="23"/>
  <c r="A106" i="23"/>
  <c r="B106" i="23"/>
  <c r="C106" i="23"/>
  <c r="D106" i="23"/>
  <c r="E106" i="23"/>
  <c r="F106" i="23"/>
  <c r="G106" i="23"/>
  <c r="H106" i="23"/>
  <c r="I106" i="23"/>
  <c r="J106" i="23"/>
  <c r="A107" i="23"/>
  <c r="B107" i="23"/>
  <c r="C107" i="23"/>
  <c r="D107" i="23"/>
  <c r="E107" i="23"/>
  <c r="F107" i="23"/>
  <c r="G107" i="23"/>
  <c r="H107" i="23"/>
  <c r="I107" i="23"/>
  <c r="J107" i="23"/>
  <c r="A108" i="23"/>
  <c r="B108" i="23"/>
  <c r="C108" i="23"/>
  <c r="D108" i="23"/>
  <c r="E108" i="23"/>
  <c r="F108" i="23"/>
  <c r="G108" i="23"/>
  <c r="H108" i="23"/>
  <c r="I108" i="23"/>
  <c r="J108" i="23"/>
  <c r="A109" i="23"/>
  <c r="B109" i="23"/>
  <c r="C109" i="23"/>
  <c r="D109" i="23"/>
  <c r="E109" i="23"/>
  <c r="F109" i="23"/>
  <c r="G109" i="23"/>
  <c r="H109" i="23"/>
  <c r="I109" i="23"/>
  <c r="J109" i="23"/>
  <c r="A110" i="23"/>
  <c r="B110" i="23"/>
  <c r="C110" i="23"/>
  <c r="D110" i="23"/>
  <c r="E110" i="23"/>
  <c r="F110" i="23"/>
  <c r="G110" i="23"/>
  <c r="H110" i="23"/>
  <c r="I110" i="23"/>
  <c r="J110" i="23"/>
  <c r="A111" i="23"/>
  <c r="B111" i="23"/>
  <c r="C111" i="23"/>
  <c r="D111" i="23"/>
  <c r="E111" i="23"/>
  <c r="F111" i="23"/>
  <c r="G111" i="23"/>
  <c r="H111" i="23"/>
  <c r="I111" i="23"/>
  <c r="J111" i="23"/>
  <c r="A112" i="23"/>
  <c r="B112" i="23"/>
  <c r="C112" i="23"/>
  <c r="D112" i="23"/>
  <c r="E112" i="23"/>
  <c r="F112" i="23"/>
  <c r="G112" i="23"/>
  <c r="H112" i="23"/>
  <c r="I112" i="23"/>
  <c r="J112" i="23"/>
  <c r="A113" i="23"/>
  <c r="B113" i="23"/>
  <c r="C113" i="23"/>
  <c r="D113" i="23"/>
  <c r="E113" i="23"/>
  <c r="F113" i="23"/>
  <c r="G113" i="23"/>
  <c r="H113" i="23"/>
  <c r="I113" i="23"/>
  <c r="J113" i="23"/>
  <c r="A114" i="23"/>
  <c r="B114" i="23"/>
  <c r="C114" i="23"/>
  <c r="D114" i="23"/>
  <c r="E114" i="23"/>
  <c r="F114" i="23"/>
  <c r="G114" i="23"/>
  <c r="H114" i="23"/>
  <c r="I114" i="23"/>
  <c r="J114" i="23"/>
  <c r="A115" i="23"/>
  <c r="B115" i="23"/>
  <c r="C115" i="23"/>
  <c r="D115" i="23"/>
  <c r="E115" i="23"/>
  <c r="F115" i="23"/>
  <c r="G115" i="23"/>
  <c r="H115" i="23"/>
  <c r="I115" i="23"/>
  <c r="J115" i="23"/>
  <c r="A116" i="23"/>
  <c r="B116" i="23"/>
  <c r="C116" i="23"/>
  <c r="D116" i="23"/>
  <c r="E116" i="23"/>
  <c r="F116" i="23"/>
  <c r="G116" i="23"/>
  <c r="H116" i="23"/>
  <c r="I116" i="23"/>
  <c r="J116" i="23"/>
  <c r="A117" i="23"/>
  <c r="B117" i="23"/>
  <c r="C117" i="23"/>
  <c r="D117" i="23"/>
  <c r="E117" i="23"/>
  <c r="F117" i="23"/>
  <c r="G117" i="23"/>
  <c r="H117" i="23"/>
  <c r="I117" i="23"/>
  <c r="J117" i="23"/>
  <c r="A118" i="23"/>
  <c r="B118" i="23"/>
  <c r="C118" i="23"/>
  <c r="D118" i="23"/>
  <c r="E118" i="23"/>
  <c r="F118" i="23"/>
  <c r="G118" i="23"/>
  <c r="H118" i="23"/>
  <c r="I118" i="23"/>
  <c r="J118" i="23"/>
  <c r="A119" i="23"/>
  <c r="B119" i="23"/>
  <c r="C119" i="23"/>
  <c r="D119" i="23"/>
  <c r="E119" i="23"/>
  <c r="F119" i="23"/>
  <c r="G119" i="23"/>
  <c r="H119" i="23"/>
  <c r="I119" i="23"/>
  <c r="J119" i="23"/>
  <c r="A120" i="23"/>
  <c r="B120" i="23"/>
  <c r="C120" i="23"/>
  <c r="D120" i="23"/>
  <c r="E120" i="23"/>
  <c r="F120" i="23"/>
  <c r="G120" i="23"/>
  <c r="H120" i="23"/>
  <c r="I120" i="23"/>
  <c r="J120" i="23"/>
  <c r="A121" i="23"/>
  <c r="B121" i="23"/>
  <c r="C121" i="23"/>
  <c r="D121" i="23"/>
  <c r="E121" i="23"/>
  <c r="F121" i="23"/>
  <c r="G121" i="23"/>
  <c r="H121" i="23"/>
  <c r="I121" i="23"/>
  <c r="J121" i="23"/>
  <c r="A122" i="23"/>
  <c r="B122" i="23"/>
  <c r="C122" i="23"/>
  <c r="D122" i="23"/>
  <c r="E122" i="23"/>
  <c r="F122" i="23"/>
  <c r="G122" i="23"/>
  <c r="H122" i="23"/>
  <c r="I122" i="23"/>
  <c r="J122" i="23"/>
  <c r="A123" i="23"/>
  <c r="B123" i="23"/>
  <c r="C123" i="23"/>
  <c r="D123" i="23"/>
  <c r="E123" i="23"/>
  <c r="F123" i="23"/>
  <c r="G123" i="23"/>
  <c r="H123" i="23"/>
  <c r="I123" i="23"/>
  <c r="J123" i="23"/>
  <c r="A124" i="23"/>
  <c r="B124" i="23"/>
  <c r="C124" i="23"/>
  <c r="D124" i="23"/>
  <c r="E124" i="23"/>
  <c r="F124" i="23"/>
  <c r="G124" i="23"/>
  <c r="H124" i="23"/>
  <c r="I124" i="23"/>
  <c r="J124" i="23"/>
  <c r="A125" i="23"/>
  <c r="B125" i="23"/>
  <c r="C125" i="23"/>
  <c r="D125" i="23"/>
  <c r="E125" i="23"/>
  <c r="F125" i="23"/>
  <c r="G125" i="23"/>
  <c r="H125" i="23"/>
  <c r="I125" i="23"/>
  <c r="J125" i="23"/>
  <c r="A126" i="23"/>
  <c r="B126" i="23"/>
  <c r="C126" i="23"/>
  <c r="D126" i="23"/>
  <c r="E126" i="23"/>
  <c r="F126" i="23"/>
  <c r="G126" i="23"/>
  <c r="H126" i="23"/>
  <c r="I126" i="23"/>
  <c r="J126" i="23"/>
  <c r="A127" i="23"/>
  <c r="B127" i="23"/>
  <c r="C127" i="23"/>
  <c r="D127" i="23"/>
  <c r="E127" i="23"/>
  <c r="F127" i="23"/>
  <c r="G127" i="23"/>
  <c r="H127" i="23"/>
  <c r="I127" i="23"/>
  <c r="J127" i="23"/>
  <c r="A128" i="23"/>
  <c r="B128" i="23"/>
  <c r="C128" i="23"/>
  <c r="D128" i="23"/>
  <c r="E128" i="23"/>
  <c r="F128" i="23"/>
  <c r="G128" i="23"/>
  <c r="H128" i="23"/>
  <c r="I128" i="23"/>
  <c r="J128" i="23"/>
  <c r="A129" i="23"/>
  <c r="B129" i="23"/>
  <c r="C129" i="23"/>
  <c r="D129" i="23"/>
  <c r="E129" i="23"/>
  <c r="F129" i="23"/>
  <c r="G129" i="23"/>
  <c r="H129" i="23"/>
  <c r="I129" i="23"/>
  <c r="J129" i="23"/>
  <c r="A130" i="23"/>
  <c r="B130" i="23"/>
  <c r="C130" i="23"/>
  <c r="D130" i="23"/>
  <c r="E130" i="23"/>
  <c r="F130" i="23"/>
  <c r="G130" i="23"/>
  <c r="H130" i="23"/>
  <c r="I130" i="23"/>
  <c r="J130" i="23"/>
  <c r="A131" i="23"/>
  <c r="B131" i="23"/>
  <c r="C131" i="23"/>
  <c r="D131" i="23"/>
  <c r="E131" i="23"/>
  <c r="F131" i="23"/>
  <c r="G131" i="23"/>
  <c r="H131" i="23"/>
  <c r="I131" i="23"/>
  <c r="J131" i="23"/>
  <c r="A132" i="23"/>
  <c r="B132" i="23"/>
  <c r="C132" i="23"/>
  <c r="D132" i="23"/>
  <c r="E132" i="23"/>
  <c r="F132" i="23"/>
  <c r="G132" i="23"/>
  <c r="H132" i="23"/>
  <c r="I132" i="23"/>
  <c r="J132" i="23"/>
  <c r="A133" i="23"/>
  <c r="B133" i="23"/>
  <c r="C133" i="23"/>
  <c r="D133" i="23"/>
  <c r="E133" i="23"/>
  <c r="F133" i="23"/>
  <c r="G133" i="23"/>
  <c r="H133" i="23"/>
  <c r="I133" i="23"/>
  <c r="J133" i="23"/>
  <c r="A134" i="23"/>
  <c r="B134" i="23"/>
  <c r="C134" i="23"/>
  <c r="D134" i="23"/>
  <c r="E134" i="23"/>
  <c r="F134" i="23"/>
  <c r="G134" i="23"/>
  <c r="H134" i="23"/>
  <c r="I134" i="23"/>
  <c r="J134" i="23"/>
  <c r="A135" i="23"/>
  <c r="B135" i="23"/>
  <c r="C135" i="23"/>
  <c r="D135" i="23"/>
  <c r="E135" i="23"/>
  <c r="F135" i="23"/>
  <c r="G135" i="23"/>
  <c r="H135" i="23"/>
  <c r="I135" i="23"/>
  <c r="J135" i="23"/>
  <c r="A136" i="23"/>
  <c r="B136" i="23"/>
  <c r="C136" i="23"/>
  <c r="D136" i="23"/>
  <c r="E136" i="23"/>
  <c r="F136" i="23"/>
  <c r="G136" i="23"/>
  <c r="H136" i="23"/>
  <c r="I136" i="23"/>
  <c r="J136" i="23"/>
  <c r="A137" i="23"/>
  <c r="B137" i="23"/>
  <c r="C137" i="23"/>
  <c r="D137" i="23"/>
  <c r="E137" i="23"/>
  <c r="F137" i="23"/>
  <c r="G137" i="23"/>
  <c r="H137" i="23"/>
  <c r="I137" i="23"/>
  <c r="J137" i="23"/>
  <c r="A138" i="23"/>
  <c r="B138" i="23"/>
  <c r="C138" i="23"/>
  <c r="D138" i="23"/>
  <c r="E138" i="23"/>
  <c r="F138" i="23"/>
  <c r="G138" i="23"/>
  <c r="H138" i="23"/>
  <c r="I138" i="23"/>
  <c r="J138" i="23"/>
  <c r="A139" i="23"/>
  <c r="B139" i="23"/>
  <c r="C139" i="23"/>
  <c r="D139" i="23"/>
  <c r="E139" i="23"/>
  <c r="F139" i="23"/>
  <c r="G139" i="23"/>
  <c r="H139" i="23"/>
  <c r="I139" i="23"/>
  <c r="J139" i="23"/>
  <c r="A140" i="23"/>
  <c r="B140" i="23"/>
  <c r="C140" i="23"/>
  <c r="D140" i="23"/>
  <c r="E140" i="23"/>
  <c r="F140" i="23"/>
  <c r="G140" i="23"/>
  <c r="H140" i="23"/>
  <c r="I140" i="23"/>
  <c r="J140" i="23"/>
  <c r="A141" i="23"/>
  <c r="B141" i="23"/>
  <c r="C141" i="23"/>
  <c r="D141" i="23"/>
  <c r="E141" i="23"/>
  <c r="F141" i="23"/>
  <c r="G141" i="23"/>
  <c r="H141" i="23"/>
  <c r="I141" i="23"/>
  <c r="J141" i="23"/>
  <c r="A142" i="23"/>
  <c r="B142" i="23"/>
  <c r="C142" i="23"/>
  <c r="D142" i="23"/>
  <c r="E142" i="23"/>
  <c r="F142" i="23"/>
  <c r="G142" i="23"/>
  <c r="H142" i="23"/>
  <c r="I142" i="23"/>
  <c r="J142" i="23"/>
  <c r="A143" i="23"/>
  <c r="B143" i="23"/>
  <c r="C143" i="23"/>
  <c r="D143" i="23"/>
  <c r="E143" i="23"/>
  <c r="F143" i="23"/>
  <c r="G143" i="23"/>
  <c r="H143" i="23"/>
  <c r="I143" i="23"/>
  <c r="J143" i="23"/>
  <c r="A144" i="23"/>
  <c r="B144" i="23"/>
  <c r="C144" i="23"/>
  <c r="D144" i="23"/>
  <c r="E144" i="23"/>
  <c r="F144" i="23"/>
  <c r="G144" i="23"/>
  <c r="H144" i="23"/>
  <c r="I144" i="23"/>
  <c r="J144" i="23"/>
  <c r="A145" i="23"/>
  <c r="B145" i="23"/>
  <c r="C145" i="23"/>
  <c r="D145" i="23"/>
  <c r="E145" i="23"/>
  <c r="F145" i="23"/>
  <c r="G145" i="23"/>
  <c r="H145" i="23"/>
  <c r="I145" i="23"/>
  <c r="J145" i="23"/>
  <c r="A146" i="23"/>
  <c r="B146" i="23"/>
  <c r="C146" i="23"/>
  <c r="D146" i="23"/>
  <c r="E146" i="23"/>
  <c r="F146" i="23"/>
  <c r="G146" i="23"/>
  <c r="H146" i="23"/>
  <c r="I146" i="23"/>
  <c r="J146" i="23"/>
  <c r="A147" i="23"/>
  <c r="B147" i="23"/>
  <c r="C147" i="23"/>
  <c r="D147" i="23"/>
  <c r="E147" i="23"/>
  <c r="F147" i="23"/>
  <c r="G147" i="23"/>
  <c r="H147" i="23"/>
  <c r="I147" i="23"/>
  <c r="J147" i="23"/>
  <c r="A148" i="23"/>
  <c r="B148" i="23"/>
  <c r="C148" i="23"/>
  <c r="D148" i="23"/>
  <c r="E148" i="23"/>
  <c r="F148" i="23"/>
  <c r="G148" i="23"/>
  <c r="H148" i="23"/>
  <c r="I148" i="23"/>
  <c r="J148" i="23"/>
  <c r="A149" i="23"/>
  <c r="B149" i="23"/>
  <c r="C149" i="23"/>
  <c r="D149" i="23"/>
  <c r="E149" i="23"/>
  <c r="F149" i="23"/>
  <c r="G149" i="23"/>
  <c r="H149" i="23"/>
  <c r="I149" i="23"/>
  <c r="J149" i="23"/>
  <c r="A150" i="23"/>
  <c r="B150" i="23"/>
  <c r="C150" i="23"/>
  <c r="D150" i="23"/>
  <c r="E150" i="23"/>
  <c r="F150" i="23"/>
  <c r="G150" i="23"/>
  <c r="H150" i="23"/>
  <c r="I150" i="23"/>
  <c r="J150" i="23"/>
  <c r="A151" i="23"/>
  <c r="B151" i="23"/>
  <c r="C151" i="23"/>
  <c r="D151" i="23"/>
  <c r="E151" i="23"/>
  <c r="F151" i="23"/>
  <c r="G151" i="23"/>
  <c r="H151" i="23"/>
  <c r="I151" i="23"/>
  <c r="J151" i="23"/>
  <c r="A152" i="23"/>
  <c r="B152" i="23"/>
  <c r="C152" i="23"/>
  <c r="D152" i="23"/>
  <c r="E152" i="23"/>
  <c r="F152" i="23"/>
  <c r="G152" i="23"/>
  <c r="H152" i="23"/>
  <c r="I152" i="23"/>
  <c r="J152" i="23"/>
  <c r="A153" i="23"/>
  <c r="B153" i="23"/>
  <c r="C153" i="23"/>
  <c r="D153" i="23"/>
  <c r="E153" i="23"/>
  <c r="F153" i="23"/>
  <c r="G153" i="23"/>
  <c r="H153" i="23"/>
  <c r="I153" i="23"/>
  <c r="J153" i="23"/>
  <c r="A154" i="23"/>
  <c r="B154" i="23"/>
  <c r="C154" i="23"/>
  <c r="D154" i="23"/>
  <c r="E154" i="23"/>
  <c r="F154" i="23"/>
  <c r="G154" i="23"/>
  <c r="H154" i="23"/>
  <c r="I154" i="23"/>
  <c r="J154" i="23"/>
  <c r="A155" i="23"/>
  <c r="B155" i="23"/>
  <c r="C155" i="23"/>
  <c r="D155" i="23"/>
  <c r="E155" i="23"/>
  <c r="F155" i="23"/>
  <c r="G155" i="23"/>
  <c r="H155" i="23"/>
  <c r="I155" i="23"/>
  <c r="J155" i="23"/>
  <c r="A156" i="23"/>
  <c r="B156" i="23"/>
  <c r="C156" i="23"/>
  <c r="D156" i="23"/>
  <c r="E156" i="23"/>
  <c r="F156" i="23"/>
  <c r="G156" i="23"/>
  <c r="H156" i="23"/>
  <c r="I156" i="23"/>
  <c r="J156" i="23"/>
  <c r="A157" i="23"/>
  <c r="B157" i="23"/>
  <c r="C157" i="23"/>
  <c r="D157" i="23"/>
  <c r="E157" i="23"/>
  <c r="F157" i="23"/>
  <c r="G157" i="23"/>
  <c r="H157" i="23"/>
  <c r="I157" i="23"/>
  <c r="J157" i="23"/>
  <c r="A158" i="23"/>
  <c r="B158" i="23"/>
  <c r="C158" i="23"/>
  <c r="D158" i="23"/>
  <c r="E158" i="23"/>
  <c r="F158" i="23"/>
  <c r="G158" i="23"/>
  <c r="H158" i="23"/>
  <c r="I158" i="23"/>
  <c r="J158" i="23"/>
  <c r="A159" i="23"/>
  <c r="B159" i="23"/>
  <c r="C159" i="23"/>
  <c r="D159" i="23"/>
  <c r="E159" i="23"/>
  <c r="F159" i="23"/>
  <c r="G159" i="23"/>
  <c r="H159" i="23"/>
  <c r="I159" i="23"/>
  <c r="J159" i="23"/>
  <c r="A160" i="23"/>
  <c r="B160" i="23"/>
  <c r="C160" i="23"/>
  <c r="D160" i="23"/>
  <c r="E160" i="23"/>
  <c r="F160" i="23"/>
  <c r="G160" i="23"/>
  <c r="H160" i="23"/>
  <c r="I160" i="23"/>
  <c r="J160" i="23"/>
  <c r="A161" i="23"/>
  <c r="B161" i="23"/>
  <c r="C161" i="23"/>
  <c r="D161" i="23"/>
  <c r="E161" i="23"/>
  <c r="F161" i="23"/>
  <c r="G161" i="23"/>
  <c r="H161" i="23"/>
  <c r="I161" i="23"/>
  <c r="J161" i="23"/>
  <c r="A162" i="23"/>
  <c r="B162" i="23"/>
  <c r="C162" i="23"/>
  <c r="D162" i="23"/>
  <c r="E162" i="23"/>
  <c r="F162" i="23"/>
  <c r="G162" i="23"/>
  <c r="H162" i="23"/>
  <c r="I162" i="23"/>
  <c r="J162" i="23"/>
  <c r="A163" i="23"/>
  <c r="B163" i="23"/>
  <c r="C163" i="23"/>
  <c r="D163" i="23"/>
  <c r="E163" i="23"/>
  <c r="F163" i="23"/>
  <c r="G163" i="23"/>
  <c r="H163" i="23"/>
  <c r="I163" i="23"/>
  <c r="J163" i="23"/>
  <c r="A164" i="23"/>
  <c r="B164" i="23"/>
  <c r="C164" i="23"/>
  <c r="D164" i="23"/>
  <c r="E164" i="23"/>
  <c r="F164" i="23"/>
  <c r="G164" i="23"/>
  <c r="H164" i="23"/>
  <c r="I164" i="23"/>
  <c r="J164" i="23"/>
  <c r="A165" i="23"/>
  <c r="B165" i="23"/>
  <c r="C165" i="23"/>
  <c r="D165" i="23"/>
  <c r="E165" i="23"/>
  <c r="F165" i="23"/>
  <c r="G165" i="23"/>
  <c r="H165" i="23"/>
  <c r="I165" i="23"/>
  <c r="J165" i="23"/>
  <c r="A166" i="23"/>
  <c r="B166" i="23"/>
  <c r="C166" i="23"/>
  <c r="D166" i="23"/>
  <c r="E166" i="23"/>
  <c r="F166" i="23"/>
  <c r="G166" i="23"/>
  <c r="H166" i="23"/>
  <c r="I166" i="23"/>
  <c r="J166" i="23"/>
  <c r="A167" i="23"/>
  <c r="B167" i="23"/>
  <c r="C167" i="23"/>
  <c r="D167" i="23"/>
  <c r="E167" i="23"/>
  <c r="F167" i="23"/>
  <c r="G167" i="23"/>
  <c r="H167" i="23"/>
  <c r="I167" i="23"/>
  <c r="J167" i="23"/>
  <c r="A168" i="23"/>
  <c r="B168" i="23"/>
  <c r="C168" i="23"/>
  <c r="D168" i="23"/>
  <c r="E168" i="23"/>
  <c r="F168" i="23"/>
  <c r="G168" i="23"/>
  <c r="H168" i="23"/>
  <c r="I168" i="23"/>
  <c r="J168" i="23"/>
  <c r="A169" i="23"/>
  <c r="B169" i="23"/>
  <c r="C169" i="23"/>
  <c r="D169" i="23"/>
  <c r="E169" i="23"/>
  <c r="F169" i="23"/>
  <c r="G169" i="23"/>
  <c r="H169" i="23"/>
  <c r="I169" i="23"/>
  <c r="J169" i="23"/>
  <c r="A170" i="23"/>
  <c r="B170" i="23"/>
  <c r="C170" i="23"/>
  <c r="D170" i="23"/>
  <c r="E170" i="23"/>
  <c r="F170" i="23"/>
  <c r="G170" i="23"/>
  <c r="H170" i="23"/>
  <c r="I170" i="23"/>
  <c r="J170" i="23"/>
  <c r="A171" i="23"/>
  <c r="B171" i="23"/>
  <c r="C171" i="23"/>
  <c r="D171" i="23"/>
  <c r="E171" i="23"/>
  <c r="F171" i="23"/>
  <c r="G171" i="23"/>
  <c r="H171" i="23"/>
  <c r="I171" i="23"/>
  <c r="J171" i="23"/>
  <c r="A172" i="23"/>
  <c r="B172" i="23"/>
  <c r="C172" i="23"/>
  <c r="D172" i="23"/>
  <c r="E172" i="23"/>
  <c r="F172" i="23"/>
  <c r="G172" i="23"/>
  <c r="H172" i="23"/>
  <c r="I172" i="23"/>
  <c r="J172" i="23"/>
  <c r="A173" i="23"/>
  <c r="B173" i="23"/>
  <c r="C173" i="23"/>
  <c r="D173" i="23"/>
  <c r="E173" i="23"/>
  <c r="F173" i="23"/>
  <c r="G173" i="23"/>
  <c r="H173" i="23"/>
  <c r="I173" i="23"/>
  <c r="J173" i="23"/>
  <c r="A174" i="23"/>
  <c r="B174" i="23"/>
  <c r="C174" i="23"/>
  <c r="D174" i="23"/>
  <c r="E174" i="23"/>
  <c r="F174" i="23"/>
  <c r="G174" i="23"/>
  <c r="H174" i="23"/>
  <c r="I174" i="23"/>
  <c r="J174" i="23"/>
  <c r="A175" i="23"/>
  <c r="B175" i="23"/>
  <c r="C175" i="23"/>
  <c r="D175" i="23"/>
  <c r="E175" i="23"/>
  <c r="F175" i="23"/>
  <c r="G175" i="23"/>
  <c r="H175" i="23"/>
  <c r="I175" i="23"/>
  <c r="J175" i="23"/>
  <c r="A176" i="23"/>
  <c r="B176" i="23"/>
  <c r="C176" i="23"/>
  <c r="D176" i="23"/>
  <c r="E176" i="23"/>
  <c r="F176" i="23"/>
  <c r="G176" i="23"/>
  <c r="H176" i="23"/>
  <c r="I176" i="23"/>
  <c r="J176" i="23"/>
  <c r="A177" i="23"/>
  <c r="B177" i="23"/>
  <c r="C177" i="23"/>
  <c r="D177" i="23"/>
  <c r="E177" i="23"/>
  <c r="F177" i="23"/>
  <c r="G177" i="23"/>
  <c r="H177" i="23"/>
  <c r="I177" i="23"/>
  <c r="J177" i="23"/>
  <c r="A178" i="23"/>
  <c r="B178" i="23"/>
  <c r="C178" i="23"/>
  <c r="D178" i="23"/>
  <c r="E178" i="23"/>
  <c r="F178" i="23"/>
  <c r="G178" i="23"/>
  <c r="H178" i="23"/>
  <c r="I178" i="23"/>
  <c r="J178" i="23"/>
  <c r="A179" i="23"/>
  <c r="B179" i="23"/>
  <c r="C179" i="23"/>
  <c r="D179" i="23"/>
  <c r="E179" i="23"/>
  <c r="F179" i="23"/>
  <c r="G179" i="23"/>
  <c r="H179" i="23"/>
  <c r="I179" i="23"/>
  <c r="J179" i="23"/>
  <c r="A180" i="23"/>
  <c r="B180" i="23"/>
  <c r="C180" i="23"/>
  <c r="D180" i="23"/>
  <c r="E180" i="23"/>
  <c r="F180" i="23"/>
  <c r="G180" i="23"/>
  <c r="H180" i="23"/>
  <c r="I180" i="23"/>
  <c r="J180" i="23"/>
  <c r="A181" i="23"/>
  <c r="B181" i="23"/>
  <c r="C181" i="23"/>
  <c r="D181" i="23"/>
  <c r="E181" i="23"/>
  <c r="F181" i="23"/>
  <c r="G181" i="23"/>
  <c r="H181" i="23"/>
  <c r="I181" i="23"/>
  <c r="J181" i="23"/>
  <c r="A182" i="23"/>
  <c r="B182" i="23"/>
  <c r="C182" i="23"/>
  <c r="D182" i="23"/>
  <c r="E182" i="23"/>
  <c r="F182" i="23"/>
  <c r="G182" i="23"/>
  <c r="H182" i="23"/>
  <c r="I182" i="23"/>
  <c r="J182" i="23"/>
  <c r="A183" i="23"/>
  <c r="B183" i="23"/>
  <c r="C183" i="23"/>
  <c r="D183" i="23"/>
  <c r="E183" i="23"/>
  <c r="F183" i="23"/>
  <c r="G183" i="23"/>
  <c r="H183" i="23"/>
  <c r="I183" i="23"/>
  <c r="J183" i="23"/>
  <c r="A184" i="23"/>
  <c r="B184" i="23"/>
  <c r="C184" i="23"/>
  <c r="D184" i="23"/>
  <c r="E184" i="23"/>
  <c r="F184" i="23"/>
  <c r="G184" i="23"/>
  <c r="H184" i="23"/>
  <c r="I184" i="23"/>
  <c r="J184" i="23"/>
  <c r="A185" i="23"/>
  <c r="B185" i="23"/>
  <c r="C185" i="23"/>
  <c r="D185" i="23"/>
  <c r="E185" i="23"/>
  <c r="F185" i="23"/>
  <c r="G185" i="23"/>
  <c r="H185" i="23"/>
  <c r="I185" i="23"/>
  <c r="J185" i="23"/>
  <c r="A186" i="23"/>
  <c r="B186" i="23"/>
  <c r="C186" i="23"/>
  <c r="D186" i="23"/>
  <c r="E186" i="23"/>
  <c r="F186" i="23"/>
  <c r="G186" i="23"/>
  <c r="H186" i="23"/>
  <c r="I186" i="23"/>
  <c r="J186" i="23"/>
  <c r="A187" i="23"/>
  <c r="B187" i="23"/>
  <c r="C187" i="23"/>
  <c r="D187" i="23"/>
  <c r="E187" i="23"/>
  <c r="F187" i="23"/>
  <c r="G187" i="23"/>
  <c r="H187" i="23"/>
  <c r="I187" i="23"/>
  <c r="J187" i="23"/>
  <c r="A188" i="23"/>
  <c r="B188" i="23"/>
  <c r="C188" i="23"/>
  <c r="D188" i="23"/>
  <c r="E188" i="23"/>
  <c r="F188" i="23"/>
  <c r="G188" i="23"/>
  <c r="H188" i="23"/>
  <c r="I188" i="23"/>
  <c r="J188" i="23"/>
  <c r="A189" i="23"/>
  <c r="B189" i="23"/>
  <c r="C189" i="23"/>
  <c r="D189" i="23"/>
  <c r="E189" i="23"/>
  <c r="F189" i="23"/>
  <c r="G189" i="23"/>
  <c r="H189" i="23"/>
  <c r="I189" i="23"/>
  <c r="J189" i="23"/>
  <c r="A190" i="23"/>
  <c r="B190" i="23"/>
  <c r="C190" i="23"/>
  <c r="D190" i="23"/>
  <c r="E190" i="23"/>
  <c r="F190" i="23"/>
  <c r="G190" i="23"/>
  <c r="H190" i="23"/>
  <c r="I190" i="23"/>
  <c r="J190" i="23"/>
  <c r="A191" i="23"/>
  <c r="B191" i="23"/>
  <c r="C191" i="23"/>
  <c r="D191" i="23"/>
  <c r="E191" i="23"/>
  <c r="F191" i="23"/>
  <c r="G191" i="23"/>
  <c r="H191" i="23"/>
  <c r="I191" i="23"/>
  <c r="J191" i="23"/>
  <c r="A192" i="23"/>
  <c r="B192" i="23"/>
  <c r="C192" i="23"/>
  <c r="D192" i="23"/>
  <c r="E192" i="23"/>
  <c r="F192" i="23"/>
  <c r="G192" i="23"/>
  <c r="H192" i="23"/>
  <c r="I192" i="23"/>
  <c r="J192" i="23"/>
  <c r="A193" i="23"/>
  <c r="B193" i="23"/>
  <c r="C193" i="23"/>
  <c r="D193" i="23"/>
  <c r="E193" i="23"/>
  <c r="F193" i="23"/>
  <c r="G193" i="23"/>
  <c r="H193" i="23"/>
  <c r="I193" i="23"/>
  <c r="J193" i="23"/>
  <c r="A194" i="23"/>
  <c r="B194" i="23"/>
  <c r="C194" i="23"/>
  <c r="D194" i="23"/>
  <c r="E194" i="23"/>
  <c r="F194" i="23"/>
  <c r="G194" i="23"/>
  <c r="H194" i="23"/>
  <c r="I194" i="23"/>
  <c r="J194" i="23"/>
  <c r="A195" i="23"/>
  <c r="B195" i="23"/>
  <c r="C195" i="23"/>
  <c r="D195" i="23"/>
  <c r="E195" i="23"/>
  <c r="F195" i="23"/>
  <c r="G195" i="23"/>
  <c r="H195" i="23"/>
  <c r="I195" i="23"/>
  <c r="J195" i="23"/>
  <c r="A196" i="23"/>
  <c r="B196" i="23"/>
  <c r="C196" i="23"/>
  <c r="D196" i="23"/>
  <c r="E196" i="23"/>
  <c r="F196" i="23"/>
  <c r="G196" i="23"/>
  <c r="H196" i="23"/>
  <c r="I196" i="23"/>
  <c r="J196" i="23"/>
  <c r="A197" i="23"/>
  <c r="B197" i="23"/>
  <c r="C197" i="23"/>
  <c r="D197" i="23"/>
  <c r="E197" i="23"/>
  <c r="F197" i="23"/>
  <c r="G197" i="23"/>
  <c r="H197" i="23"/>
  <c r="I197" i="23"/>
  <c r="J197" i="23"/>
  <c r="A198" i="23"/>
  <c r="B198" i="23"/>
  <c r="C198" i="23"/>
  <c r="D198" i="23"/>
  <c r="E198" i="23"/>
  <c r="F198" i="23"/>
  <c r="G198" i="23"/>
  <c r="H198" i="23"/>
  <c r="I198" i="23"/>
  <c r="J198" i="23"/>
  <c r="A199" i="23"/>
  <c r="B199" i="23"/>
  <c r="C199" i="23"/>
  <c r="D199" i="23"/>
  <c r="E199" i="23"/>
  <c r="F199" i="23"/>
  <c r="G199" i="23"/>
  <c r="H199" i="23"/>
  <c r="I199" i="23"/>
  <c r="J199" i="23"/>
  <c r="A200" i="23"/>
  <c r="B200" i="23"/>
  <c r="C200" i="23"/>
  <c r="D200" i="23"/>
  <c r="E200" i="23"/>
  <c r="F200" i="23"/>
  <c r="G200" i="23"/>
  <c r="H200" i="23"/>
  <c r="I200" i="23"/>
  <c r="J200" i="23"/>
  <c r="A201" i="23"/>
  <c r="B201" i="23"/>
  <c r="C201" i="23"/>
  <c r="D201" i="23"/>
  <c r="E201" i="23"/>
  <c r="F201" i="23"/>
  <c r="G201" i="23"/>
  <c r="H201" i="23"/>
  <c r="I201" i="23"/>
  <c r="J201" i="23"/>
  <c r="A202" i="23"/>
  <c r="B202" i="23"/>
  <c r="C202" i="23"/>
  <c r="D202" i="23"/>
  <c r="E202" i="23"/>
  <c r="F202" i="23"/>
  <c r="G202" i="23"/>
  <c r="H202" i="23"/>
  <c r="I202" i="23"/>
  <c r="J202" i="23"/>
  <c r="A203" i="23"/>
  <c r="B203" i="23"/>
  <c r="C203" i="23"/>
  <c r="D203" i="23"/>
  <c r="E203" i="23"/>
  <c r="F203" i="23"/>
  <c r="G203" i="23"/>
  <c r="H203" i="23"/>
  <c r="I203" i="23"/>
  <c r="J203" i="23"/>
  <c r="A204" i="23"/>
  <c r="B204" i="23"/>
  <c r="C204" i="23"/>
  <c r="D204" i="23"/>
  <c r="E204" i="23"/>
  <c r="F204" i="23"/>
  <c r="G204" i="23"/>
  <c r="H204" i="23"/>
  <c r="I204" i="23"/>
  <c r="J204" i="23"/>
  <c r="A205" i="23"/>
  <c r="B205" i="23"/>
  <c r="C205" i="23"/>
  <c r="D205" i="23"/>
  <c r="E205" i="23"/>
  <c r="F205" i="23"/>
  <c r="G205" i="23"/>
  <c r="H205" i="23"/>
  <c r="I205" i="23"/>
  <c r="J205" i="23"/>
  <c r="A206" i="23"/>
  <c r="B206" i="23"/>
  <c r="C206" i="23"/>
  <c r="D206" i="23"/>
  <c r="E206" i="23"/>
  <c r="F206" i="23"/>
  <c r="G206" i="23"/>
  <c r="H206" i="23"/>
  <c r="I206" i="23"/>
  <c r="J206" i="23"/>
  <c r="A207" i="23"/>
  <c r="B207" i="23"/>
  <c r="C207" i="23"/>
  <c r="D207" i="23"/>
  <c r="E207" i="23"/>
  <c r="F207" i="23"/>
  <c r="G207" i="23"/>
  <c r="H207" i="23"/>
  <c r="I207" i="23"/>
  <c r="J207" i="23"/>
  <c r="A208" i="23"/>
  <c r="B208" i="23"/>
  <c r="C208" i="23"/>
  <c r="D208" i="23"/>
  <c r="E208" i="23"/>
  <c r="F208" i="23"/>
  <c r="G208" i="23"/>
  <c r="H208" i="23"/>
  <c r="I208" i="23"/>
  <c r="J208" i="23"/>
  <c r="A209" i="23"/>
  <c r="B209" i="23"/>
  <c r="C209" i="23"/>
  <c r="D209" i="23"/>
  <c r="E209" i="23"/>
  <c r="F209" i="23"/>
  <c r="G209" i="23"/>
  <c r="H209" i="23"/>
  <c r="I209" i="23"/>
  <c r="J209" i="23"/>
  <c r="A210" i="23"/>
  <c r="B210" i="23"/>
  <c r="C210" i="23"/>
  <c r="D210" i="23"/>
  <c r="E210" i="23"/>
  <c r="F210" i="23"/>
  <c r="G210" i="23"/>
  <c r="H210" i="23"/>
  <c r="I210" i="23"/>
  <c r="J210" i="23"/>
  <c r="A211" i="23"/>
  <c r="B211" i="23"/>
  <c r="C211" i="23"/>
  <c r="D211" i="23"/>
  <c r="E211" i="23"/>
  <c r="F211" i="23"/>
  <c r="G211" i="23"/>
  <c r="H211" i="23"/>
  <c r="I211" i="23"/>
  <c r="J211" i="23"/>
  <c r="A212" i="23"/>
  <c r="B212" i="23"/>
  <c r="C212" i="23"/>
  <c r="D212" i="23"/>
  <c r="E212" i="23"/>
  <c r="F212" i="23"/>
  <c r="G212" i="23"/>
  <c r="H212" i="23"/>
  <c r="I212" i="23"/>
  <c r="J212" i="23"/>
  <c r="A213" i="23"/>
  <c r="B213" i="23"/>
  <c r="C213" i="23"/>
  <c r="D213" i="23"/>
  <c r="E213" i="23"/>
  <c r="F213" i="23"/>
  <c r="G213" i="23"/>
  <c r="H213" i="23"/>
  <c r="I213" i="23"/>
  <c r="J213" i="23"/>
  <c r="A214" i="23"/>
  <c r="B214" i="23"/>
  <c r="C214" i="23"/>
  <c r="D214" i="23"/>
  <c r="E214" i="23"/>
  <c r="F214" i="23"/>
  <c r="G214" i="23"/>
  <c r="H214" i="23"/>
  <c r="I214" i="23"/>
  <c r="J214" i="23"/>
  <c r="A215" i="23"/>
  <c r="B215" i="23"/>
  <c r="C215" i="23"/>
  <c r="D215" i="23"/>
  <c r="E215" i="23"/>
  <c r="F215" i="23"/>
  <c r="G215" i="23"/>
  <c r="H215" i="23"/>
  <c r="I215" i="23"/>
  <c r="J215" i="23"/>
  <c r="A216" i="23"/>
  <c r="B216" i="23"/>
  <c r="C216" i="23"/>
  <c r="D216" i="23"/>
  <c r="E216" i="23"/>
  <c r="F216" i="23"/>
  <c r="G216" i="23"/>
  <c r="H216" i="23"/>
  <c r="I216" i="23"/>
  <c r="J216" i="23"/>
  <c r="A217" i="23"/>
  <c r="B217" i="23"/>
  <c r="C217" i="23"/>
  <c r="D217" i="23"/>
  <c r="E217" i="23"/>
  <c r="F217" i="23"/>
  <c r="G217" i="23"/>
  <c r="H217" i="23"/>
  <c r="I217" i="23"/>
  <c r="J217" i="23"/>
  <c r="A218" i="23"/>
  <c r="B218" i="23"/>
  <c r="C218" i="23"/>
  <c r="D218" i="23"/>
  <c r="E218" i="23"/>
  <c r="F218" i="23"/>
  <c r="G218" i="23"/>
  <c r="H218" i="23"/>
  <c r="I218" i="23"/>
  <c r="J218" i="23"/>
  <c r="A219" i="23"/>
  <c r="B219" i="23"/>
  <c r="C219" i="23"/>
  <c r="D219" i="23"/>
  <c r="E219" i="23"/>
  <c r="F219" i="23"/>
  <c r="G219" i="23"/>
  <c r="H219" i="23"/>
  <c r="I219" i="23"/>
  <c r="J219" i="23"/>
  <c r="A220" i="23"/>
  <c r="B220" i="23"/>
  <c r="C220" i="23"/>
  <c r="D220" i="23"/>
  <c r="E220" i="23"/>
  <c r="F220" i="23"/>
  <c r="G220" i="23"/>
  <c r="H220" i="23"/>
  <c r="I220" i="23"/>
  <c r="J220" i="23"/>
  <c r="A221" i="23"/>
  <c r="B221" i="23"/>
  <c r="C221" i="23"/>
  <c r="D221" i="23"/>
  <c r="E221" i="23"/>
  <c r="F221" i="23"/>
  <c r="G221" i="23"/>
  <c r="H221" i="23"/>
  <c r="I221" i="23"/>
  <c r="J221" i="23"/>
  <c r="A222" i="23"/>
  <c r="B222" i="23"/>
  <c r="C222" i="23"/>
  <c r="D222" i="23"/>
  <c r="E222" i="23"/>
  <c r="F222" i="23"/>
  <c r="G222" i="23"/>
  <c r="H222" i="23"/>
  <c r="I222" i="23"/>
  <c r="J222" i="23"/>
  <c r="A223" i="23"/>
  <c r="B223" i="23"/>
  <c r="C223" i="23"/>
  <c r="D223" i="23"/>
  <c r="E223" i="23"/>
  <c r="F223" i="23"/>
  <c r="G223" i="23"/>
  <c r="H223" i="23"/>
  <c r="I223" i="23"/>
  <c r="J223" i="23"/>
  <c r="A224" i="23"/>
  <c r="B224" i="23"/>
  <c r="C224" i="23"/>
  <c r="D224" i="23"/>
  <c r="E224" i="23"/>
  <c r="F224" i="23"/>
  <c r="G224" i="23"/>
  <c r="H224" i="23"/>
  <c r="I224" i="23"/>
  <c r="J224" i="23"/>
  <c r="A225" i="23"/>
  <c r="B225" i="23"/>
  <c r="C225" i="23"/>
  <c r="D225" i="23"/>
  <c r="E225" i="23"/>
  <c r="F225" i="23"/>
  <c r="G225" i="23"/>
  <c r="H225" i="23"/>
  <c r="I225" i="23"/>
  <c r="J225" i="23"/>
  <c r="A226" i="23"/>
  <c r="B226" i="23"/>
  <c r="C226" i="23"/>
  <c r="D226" i="23"/>
  <c r="E226" i="23"/>
  <c r="F226" i="23"/>
  <c r="G226" i="23"/>
  <c r="H226" i="23"/>
  <c r="I226" i="23"/>
  <c r="J226" i="23"/>
  <c r="A227" i="23"/>
  <c r="B227" i="23"/>
  <c r="C227" i="23"/>
  <c r="D227" i="23"/>
  <c r="E227" i="23"/>
  <c r="F227" i="23"/>
  <c r="G227" i="23"/>
  <c r="H227" i="23"/>
  <c r="I227" i="23"/>
  <c r="J227" i="23"/>
  <c r="A228" i="23"/>
  <c r="B228" i="23"/>
  <c r="C228" i="23"/>
  <c r="D228" i="23"/>
  <c r="E228" i="23"/>
  <c r="F228" i="23"/>
  <c r="G228" i="23"/>
  <c r="H228" i="23"/>
  <c r="I228" i="23"/>
  <c r="J228" i="23"/>
  <c r="A229" i="23"/>
  <c r="B229" i="23"/>
  <c r="C229" i="23"/>
  <c r="D229" i="23"/>
  <c r="E229" i="23"/>
  <c r="F229" i="23"/>
  <c r="G229" i="23"/>
  <c r="H229" i="23"/>
  <c r="I229" i="23"/>
  <c r="J229" i="23"/>
  <c r="A230" i="23"/>
  <c r="B230" i="23"/>
  <c r="C230" i="23"/>
  <c r="D230" i="23"/>
  <c r="E230" i="23"/>
  <c r="F230" i="23"/>
  <c r="G230" i="23"/>
  <c r="H230" i="23"/>
  <c r="I230" i="23"/>
  <c r="J230" i="23"/>
  <c r="A231" i="23"/>
  <c r="B231" i="23"/>
  <c r="C231" i="23"/>
  <c r="D231" i="23"/>
  <c r="E231" i="23"/>
  <c r="F231" i="23"/>
  <c r="G231" i="23"/>
  <c r="H231" i="23"/>
  <c r="I231" i="23"/>
  <c r="J231" i="23"/>
  <c r="A232" i="23"/>
  <c r="B232" i="23"/>
  <c r="C232" i="23"/>
  <c r="D232" i="23"/>
  <c r="E232" i="23"/>
  <c r="F232" i="23"/>
  <c r="G232" i="23"/>
  <c r="H232" i="23"/>
  <c r="I232" i="23"/>
  <c r="J232" i="23"/>
  <c r="A233" i="23"/>
  <c r="B233" i="23"/>
  <c r="C233" i="23"/>
  <c r="D233" i="23"/>
  <c r="E233" i="23"/>
  <c r="F233" i="23"/>
  <c r="G233" i="23"/>
  <c r="H233" i="23"/>
  <c r="I233" i="23"/>
  <c r="J233" i="23"/>
  <c r="A234" i="23"/>
  <c r="B234" i="23"/>
  <c r="C234" i="23"/>
  <c r="D234" i="23"/>
  <c r="E234" i="23"/>
  <c r="F234" i="23"/>
  <c r="G234" i="23"/>
  <c r="H234" i="23"/>
  <c r="I234" i="23"/>
  <c r="J234" i="23"/>
  <c r="A235" i="23"/>
  <c r="B235" i="23"/>
  <c r="C235" i="23"/>
  <c r="D235" i="23"/>
  <c r="E235" i="23"/>
  <c r="F235" i="23"/>
  <c r="G235" i="23"/>
  <c r="H235" i="23"/>
  <c r="I235" i="23"/>
  <c r="J235" i="23"/>
  <c r="A236" i="23"/>
  <c r="B236" i="23"/>
  <c r="C236" i="23"/>
  <c r="D236" i="23"/>
  <c r="E236" i="23"/>
  <c r="F236" i="23"/>
  <c r="G236" i="23"/>
  <c r="H236" i="23"/>
  <c r="I236" i="23"/>
  <c r="J236" i="23"/>
  <c r="A237" i="23"/>
  <c r="B237" i="23"/>
  <c r="C237" i="23"/>
  <c r="D237" i="23"/>
  <c r="E237" i="23"/>
  <c r="F237" i="23"/>
  <c r="G237" i="23"/>
  <c r="H237" i="23"/>
  <c r="I237" i="23"/>
  <c r="J237" i="23"/>
  <c r="A238" i="23"/>
  <c r="B238" i="23"/>
  <c r="C238" i="23"/>
  <c r="D238" i="23"/>
  <c r="E238" i="23"/>
  <c r="F238" i="23"/>
  <c r="G238" i="23"/>
  <c r="H238" i="23"/>
  <c r="I238" i="23"/>
  <c r="J238" i="23"/>
  <c r="A239" i="23"/>
  <c r="B239" i="23"/>
  <c r="C239" i="23"/>
  <c r="D239" i="23"/>
  <c r="E239" i="23"/>
  <c r="F239" i="23"/>
  <c r="G239" i="23"/>
  <c r="H239" i="23"/>
  <c r="I239" i="23"/>
  <c r="J239" i="23"/>
  <c r="A240" i="23"/>
  <c r="B240" i="23"/>
  <c r="C240" i="23"/>
  <c r="D240" i="23"/>
  <c r="E240" i="23"/>
  <c r="F240" i="23"/>
  <c r="G240" i="23"/>
  <c r="H240" i="23"/>
  <c r="I240" i="23"/>
  <c r="J240" i="23"/>
  <c r="A241" i="23"/>
  <c r="B241" i="23"/>
  <c r="C241" i="23"/>
  <c r="D241" i="23"/>
  <c r="E241" i="23"/>
  <c r="F241" i="23"/>
  <c r="G241" i="23"/>
  <c r="H241" i="23"/>
  <c r="I241" i="23"/>
  <c r="J241" i="23"/>
  <c r="A242" i="23"/>
  <c r="B242" i="23"/>
  <c r="C242" i="23"/>
  <c r="D242" i="23"/>
  <c r="E242" i="23"/>
  <c r="F242" i="23"/>
  <c r="G242" i="23"/>
  <c r="H242" i="23"/>
  <c r="I242" i="23"/>
  <c r="J242" i="23"/>
  <c r="A243" i="23"/>
  <c r="B243" i="23"/>
  <c r="C243" i="23"/>
  <c r="D243" i="23"/>
  <c r="E243" i="23"/>
  <c r="F243" i="23"/>
  <c r="G243" i="23"/>
  <c r="H243" i="23"/>
  <c r="I243" i="23"/>
  <c r="J243" i="23"/>
  <c r="A244" i="23"/>
  <c r="B244" i="23"/>
  <c r="C244" i="23"/>
  <c r="D244" i="23"/>
  <c r="E244" i="23"/>
  <c r="F244" i="23"/>
  <c r="G244" i="23"/>
  <c r="H244" i="23"/>
  <c r="I244" i="23"/>
  <c r="J244" i="23"/>
  <c r="A245" i="23"/>
  <c r="B245" i="23"/>
  <c r="C245" i="23"/>
  <c r="D245" i="23"/>
  <c r="E245" i="23"/>
  <c r="F245" i="23"/>
  <c r="G245" i="23"/>
  <c r="H245" i="23"/>
  <c r="I245" i="23"/>
  <c r="J245" i="23"/>
  <c r="A246" i="23"/>
  <c r="B246" i="23"/>
  <c r="C246" i="23"/>
  <c r="D246" i="23"/>
  <c r="E246" i="23"/>
  <c r="F246" i="23"/>
  <c r="G246" i="23"/>
  <c r="H246" i="23"/>
  <c r="I246" i="23"/>
  <c r="J246" i="23"/>
  <c r="A247" i="23"/>
  <c r="B247" i="23"/>
  <c r="C247" i="23"/>
  <c r="D247" i="23"/>
  <c r="E247" i="23"/>
  <c r="F247" i="23"/>
  <c r="G247" i="23"/>
  <c r="H247" i="23"/>
  <c r="I247" i="23"/>
  <c r="J247" i="23"/>
  <c r="A248" i="23"/>
  <c r="B248" i="23"/>
  <c r="C248" i="23"/>
  <c r="D248" i="23"/>
  <c r="E248" i="23"/>
  <c r="F248" i="23"/>
  <c r="G248" i="23"/>
  <c r="H248" i="23"/>
  <c r="I248" i="23"/>
  <c r="J248" i="23"/>
  <c r="A249" i="23"/>
  <c r="B249" i="23"/>
  <c r="C249" i="23"/>
  <c r="D249" i="23"/>
  <c r="E249" i="23"/>
  <c r="F249" i="23"/>
  <c r="G249" i="23"/>
  <c r="H249" i="23"/>
  <c r="I249" i="23"/>
  <c r="J249" i="23"/>
  <c r="A250" i="23"/>
  <c r="B250" i="23"/>
  <c r="C250" i="23"/>
  <c r="D250" i="23"/>
  <c r="E250" i="23"/>
  <c r="F250" i="23"/>
  <c r="G250" i="23"/>
  <c r="H250" i="23"/>
  <c r="I250" i="23"/>
  <c r="J250" i="23"/>
  <c r="A251" i="23"/>
  <c r="B251" i="23"/>
  <c r="C251" i="23"/>
  <c r="D251" i="23"/>
  <c r="E251" i="23"/>
  <c r="F251" i="23"/>
  <c r="G251" i="23"/>
  <c r="H251" i="23"/>
  <c r="I251" i="23"/>
  <c r="J251" i="23"/>
  <c r="A252" i="23"/>
  <c r="B252" i="23"/>
  <c r="C252" i="23"/>
  <c r="D252" i="23"/>
  <c r="E252" i="23"/>
  <c r="F252" i="23"/>
  <c r="G252" i="23"/>
  <c r="H252" i="23"/>
  <c r="I252" i="23"/>
  <c r="J252" i="23"/>
  <c r="A253" i="23"/>
  <c r="B253" i="23"/>
  <c r="C253" i="23"/>
  <c r="D253" i="23"/>
  <c r="E253" i="23"/>
  <c r="F253" i="23"/>
  <c r="G253" i="23"/>
  <c r="H253" i="23"/>
  <c r="I253" i="23"/>
  <c r="J253" i="23"/>
  <c r="A254" i="23"/>
  <c r="B254" i="23"/>
  <c r="C254" i="23"/>
  <c r="D254" i="23"/>
  <c r="E254" i="23"/>
  <c r="F254" i="23"/>
  <c r="G254" i="23"/>
  <c r="H254" i="23"/>
  <c r="I254" i="23"/>
  <c r="J254" i="23"/>
  <c r="A255" i="23"/>
  <c r="B255" i="23"/>
  <c r="C255" i="23"/>
  <c r="D255" i="23"/>
  <c r="E255" i="23"/>
  <c r="F255" i="23"/>
  <c r="G255" i="23"/>
  <c r="H255" i="23"/>
  <c r="I255" i="23"/>
  <c r="J255" i="23"/>
  <c r="A256" i="23"/>
  <c r="B256" i="23"/>
  <c r="C256" i="23"/>
  <c r="D256" i="23"/>
  <c r="E256" i="23"/>
  <c r="F256" i="23"/>
  <c r="G256" i="23"/>
  <c r="H256" i="23"/>
  <c r="I256" i="23"/>
  <c r="J256" i="23"/>
  <c r="A257" i="23"/>
  <c r="B257" i="23"/>
  <c r="C257" i="23"/>
  <c r="D257" i="23"/>
  <c r="E257" i="23"/>
  <c r="F257" i="23"/>
  <c r="G257" i="23"/>
  <c r="H257" i="23"/>
  <c r="I257" i="23"/>
  <c r="J257" i="23"/>
  <c r="A258" i="23"/>
  <c r="B258" i="23"/>
  <c r="C258" i="23"/>
  <c r="D258" i="23"/>
  <c r="E258" i="23"/>
  <c r="F258" i="23"/>
  <c r="G258" i="23"/>
  <c r="H258" i="23"/>
  <c r="I258" i="23"/>
  <c r="J258" i="23"/>
  <c r="A259" i="23"/>
  <c r="B259" i="23"/>
  <c r="C259" i="23"/>
  <c r="D259" i="23"/>
  <c r="E259" i="23"/>
  <c r="F259" i="23"/>
  <c r="G259" i="23"/>
  <c r="H259" i="23"/>
  <c r="I259" i="23"/>
  <c r="J259" i="23"/>
  <c r="A260" i="23"/>
  <c r="B260" i="23"/>
  <c r="C260" i="23"/>
  <c r="D260" i="23"/>
  <c r="E260" i="23"/>
  <c r="F260" i="23"/>
  <c r="G260" i="23"/>
  <c r="H260" i="23"/>
  <c r="I260" i="23"/>
  <c r="J260" i="23"/>
  <c r="A261" i="23"/>
  <c r="B261" i="23"/>
  <c r="C261" i="23"/>
  <c r="D261" i="23"/>
  <c r="E261" i="23"/>
  <c r="F261" i="23"/>
  <c r="G261" i="23"/>
  <c r="H261" i="23"/>
  <c r="I261" i="23"/>
  <c r="J261" i="23"/>
  <c r="A262" i="23"/>
  <c r="B262" i="23"/>
  <c r="C262" i="23"/>
  <c r="D262" i="23"/>
  <c r="E262" i="23"/>
  <c r="F262" i="23"/>
  <c r="G262" i="23"/>
  <c r="H262" i="23"/>
  <c r="I262" i="23"/>
  <c r="J262" i="23"/>
  <c r="A263" i="23"/>
  <c r="B263" i="23"/>
  <c r="C263" i="23"/>
  <c r="D263" i="23"/>
  <c r="E263" i="23"/>
  <c r="F263" i="23"/>
  <c r="G263" i="23"/>
  <c r="H263" i="23"/>
  <c r="I263" i="23"/>
  <c r="J263" i="23"/>
  <c r="A264" i="23"/>
  <c r="B264" i="23"/>
  <c r="C264" i="23"/>
  <c r="D264" i="23"/>
  <c r="E264" i="23"/>
  <c r="F264" i="23"/>
  <c r="G264" i="23"/>
  <c r="H264" i="23"/>
  <c r="I264" i="23"/>
  <c r="J264" i="23"/>
  <c r="A265" i="23"/>
  <c r="B265" i="23"/>
  <c r="C265" i="23"/>
  <c r="D265" i="23"/>
  <c r="E265" i="23"/>
  <c r="F265" i="23"/>
  <c r="G265" i="23"/>
  <c r="H265" i="23"/>
  <c r="I265" i="23"/>
  <c r="J265" i="23"/>
  <c r="A266" i="23"/>
  <c r="B266" i="23"/>
  <c r="C266" i="23"/>
  <c r="D266" i="23"/>
  <c r="E266" i="23"/>
  <c r="F266" i="23"/>
  <c r="G266" i="23"/>
  <c r="H266" i="23"/>
  <c r="I266" i="23"/>
  <c r="J266" i="23"/>
  <c r="A267" i="23"/>
  <c r="B267" i="23"/>
  <c r="C267" i="23"/>
  <c r="D267" i="23"/>
  <c r="E267" i="23"/>
  <c r="F267" i="23"/>
  <c r="G267" i="23"/>
  <c r="H267" i="23"/>
  <c r="I267" i="23"/>
  <c r="J267" i="23"/>
  <c r="A268" i="23"/>
  <c r="B268" i="23"/>
  <c r="C268" i="23"/>
  <c r="D268" i="23"/>
  <c r="E268" i="23"/>
  <c r="F268" i="23"/>
  <c r="G268" i="23"/>
  <c r="H268" i="23"/>
  <c r="I268" i="23"/>
  <c r="J268" i="23"/>
  <c r="A269" i="23"/>
  <c r="B269" i="23"/>
  <c r="C269" i="23"/>
  <c r="D269" i="23"/>
  <c r="E269" i="23"/>
  <c r="F269" i="23"/>
  <c r="G269" i="23"/>
  <c r="H269" i="23"/>
  <c r="I269" i="23"/>
  <c r="J269" i="23"/>
  <c r="A270" i="23"/>
  <c r="B270" i="23"/>
  <c r="C270" i="23"/>
  <c r="D270" i="23"/>
  <c r="E270" i="23"/>
  <c r="F270" i="23"/>
  <c r="G270" i="23"/>
  <c r="H270" i="23"/>
  <c r="I270" i="23"/>
  <c r="J270" i="23"/>
  <c r="A271" i="23"/>
  <c r="B271" i="23"/>
  <c r="C271" i="23"/>
  <c r="D271" i="23"/>
  <c r="E271" i="23"/>
  <c r="F271" i="23"/>
  <c r="G271" i="23"/>
  <c r="H271" i="23"/>
  <c r="I271" i="23"/>
  <c r="J271" i="23"/>
  <c r="A272" i="23"/>
  <c r="B272" i="23"/>
  <c r="C272" i="23"/>
  <c r="D272" i="23"/>
  <c r="E272" i="23"/>
  <c r="F272" i="23"/>
  <c r="G272" i="23"/>
  <c r="H272" i="23"/>
  <c r="I272" i="23"/>
  <c r="J272" i="23"/>
  <c r="A273" i="23"/>
  <c r="B273" i="23"/>
  <c r="C273" i="23"/>
  <c r="D273" i="23"/>
  <c r="E273" i="23"/>
  <c r="F273" i="23"/>
  <c r="G273" i="23"/>
  <c r="H273" i="23"/>
  <c r="I273" i="23"/>
  <c r="J273" i="23"/>
  <c r="A274" i="23"/>
  <c r="B274" i="23"/>
  <c r="C274" i="23"/>
  <c r="D274" i="23"/>
  <c r="E274" i="23"/>
  <c r="F274" i="23"/>
  <c r="G274" i="23"/>
  <c r="H274" i="23"/>
  <c r="I274" i="23"/>
  <c r="J274" i="23"/>
  <c r="A275" i="23"/>
  <c r="B275" i="23"/>
  <c r="C275" i="23"/>
  <c r="D275" i="23"/>
  <c r="E275" i="23"/>
  <c r="F275" i="23"/>
  <c r="G275" i="23"/>
  <c r="H275" i="23"/>
  <c r="I275" i="23"/>
  <c r="J275" i="23"/>
  <c r="A276" i="23"/>
  <c r="B276" i="23"/>
  <c r="C276" i="23"/>
  <c r="D276" i="23"/>
  <c r="E276" i="23"/>
  <c r="F276" i="23"/>
  <c r="G276" i="23"/>
  <c r="H276" i="23"/>
  <c r="I276" i="23"/>
  <c r="J276" i="23"/>
  <c r="A277" i="23"/>
  <c r="B277" i="23"/>
  <c r="C277" i="23"/>
  <c r="D277" i="23"/>
  <c r="E277" i="23"/>
  <c r="F277" i="23"/>
  <c r="G277" i="23"/>
  <c r="H277" i="23"/>
  <c r="I277" i="23"/>
  <c r="J277" i="23"/>
  <c r="A278" i="23"/>
  <c r="B278" i="23"/>
  <c r="C278" i="23"/>
  <c r="D278" i="23"/>
  <c r="E278" i="23"/>
  <c r="F278" i="23"/>
  <c r="G278" i="23"/>
  <c r="H278" i="23"/>
  <c r="I278" i="23"/>
  <c r="J278" i="23"/>
  <c r="A279" i="23"/>
  <c r="B279" i="23"/>
  <c r="C279" i="23"/>
  <c r="D279" i="23"/>
  <c r="E279" i="23"/>
  <c r="F279" i="23"/>
  <c r="G279" i="23"/>
  <c r="H279" i="23"/>
  <c r="I279" i="23"/>
  <c r="J279" i="23"/>
  <c r="A280" i="23"/>
  <c r="B280" i="23"/>
  <c r="C280" i="23"/>
  <c r="D280" i="23"/>
  <c r="E280" i="23"/>
  <c r="F280" i="23"/>
  <c r="G280" i="23"/>
  <c r="H280" i="23"/>
  <c r="I280" i="23"/>
  <c r="J280" i="23"/>
  <c r="A281" i="23"/>
  <c r="B281" i="23"/>
  <c r="C281" i="23"/>
  <c r="D281" i="23"/>
  <c r="E281" i="23"/>
  <c r="F281" i="23"/>
  <c r="G281" i="23"/>
  <c r="H281" i="23"/>
  <c r="I281" i="23"/>
  <c r="J281" i="23"/>
  <c r="A282" i="23"/>
  <c r="B282" i="23"/>
  <c r="C282" i="23"/>
  <c r="D282" i="23"/>
  <c r="E282" i="23"/>
  <c r="F282" i="23"/>
  <c r="G282" i="23"/>
  <c r="H282" i="23"/>
  <c r="I282" i="23"/>
  <c r="J282" i="23"/>
  <c r="A283" i="23"/>
  <c r="B283" i="23"/>
  <c r="C283" i="23"/>
  <c r="D283" i="23"/>
  <c r="E283" i="23"/>
  <c r="F283" i="23"/>
  <c r="G283" i="23"/>
  <c r="H283" i="23"/>
  <c r="I283" i="23"/>
  <c r="J283" i="23"/>
  <c r="A284" i="23"/>
  <c r="B284" i="23"/>
  <c r="C284" i="23"/>
  <c r="D284" i="23"/>
  <c r="E284" i="23"/>
  <c r="F284" i="23"/>
  <c r="G284" i="23"/>
  <c r="H284" i="23"/>
  <c r="I284" i="23"/>
  <c r="J284" i="23"/>
  <c r="A285" i="23"/>
  <c r="B285" i="23"/>
  <c r="C285" i="23"/>
  <c r="D285" i="23"/>
  <c r="E285" i="23"/>
  <c r="F285" i="23"/>
  <c r="G285" i="23"/>
  <c r="H285" i="23"/>
  <c r="I285" i="23"/>
  <c r="J285" i="23"/>
  <c r="A286" i="23"/>
  <c r="B286" i="23"/>
  <c r="C286" i="23"/>
  <c r="D286" i="23"/>
  <c r="E286" i="23"/>
  <c r="F286" i="23"/>
  <c r="G286" i="23"/>
  <c r="H286" i="23"/>
  <c r="I286" i="23"/>
  <c r="J286" i="23"/>
  <c r="A287" i="23"/>
  <c r="B287" i="23"/>
  <c r="C287" i="23"/>
  <c r="D287" i="23"/>
  <c r="E287" i="23"/>
  <c r="F287" i="23"/>
  <c r="G287" i="23"/>
  <c r="H287" i="23"/>
  <c r="I287" i="23"/>
  <c r="J287" i="23"/>
  <c r="A288" i="23"/>
  <c r="B288" i="23"/>
  <c r="C288" i="23"/>
  <c r="D288" i="23"/>
  <c r="E288" i="23"/>
  <c r="F288" i="23"/>
  <c r="G288" i="23"/>
  <c r="H288" i="23"/>
  <c r="I288" i="23"/>
  <c r="J288" i="23"/>
  <c r="A289" i="23"/>
  <c r="B289" i="23"/>
  <c r="C289" i="23"/>
  <c r="D289" i="23"/>
  <c r="E289" i="23"/>
  <c r="F289" i="23"/>
  <c r="G289" i="23"/>
  <c r="H289" i="23"/>
  <c r="I289" i="23"/>
  <c r="J289" i="23"/>
  <c r="A290" i="23"/>
  <c r="B290" i="23"/>
  <c r="C290" i="23"/>
  <c r="D290" i="23"/>
  <c r="E290" i="23"/>
  <c r="F290" i="23"/>
  <c r="G290" i="23"/>
  <c r="H290" i="23"/>
  <c r="I290" i="23"/>
  <c r="J290" i="23"/>
  <c r="A291" i="23"/>
  <c r="B291" i="23"/>
  <c r="C291" i="23"/>
  <c r="D291" i="23"/>
  <c r="E291" i="23"/>
  <c r="F291" i="23"/>
  <c r="G291" i="23"/>
  <c r="H291" i="23"/>
  <c r="I291" i="23"/>
  <c r="J291" i="23"/>
  <c r="A292" i="23"/>
  <c r="B292" i="23"/>
  <c r="C292" i="23"/>
  <c r="D292" i="23"/>
  <c r="E292" i="23"/>
  <c r="F292" i="23"/>
  <c r="G292" i="23"/>
  <c r="H292" i="23"/>
  <c r="I292" i="23"/>
  <c r="J292" i="23"/>
  <c r="A293" i="23"/>
  <c r="B293" i="23"/>
  <c r="C293" i="23"/>
  <c r="D293" i="23"/>
  <c r="E293" i="23"/>
  <c r="F293" i="23"/>
  <c r="G293" i="23"/>
  <c r="H293" i="23"/>
  <c r="I293" i="23"/>
  <c r="J293" i="23"/>
  <c r="A294" i="23"/>
  <c r="B294" i="23"/>
  <c r="C294" i="23"/>
  <c r="D294" i="23"/>
  <c r="E294" i="23"/>
  <c r="F294" i="23"/>
  <c r="G294" i="23"/>
  <c r="H294" i="23"/>
  <c r="I294" i="23"/>
  <c r="J294" i="23"/>
  <c r="A295" i="23"/>
  <c r="B295" i="23"/>
  <c r="C295" i="23"/>
  <c r="D295" i="23"/>
  <c r="E295" i="23"/>
  <c r="F295" i="23"/>
  <c r="G295" i="23"/>
  <c r="H295" i="23"/>
  <c r="I295" i="23"/>
  <c r="J295" i="23"/>
  <c r="A296" i="23"/>
  <c r="B296" i="23"/>
  <c r="C296" i="23"/>
  <c r="D296" i="23"/>
  <c r="E296" i="23"/>
  <c r="F296" i="23"/>
  <c r="G296" i="23"/>
  <c r="H296" i="23"/>
  <c r="I296" i="23"/>
  <c r="J296" i="23"/>
  <c r="A297" i="23"/>
  <c r="B297" i="23"/>
  <c r="C297" i="23"/>
  <c r="D297" i="23"/>
  <c r="E297" i="23"/>
  <c r="F297" i="23"/>
  <c r="G297" i="23"/>
  <c r="H297" i="23"/>
  <c r="I297" i="23"/>
  <c r="J297" i="23"/>
  <c r="A298" i="23"/>
  <c r="B298" i="23"/>
  <c r="C298" i="23"/>
  <c r="D298" i="23"/>
  <c r="E298" i="23"/>
  <c r="F298" i="23"/>
  <c r="G298" i="23"/>
  <c r="H298" i="23"/>
  <c r="I298" i="23"/>
  <c r="J298" i="23"/>
  <c r="A299" i="23"/>
  <c r="B299" i="23"/>
  <c r="C299" i="23"/>
  <c r="D299" i="23"/>
  <c r="E299" i="23"/>
  <c r="F299" i="23"/>
  <c r="G299" i="23"/>
  <c r="H299" i="23"/>
  <c r="I299" i="23"/>
  <c r="J299" i="23"/>
  <c r="A300" i="23"/>
  <c r="B300" i="23"/>
  <c r="C300" i="23"/>
  <c r="D300" i="23"/>
  <c r="E300" i="23"/>
  <c r="F300" i="23"/>
  <c r="G300" i="23"/>
  <c r="H300" i="23"/>
  <c r="I300" i="23"/>
  <c r="J300" i="23"/>
  <c r="A301" i="23"/>
  <c r="B301" i="23"/>
  <c r="C301" i="23"/>
  <c r="D301" i="23"/>
  <c r="E301" i="23"/>
  <c r="F301" i="23"/>
  <c r="G301" i="23"/>
  <c r="H301" i="23"/>
  <c r="I301" i="23"/>
  <c r="J301" i="23"/>
  <c r="A302" i="23"/>
  <c r="B302" i="23"/>
  <c r="C302" i="23"/>
  <c r="D302" i="23"/>
  <c r="E302" i="23"/>
  <c r="F302" i="23"/>
  <c r="G302" i="23"/>
  <c r="H302" i="23"/>
  <c r="I302" i="23"/>
  <c r="J302" i="23"/>
  <c r="A303" i="23"/>
  <c r="B303" i="23"/>
  <c r="C303" i="23"/>
  <c r="D303" i="23"/>
  <c r="E303" i="23"/>
  <c r="F303" i="23"/>
  <c r="G303" i="23"/>
  <c r="H303" i="23"/>
  <c r="I303" i="23"/>
  <c r="J303" i="23"/>
  <c r="A304" i="23"/>
  <c r="B304" i="23"/>
  <c r="C304" i="23"/>
  <c r="D304" i="23"/>
  <c r="E304" i="23"/>
  <c r="F304" i="23"/>
  <c r="G304" i="23"/>
  <c r="H304" i="23"/>
  <c r="I304" i="23"/>
  <c r="J304" i="23"/>
  <c r="A305" i="23"/>
  <c r="B305" i="23"/>
  <c r="C305" i="23"/>
  <c r="D305" i="23"/>
  <c r="E305" i="23"/>
  <c r="F305" i="23"/>
  <c r="G305" i="23"/>
  <c r="H305" i="23"/>
  <c r="I305" i="23"/>
  <c r="J305" i="23"/>
  <c r="A306" i="23"/>
  <c r="B306" i="23"/>
  <c r="C306" i="23"/>
  <c r="D306" i="23"/>
  <c r="E306" i="23"/>
  <c r="F306" i="23"/>
  <c r="G306" i="23"/>
  <c r="H306" i="23"/>
  <c r="I306" i="23"/>
  <c r="J306" i="23"/>
  <c r="A307" i="23"/>
  <c r="B307" i="23"/>
  <c r="C307" i="23"/>
  <c r="D307" i="23"/>
  <c r="E307" i="23"/>
  <c r="F307" i="23"/>
  <c r="G307" i="23"/>
  <c r="H307" i="23"/>
  <c r="I307" i="23"/>
  <c r="J307" i="23"/>
  <c r="A308" i="23"/>
  <c r="B308" i="23"/>
  <c r="C308" i="23"/>
  <c r="D308" i="23"/>
  <c r="E308" i="23"/>
  <c r="F308" i="23"/>
  <c r="G308" i="23"/>
  <c r="H308" i="23"/>
  <c r="I308" i="23"/>
  <c r="J308" i="23"/>
  <c r="A309" i="23"/>
  <c r="B309" i="23"/>
  <c r="C309" i="23"/>
  <c r="D309" i="23"/>
  <c r="E309" i="23"/>
  <c r="F309" i="23"/>
  <c r="G309" i="23"/>
  <c r="H309" i="23"/>
  <c r="I309" i="23"/>
  <c r="J309" i="23"/>
  <c r="A310" i="23"/>
  <c r="B310" i="23"/>
  <c r="C310" i="23"/>
  <c r="D310" i="23"/>
  <c r="E310" i="23"/>
  <c r="F310" i="23"/>
  <c r="G310" i="23"/>
  <c r="H310" i="23"/>
  <c r="I310" i="23"/>
  <c r="J310" i="23"/>
  <c r="A311" i="23"/>
  <c r="B311" i="23"/>
  <c r="C311" i="23"/>
  <c r="D311" i="23"/>
  <c r="E311" i="23"/>
  <c r="F311" i="23"/>
  <c r="G311" i="23"/>
  <c r="H311" i="23"/>
  <c r="I311" i="23"/>
  <c r="J311" i="23"/>
  <c r="A312" i="23"/>
  <c r="B312" i="23"/>
  <c r="C312" i="23"/>
  <c r="D312" i="23"/>
  <c r="E312" i="23"/>
  <c r="F312" i="23"/>
  <c r="G312" i="23"/>
  <c r="H312" i="23"/>
  <c r="I312" i="23"/>
  <c r="J312" i="23"/>
  <c r="A313" i="23"/>
  <c r="B313" i="23"/>
  <c r="C313" i="23"/>
  <c r="D313" i="23"/>
  <c r="E313" i="23"/>
  <c r="F313" i="23"/>
  <c r="G313" i="23"/>
  <c r="H313" i="23"/>
  <c r="I313" i="23"/>
  <c r="J313" i="23"/>
  <c r="A314" i="23"/>
  <c r="B314" i="23"/>
  <c r="C314" i="23"/>
  <c r="D314" i="23"/>
  <c r="E314" i="23"/>
  <c r="F314" i="23"/>
  <c r="G314" i="23"/>
  <c r="H314" i="23"/>
  <c r="I314" i="23"/>
  <c r="J314" i="23"/>
  <c r="A315" i="23"/>
  <c r="B315" i="23"/>
  <c r="C315" i="23"/>
  <c r="D315" i="23"/>
  <c r="E315" i="23"/>
  <c r="F315" i="23"/>
  <c r="G315" i="23"/>
  <c r="H315" i="23"/>
  <c r="I315" i="23"/>
  <c r="J315" i="23"/>
  <c r="A316" i="23"/>
  <c r="B316" i="23"/>
  <c r="C316" i="23"/>
  <c r="D316" i="23"/>
  <c r="E316" i="23"/>
  <c r="F316" i="23"/>
  <c r="G316" i="23"/>
  <c r="H316" i="23"/>
  <c r="I316" i="23"/>
  <c r="J316" i="23"/>
  <c r="A317" i="23"/>
  <c r="B317" i="23"/>
  <c r="C317" i="23"/>
  <c r="D317" i="23"/>
  <c r="E317" i="23"/>
  <c r="F317" i="23"/>
  <c r="G317" i="23"/>
  <c r="H317" i="23"/>
  <c r="I317" i="23"/>
  <c r="J317" i="23"/>
  <c r="A318" i="23"/>
  <c r="B318" i="23"/>
  <c r="C318" i="23"/>
  <c r="D318" i="23"/>
  <c r="E318" i="23"/>
  <c r="F318" i="23"/>
  <c r="G318" i="23"/>
  <c r="H318" i="23"/>
  <c r="I318" i="23"/>
  <c r="J318" i="23"/>
  <c r="A319" i="23"/>
  <c r="B319" i="23"/>
  <c r="C319" i="23"/>
  <c r="D319" i="23"/>
  <c r="E319" i="23"/>
  <c r="F319" i="23"/>
  <c r="G319" i="23"/>
  <c r="H319" i="23"/>
  <c r="I319" i="23"/>
  <c r="J319" i="23"/>
  <c r="A320" i="23"/>
  <c r="B320" i="23"/>
  <c r="C320" i="23"/>
  <c r="D320" i="23"/>
  <c r="E320" i="23"/>
  <c r="F320" i="23"/>
  <c r="G320" i="23"/>
  <c r="H320" i="23"/>
  <c r="I320" i="23"/>
  <c r="J320" i="23"/>
  <c r="A321" i="23"/>
  <c r="B321" i="23"/>
  <c r="C321" i="23"/>
  <c r="D321" i="23"/>
  <c r="E321" i="23"/>
  <c r="F321" i="23"/>
  <c r="G321" i="23"/>
  <c r="H321" i="23"/>
  <c r="I321" i="23"/>
  <c r="J321" i="23"/>
  <c r="A322" i="23"/>
  <c r="B322" i="23"/>
  <c r="C322" i="23"/>
  <c r="D322" i="23"/>
  <c r="E322" i="23"/>
  <c r="F322" i="23"/>
  <c r="G322" i="23"/>
  <c r="H322" i="23"/>
  <c r="I322" i="23"/>
  <c r="J322" i="23"/>
  <c r="A323" i="23"/>
  <c r="B323" i="23"/>
  <c r="C323" i="23"/>
  <c r="D323" i="23"/>
  <c r="E323" i="23"/>
  <c r="F323" i="23"/>
  <c r="G323" i="23"/>
  <c r="H323" i="23"/>
  <c r="I323" i="23"/>
  <c r="J323" i="23"/>
  <c r="A324" i="23"/>
  <c r="B324" i="23"/>
  <c r="C324" i="23"/>
  <c r="D324" i="23"/>
  <c r="E324" i="23"/>
  <c r="F324" i="23"/>
  <c r="G324" i="23"/>
  <c r="H324" i="23"/>
  <c r="I324" i="23"/>
  <c r="J324" i="23"/>
  <c r="A325" i="23"/>
  <c r="B325" i="23"/>
  <c r="C325" i="23"/>
  <c r="D325" i="23"/>
  <c r="E325" i="23"/>
  <c r="F325" i="23"/>
  <c r="G325" i="23"/>
  <c r="H325" i="23"/>
  <c r="I325" i="23"/>
  <c r="J325" i="23"/>
  <c r="A326" i="23"/>
  <c r="B326" i="23"/>
  <c r="C326" i="23"/>
  <c r="D326" i="23"/>
  <c r="E326" i="23"/>
  <c r="F326" i="23"/>
  <c r="G326" i="23"/>
  <c r="H326" i="23"/>
  <c r="I326" i="23"/>
  <c r="J326" i="23"/>
  <c r="A327" i="23"/>
  <c r="B327" i="23"/>
  <c r="C327" i="23"/>
  <c r="D327" i="23"/>
  <c r="E327" i="23"/>
  <c r="F327" i="23"/>
  <c r="G327" i="23"/>
  <c r="H327" i="23"/>
  <c r="I327" i="23"/>
  <c r="J327" i="23"/>
  <c r="A328" i="23"/>
  <c r="B328" i="23"/>
  <c r="C328" i="23"/>
  <c r="D328" i="23"/>
  <c r="E328" i="23"/>
  <c r="F328" i="23"/>
  <c r="G328" i="23"/>
  <c r="H328" i="23"/>
  <c r="I328" i="23"/>
  <c r="J328" i="23"/>
  <c r="A329" i="23"/>
  <c r="B329" i="23"/>
  <c r="C329" i="23"/>
  <c r="D329" i="23"/>
  <c r="E329" i="23"/>
  <c r="F329" i="23"/>
  <c r="G329" i="23"/>
  <c r="H329" i="23"/>
  <c r="I329" i="23"/>
  <c r="J329" i="23"/>
  <c r="A330" i="23"/>
  <c r="B330" i="23"/>
  <c r="C330" i="23"/>
  <c r="D330" i="23"/>
  <c r="E330" i="23"/>
  <c r="F330" i="23"/>
  <c r="G330" i="23"/>
  <c r="H330" i="23"/>
  <c r="I330" i="23"/>
  <c r="J330" i="23"/>
  <c r="A331" i="23"/>
  <c r="B331" i="23"/>
  <c r="C331" i="23"/>
  <c r="D331" i="23"/>
  <c r="E331" i="23"/>
  <c r="F331" i="23"/>
  <c r="G331" i="23"/>
  <c r="H331" i="23"/>
  <c r="I331" i="23"/>
  <c r="J331" i="23"/>
  <c r="A332" i="23"/>
  <c r="B332" i="23"/>
  <c r="C332" i="23"/>
  <c r="D332" i="23"/>
  <c r="E332" i="23"/>
  <c r="F332" i="23"/>
  <c r="G332" i="23"/>
  <c r="H332" i="23"/>
  <c r="I332" i="23"/>
  <c r="J332" i="23"/>
  <c r="A333" i="23"/>
  <c r="B333" i="23"/>
  <c r="C333" i="23"/>
  <c r="D333" i="23"/>
  <c r="E333" i="23"/>
  <c r="F333" i="23"/>
  <c r="G333" i="23"/>
  <c r="H333" i="23"/>
  <c r="I333" i="23"/>
  <c r="J333" i="23"/>
  <c r="A334" i="23"/>
  <c r="B334" i="23"/>
  <c r="C334" i="23"/>
  <c r="D334" i="23"/>
  <c r="E334" i="23"/>
  <c r="F334" i="23"/>
  <c r="G334" i="23"/>
  <c r="H334" i="23"/>
  <c r="I334" i="23"/>
  <c r="J334" i="23"/>
  <c r="A335" i="23"/>
  <c r="B335" i="23"/>
  <c r="C335" i="23"/>
  <c r="D335" i="23"/>
  <c r="E335" i="23"/>
  <c r="F335" i="23"/>
  <c r="G335" i="23"/>
  <c r="H335" i="23"/>
  <c r="I335" i="23"/>
  <c r="J335" i="23"/>
  <c r="A336" i="23"/>
  <c r="B336" i="23"/>
  <c r="C336" i="23"/>
  <c r="D336" i="23"/>
  <c r="E336" i="23"/>
  <c r="F336" i="23"/>
  <c r="G336" i="23"/>
  <c r="H336" i="23"/>
  <c r="I336" i="23"/>
  <c r="J336" i="23"/>
  <c r="A337" i="23"/>
  <c r="B337" i="23"/>
  <c r="C337" i="23"/>
  <c r="D337" i="23"/>
  <c r="E337" i="23"/>
  <c r="F337" i="23"/>
  <c r="G337" i="23"/>
  <c r="H337" i="23"/>
  <c r="I337" i="23"/>
  <c r="J337" i="23"/>
  <c r="A338" i="23"/>
  <c r="B338" i="23"/>
  <c r="C338" i="23"/>
  <c r="D338" i="23"/>
  <c r="E338" i="23"/>
  <c r="F338" i="23"/>
  <c r="G338" i="23"/>
  <c r="H338" i="23"/>
  <c r="I338" i="23"/>
  <c r="J338" i="23"/>
  <c r="A339" i="23"/>
  <c r="B339" i="23"/>
  <c r="C339" i="23"/>
  <c r="D339" i="23"/>
  <c r="E339" i="23"/>
  <c r="F339" i="23"/>
  <c r="G339" i="23"/>
  <c r="H339" i="23"/>
  <c r="I339" i="23"/>
  <c r="J339" i="23"/>
  <c r="A340" i="23"/>
  <c r="B340" i="23"/>
  <c r="C340" i="23"/>
  <c r="D340" i="23"/>
  <c r="E340" i="23"/>
  <c r="F340" i="23"/>
  <c r="G340" i="23"/>
  <c r="H340" i="23"/>
  <c r="I340" i="23"/>
  <c r="J340" i="23"/>
  <c r="A341" i="23"/>
  <c r="B341" i="23"/>
  <c r="C341" i="23"/>
  <c r="D341" i="23"/>
  <c r="E341" i="23"/>
  <c r="F341" i="23"/>
  <c r="G341" i="23"/>
  <c r="H341" i="23"/>
  <c r="I341" i="23"/>
  <c r="J341" i="23"/>
  <c r="A342" i="23"/>
  <c r="B342" i="23"/>
  <c r="C342" i="23"/>
  <c r="D342" i="23"/>
  <c r="E342" i="23"/>
  <c r="F342" i="23"/>
  <c r="G342" i="23"/>
  <c r="H342" i="23"/>
  <c r="I342" i="23"/>
  <c r="J342" i="23"/>
  <c r="A343" i="23"/>
  <c r="B343" i="23"/>
  <c r="C343" i="23"/>
  <c r="D343" i="23"/>
  <c r="E343" i="23"/>
  <c r="F343" i="23"/>
  <c r="G343" i="23"/>
  <c r="H343" i="23"/>
  <c r="I343" i="23"/>
  <c r="J343" i="23"/>
  <c r="A344" i="23"/>
  <c r="B344" i="23"/>
  <c r="C344" i="23"/>
  <c r="D344" i="23"/>
  <c r="E344" i="23"/>
  <c r="F344" i="23"/>
  <c r="G344" i="23"/>
  <c r="H344" i="23"/>
  <c r="I344" i="23"/>
  <c r="J344" i="23"/>
  <c r="A345" i="23"/>
  <c r="B345" i="23"/>
  <c r="C345" i="23"/>
  <c r="D345" i="23"/>
  <c r="E345" i="23"/>
  <c r="F345" i="23"/>
  <c r="G345" i="23"/>
  <c r="H345" i="23"/>
  <c r="I345" i="23"/>
  <c r="J345" i="23"/>
  <c r="A346" i="23"/>
  <c r="B346" i="23"/>
  <c r="C346" i="23"/>
  <c r="D346" i="23"/>
  <c r="E346" i="23"/>
  <c r="F346" i="23"/>
  <c r="G346" i="23"/>
  <c r="H346" i="23"/>
  <c r="I346" i="23"/>
  <c r="J346" i="23"/>
  <c r="A347" i="23"/>
  <c r="B347" i="23"/>
  <c r="C347" i="23"/>
  <c r="D347" i="23"/>
  <c r="E347" i="23"/>
  <c r="F347" i="23"/>
  <c r="G347" i="23"/>
  <c r="H347" i="23"/>
  <c r="I347" i="23"/>
  <c r="J347" i="23"/>
  <c r="A348" i="23"/>
  <c r="B348" i="23"/>
  <c r="C348" i="23"/>
  <c r="D348" i="23"/>
  <c r="E348" i="23"/>
  <c r="F348" i="23"/>
  <c r="G348" i="23"/>
  <c r="H348" i="23"/>
  <c r="I348" i="23"/>
  <c r="J348" i="23"/>
  <c r="A349" i="23"/>
  <c r="B349" i="23"/>
  <c r="C349" i="23"/>
  <c r="D349" i="23"/>
  <c r="E349" i="23"/>
  <c r="F349" i="23"/>
  <c r="G349" i="23"/>
  <c r="H349" i="23"/>
  <c r="I349" i="23"/>
  <c r="J349" i="23"/>
  <c r="A350" i="23"/>
  <c r="B350" i="23"/>
  <c r="C350" i="23"/>
  <c r="D350" i="23"/>
  <c r="E350" i="23"/>
  <c r="F350" i="23"/>
  <c r="G350" i="23"/>
  <c r="H350" i="23"/>
  <c r="I350" i="23"/>
  <c r="J350" i="23"/>
  <c r="A351" i="23"/>
  <c r="B351" i="23"/>
  <c r="C351" i="23"/>
  <c r="D351" i="23"/>
  <c r="E351" i="23"/>
  <c r="F351" i="23"/>
  <c r="G351" i="23"/>
  <c r="H351" i="23"/>
  <c r="I351" i="23"/>
  <c r="J351" i="23"/>
  <c r="A352" i="23"/>
  <c r="B352" i="23"/>
  <c r="C352" i="23"/>
  <c r="D352" i="23"/>
  <c r="E352" i="23"/>
  <c r="F352" i="23"/>
  <c r="G352" i="23"/>
  <c r="H352" i="23"/>
  <c r="I352" i="23"/>
  <c r="J352" i="23"/>
  <c r="A353" i="23"/>
  <c r="B353" i="23"/>
  <c r="C353" i="23"/>
  <c r="D353" i="23"/>
  <c r="E353" i="23"/>
  <c r="F353" i="23"/>
  <c r="G353" i="23"/>
  <c r="H353" i="23"/>
  <c r="I353" i="23"/>
  <c r="J353" i="23"/>
  <c r="A354" i="23"/>
  <c r="B354" i="23"/>
  <c r="C354" i="23"/>
  <c r="D354" i="23"/>
  <c r="E354" i="23"/>
  <c r="F354" i="23"/>
  <c r="G354" i="23"/>
  <c r="H354" i="23"/>
  <c r="I354" i="23"/>
  <c r="J354" i="23"/>
  <c r="A355" i="23"/>
  <c r="B355" i="23"/>
  <c r="C355" i="23"/>
  <c r="D355" i="23"/>
  <c r="E355" i="23"/>
  <c r="F355" i="23"/>
  <c r="G355" i="23"/>
  <c r="H355" i="23"/>
  <c r="I355" i="23"/>
  <c r="J355" i="23"/>
  <c r="A356" i="23"/>
  <c r="B356" i="23"/>
  <c r="C356" i="23"/>
  <c r="D356" i="23"/>
  <c r="E356" i="23"/>
  <c r="F356" i="23"/>
  <c r="G356" i="23"/>
  <c r="H356" i="23"/>
  <c r="I356" i="23"/>
  <c r="J356" i="23"/>
  <c r="A357" i="23"/>
  <c r="B357" i="23"/>
  <c r="C357" i="23"/>
  <c r="D357" i="23"/>
  <c r="E357" i="23"/>
  <c r="F357" i="23"/>
  <c r="G357" i="23"/>
  <c r="H357" i="23"/>
  <c r="I357" i="23"/>
  <c r="J357" i="23"/>
  <c r="A358" i="23"/>
  <c r="B358" i="23"/>
  <c r="C358" i="23"/>
  <c r="D358" i="23"/>
  <c r="E358" i="23"/>
  <c r="F358" i="23"/>
  <c r="G358" i="23"/>
  <c r="H358" i="23"/>
  <c r="I358" i="23"/>
  <c r="J358" i="23"/>
  <c r="A359" i="23"/>
  <c r="B359" i="23"/>
  <c r="C359" i="23"/>
  <c r="D359" i="23"/>
  <c r="E359" i="23"/>
  <c r="F359" i="23"/>
  <c r="G359" i="23"/>
  <c r="H359" i="23"/>
  <c r="I359" i="23"/>
  <c r="J359" i="23"/>
  <c r="A360" i="23"/>
  <c r="B360" i="23"/>
  <c r="C360" i="23"/>
  <c r="D360" i="23"/>
  <c r="E360" i="23"/>
  <c r="F360" i="23"/>
  <c r="G360" i="23"/>
  <c r="H360" i="23"/>
  <c r="I360" i="23"/>
  <c r="J360" i="23"/>
  <c r="A361" i="23"/>
  <c r="B361" i="23"/>
  <c r="C361" i="23"/>
  <c r="D361" i="23"/>
  <c r="E361" i="23"/>
  <c r="F361" i="23"/>
  <c r="G361" i="23"/>
  <c r="H361" i="23"/>
  <c r="I361" i="23"/>
  <c r="J361" i="23"/>
  <c r="A362" i="23"/>
  <c r="B362" i="23"/>
  <c r="C362" i="23"/>
  <c r="D362" i="23"/>
  <c r="E362" i="23"/>
  <c r="F362" i="23"/>
  <c r="G362" i="23"/>
  <c r="H362" i="23"/>
  <c r="I362" i="23"/>
  <c r="J362" i="23"/>
  <c r="A363" i="23"/>
  <c r="B363" i="23"/>
  <c r="C363" i="23"/>
  <c r="D363" i="23"/>
  <c r="E363" i="23"/>
  <c r="F363" i="23"/>
  <c r="G363" i="23"/>
  <c r="H363" i="23"/>
  <c r="I363" i="23"/>
  <c r="J363" i="23"/>
  <c r="A364" i="23"/>
  <c r="B364" i="23"/>
  <c r="C364" i="23"/>
  <c r="D364" i="23"/>
  <c r="E364" i="23"/>
  <c r="F364" i="23"/>
  <c r="G364" i="23"/>
  <c r="H364" i="23"/>
  <c r="I364" i="23"/>
  <c r="J364" i="23"/>
  <c r="A365" i="23"/>
  <c r="B365" i="23"/>
  <c r="C365" i="23"/>
  <c r="D365" i="23"/>
  <c r="E365" i="23"/>
  <c r="F365" i="23"/>
  <c r="G365" i="23"/>
  <c r="H365" i="23"/>
  <c r="I365" i="23"/>
  <c r="J365" i="23"/>
  <c r="A366" i="23"/>
  <c r="B366" i="23"/>
  <c r="C366" i="23"/>
  <c r="D366" i="23"/>
  <c r="E366" i="23"/>
  <c r="F366" i="23"/>
  <c r="G366" i="23"/>
  <c r="H366" i="23"/>
  <c r="I366" i="23"/>
  <c r="J366" i="23"/>
  <c r="A367" i="23"/>
  <c r="B367" i="23"/>
  <c r="C367" i="23"/>
  <c r="D367" i="23"/>
  <c r="E367" i="23"/>
  <c r="F367" i="23"/>
  <c r="G367" i="23"/>
  <c r="H367" i="23"/>
  <c r="I367" i="23"/>
  <c r="J367" i="23"/>
  <c r="A368" i="23"/>
  <c r="B368" i="23"/>
  <c r="C368" i="23"/>
  <c r="D368" i="23"/>
  <c r="E368" i="23"/>
  <c r="F368" i="23"/>
  <c r="G368" i="23"/>
  <c r="H368" i="23"/>
  <c r="I368" i="23"/>
  <c r="J368" i="23"/>
  <c r="A369" i="23"/>
  <c r="B369" i="23"/>
  <c r="C369" i="23"/>
  <c r="D369" i="23"/>
  <c r="E369" i="23"/>
  <c r="F369" i="23"/>
  <c r="G369" i="23"/>
  <c r="H369" i="23"/>
  <c r="I369" i="23"/>
  <c r="J369" i="23"/>
  <c r="A370" i="23"/>
  <c r="B370" i="23"/>
  <c r="C370" i="23"/>
  <c r="D370" i="23"/>
  <c r="E370" i="23"/>
  <c r="F370" i="23"/>
  <c r="G370" i="23"/>
  <c r="H370" i="23"/>
  <c r="I370" i="23"/>
  <c r="J370" i="23"/>
  <c r="A371" i="23"/>
  <c r="B371" i="23"/>
  <c r="C371" i="23"/>
  <c r="D371" i="23"/>
  <c r="E371" i="23"/>
  <c r="F371" i="23"/>
  <c r="G371" i="23"/>
  <c r="H371" i="23"/>
  <c r="I371" i="23"/>
  <c r="J371" i="23"/>
  <c r="A372" i="23"/>
  <c r="B372" i="23"/>
  <c r="C372" i="23"/>
  <c r="D372" i="23"/>
  <c r="E372" i="23"/>
  <c r="F372" i="23"/>
  <c r="G372" i="23"/>
  <c r="H372" i="23"/>
  <c r="I372" i="23"/>
  <c r="J372" i="23"/>
  <c r="A373" i="23"/>
  <c r="B373" i="23"/>
  <c r="C373" i="23"/>
  <c r="D373" i="23"/>
  <c r="E373" i="23"/>
  <c r="F373" i="23"/>
  <c r="G373" i="23"/>
  <c r="H373" i="23"/>
  <c r="I373" i="23"/>
  <c r="J373" i="23"/>
  <c r="A374" i="23"/>
  <c r="B374" i="23"/>
  <c r="C374" i="23"/>
  <c r="D374" i="23"/>
  <c r="E374" i="23"/>
  <c r="F374" i="23"/>
  <c r="G374" i="23"/>
  <c r="H374" i="23"/>
  <c r="I374" i="23"/>
  <c r="J374" i="23"/>
  <c r="A375" i="23"/>
  <c r="B375" i="23"/>
  <c r="C375" i="23"/>
  <c r="D375" i="23"/>
  <c r="E375" i="23"/>
  <c r="F375" i="23"/>
  <c r="G375" i="23"/>
  <c r="H375" i="23"/>
  <c r="I375" i="23"/>
  <c r="J375" i="23"/>
  <c r="A376" i="23"/>
  <c r="B376" i="23"/>
  <c r="C376" i="23"/>
  <c r="D376" i="23"/>
  <c r="E376" i="23"/>
  <c r="F376" i="23"/>
  <c r="G376" i="23"/>
  <c r="H376" i="23"/>
  <c r="I376" i="23"/>
  <c r="J376" i="23"/>
  <c r="A377" i="23"/>
  <c r="B377" i="23"/>
  <c r="C377" i="23"/>
  <c r="D377" i="23"/>
  <c r="E377" i="23"/>
  <c r="F377" i="23"/>
  <c r="G377" i="23"/>
  <c r="H377" i="23"/>
  <c r="I377" i="23"/>
  <c r="J377" i="23"/>
  <c r="A378" i="23"/>
  <c r="B378" i="23"/>
  <c r="C378" i="23"/>
  <c r="D378" i="23"/>
  <c r="E378" i="23"/>
  <c r="F378" i="23"/>
  <c r="G378" i="23"/>
  <c r="H378" i="23"/>
  <c r="I378" i="23"/>
  <c r="J378" i="23"/>
  <c r="A379" i="23"/>
  <c r="B379" i="23"/>
  <c r="C379" i="23"/>
  <c r="D379" i="23"/>
  <c r="E379" i="23"/>
  <c r="F379" i="23"/>
  <c r="G379" i="23"/>
  <c r="H379" i="23"/>
  <c r="I379" i="23"/>
  <c r="J379" i="23"/>
  <c r="A380" i="23"/>
  <c r="B380" i="23"/>
  <c r="C380" i="23"/>
  <c r="D380" i="23"/>
  <c r="E380" i="23"/>
  <c r="F380" i="23"/>
  <c r="G380" i="23"/>
  <c r="H380" i="23"/>
  <c r="I380" i="23"/>
  <c r="J380" i="23"/>
  <c r="A381" i="23"/>
  <c r="B381" i="23"/>
  <c r="C381" i="23"/>
  <c r="D381" i="23"/>
  <c r="E381" i="23"/>
  <c r="F381" i="23"/>
  <c r="G381" i="23"/>
  <c r="H381" i="23"/>
  <c r="I381" i="23"/>
  <c r="J381" i="23"/>
  <c r="A382" i="23"/>
  <c r="B382" i="23"/>
  <c r="C382" i="23"/>
  <c r="D382" i="23"/>
  <c r="E382" i="23"/>
  <c r="F382" i="23"/>
  <c r="G382" i="23"/>
  <c r="H382" i="23"/>
  <c r="I382" i="23"/>
  <c r="J382" i="23"/>
  <c r="A383" i="23"/>
  <c r="B383" i="23"/>
  <c r="C383" i="23"/>
  <c r="D383" i="23"/>
  <c r="E383" i="23"/>
  <c r="F383" i="23"/>
  <c r="G383" i="23"/>
  <c r="H383" i="23"/>
  <c r="I383" i="23"/>
  <c r="J383" i="23"/>
  <c r="A384" i="23"/>
  <c r="B384" i="23"/>
  <c r="C384" i="23"/>
  <c r="D384" i="23"/>
  <c r="E384" i="23"/>
  <c r="F384" i="23"/>
  <c r="G384" i="23"/>
  <c r="H384" i="23"/>
  <c r="I384" i="23"/>
  <c r="J384" i="23"/>
  <c r="A385" i="23"/>
  <c r="B385" i="23"/>
  <c r="C385" i="23"/>
  <c r="D385" i="23"/>
  <c r="E385" i="23"/>
  <c r="F385" i="23"/>
  <c r="G385" i="23"/>
  <c r="H385" i="23"/>
  <c r="I385" i="23"/>
  <c r="J385" i="23"/>
  <c r="A386" i="23"/>
  <c r="B386" i="23"/>
  <c r="C386" i="23"/>
  <c r="D386" i="23"/>
  <c r="E386" i="23"/>
  <c r="F386" i="23"/>
  <c r="G386" i="23"/>
  <c r="H386" i="23"/>
  <c r="I386" i="23"/>
  <c r="J386" i="23"/>
  <c r="A387" i="23"/>
  <c r="B387" i="23"/>
  <c r="C387" i="23"/>
  <c r="D387" i="23"/>
  <c r="E387" i="23"/>
  <c r="F387" i="23"/>
  <c r="G387" i="23"/>
  <c r="H387" i="23"/>
  <c r="I387" i="23"/>
  <c r="J387" i="23"/>
  <c r="A388" i="23"/>
  <c r="B388" i="23"/>
  <c r="C388" i="23"/>
  <c r="D388" i="23"/>
  <c r="E388" i="23"/>
  <c r="F388" i="23"/>
  <c r="G388" i="23"/>
  <c r="H388" i="23"/>
  <c r="I388" i="23"/>
  <c r="J388" i="23"/>
  <c r="A389" i="23"/>
  <c r="B389" i="23"/>
  <c r="C389" i="23"/>
  <c r="D389" i="23"/>
  <c r="E389" i="23"/>
  <c r="F389" i="23"/>
  <c r="G389" i="23"/>
  <c r="H389" i="23"/>
  <c r="I389" i="23"/>
  <c r="J389" i="23"/>
  <c r="A390" i="23"/>
  <c r="B390" i="23"/>
  <c r="C390" i="23"/>
  <c r="D390" i="23"/>
  <c r="E390" i="23"/>
  <c r="F390" i="23"/>
  <c r="G390" i="23"/>
  <c r="H390" i="23"/>
  <c r="I390" i="23"/>
  <c r="J390" i="23"/>
  <c r="A391" i="23"/>
  <c r="B391" i="23"/>
  <c r="C391" i="23"/>
  <c r="D391" i="23"/>
  <c r="E391" i="23"/>
  <c r="F391" i="23"/>
  <c r="G391" i="23"/>
  <c r="H391" i="23"/>
  <c r="I391" i="23"/>
  <c r="J391" i="23"/>
  <c r="A392" i="23"/>
  <c r="B392" i="23"/>
  <c r="C392" i="23"/>
  <c r="D392" i="23"/>
  <c r="E392" i="23"/>
  <c r="F392" i="23"/>
  <c r="G392" i="23"/>
  <c r="H392" i="23"/>
  <c r="I392" i="23"/>
  <c r="J392" i="23"/>
  <c r="A393" i="23"/>
  <c r="B393" i="23"/>
  <c r="C393" i="23"/>
  <c r="D393" i="23"/>
  <c r="E393" i="23"/>
  <c r="F393" i="23"/>
  <c r="G393" i="23"/>
  <c r="H393" i="23"/>
  <c r="I393" i="23"/>
  <c r="J393" i="23"/>
  <c r="A394" i="23"/>
  <c r="B394" i="23"/>
  <c r="C394" i="23"/>
  <c r="D394" i="23"/>
  <c r="E394" i="23"/>
  <c r="F394" i="23"/>
  <c r="G394" i="23"/>
  <c r="H394" i="23"/>
  <c r="I394" i="23"/>
  <c r="J394" i="23"/>
  <c r="A395" i="23"/>
  <c r="B395" i="23"/>
  <c r="C395" i="23"/>
  <c r="D395" i="23"/>
  <c r="E395" i="23"/>
  <c r="F395" i="23"/>
  <c r="G395" i="23"/>
  <c r="H395" i="23"/>
  <c r="I395" i="23"/>
  <c r="J395" i="23"/>
  <c r="A396" i="23"/>
  <c r="B396" i="23"/>
  <c r="C396" i="23"/>
  <c r="D396" i="23"/>
  <c r="E396" i="23"/>
  <c r="F396" i="23"/>
  <c r="G396" i="23"/>
  <c r="H396" i="23"/>
  <c r="I396" i="23"/>
  <c r="J396" i="23"/>
  <c r="A397" i="23"/>
  <c r="B397" i="23"/>
  <c r="C397" i="23"/>
  <c r="D397" i="23"/>
  <c r="E397" i="23"/>
  <c r="F397" i="23"/>
  <c r="G397" i="23"/>
  <c r="H397" i="23"/>
  <c r="I397" i="23"/>
  <c r="J397" i="23"/>
  <c r="A398" i="23"/>
  <c r="B398" i="23"/>
  <c r="C398" i="23"/>
  <c r="D398" i="23"/>
  <c r="E398" i="23"/>
  <c r="F398" i="23"/>
  <c r="G398" i="23"/>
  <c r="H398" i="23"/>
  <c r="I398" i="23"/>
  <c r="J398" i="23"/>
  <c r="A399" i="23"/>
  <c r="B399" i="23"/>
  <c r="C399" i="23"/>
  <c r="D399" i="23"/>
  <c r="E399" i="23"/>
  <c r="F399" i="23"/>
  <c r="G399" i="23"/>
  <c r="H399" i="23"/>
  <c r="I399" i="23"/>
  <c r="J399" i="23"/>
  <c r="A400" i="23"/>
  <c r="B400" i="23"/>
  <c r="C400" i="23"/>
  <c r="D400" i="23"/>
  <c r="E400" i="23"/>
  <c r="F400" i="23"/>
  <c r="G400" i="23"/>
  <c r="H400" i="23"/>
  <c r="I400" i="23"/>
  <c r="J400" i="23"/>
  <c r="A401" i="23"/>
  <c r="B401" i="23"/>
  <c r="C401" i="23"/>
  <c r="D401" i="23"/>
  <c r="E401" i="23"/>
  <c r="F401" i="23"/>
  <c r="G401" i="23"/>
  <c r="H401" i="23"/>
  <c r="I401" i="23"/>
  <c r="J401" i="23"/>
  <c r="A402" i="23"/>
  <c r="B402" i="23"/>
  <c r="C402" i="23"/>
  <c r="D402" i="23"/>
  <c r="E402" i="23"/>
  <c r="F402" i="23"/>
  <c r="G402" i="23"/>
  <c r="H402" i="23"/>
  <c r="I402" i="23"/>
  <c r="J402" i="23"/>
  <c r="A403" i="23"/>
  <c r="B403" i="23"/>
  <c r="C403" i="23"/>
  <c r="D403" i="23"/>
  <c r="E403" i="23"/>
  <c r="F403" i="23"/>
  <c r="G403" i="23"/>
  <c r="H403" i="23"/>
  <c r="I403" i="23"/>
  <c r="J403" i="23"/>
  <c r="A404" i="23"/>
  <c r="B404" i="23"/>
  <c r="C404" i="23"/>
  <c r="D404" i="23"/>
  <c r="E404" i="23"/>
  <c r="F404" i="23"/>
  <c r="G404" i="23"/>
  <c r="H404" i="23"/>
  <c r="I404" i="23"/>
  <c r="J404" i="23"/>
  <c r="A405" i="23"/>
  <c r="B405" i="23"/>
  <c r="C405" i="23"/>
  <c r="D405" i="23"/>
  <c r="E405" i="23"/>
  <c r="F405" i="23"/>
  <c r="G405" i="23"/>
  <c r="H405" i="23"/>
  <c r="I405" i="23"/>
  <c r="J405" i="23"/>
  <c r="A406" i="23"/>
  <c r="B406" i="23"/>
  <c r="C406" i="23"/>
  <c r="D406" i="23"/>
  <c r="E406" i="23"/>
  <c r="F406" i="23"/>
  <c r="G406" i="23"/>
  <c r="H406" i="23"/>
  <c r="I406" i="23"/>
  <c r="J406" i="23"/>
  <c r="A407" i="23"/>
  <c r="B407" i="23"/>
  <c r="C407" i="23"/>
  <c r="D407" i="23"/>
  <c r="E407" i="23"/>
  <c r="F407" i="23"/>
  <c r="G407" i="23"/>
  <c r="H407" i="23"/>
  <c r="I407" i="23"/>
  <c r="J407" i="23"/>
  <c r="A408" i="23"/>
  <c r="B408" i="23"/>
  <c r="C408" i="23"/>
  <c r="D408" i="23"/>
  <c r="E408" i="23"/>
  <c r="F408" i="23"/>
  <c r="G408" i="23"/>
  <c r="H408" i="23"/>
  <c r="I408" i="23"/>
  <c r="J408" i="23"/>
  <c r="A409" i="23"/>
  <c r="B409" i="23"/>
  <c r="C409" i="23"/>
  <c r="D409" i="23"/>
  <c r="E409" i="23"/>
  <c r="F409" i="23"/>
  <c r="G409" i="23"/>
  <c r="H409" i="23"/>
  <c r="I409" i="23"/>
  <c r="J409" i="23"/>
  <c r="A410" i="23"/>
  <c r="B410" i="23"/>
  <c r="C410" i="23"/>
  <c r="D410" i="23"/>
  <c r="E410" i="23"/>
  <c r="F410" i="23"/>
  <c r="G410" i="23"/>
  <c r="H410" i="23"/>
  <c r="I410" i="23"/>
  <c r="J410" i="23"/>
  <c r="A411" i="23"/>
  <c r="B411" i="23"/>
  <c r="C411" i="23"/>
  <c r="D411" i="23"/>
  <c r="E411" i="23"/>
  <c r="F411" i="23"/>
  <c r="G411" i="23"/>
  <c r="H411" i="23"/>
  <c r="I411" i="23"/>
  <c r="J411" i="23"/>
  <c r="A412" i="23"/>
  <c r="B412" i="23"/>
  <c r="C412" i="23"/>
  <c r="D412" i="23"/>
  <c r="E412" i="23"/>
  <c r="F412" i="23"/>
  <c r="G412" i="23"/>
  <c r="H412" i="23"/>
  <c r="I412" i="23"/>
  <c r="J412" i="23"/>
  <c r="A413" i="23"/>
  <c r="B413" i="23"/>
  <c r="C413" i="23"/>
  <c r="D413" i="23"/>
  <c r="E413" i="23"/>
  <c r="F413" i="23"/>
  <c r="G413" i="23"/>
  <c r="H413" i="23"/>
  <c r="I413" i="23"/>
  <c r="J413" i="23"/>
  <c r="A414" i="23"/>
  <c r="B414" i="23"/>
  <c r="C414" i="23"/>
  <c r="D414" i="23"/>
  <c r="E414" i="23"/>
  <c r="F414" i="23"/>
  <c r="G414" i="23"/>
  <c r="H414" i="23"/>
  <c r="I414" i="23"/>
  <c r="J414" i="23"/>
  <c r="A415" i="23"/>
  <c r="B415" i="23"/>
  <c r="C415" i="23"/>
  <c r="D415" i="23"/>
  <c r="E415" i="23"/>
  <c r="F415" i="23"/>
  <c r="G415" i="23"/>
  <c r="H415" i="23"/>
  <c r="I415" i="23"/>
  <c r="J415" i="23"/>
  <c r="A416" i="23"/>
  <c r="B416" i="23"/>
  <c r="C416" i="23"/>
  <c r="D416" i="23"/>
  <c r="E416" i="23"/>
  <c r="F416" i="23"/>
  <c r="G416" i="23"/>
  <c r="H416" i="23"/>
  <c r="I416" i="23"/>
  <c r="J416" i="23"/>
  <c r="A417" i="23"/>
  <c r="B417" i="23"/>
  <c r="C417" i="23"/>
  <c r="D417" i="23"/>
  <c r="E417" i="23"/>
  <c r="F417" i="23"/>
  <c r="G417" i="23"/>
  <c r="H417" i="23"/>
  <c r="I417" i="23"/>
  <c r="J417" i="23"/>
  <c r="A418" i="23"/>
  <c r="B418" i="23"/>
  <c r="C418" i="23"/>
  <c r="D418" i="23"/>
  <c r="E418" i="23"/>
  <c r="F418" i="23"/>
  <c r="G418" i="23"/>
  <c r="H418" i="23"/>
  <c r="I418" i="23"/>
  <c r="J418" i="23"/>
  <c r="A419" i="23"/>
  <c r="B419" i="23"/>
  <c r="C419" i="23"/>
  <c r="D419" i="23"/>
  <c r="E419" i="23"/>
  <c r="F419" i="23"/>
  <c r="G419" i="23"/>
  <c r="H419" i="23"/>
  <c r="I419" i="23"/>
  <c r="J419" i="23"/>
  <c r="A420" i="23"/>
  <c r="B420" i="23"/>
  <c r="C420" i="23"/>
  <c r="D420" i="23"/>
  <c r="E420" i="23"/>
  <c r="F420" i="23"/>
  <c r="G420" i="23"/>
  <c r="H420" i="23"/>
  <c r="I420" i="23"/>
  <c r="J420" i="23"/>
  <c r="A421" i="23"/>
  <c r="B421" i="23"/>
  <c r="C421" i="23"/>
  <c r="D421" i="23"/>
  <c r="E421" i="23"/>
  <c r="F421" i="23"/>
  <c r="G421" i="23"/>
  <c r="H421" i="23"/>
  <c r="I421" i="23"/>
  <c r="J421" i="23"/>
  <c r="A422" i="23"/>
  <c r="B422" i="23"/>
  <c r="C422" i="23"/>
  <c r="D422" i="23"/>
  <c r="E422" i="23"/>
  <c r="F422" i="23"/>
  <c r="G422" i="23"/>
  <c r="H422" i="23"/>
  <c r="I422" i="23"/>
  <c r="J422" i="23"/>
  <c r="A423" i="23"/>
  <c r="B423" i="23"/>
  <c r="C423" i="23"/>
  <c r="D423" i="23"/>
  <c r="E423" i="23"/>
  <c r="F423" i="23"/>
  <c r="G423" i="23"/>
  <c r="H423" i="23"/>
  <c r="I423" i="23"/>
  <c r="J423" i="23"/>
  <c r="A424" i="23"/>
  <c r="B424" i="23"/>
  <c r="C424" i="23"/>
  <c r="D424" i="23"/>
  <c r="E424" i="23"/>
  <c r="F424" i="23"/>
  <c r="G424" i="23"/>
  <c r="H424" i="23"/>
  <c r="I424" i="23"/>
  <c r="J424" i="23"/>
  <c r="A425" i="23"/>
  <c r="B425" i="23"/>
  <c r="C425" i="23"/>
  <c r="D425" i="23"/>
  <c r="E425" i="23"/>
  <c r="F425" i="23"/>
  <c r="G425" i="23"/>
  <c r="H425" i="23"/>
  <c r="I425" i="23"/>
  <c r="J425" i="23"/>
  <c r="A426" i="23"/>
  <c r="B426" i="23"/>
  <c r="C426" i="23"/>
  <c r="D426" i="23"/>
  <c r="E426" i="23"/>
  <c r="F426" i="23"/>
  <c r="G426" i="23"/>
  <c r="H426" i="23"/>
  <c r="I426" i="23"/>
  <c r="J426" i="23"/>
  <c r="A427" i="23"/>
  <c r="B427" i="23"/>
  <c r="C427" i="23"/>
  <c r="D427" i="23"/>
  <c r="E427" i="23"/>
  <c r="F427" i="23"/>
  <c r="G427" i="23"/>
  <c r="H427" i="23"/>
  <c r="I427" i="23"/>
  <c r="J427" i="23"/>
  <c r="A428" i="23"/>
  <c r="B428" i="23"/>
  <c r="C428" i="23"/>
  <c r="D428" i="23"/>
  <c r="E428" i="23"/>
  <c r="F428" i="23"/>
  <c r="G428" i="23"/>
  <c r="H428" i="23"/>
  <c r="I428" i="23"/>
  <c r="J428" i="23"/>
  <c r="A429" i="23"/>
  <c r="B429" i="23"/>
  <c r="C429" i="23"/>
  <c r="D429" i="23"/>
  <c r="E429" i="23"/>
  <c r="F429" i="23"/>
  <c r="G429" i="23"/>
  <c r="H429" i="23"/>
  <c r="I429" i="23"/>
  <c r="J429" i="23"/>
  <c r="A430" i="23"/>
  <c r="B430" i="23"/>
  <c r="C430" i="23"/>
  <c r="D430" i="23"/>
  <c r="E430" i="23"/>
  <c r="F430" i="23"/>
  <c r="G430" i="23"/>
  <c r="H430" i="23"/>
  <c r="I430" i="23"/>
  <c r="J430" i="23"/>
  <c r="A431" i="23"/>
  <c r="B431" i="23"/>
  <c r="C431" i="23"/>
  <c r="D431" i="23"/>
  <c r="E431" i="23"/>
  <c r="F431" i="23"/>
  <c r="G431" i="23"/>
  <c r="H431" i="23"/>
  <c r="I431" i="23"/>
  <c r="J431" i="23"/>
  <c r="A432" i="23"/>
  <c r="B432" i="23"/>
  <c r="C432" i="23"/>
  <c r="D432" i="23"/>
  <c r="E432" i="23"/>
  <c r="F432" i="23"/>
  <c r="G432" i="23"/>
  <c r="H432" i="23"/>
  <c r="I432" i="23"/>
  <c r="J432" i="23"/>
  <c r="A433" i="23"/>
  <c r="B433" i="23"/>
  <c r="C433" i="23"/>
  <c r="D433" i="23"/>
  <c r="E433" i="23"/>
  <c r="F433" i="23"/>
  <c r="G433" i="23"/>
  <c r="H433" i="23"/>
  <c r="I433" i="23"/>
  <c r="J433" i="23"/>
  <c r="A434" i="23"/>
  <c r="B434" i="23"/>
  <c r="C434" i="23"/>
  <c r="D434" i="23"/>
  <c r="E434" i="23"/>
  <c r="F434" i="23"/>
  <c r="G434" i="23"/>
  <c r="H434" i="23"/>
  <c r="I434" i="23"/>
  <c r="J434" i="23"/>
  <c r="A435" i="23"/>
  <c r="B435" i="23"/>
  <c r="C435" i="23"/>
  <c r="D435" i="23"/>
  <c r="E435" i="23"/>
  <c r="F435" i="23"/>
  <c r="G435" i="23"/>
  <c r="H435" i="23"/>
  <c r="I435" i="23"/>
  <c r="J435" i="23"/>
  <c r="A436" i="23"/>
  <c r="B436" i="23"/>
  <c r="C436" i="23"/>
  <c r="D436" i="23"/>
  <c r="E436" i="23"/>
  <c r="F436" i="23"/>
  <c r="G436" i="23"/>
  <c r="H436" i="23"/>
  <c r="I436" i="23"/>
  <c r="J436" i="23"/>
  <c r="A437" i="23"/>
  <c r="B437" i="23"/>
  <c r="C437" i="23"/>
  <c r="D437" i="23"/>
  <c r="E437" i="23"/>
  <c r="F437" i="23"/>
  <c r="G437" i="23"/>
  <c r="H437" i="23"/>
  <c r="I437" i="23"/>
  <c r="J437" i="23"/>
  <c r="A438" i="23"/>
  <c r="B438" i="23"/>
  <c r="C438" i="23"/>
  <c r="D438" i="23"/>
  <c r="E438" i="23"/>
  <c r="F438" i="23"/>
  <c r="G438" i="23"/>
  <c r="H438" i="23"/>
  <c r="I438" i="23"/>
  <c r="J438" i="23"/>
  <c r="A439" i="23"/>
  <c r="B439" i="23"/>
  <c r="C439" i="23"/>
  <c r="D439" i="23"/>
  <c r="E439" i="23"/>
  <c r="F439" i="23"/>
  <c r="G439" i="23"/>
  <c r="H439" i="23"/>
  <c r="I439" i="23"/>
  <c r="J439" i="23"/>
  <c r="A440" i="23"/>
  <c r="B440" i="23"/>
  <c r="C440" i="23"/>
  <c r="D440" i="23"/>
  <c r="E440" i="23"/>
  <c r="F440" i="23"/>
  <c r="G440" i="23"/>
  <c r="H440" i="23"/>
  <c r="I440" i="23"/>
  <c r="J440" i="23"/>
  <c r="A441" i="23"/>
  <c r="B441" i="23"/>
  <c r="C441" i="23"/>
  <c r="D441" i="23"/>
  <c r="E441" i="23"/>
  <c r="F441" i="23"/>
  <c r="G441" i="23"/>
  <c r="H441" i="23"/>
  <c r="I441" i="23"/>
  <c r="J441" i="23"/>
  <c r="A442" i="23"/>
  <c r="B442" i="23"/>
  <c r="C442" i="23"/>
  <c r="D442" i="23"/>
  <c r="E442" i="23"/>
  <c r="F442" i="23"/>
  <c r="G442" i="23"/>
  <c r="H442" i="23"/>
  <c r="I442" i="23"/>
  <c r="J442" i="23"/>
  <c r="A443" i="23"/>
  <c r="B443" i="23"/>
  <c r="C443" i="23"/>
  <c r="D443" i="23"/>
  <c r="E443" i="23"/>
  <c r="F443" i="23"/>
  <c r="G443" i="23"/>
  <c r="H443" i="23"/>
  <c r="I443" i="23"/>
  <c r="J443" i="23"/>
  <c r="A444" i="23"/>
  <c r="B444" i="23"/>
  <c r="C444" i="23"/>
  <c r="D444" i="23"/>
  <c r="E444" i="23"/>
  <c r="F444" i="23"/>
  <c r="G444" i="23"/>
  <c r="H444" i="23"/>
  <c r="I444" i="23"/>
  <c r="J444" i="23"/>
  <c r="A445" i="23"/>
  <c r="B445" i="23"/>
  <c r="C445" i="23"/>
  <c r="D445" i="23"/>
  <c r="E445" i="23"/>
  <c r="F445" i="23"/>
  <c r="G445" i="23"/>
  <c r="H445" i="23"/>
  <c r="I445" i="23"/>
  <c r="J445" i="23"/>
  <c r="A446" i="23"/>
  <c r="B446" i="23"/>
  <c r="C446" i="23"/>
  <c r="D446" i="23"/>
  <c r="E446" i="23"/>
  <c r="F446" i="23"/>
  <c r="G446" i="23"/>
  <c r="H446" i="23"/>
  <c r="I446" i="23"/>
  <c r="J446" i="23"/>
  <c r="A447" i="23"/>
  <c r="B447" i="23"/>
  <c r="C447" i="23"/>
  <c r="D447" i="23"/>
  <c r="E447" i="23"/>
  <c r="F447" i="23"/>
  <c r="G447" i="23"/>
  <c r="H447" i="23"/>
  <c r="I447" i="23"/>
  <c r="J447" i="23"/>
  <c r="A448" i="23"/>
  <c r="B448" i="23"/>
  <c r="C448" i="23"/>
  <c r="D448" i="23"/>
  <c r="E448" i="23"/>
  <c r="F448" i="23"/>
  <c r="G448" i="23"/>
  <c r="H448" i="23"/>
  <c r="I448" i="23"/>
  <c r="J448" i="23"/>
  <c r="A449" i="23"/>
  <c r="B449" i="23"/>
  <c r="C449" i="23"/>
  <c r="D449" i="23"/>
  <c r="E449" i="23"/>
  <c r="F449" i="23"/>
  <c r="G449" i="23"/>
  <c r="H449" i="23"/>
  <c r="I449" i="23"/>
  <c r="J449" i="23"/>
  <c r="A450" i="23"/>
  <c r="B450" i="23"/>
  <c r="C450" i="23"/>
  <c r="D450" i="23"/>
  <c r="E450" i="23"/>
  <c r="F450" i="23"/>
  <c r="G450" i="23"/>
  <c r="H450" i="23"/>
  <c r="I450" i="23"/>
  <c r="J450" i="23"/>
  <c r="A451" i="23"/>
  <c r="B451" i="23"/>
  <c r="C451" i="23"/>
  <c r="D451" i="23"/>
  <c r="E451" i="23"/>
  <c r="F451" i="23"/>
  <c r="G451" i="23"/>
  <c r="H451" i="23"/>
  <c r="I451" i="23"/>
  <c r="J451" i="23"/>
  <c r="A452" i="23"/>
  <c r="B452" i="23"/>
  <c r="C452" i="23"/>
  <c r="D452" i="23"/>
  <c r="E452" i="23"/>
  <c r="F452" i="23"/>
  <c r="G452" i="23"/>
  <c r="H452" i="23"/>
  <c r="I452" i="23"/>
  <c r="J452" i="23"/>
  <c r="A453" i="23"/>
  <c r="B453" i="23"/>
  <c r="C453" i="23"/>
  <c r="D453" i="23"/>
  <c r="E453" i="23"/>
  <c r="F453" i="23"/>
  <c r="G453" i="23"/>
  <c r="H453" i="23"/>
  <c r="I453" i="23"/>
  <c r="J453" i="23"/>
  <c r="A454" i="23"/>
  <c r="B454" i="23"/>
  <c r="C454" i="23"/>
  <c r="D454" i="23"/>
  <c r="E454" i="23"/>
  <c r="F454" i="23"/>
  <c r="G454" i="23"/>
  <c r="H454" i="23"/>
  <c r="I454" i="23"/>
  <c r="J454" i="23"/>
  <c r="A455" i="23"/>
  <c r="B455" i="23"/>
  <c r="C455" i="23"/>
  <c r="D455" i="23"/>
  <c r="E455" i="23"/>
  <c r="F455" i="23"/>
  <c r="G455" i="23"/>
  <c r="H455" i="23"/>
  <c r="I455" i="23"/>
  <c r="J455" i="23"/>
  <c r="A456" i="23"/>
  <c r="B456" i="23"/>
  <c r="C456" i="23"/>
  <c r="D456" i="23"/>
  <c r="E456" i="23"/>
  <c r="F456" i="23"/>
  <c r="G456" i="23"/>
  <c r="H456" i="23"/>
  <c r="I456" i="23"/>
  <c r="J456" i="23"/>
  <c r="A457" i="23"/>
  <c r="B457" i="23"/>
  <c r="C457" i="23"/>
  <c r="D457" i="23"/>
  <c r="E457" i="23"/>
  <c r="F457" i="23"/>
  <c r="G457" i="23"/>
  <c r="H457" i="23"/>
  <c r="I457" i="23"/>
  <c r="J457" i="23"/>
  <c r="A458" i="23"/>
  <c r="B458" i="23"/>
  <c r="C458" i="23"/>
  <c r="D458" i="23"/>
  <c r="E458" i="23"/>
  <c r="F458" i="23"/>
  <c r="G458" i="23"/>
  <c r="H458" i="23"/>
  <c r="I458" i="23"/>
  <c r="J458" i="23"/>
  <c r="A459" i="23"/>
  <c r="B459" i="23"/>
  <c r="C459" i="23"/>
  <c r="D459" i="23"/>
  <c r="E459" i="23"/>
  <c r="F459" i="23"/>
  <c r="G459" i="23"/>
  <c r="H459" i="23"/>
  <c r="I459" i="23"/>
  <c r="J459" i="23"/>
  <c r="A460" i="23"/>
  <c r="B460" i="23"/>
  <c r="C460" i="23"/>
  <c r="D460" i="23"/>
  <c r="E460" i="23"/>
  <c r="F460" i="23"/>
  <c r="G460" i="23"/>
  <c r="H460" i="23"/>
  <c r="I460" i="23"/>
  <c r="J460" i="23"/>
  <c r="A461" i="23"/>
  <c r="B461" i="23"/>
  <c r="C461" i="23"/>
  <c r="D461" i="23"/>
  <c r="E461" i="23"/>
  <c r="F461" i="23"/>
  <c r="G461" i="23"/>
  <c r="H461" i="23"/>
  <c r="I461" i="23"/>
  <c r="J461" i="23"/>
  <c r="A462" i="23"/>
  <c r="B462" i="23"/>
  <c r="C462" i="23"/>
  <c r="D462" i="23"/>
  <c r="E462" i="23"/>
  <c r="F462" i="23"/>
  <c r="G462" i="23"/>
  <c r="H462" i="23"/>
  <c r="I462" i="23"/>
  <c r="J462" i="23"/>
  <c r="A463" i="23"/>
  <c r="B463" i="23"/>
  <c r="C463" i="23"/>
  <c r="D463" i="23"/>
  <c r="E463" i="23"/>
  <c r="F463" i="23"/>
  <c r="G463" i="23"/>
  <c r="H463" i="23"/>
  <c r="I463" i="23"/>
  <c r="J463" i="23"/>
  <c r="A464" i="23"/>
  <c r="B464" i="23"/>
  <c r="C464" i="23"/>
  <c r="D464" i="23"/>
  <c r="E464" i="23"/>
  <c r="F464" i="23"/>
  <c r="G464" i="23"/>
  <c r="H464" i="23"/>
  <c r="I464" i="23"/>
  <c r="J464" i="23"/>
  <c r="A465" i="23"/>
  <c r="B465" i="23"/>
  <c r="C465" i="23"/>
  <c r="D465" i="23"/>
  <c r="E465" i="23"/>
  <c r="F465" i="23"/>
  <c r="G465" i="23"/>
  <c r="H465" i="23"/>
  <c r="I465" i="23"/>
  <c r="J465" i="23"/>
  <c r="A466" i="23"/>
  <c r="B466" i="23"/>
  <c r="C466" i="23"/>
  <c r="D466" i="23"/>
  <c r="E466" i="23"/>
  <c r="F466" i="23"/>
  <c r="G466" i="23"/>
  <c r="H466" i="23"/>
  <c r="I466" i="23"/>
  <c r="J466" i="23"/>
  <c r="A467" i="23"/>
  <c r="B467" i="23"/>
  <c r="C467" i="23"/>
  <c r="D467" i="23"/>
  <c r="E467" i="23"/>
  <c r="F467" i="23"/>
  <c r="G467" i="23"/>
  <c r="H467" i="23"/>
  <c r="I467" i="23"/>
  <c r="J467" i="23"/>
  <c r="A468" i="23"/>
  <c r="B468" i="23"/>
  <c r="C468" i="23"/>
  <c r="D468" i="23"/>
  <c r="E468" i="23"/>
  <c r="F468" i="23"/>
  <c r="G468" i="23"/>
  <c r="H468" i="23"/>
  <c r="I468" i="23"/>
  <c r="J468" i="23"/>
  <c r="A469" i="23"/>
  <c r="B469" i="23"/>
  <c r="C469" i="23"/>
  <c r="D469" i="23"/>
  <c r="E469" i="23"/>
  <c r="F469" i="23"/>
  <c r="G469" i="23"/>
  <c r="H469" i="23"/>
  <c r="I469" i="23"/>
  <c r="J469" i="23"/>
  <c r="A470" i="23"/>
  <c r="B470" i="23"/>
  <c r="C470" i="23"/>
  <c r="D470" i="23"/>
  <c r="E470" i="23"/>
  <c r="F470" i="23"/>
  <c r="G470" i="23"/>
  <c r="H470" i="23"/>
  <c r="I470" i="23"/>
  <c r="J470" i="23"/>
  <c r="A471" i="23"/>
  <c r="B471" i="23"/>
  <c r="C471" i="23"/>
  <c r="D471" i="23"/>
  <c r="E471" i="23"/>
  <c r="F471" i="23"/>
  <c r="G471" i="23"/>
  <c r="H471" i="23"/>
  <c r="I471" i="23"/>
  <c r="J471" i="23"/>
  <c r="A472" i="23"/>
  <c r="B472" i="23"/>
  <c r="C472" i="23"/>
  <c r="D472" i="23"/>
  <c r="E472" i="23"/>
  <c r="F472" i="23"/>
  <c r="G472" i="23"/>
  <c r="H472" i="23"/>
  <c r="I472" i="23"/>
  <c r="J472" i="23"/>
  <c r="A473" i="23"/>
  <c r="B473" i="23"/>
  <c r="C473" i="23"/>
  <c r="D473" i="23"/>
  <c r="E473" i="23"/>
  <c r="F473" i="23"/>
  <c r="G473" i="23"/>
  <c r="H473" i="23"/>
  <c r="I473" i="23"/>
  <c r="J473" i="23"/>
  <c r="A474" i="23"/>
  <c r="B474" i="23"/>
  <c r="C474" i="23"/>
  <c r="D474" i="23"/>
  <c r="E474" i="23"/>
  <c r="F474" i="23"/>
  <c r="G474" i="23"/>
  <c r="H474" i="23"/>
  <c r="I474" i="23"/>
  <c r="J474" i="23"/>
  <c r="A475" i="23"/>
  <c r="B475" i="23"/>
  <c r="C475" i="23"/>
  <c r="D475" i="23"/>
  <c r="E475" i="23"/>
  <c r="F475" i="23"/>
  <c r="G475" i="23"/>
  <c r="H475" i="23"/>
  <c r="I475" i="23"/>
  <c r="J475" i="23"/>
  <c r="A476" i="23"/>
  <c r="B476" i="23"/>
  <c r="C476" i="23"/>
  <c r="D476" i="23"/>
  <c r="E476" i="23"/>
  <c r="F476" i="23"/>
  <c r="G476" i="23"/>
  <c r="H476" i="23"/>
  <c r="I476" i="23"/>
  <c r="J476" i="23"/>
  <c r="A477" i="23"/>
  <c r="B477" i="23"/>
  <c r="C477" i="23"/>
  <c r="D477" i="23"/>
  <c r="E477" i="23"/>
  <c r="F477" i="23"/>
  <c r="G477" i="23"/>
  <c r="H477" i="23"/>
  <c r="I477" i="23"/>
  <c r="J477" i="23"/>
  <c r="A478" i="23"/>
  <c r="B478" i="23"/>
  <c r="C478" i="23"/>
  <c r="D478" i="23"/>
  <c r="E478" i="23"/>
  <c r="F478" i="23"/>
  <c r="G478" i="23"/>
  <c r="H478" i="23"/>
  <c r="I478" i="23"/>
  <c r="J478" i="23"/>
  <c r="A479" i="23"/>
  <c r="B479" i="23"/>
  <c r="C479" i="23"/>
  <c r="D479" i="23"/>
  <c r="E479" i="23"/>
  <c r="F479" i="23"/>
  <c r="G479" i="23"/>
  <c r="H479" i="23"/>
  <c r="I479" i="23"/>
  <c r="J479" i="23"/>
  <c r="A480" i="23"/>
  <c r="B480" i="23"/>
  <c r="C480" i="23"/>
  <c r="D480" i="23"/>
  <c r="E480" i="23"/>
  <c r="F480" i="23"/>
  <c r="G480" i="23"/>
  <c r="H480" i="23"/>
  <c r="I480" i="23"/>
  <c r="J480" i="23"/>
  <c r="A481" i="23"/>
  <c r="B481" i="23"/>
  <c r="C481" i="23"/>
  <c r="D481" i="23"/>
  <c r="E481" i="23"/>
  <c r="F481" i="23"/>
  <c r="G481" i="23"/>
  <c r="H481" i="23"/>
  <c r="I481" i="23"/>
  <c r="J481" i="23"/>
  <c r="A482" i="23"/>
  <c r="B482" i="23"/>
  <c r="C482" i="23"/>
  <c r="D482" i="23"/>
  <c r="E482" i="23"/>
  <c r="F482" i="23"/>
  <c r="G482" i="23"/>
  <c r="H482" i="23"/>
  <c r="I482" i="23"/>
  <c r="J482" i="23"/>
  <c r="A483" i="23"/>
  <c r="B483" i="23"/>
  <c r="C483" i="23"/>
  <c r="D483" i="23"/>
  <c r="E483" i="23"/>
  <c r="F483" i="23"/>
  <c r="G483" i="23"/>
  <c r="H483" i="23"/>
  <c r="I483" i="23"/>
  <c r="J483" i="23"/>
  <c r="A484" i="23"/>
  <c r="B484" i="23"/>
  <c r="C484" i="23"/>
  <c r="D484" i="23"/>
  <c r="E484" i="23"/>
  <c r="F484" i="23"/>
  <c r="G484" i="23"/>
  <c r="H484" i="23"/>
  <c r="I484" i="23"/>
  <c r="J484" i="23"/>
  <c r="A485" i="23"/>
  <c r="B485" i="23"/>
  <c r="C485" i="23"/>
  <c r="D485" i="23"/>
  <c r="E485" i="23"/>
  <c r="F485" i="23"/>
  <c r="G485" i="23"/>
  <c r="H485" i="23"/>
  <c r="I485" i="23"/>
  <c r="J485" i="23"/>
  <c r="A486" i="23"/>
  <c r="B486" i="23"/>
  <c r="C486" i="23"/>
  <c r="D486" i="23"/>
  <c r="E486" i="23"/>
  <c r="F486" i="23"/>
  <c r="G486" i="23"/>
  <c r="H486" i="23"/>
  <c r="I486" i="23"/>
  <c r="J486" i="23"/>
  <c r="A487" i="23"/>
  <c r="B487" i="23"/>
  <c r="C487" i="23"/>
  <c r="D487" i="23"/>
  <c r="E487" i="23"/>
  <c r="F487" i="23"/>
  <c r="G487" i="23"/>
  <c r="H487" i="23"/>
  <c r="I487" i="23"/>
  <c r="J487" i="23"/>
  <c r="A488" i="23"/>
  <c r="B488" i="23"/>
  <c r="C488" i="23"/>
  <c r="D488" i="23"/>
  <c r="E488" i="23"/>
  <c r="F488" i="23"/>
  <c r="G488" i="23"/>
  <c r="H488" i="23"/>
  <c r="I488" i="23"/>
  <c r="J488" i="23"/>
  <c r="A489" i="23"/>
  <c r="B489" i="23"/>
  <c r="C489" i="23"/>
  <c r="D489" i="23"/>
  <c r="E489" i="23"/>
  <c r="F489" i="23"/>
  <c r="G489" i="23"/>
  <c r="H489" i="23"/>
  <c r="I489" i="23"/>
  <c r="J489" i="23"/>
  <c r="A490" i="23"/>
  <c r="B490" i="23"/>
  <c r="C490" i="23"/>
  <c r="D490" i="23"/>
  <c r="E490" i="23"/>
  <c r="F490" i="23"/>
  <c r="G490" i="23"/>
  <c r="H490" i="23"/>
  <c r="I490" i="23"/>
  <c r="J490" i="23"/>
  <c r="A491" i="23"/>
  <c r="B491" i="23"/>
  <c r="C491" i="23"/>
  <c r="D491" i="23"/>
  <c r="E491" i="23"/>
  <c r="F491" i="23"/>
  <c r="G491" i="23"/>
  <c r="H491" i="23"/>
  <c r="I491" i="23"/>
  <c r="J491" i="23"/>
  <c r="A492" i="23"/>
  <c r="B492" i="23"/>
  <c r="C492" i="23"/>
  <c r="D492" i="23"/>
  <c r="E492" i="23"/>
  <c r="F492" i="23"/>
  <c r="G492" i="23"/>
  <c r="H492" i="23"/>
  <c r="I492" i="23"/>
  <c r="J492" i="23"/>
  <c r="A493" i="23"/>
  <c r="B493" i="23"/>
  <c r="C493" i="23"/>
  <c r="D493" i="23"/>
  <c r="E493" i="23"/>
  <c r="F493" i="23"/>
  <c r="G493" i="23"/>
  <c r="H493" i="23"/>
  <c r="I493" i="23"/>
  <c r="J493" i="23"/>
  <c r="A494" i="23"/>
  <c r="B494" i="23"/>
  <c r="C494" i="23"/>
  <c r="D494" i="23"/>
  <c r="E494" i="23"/>
  <c r="F494" i="23"/>
  <c r="G494" i="23"/>
  <c r="H494" i="23"/>
  <c r="I494" i="23"/>
  <c r="J494" i="23"/>
  <c r="A495" i="23"/>
  <c r="B495" i="23"/>
  <c r="C495" i="23"/>
  <c r="D495" i="23"/>
  <c r="E495" i="23"/>
  <c r="F495" i="23"/>
  <c r="G495" i="23"/>
  <c r="H495" i="23"/>
  <c r="I495" i="23"/>
  <c r="J495" i="23"/>
  <c r="A496" i="23"/>
  <c r="B496" i="23"/>
  <c r="C496" i="23"/>
  <c r="D496" i="23"/>
  <c r="E496" i="23"/>
  <c r="F496" i="23"/>
  <c r="G496" i="23"/>
  <c r="H496" i="23"/>
  <c r="I496" i="23"/>
  <c r="J496" i="23"/>
  <c r="A497" i="23"/>
  <c r="B497" i="23"/>
  <c r="C497" i="23"/>
  <c r="D497" i="23"/>
  <c r="E497" i="23"/>
  <c r="F497" i="23"/>
  <c r="G497" i="23"/>
  <c r="H497" i="23"/>
  <c r="I497" i="23"/>
  <c r="J497" i="23"/>
  <c r="A498" i="23"/>
  <c r="B498" i="23"/>
  <c r="C498" i="23"/>
  <c r="D498" i="23"/>
  <c r="E498" i="23"/>
  <c r="F498" i="23"/>
  <c r="G498" i="23"/>
  <c r="H498" i="23"/>
  <c r="I498" i="23"/>
  <c r="J498" i="23"/>
  <c r="A499" i="23"/>
  <c r="B499" i="23"/>
  <c r="C499" i="23"/>
  <c r="D499" i="23"/>
  <c r="E499" i="23"/>
  <c r="F499" i="23"/>
  <c r="G499" i="23"/>
  <c r="H499" i="23"/>
  <c r="I499" i="23"/>
  <c r="J499" i="23"/>
  <c r="A500" i="23"/>
  <c r="B500" i="23"/>
  <c r="C500" i="23"/>
  <c r="D500" i="23"/>
  <c r="E500" i="23"/>
  <c r="F500" i="23"/>
  <c r="G500" i="23"/>
  <c r="H500" i="23"/>
  <c r="I500" i="23"/>
  <c r="J500" i="23"/>
  <c r="A501" i="23"/>
  <c r="B501" i="23"/>
  <c r="C501" i="23"/>
  <c r="D501" i="23"/>
  <c r="E501" i="23"/>
  <c r="F501" i="23"/>
  <c r="G501" i="23"/>
  <c r="H501" i="23"/>
  <c r="I501" i="23"/>
  <c r="J501" i="23"/>
  <c r="A502" i="23"/>
  <c r="B502" i="23"/>
  <c r="C502" i="23"/>
  <c r="D502" i="23"/>
  <c r="E502" i="23"/>
  <c r="F502" i="23"/>
  <c r="G502" i="23"/>
  <c r="H502" i="23"/>
  <c r="I502" i="23"/>
  <c r="J502" i="23"/>
  <c r="A503" i="23"/>
  <c r="B503" i="23"/>
  <c r="C503" i="23"/>
  <c r="D503" i="23"/>
  <c r="E503" i="23"/>
  <c r="F503" i="23"/>
  <c r="G503" i="23"/>
  <c r="H503" i="23"/>
  <c r="I503" i="23"/>
  <c r="J503" i="23"/>
  <c r="A504" i="23"/>
  <c r="B504" i="23"/>
  <c r="C504" i="23"/>
  <c r="D504" i="23"/>
  <c r="E504" i="23"/>
  <c r="F504" i="23"/>
  <c r="G504" i="23"/>
  <c r="H504" i="23"/>
  <c r="I504" i="23"/>
  <c r="J504" i="23"/>
  <c r="A505" i="23"/>
  <c r="B505" i="23"/>
  <c r="C505" i="23"/>
  <c r="D505" i="23"/>
  <c r="E505" i="23"/>
  <c r="F505" i="23"/>
  <c r="G505" i="23"/>
  <c r="H505" i="23"/>
  <c r="I505" i="23"/>
  <c r="J505" i="23"/>
  <c r="A506" i="23"/>
  <c r="B506" i="23"/>
  <c r="C506" i="23"/>
  <c r="D506" i="23"/>
  <c r="E506" i="23"/>
  <c r="F506" i="23"/>
  <c r="G506" i="23"/>
  <c r="H506" i="23"/>
  <c r="I506" i="23"/>
  <c r="J506" i="23"/>
  <c r="A507" i="23"/>
  <c r="B507" i="23"/>
  <c r="C507" i="23"/>
  <c r="D507" i="23"/>
  <c r="E507" i="23"/>
  <c r="F507" i="23"/>
  <c r="G507" i="23"/>
  <c r="H507" i="23"/>
  <c r="I507" i="23"/>
  <c r="J507" i="23"/>
  <c r="A508" i="23"/>
  <c r="B508" i="23"/>
  <c r="C508" i="23"/>
  <c r="D508" i="23"/>
  <c r="E508" i="23"/>
  <c r="F508" i="23"/>
  <c r="G508" i="23"/>
  <c r="H508" i="23"/>
  <c r="I508" i="23"/>
  <c r="J508" i="23"/>
  <c r="A509" i="23"/>
  <c r="B509" i="23"/>
  <c r="C509" i="23"/>
  <c r="D509" i="23"/>
  <c r="E509" i="23"/>
  <c r="F509" i="23"/>
  <c r="G509" i="23"/>
  <c r="H509" i="23"/>
  <c r="I509" i="23"/>
  <c r="J509" i="23"/>
  <c r="A510" i="23"/>
  <c r="B510" i="23"/>
  <c r="C510" i="23"/>
  <c r="D510" i="23"/>
  <c r="E510" i="23"/>
  <c r="F510" i="23"/>
  <c r="G510" i="23"/>
  <c r="H510" i="23"/>
  <c r="I510" i="23"/>
  <c r="J510" i="23"/>
  <c r="A511" i="23"/>
  <c r="B511" i="23"/>
  <c r="C511" i="23"/>
  <c r="D511" i="23"/>
  <c r="E511" i="23"/>
  <c r="F511" i="23"/>
  <c r="G511" i="23"/>
  <c r="H511" i="23"/>
  <c r="I511" i="23"/>
  <c r="J511" i="23"/>
  <c r="A512" i="23"/>
  <c r="B512" i="23"/>
  <c r="C512" i="23"/>
  <c r="D512" i="23"/>
  <c r="E512" i="23"/>
  <c r="F512" i="23"/>
  <c r="G512" i="23"/>
  <c r="H512" i="23"/>
  <c r="I512" i="23"/>
  <c r="J512" i="23"/>
  <c r="A513" i="23"/>
  <c r="B513" i="23"/>
  <c r="C513" i="23"/>
  <c r="D513" i="23"/>
  <c r="E513" i="23"/>
  <c r="F513" i="23"/>
  <c r="G513" i="23"/>
  <c r="H513" i="23"/>
  <c r="I513" i="23"/>
  <c r="J513" i="23"/>
  <c r="A514" i="23"/>
  <c r="B514" i="23"/>
  <c r="C514" i="23"/>
  <c r="D514" i="23"/>
  <c r="E514" i="23"/>
  <c r="F514" i="23"/>
  <c r="G514" i="23"/>
  <c r="H514" i="23"/>
  <c r="I514" i="23"/>
  <c r="J514" i="23"/>
  <c r="A515" i="23"/>
  <c r="B515" i="23"/>
  <c r="C515" i="23"/>
  <c r="D515" i="23"/>
  <c r="E515" i="23"/>
  <c r="F515" i="23"/>
  <c r="G515" i="23"/>
  <c r="H515" i="23"/>
  <c r="I515" i="23"/>
  <c r="J515" i="23"/>
  <c r="A516" i="23"/>
  <c r="B516" i="23"/>
  <c r="C516" i="23"/>
  <c r="D516" i="23"/>
  <c r="E516" i="23"/>
  <c r="F516" i="23"/>
  <c r="G516" i="23"/>
  <c r="H516" i="23"/>
  <c r="I516" i="23"/>
  <c r="J516" i="23"/>
  <c r="A517" i="23"/>
  <c r="B517" i="23"/>
  <c r="C517" i="23"/>
  <c r="D517" i="23"/>
  <c r="E517" i="23"/>
  <c r="F517" i="23"/>
  <c r="G517" i="23"/>
  <c r="H517" i="23"/>
  <c r="I517" i="23"/>
  <c r="J517" i="23"/>
  <c r="A518" i="23"/>
  <c r="B518" i="23"/>
  <c r="C518" i="23"/>
  <c r="D518" i="23"/>
  <c r="E518" i="23"/>
  <c r="F518" i="23"/>
  <c r="G518" i="23"/>
  <c r="H518" i="23"/>
  <c r="I518" i="23"/>
  <c r="J518" i="23"/>
  <c r="A519" i="23"/>
  <c r="B519" i="23"/>
  <c r="C519" i="23"/>
  <c r="D519" i="23"/>
  <c r="E519" i="23"/>
  <c r="F519" i="23"/>
  <c r="G519" i="23"/>
  <c r="H519" i="23"/>
  <c r="I519" i="23"/>
  <c r="J519" i="23"/>
  <c r="A520" i="23"/>
  <c r="B520" i="23"/>
  <c r="C520" i="23"/>
  <c r="D520" i="23"/>
  <c r="E520" i="23"/>
  <c r="F520" i="23"/>
  <c r="G520" i="23"/>
  <c r="H520" i="23"/>
  <c r="I520" i="23"/>
  <c r="J520" i="23"/>
  <c r="A521" i="23"/>
  <c r="B521" i="23"/>
  <c r="C521" i="23"/>
  <c r="D521" i="23"/>
  <c r="E521" i="23"/>
  <c r="F521" i="23"/>
  <c r="G521" i="23"/>
  <c r="H521" i="23"/>
  <c r="I521" i="23"/>
  <c r="J521" i="23"/>
  <c r="A522" i="23"/>
  <c r="B522" i="23"/>
  <c r="C522" i="23"/>
  <c r="D522" i="23"/>
  <c r="E522" i="23"/>
  <c r="F522" i="23"/>
  <c r="G522" i="23"/>
  <c r="H522" i="23"/>
  <c r="I522" i="23"/>
  <c r="J522" i="23"/>
  <c r="A523" i="23"/>
  <c r="B523" i="23"/>
  <c r="C523" i="23"/>
  <c r="D523" i="23"/>
  <c r="E523" i="23"/>
  <c r="F523" i="23"/>
  <c r="G523" i="23"/>
  <c r="H523" i="23"/>
  <c r="I523" i="23"/>
  <c r="J523" i="23"/>
  <c r="A524" i="23"/>
  <c r="B524" i="23"/>
  <c r="C524" i="23"/>
  <c r="D524" i="23"/>
  <c r="E524" i="23"/>
  <c r="F524" i="23"/>
  <c r="G524" i="23"/>
  <c r="H524" i="23"/>
  <c r="I524" i="23"/>
  <c r="J524" i="23"/>
  <c r="A525" i="23"/>
  <c r="B525" i="23"/>
  <c r="C525" i="23"/>
  <c r="D525" i="23"/>
  <c r="E525" i="23"/>
  <c r="F525" i="23"/>
  <c r="G525" i="23"/>
  <c r="H525" i="23"/>
  <c r="I525" i="23"/>
  <c r="J525" i="23"/>
  <c r="A526" i="23"/>
  <c r="B526" i="23"/>
  <c r="C526" i="23"/>
  <c r="D526" i="23"/>
  <c r="E526" i="23"/>
  <c r="F526" i="23"/>
  <c r="G526" i="23"/>
  <c r="H526" i="23"/>
  <c r="I526" i="23"/>
  <c r="J526" i="23"/>
  <c r="A527" i="23"/>
  <c r="B527" i="23"/>
  <c r="C527" i="23"/>
  <c r="D527" i="23"/>
  <c r="E527" i="23"/>
  <c r="F527" i="23"/>
  <c r="G527" i="23"/>
  <c r="H527" i="23"/>
  <c r="I527" i="23"/>
  <c r="J527" i="23"/>
  <c r="A528" i="23"/>
  <c r="B528" i="23"/>
  <c r="C528" i="23"/>
  <c r="D528" i="23"/>
  <c r="E528" i="23"/>
  <c r="F528" i="23"/>
  <c r="G528" i="23"/>
  <c r="H528" i="23"/>
  <c r="I528" i="23"/>
  <c r="J528" i="23"/>
  <c r="A529" i="23"/>
  <c r="B529" i="23"/>
  <c r="C529" i="23"/>
  <c r="D529" i="23"/>
  <c r="E529" i="23"/>
  <c r="F529" i="23"/>
  <c r="G529" i="23"/>
  <c r="H529" i="23"/>
  <c r="I529" i="23"/>
  <c r="J529" i="23"/>
  <c r="A530" i="23"/>
  <c r="B530" i="23"/>
  <c r="C530" i="23"/>
  <c r="D530" i="23"/>
  <c r="E530" i="23"/>
  <c r="F530" i="23"/>
  <c r="G530" i="23"/>
  <c r="H530" i="23"/>
  <c r="I530" i="23"/>
  <c r="J530" i="23"/>
  <c r="A531" i="23"/>
  <c r="B531" i="23"/>
  <c r="C531" i="23"/>
  <c r="D531" i="23"/>
  <c r="E531" i="23"/>
  <c r="F531" i="23"/>
  <c r="G531" i="23"/>
  <c r="H531" i="23"/>
  <c r="I531" i="23"/>
  <c r="J531" i="23"/>
  <c r="A532" i="23"/>
  <c r="B532" i="23"/>
  <c r="C532" i="23"/>
  <c r="D532" i="23"/>
  <c r="E532" i="23"/>
  <c r="F532" i="23"/>
  <c r="G532" i="23"/>
  <c r="H532" i="23"/>
  <c r="I532" i="23"/>
  <c r="J532" i="23"/>
  <c r="A533" i="23"/>
  <c r="B533" i="23"/>
  <c r="C533" i="23"/>
  <c r="D533" i="23"/>
  <c r="E533" i="23"/>
  <c r="F533" i="23"/>
  <c r="G533" i="23"/>
  <c r="H533" i="23"/>
  <c r="I533" i="23"/>
  <c r="J533" i="23"/>
  <c r="A534" i="23"/>
  <c r="B534" i="23"/>
  <c r="C534" i="23"/>
  <c r="D534" i="23"/>
  <c r="E534" i="23"/>
  <c r="F534" i="23"/>
  <c r="G534" i="23"/>
  <c r="H534" i="23"/>
  <c r="I534" i="23"/>
  <c r="J534" i="23"/>
  <c r="A535" i="23"/>
  <c r="B535" i="23"/>
  <c r="C535" i="23"/>
  <c r="D535" i="23"/>
  <c r="E535" i="23"/>
  <c r="F535" i="23"/>
  <c r="G535" i="23"/>
  <c r="H535" i="23"/>
  <c r="I535" i="23"/>
  <c r="J535" i="23"/>
  <c r="A536" i="23"/>
  <c r="B536" i="23"/>
  <c r="C536" i="23"/>
  <c r="D536" i="23"/>
  <c r="E536" i="23"/>
  <c r="F536" i="23"/>
  <c r="G536" i="23"/>
  <c r="H536" i="23"/>
  <c r="I536" i="23"/>
  <c r="J536" i="23"/>
  <c r="A537" i="23"/>
  <c r="B537" i="23"/>
  <c r="C537" i="23"/>
  <c r="D537" i="23"/>
  <c r="E537" i="23"/>
  <c r="F537" i="23"/>
  <c r="G537" i="23"/>
  <c r="H537" i="23"/>
  <c r="I537" i="23"/>
  <c r="J537" i="23"/>
  <c r="A538" i="23"/>
  <c r="B538" i="23"/>
  <c r="C538" i="23"/>
  <c r="D538" i="23"/>
  <c r="E538" i="23"/>
  <c r="F538" i="23"/>
  <c r="G538" i="23"/>
  <c r="H538" i="23"/>
  <c r="I538" i="23"/>
  <c r="J538" i="23"/>
  <c r="A539" i="23"/>
  <c r="B539" i="23"/>
  <c r="C539" i="23"/>
  <c r="D539" i="23"/>
  <c r="E539" i="23"/>
  <c r="F539" i="23"/>
  <c r="G539" i="23"/>
  <c r="H539" i="23"/>
  <c r="I539" i="23"/>
  <c r="J539" i="23"/>
  <c r="A540" i="23"/>
  <c r="B540" i="23"/>
  <c r="C540" i="23"/>
  <c r="D540" i="23"/>
  <c r="E540" i="23"/>
  <c r="F540" i="23"/>
  <c r="G540" i="23"/>
  <c r="H540" i="23"/>
  <c r="I540" i="23"/>
  <c r="J540" i="23"/>
  <c r="A541" i="23"/>
  <c r="B541" i="23"/>
  <c r="C541" i="23"/>
  <c r="D541" i="23"/>
  <c r="E541" i="23"/>
  <c r="F541" i="23"/>
  <c r="G541" i="23"/>
  <c r="H541" i="23"/>
  <c r="I541" i="23"/>
  <c r="J541" i="23"/>
  <c r="A542" i="23"/>
  <c r="B542" i="23"/>
  <c r="C542" i="23"/>
  <c r="D542" i="23"/>
  <c r="E542" i="23"/>
  <c r="F542" i="23"/>
  <c r="G542" i="23"/>
  <c r="H542" i="23"/>
  <c r="I542" i="23"/>
  <c r="J542" i="23"/>
  <c r="A543" i="23"/>
  <c r="B543" i="23"/>
  <c r="C543" i="23"/>
  <c r="D543" i="23"/>
  <c r="E543" i="23"/>
  <c r="F543" i="23"/>
  <c r="G543" i="23"/>
  <c r="H543" i="23"/>
  <c r="I543" i="23"/>
  <c r="J543" i="23"/>
  <c r="A544" i="23"/>
  <c r="B544" i="23"/>
  <c r="C544" i="23"/>
  <c r="D544" i="23"/>
  <c r="E544" i="23"/>
  <c r="F544" i="23"/>
  <c r="G544" i="23"/>
  <c r="H544" i="23"/>
  <c r="I544" i="23"/>
  <c r="J544" i="23"/>
  <c r="A545" i="23"/>
  <c r="B545" i="23"/>
  <c r="C545" i="23"/>
  <c r="D545" i="23"/>
  <c r="E545" i="23"/>
  <c r="F545" i="23"/>
  <c r="G545" i="23"/>
  <c r="H545" i="23"/>
  <c r="I545" i="23"/>
  <c r="J545" i="23"/>
  <c r="A546" i="23"/>
  <c r="B546" i="23"/>
  <c r="C546" i="23"/>
  <c r="D546" i="23"/>
  <c r="E546" i="23"/>
  <c r="F546" i="23"/>
  <c r="G546" i="23"/>
  <c r="H546" i="23"/>
  <c r="I546" i="23"/>
  <c r="J546" i="23"/>
  <c r="A547" i="23"/>
  <c r="B547" i="23"/>
  <c r="C547" i="23"/>
  <c r="D547" i="23"/>
  <c r="E547" i="23"/>
  <c r="F547" i="23"/>
  <c r="G547" i="23"/>
  <c r="H547" i="23"/>
  <c r="I547" i="23"/>
  <c r="J547" i="23"/>
  <c r="A548" i="23"/>
  <c r="B548" i="23"/>
  <c r="C548" i="23"/>
  <c r="D548" i="23"/>
  <c r="E548" i="23"/>
  <c r="F548" i="23"/>
  <c r="G548" i="23"/>
  <c r="H548" i="23"/>
  <c r="I548" i="23"/>
  <c r="J548" i="23"/>
  <c r="A549" i="23"/>
  <c r="B549" i="23"/>
  <c r="C549" i="23"/>
  <c r="D549" i="23"/>
  <c r="E549" i="23"/>
  <c r="F549" i="23"/>
  <c r="G549" i="23"/>
  <c r="H549" i="23"/>
  <c r="I549" i="23"/>
  <c r="J549" i="23"/>
  <c r="A550" i="23"/>
  <c r="B550" i="23"/>
  <c r="C550" i="23"/>
  <c r="D550" i="23"/>
  <c r="E550" i="23"/>
  <c r="F550" i="23"/>
  <c r="G550" i="23"/>
  <c r="H550" i="23"/>
  <c r="I550" i="23"/>
  <c r="J550" i="23"/>
  <c r="A551" i="23"/>
  <c r="B551" i="23"/>
  <c r="C551" i="23"/>
  <c r="D551" i="23"/>
  <c r="E551" i="23"/>
  <c r="F551" i="23"/>
  <c r="G551" i="23"/>
  <c r="H551" i="23"/>
  <c r="I551" i="23"/>
  <c r="J551" i="23"/>
  <c r="A552" i="23"/>
  <c r="B552" i="23"/>
  <c r="C552" i="23"/>
  <c r="D552" i="23"/>
  <c r="E552" i="23"/>
  <c r="F552" i="23"/>
  <c r="G552" i="23"/>
  <c r="H552" i="23"/>
  <c r="I552" i="23"/>
  <c r="J552" i="23"/>
  <c r="A553" i="23"/>
  <c r="B553" i="23"/>
  <c r="C553" i="23"/>
  <c r="D553" i="23"/>
  <c r="E553" i="23"/>
  <c r="F553" i="23"/>
  <c r="G553" i="23"/>
  <c r="H553" i="23"/>
  <c r="I553" i="23"/>
  <c r="J553" i="23"/>
  <c r="A554" i="23"/>
  <c r="B554" i="23"/>
  <c r="C554" i="23"/>
  <c r="D554" i="23"/>
  <c r="E554" i="23"/>
  <c r="F554" i="23"/>
  <c r="G554" i="23"/>
  <c r="H554" i="23"/>
  <c r="I554" i="23"/>
  <c r="J554" i="23"/>
  <c r="A555" i="23"/>
  <c r="B555" i="23"/>
  <c r="C555" i="23"/>
  <c r="D555" i="23"/>
  <c r="E555" i="23"/>
  <c r="F555" i="23"/>
  <c r="G555" i="23"/>
  <c r="H555" i="23"/>
  <c r="I555" i="23"/>
  <c r="J555" i="23"/>
  <c r="A556" i="23"/>
  <c r="B556" i="23"/>
  <c r="C556" i="23"/>
  <c r="D556" i="23"/>
  <c r="E556" i="23"/>
  <c r="F556" i="23"/>
  <c r="G556" i="23"/>
  <c r="H556" i="23"/>
  <c r="I556" i="23"/>
  <c r="J556" i="23"/>
  <c r="A557" i="23"/>
  <c r="B557" i="23"/>
  <c r="C557" i="23"/>
  <c r="D557" i="23"/>
  <c r="E557" i="23"/>
  <c r="F557" i="23"/>
  <c r="G557" i="23"/>
  <c r="H557" i="23"/>
  <c r="I557" i="23"/>
  <c r="J557" i="23"/>
  <c r="A558" i="23"/>
  <c r="B558" i="23"/>
  <c r="C558" i="23"/>
  <c r="D558" i="23"/>
  <c r="E558" i="23"/>
  <c r="F558" i="23"/>
  <c r="G558" i="23"/>
  <c r="H558" i="23"/>
  <c r="I558" i="23"/>
  <c r="J558" i="23"/>
  <c r="A559" i="23"/>
  <c r="B559" i="23"/>
  <c r="C559" i="23"/>
  <c r="D559" i="23"/>
  <c r="E559" i="23"/>
  <c r="F559" i="23"/>
  <c r="G559" i="23"/>
  <c r="H559" i="23"/>
  <c r="I559" i="23"/>
  <c r="J559" i="23"/>
  <c r="A560" i="23"/>
  <c r="B560" i="23"/>
  <c r="C560" i="23"/>
  <c r="D560" i="23"/>
  <c r="E560" i="23"/>
  <c r="F560" i="23"/>
  <c r="G560" i="23"/>
  <c r="H560" i="23"/>
  <c r="I560" i="23"/>
  <c r="J560" i="23"/>
  <c r="A561" i="23"/>
  <c r="B561" i="23"/>
  <c r="C561" i="23"/>
  <c r="D561" i="23"/>
  <c r="E561" i="23"/>
  <c r="F561" i="23"/>
  <c r="G561" i="23"/>
  <c r="H561" i="23"/>
  <c r="I561" i="23"/>
  <c r="J561" i="23"/>
  <c r="A562" i="23"/>
  <c r="B562" i="23"/>
  <c r="C562" i="23"/>
  <c r="D562" i="23"/>
  <c r="E562" i="23"/>
  <c r="F562" i="23"/>
  <c r="G562" i="23"/>
  <c r="H562" i="23"/>
  <c r="I562" i="23"/>
  <c r="J562" i="23"/>
  <c r="A563" i="23"/>
  <c r="B563" i="23"/>
  <c r="C563" i="23"/>
  <c r="D563" i="23"/>
  <c r="E563" i="23"/>
  <c r="F563" i="23"/>
  <c r="G563" i="23"/>
  <c r="H563" i="23"/>
  <c r="I563" i="23"/>
  <c r="J563" i="23"/>
  <c r="A564" i="23"/>
  <c r="B564" i="23"/>
  <c r="C564" i="23"/>
  <c r="D564" i="23"/>
  <c r="E564" i="23"/>
  <c r="F564" i="23"/>
  <c r="G564" i="23"/>
  <c r="H564" i="23"/>
  <c r="I564" i="23"/>
  <c r="J564" i="23"/>
  <c r="A565" i="23"/>
  <c r="B565" i="23"/>
  <c r="C565" i="23"/>
  <c r="D565" i="23"/>
  <c r="E565" i="23"/>
  <c r="F565" i="23"/>
  <c r="G565" i="23"/>
  <c r="H565" i="23"/>
  <c r="I565" i="23"/>
  <c r="J565" i="23"/>
  <c r="A566" i="23"/>
  <c r="B566" i="23"/>
  <c r="C566" i="23"/>
  <c r="D566" i="23"/>
  <c r="E566" i="23"/>
  <c r="F566" i="23"/>
  <c r="G566" i="23"/>
  <c r="H566" i="23"/>
  <c r="I566" i="23"/>
  <c r="J566" i="23"/>
  <c r="A567" i="23"/>
  <c r="B567" i="23"/>
  <c r="C567" i="23"/>
  <c r="D567" i="23"/>
  <c r="E567" i="23"/>
  <c r="F567" i="23"/>
  <c r="G567" i="23"/>
  <c r="H567" i="23"/>
  <c r="I567" i="23"/>
  <c r="J567" i="23"/>
  <c r="A568" i="23"/>
  <c r="B568" i="23"/>
  <c r="C568" i="23"/>
  <c r="D568" i="23"/>
  <c r="E568" i="23"/>
  <c r="F568" i="23"/>
  <c r="G568" i="23"/>
  <c r="H568" i="23"/>
  <c r="I568" i="23"/>
  <c r="J568" i="23"/>
  <c r="A569" i="23"/>
  <c r="B569" i="23"/>
  <c r="C569" i="23"/>
  <c r="D569" i="23"/>
  <c r="E569" i="23"/>
  <c r="F569" i="23"/>
  <c r="G569" i="23"/>
  <c r="H569" i="23"/>
  <c r="I569" i="23"/>
  <c r="J569" i="23"/>
  <c r="A570" i="23"/>
  <c r="B570" i="23"/>
  <c r="C570" i="23"/>
  <c r="D570" i="23"/>
  <c r="E570" i="23"/>
  <c r="F570" i="23"/>
  <c r="G570" i="23"/>
  <c r="H570" i="23"/>
  <c r="I570" i="23"/>
  <c r="J570" i="23"/>
  <c r="A571" i="23"/>
  <c r="B571" i="23"/>
  <c r="C571" i="23"/>
  <c r="D571" i="23"/>
  <c r="E571" i="23"/>
  <c r="F571" i="23"/>
  <c r="G571" i="23"/>
  <c r="H571" i="23"/>
  <c r="I571" i="23"/>
  <c r="J571" i="23"/>
  <c r="A572" i="23"/>
  <c r="B572" i="23"/>
  <c r="C572" i="23"/>
  <c r="D572" i="23"/>
  <c r="E572" i="23"/>
  <c r="F572" i="23"/>
  <c r="G572" i="23"/>
  <c r="H572" i="23"/>
  <c r="I572" i="23"/>
  <c r="J572" i="23"/>
  <c r="A573" i="23"/>
  <c r="B573" i="23"/>
  <c r="C573" i="23"/>
  <c r="D573" i="23"/>
  <c r="E573" i="23"/>
  <c r="F573" i="23"/>
  <c r="G573" i="23"/>
  <c r="H573" i="23"/>
  <c r="I573" i="23"/>
  <c r="J573" i="23"/>
  <c r="A574" i="23"/>
  <c r="B574" i="23"/>
  <c r="C574" i="23"/>
  <c r="D574" i="23"/>
  <c r="E574" i="23"/>
  <c r="F574" i="23"/>
  <c r="G574" i="23"/>
  <c r="H574" i="23"/>
  <c r="I574" i="23"/>
  <c r="J574" i="23"/>
  <c r="A575" i="23"/>
  <c r="B575" i="23"/>
  <c r="C575" i="23"/>
  <c r="D575" i="23"/>
  <c r="E575" i="23"/>
  <c r="F575" i="23"/>
  <c r="G575" i="23"/>
  <c r="H575" i="23"/>
  <c r="I575" i="23"/>
  <c r="J575" i="23"/>
  <c r="A576" i="23"/>
  <c r="B576" i="23"/>
  <c r="C576" i="23"/>
  <c r="D576" i="23"/>
  <c r="E576" i="23"/>
  <c r="F576" i="23"/>
  <c r="G576" i="23"/>
  <c r="H576" i="23"/>
  <c r="I576" i="23"/>
  <c r="J576" i="23"/>
  <c r="A577" i="23"/>
  <c r="B577" i="23"/>
  <c r="C577" i="23"/>
  <c r="D577" i="23"/>
  <c r="E577" i="23"/>
  <c r="F577" i="23"/>
  <c r="G577" i="23"/>
  <c r="H577" i="23"/>
  <c r="I577" i="23"/>
  <c r="J577" i="23"/>
  <c r="A578" i="23"/>
  <c r="B578" i="23"/>
  <c r="C578" i="23"/>
  <c r="D578" i="23"/>
  <c r="E578" i="23"/>
  <c r="F578" i="23"/>
  <c r="G578" i="23"/>
  <c r="H578" i="23"/>
  <c r="I578" i="23"/>
  <c r="J578" i="23"/>
  <c r="A579" i="23"/>
  <c r="B579" i="23"/>
  <c r="C579" i="23"/>
  <c r="D579" i="23"/>
  <c r="E579" i="23"/>
  <c r="F579" i="23"/>
  <c r="G579" i="23"/>
  <c r="H579" i="23"/>
  <c r="I579" i="23"/>
  <c r="J579" i="23"/>
  <c r="A580" i="23"/>
  <c r="B580" i="23"/>
  <c r="C580" i="23"/>
  <c r="D580" i="23"/>
  <c r="E580" i="23"/>
  <c r="F580" i="23"/>
  <c r="G580" i="23"/>
  <c r="H580" i="23"/>
  <c r="I580" i="23"/>
  <c r="J580" i="23"/>
  <c r="A581" i="23"/>
  <c r="B581" i="23"/>
  <c r="C581" i="23"/>
  <c r="D581" i="23"/>
  <c r="E581" i="23"/>
  <c r="F581" i="23"/>
  <c r="G581" i="23"/>
  <c r="H581" i="23"/>
  <c r="I581" i="23"/>
  <c r="J581" i="23"/>
  <c r="A582" i="23"/>
  <c r="B582" i="23"/>
  <c r="C582" i="23"/>
  <c r="D582" i="23"/>
  <c r="E582" i="23"/>
  <c r="F582" i="23"/>
  <c r="G582" i="23"/>
  <c r="H582" i="23"/>
  <c r="I582" i="23"/>
  <c r="J582" i="23"/>
  <c r="A583" i="23"/>
  <c r="B583" i="23"/>
  <c r="C583" i="23"/>
  <c r="D583" i="23"/>
  <c r="E583" i="23"/>
  <c r="F583" i="23"/>
  <c r="G583" i="23"/>
  <c r="H583" i="23"/>
  <c r="I583" i="23"/>
  <c r="J583" i="23"/>
  <c r="A584" i="23"/>
  <c r="B584" i="23"/>
  <c r="C584" i="23"/>
  <c r="D584" i="23"/>
  <c r="E584" i="23"/>
  <c r="F584" i="23"/>
  <c r="G584" i="23"/>
  <c r="H584" i="23"/>
  <c r="I584" i="23"/>
  <c r="J584" i="23"/>
  <c r="A585" i="23"/>
  <c r="B585" i="23"/>
  <c r="C585" i="23"/>
  <c r="D585" i="23"/>
  <c r="E585" i="23"/>
  <c r="F585" i="23"/>
  <c r="G585" i="23"/>
  <c r="H585" i="23"/>
  <c r="I585" i="23"/>
  <c r="J585" i="23"/>
  <c r="A586" i="23"/>
  <c r="B586" i="23"/>
  <c r="C586" i="23"/>
  <c r="D586" i="23"/>
  <c r="E586" i="23"/>
  <c r="F586" i="23"/>
  <c r="G586" i="23"/>
  <c r="H586" i="23"/>
  <c r="I586" i="23"/>
  <c r="J586" i="23"/>
  <c r="A587" i="23"/>
  <c r="B587" i="23"/>
  <c r="C587" i="23"/>
  <c r="D587" i="23"/>
  <c r="E587" i="23"/>
  <c r="F587" i="23"/>
  <c r="G587" i="23"/>
  <c r="H587" i="23"/>
  <c r="I587" i="23"/>
  <c r="J587" i="23"/>
  <c r="A588" i="23"/>
  <c r="B588" i="23"/>
  <c r="C588" i="23"/>
  <c r="D588" i="23"/>
  <c r="E588" i="23"/>
  <c r="F588" i="23"/>
  <c r="G588" i="23"/>
  <c r="H588" i="23"/>
  <c r="I588" i="23"/>
  <c r="J588" i="23"/>
  <c r="A589" i="23"/>
  <c r="B589" i="23"/>
  <c r="C589" i="23"/>
  <c r="D589" i="23"/>
  <c r="E589" i="23"/>
  <c r="F589" i="23"/>
  <c r="G589" i="23"/>
  <c r="H589" i="23"/>
  <c r="I589" i="23"/>
  <c r="J589" i="23"/>
  <c r="A590" i="23"/>
  <c r="B590" i="23"/>
  <c r="C590" i="23"/>
  <c r="D590" i="23"/>
  <c r="E590" i="23"/>
  <c r="F590" i="23"/>
  <c r="G590" i="23"/>
  <c r="H590" i="23"/>
  <c r="I590" i="23"/>
  <c r="J590" i="23"/>
  <c r="A591" i="23"/>
  <c r="B591" i="23"/>
  <c r="C591" i="23"/>
  <c r="D591" i="23"/>
  <c r="E591" i="23"/>
  <c r="F591" i="23"/>
  <c r="G591" i="23"/>
  <c r="H591" i="23"/>
  <c r="I591" i="23"/>
  <c r="J591" i="23"/>
  <c r="A592" i="23"/>
  <c r="B592" i="23"/>
  <c r="C592" i="23"/>
  <c r="D592" i="23"/>
  <c r="E592" i="23"/>
  <c r="F592" i="23"/>
  <c r="G592" i="23"/>
  <c r="H592" i="23"/>
  <c r="I592" i="23"/>
  <c r="J592" i="23"/>
  <c r="A593" i="23"/>
  <c r="B593" i="23"/>
  <c r="C593" i="23"/>
  <c r="D593" i="23"/>
  <c r="E593" i="23"/>
  <c r="F593" i="23"/>
  <c r="G593" i="23"/>
  <c r="H593" i="23"/>
  <c r="I593" i="23"/>
  <c r="J593" i="23"/>
  <c r="A594" i="23"/>
  <c r="B594" i="23"/>
  <c r="C594" i="23"/>
  <c r="D594" i="23"/>
  <c r="E594" i="23"/>
  <c r="F594" i="23"/>
  <c r="G594" i="23"/>
  <c r="H594" i="23"/>
  <c r="I594" i="23"/>
  <c r="J594" i="23"/>
  <c r="A595" i="23"/>
  <c r="B595" i="23"/>
  <c r="C595" i="23"/>
  <c r="D595" i="23"/>
  <c r="E595" i="23"/>
  <c r="F595" i="23"/>
  <c r="G595" i="23"/>
  <c r="H595" i="23"/>
  <c r="I595" i="23"/>
  <c r="J595" i="23"/>
  <c r="A596" i="23"/>
  <c r="B596" i="23"/>
  <c r="C596" i="23"/>
  <c r="D596" i="23"/>
  <c r="E596" i="23"/>
  <c r="F596" i="23"/>
  <c r="G596" i="23"/>
  <c r="H596" i="23"/>
  <c r="I596" i="23"/>
  <c r="J596" i="23"/>
  <c r="A597" i="23"/>
  <c r="B597" i="23"/>
  <c r="C597" i="23"/>
  <c r="D597" i="23"/>
  <c r="E597" i="23"/>
  <c r="F597" i="23"/>
  <c r="G597" i="23"/>
  <c r="H597" i="23"/>
  <c r="I597" i="23"/>
  <c r="J597" i="23"/>
  <c r="A598" i="23"/>
  <c r="B598" i="23"/>
  <c r="C598" i="23"/>
  <c r="D598" i="23"/>
  <c r="E598" i="23"/>
  <c r="F598" i="23"/>
  <c r="G598" i="23"/>
  <c r="H598" i="23"/>
  <c r="I598" i="23"/>
  <c r="J598" i="23"/>
  <c r="A599" i="23"/>
  <c r="B599" i="23"/>
  <c r="C599" i="23"/>
  <c r="D599" i="23"/>
  <c r="E599" i="23"/>
  <c r="F599" i="23"/>
  <c r="G599" i="23"/>
  <c r="H599" i="23"/>
  <c r="I599" i="23"/>
  <c r="J599" i="23"/>
  <c r="A600" i="23"/>
  <c r="B600" i="23"/>
  <c r="C600" i="23"/>
  <c r="D600" i="23"/>
  <c r="E600" i="23"/>
  <c r="F600" i="23"/>
  <c r="G600" i="23"/>
  <c r="H600" i="23"/>
  <c r="I600" i="23"/>
  <c r="J600" i="23"/>
  <c r="B2" i="23"/>
  <c r="C2" i="23"/>
  <c r="D2" i="23"/>
  <c r="E2" i="23"/>
  <c r="F2" i="23"/>
  <c r="G2" i="23"/>
  <c r="H2" i="23"/>
  <c r="I2" i="23"/>
  <c r="U449" i="1" s="1"/>
  <c r="J2" i="23"/>
  <c r="A2" i="23"/>
  <c r="A3" i="22"/>
  <c r="B3" i="22"/>
  <c r="C3" i="22"/>
  <c r="D3" i="22"/>
  <c r="E3" i="22"/>
  <c r="F3" i="22"/>
  <c r="G3" i="22"/>
  <c r="H3" i="22"/>
  <c r="I3" i="22"/>
  <c r="J3" i="22"/>
  <c r="A4" i="22"/>
  <c r="B4" i="22"/>
  <c r="C4" i="22"/>
  <c r="D4" i="22"/>
  <c r="E4" i="22"/>
  <c r="F4" i="22"/>
  <c r="G4" i="22"/>
  <c r="H4" i="22"/>
  <c r="I4" i="22"/>
  <c r="J4" i="22"/>
  <c r="A5" i="22"/>
  <c r="B5" i="22"/>
  <c r="C5" i="22"/>
  <c r="D5" i="22"/>
  <c r="E5" i="22"/>
  <c r="F5" i="22"/>
  <c r="G5" i="22"/>
  <c r="H5" i="22"/>
  <c r="I5" i="22"/>
  <c r="J5" i="22"/>
  <c r="A6" i="22"/>
  <c r="B6" i="22"/>
  <c r="C6" i="22"/>
  <c r="D6" i="22"/>
  <c r="E6" i="22"/>
  <c r="F6" i="22"/>
  <c r="G6" i="22"/>
  <c r="H6" i="22"/>
  <c r="I6" i="22"/>
  <c r="J6" i="22"/>
  <c r="A7" i="22"/>
  <c r="B7" i="22"/>
  <c r="C7" i="22"/>
  <c r="D7" i="22"/>
  <c r="E7" i="22"/>
  <c r="F7" i="22"/>
  <c r="G7" i="22"/>
  <c r="H7" i="22"/>
  <c r="I7" i="22"/>
  <c r="J7" i="22"/>
  <c r="A8" i="22"/>
  <c r="B8" i="22"/>
  <c r="C8" i="22"/>
  <c r="D8" i="22"/>
  <c r="E8" i="22"/>
  <c r="F8" i="22"/>
  <c r="G8" i="22"/>
  <c r="H8" i="22"/>
  <c r="I8" i="22"/>
  <c r="J8" i="22"/>
  <c r="A9" i="22"/>
  <c r="B9" i="22"/>
  <c r="C9" i="22"/>
  <c r="D9" i="22"/>
  <c r="E9" i="22"/>
  <c r="F9" i="22"/>
  <c r="G9" i="22"/>
  <c r="H9" i="22"/>
  <c r="I9" i="22"/>
  <c r="J9" i="22"/>
  <c r="A10" i="22"/>
  <c r="B10" i="22"/>
  <c r="C10" i="22"/>
  <c r="D10" i="22"/>
  <c r="E10" i="22"/>
  <c r="F10" i="22"/>
  <c r="G10" i="22"/>
  <c r="H10" i="22"/>
  <c r="I10" i="22"/>
  <c r="J10" i="22"/>
  <c r="A11" i="22"/>
  <c r="B11" i="22"/>
  <c r="C11" i="22"/>
  <c r="D11" i="22"/>
  <c r="E11" i="22"/>
  <c r="F11" i="22"/>
  <c r="G11" i="22"/>
  <c r="H11" i="22"/>
  <c r="I11" i="22"/>
  <c r="J11" i="22"/>
  <c r="A12" i="22"/>
  <c r="B12" i="22"/>
  <c r="C12" i="22"/>
  <c r="D12" i="22"/>
  <c r="E12" i="22"/>
  <c r="F12" i="22"/>
  <c r="G12" i="22"/>
  <c r="H12" i="22"/>
  <c r="I12" i="22"/>
  <c r="J12" i="22"/>
  <c r="A13" i="22"/>
  <c r="B13" i="22"/>
  <c r="C13" i="22"/>
  <c r="D13" i="22"/>
  <c r="E13" i="22"/>
  <c r="F13" i="22"/>
  <c r="G13" i="22"/>
  <c r="H13" i="22"/>
  <c r="I13" i="22"/>
  <c r="J13" i="22"/>
  <c r="A14" i="22"/>
  <c r="B14" i="22"/>
  <c r="C14" i="22"/>
  <c r="D14" i="22"/>
  <c r="E14" i="22"/>
  <c r="F14" i="22"/>
  <c r="G14" i="22"/>
  <c r="H14" i="22"/>
  <c r="I14" i="22"/>
  <c r="J14" i="22"/>
  <c r="A15" i="22"/>
  <c r="B15" i="22"/>
  <c r="C15" i="22"/>
  <c r="D15" i="22"/>
  <c r="E15" i="22"/>
  <c r="F15" i="22"/>
  <c r="G15" i="22"/>
  <c r="H15" i="22"/>
  <c r="I15" i="22"/>
  <c r="J15" i="22"/>
  <c r="A16" i="22"/>
  <c r="B16" i="22"/>
  <c r="C16" i="22"/>
  <c r="D16" i="22"/>
  <c r="E16" i="22"/>
  <c r="F16" i="22"/>
  <c r="G16" i="22"/>
  <c r="H16" i="22"/>
  <c r="I16" i="22"/>
  <c r="J16" i="22"/>
  <c r="A17" i="22"/>
  <c r="B17" i="22"/>
  <c r="C17" i="22"/>
  <c r="D17" i="22"/>
  <c r="E17" i="22"/>
  <c r="F17" i="22"/>
  <c r="G17" i="22"/>
  <c r="H17" i="22"/>
  <c r="I17" i="22"/>
  <c r="J17" i="22"/>
  <c r="A18" i="22"/>
  <c r="B18" i="22"/>
  <c r="C18" i="22"/>
  <c r="D18" i="22"/>
  <c r="E18" i="22"/>
  <c r="F18" i="22"/>
  <c r="G18" i="22"/>
  <c r="H18" i="22"/>
  <c r="I18" i="22"/>
  <c r="J18" i="22"/>
  <c r="A19" i="22"/>
  <c r="B19" i="22"/>
  <c r="C19" i="22"/>
  <c r="D19" i="22"/>
  <c r="E19" i="22"/>
  <c r="F19" i="22"/>
  <c r="G19" i="22"/>
  <c r="H19" i="22"/>
  <c r="I19" i="22"/>
  <c r="J19" i="22"/>
  <c r="A20" i="22"/>
  <c r="B20" i="22"/>
  <c r="C20" i="22"/>
  <c r="D20" i="22"/>
  <c r="E20" i="22"/>
  <c r="F20" i="22"/>
  <c r="G20" i="22"/>
  <c r="H20" i="22"/>
  <c r="I20" i="22"/>
  <c r="J20" i="22"/>
  <c r="A21" i="22"/>
  <c r="B21" i="22"/>
  <c r="C21" i="22"/>
  <c r="D21" i="22"/>
  <c r="E21" i="22"/>
  <c r="F21" i="22"/>
  <c r="G21" i="22"/>
  <c r="H21" i="22"/>
  <c r="I21" i="22"/>
  <c r="J21" i="22"/>
  <c r="A22" i="22"/>
  <c r="B22" i="22"/>
  <c r="C22" i="22"/>
  <c r="D22" i="22"/>
  <c r="E22" i="22"/>
  <c r="F22" i="22"/>
  <c r="G22" i="22"/>
  <c r="H22" i="22"/>
  <c r="I22" i="22"/>
  <c r="J22" i="22"/>
  <c r="A23" i="22"/>
  <c r="B23" i="22"/>
  <c r="C23" i="22"/>
  <c r="D23" i="22"/>
  <c r="E23" i="22"/>
  <c r="F23" i="22"/>
  <c r="G23" i="22"/>
  <c r="H23" i="22"/>
  <c r="I23" i="22"/>
  <c r="J23" i="22"/>
  <c r="A24" i="22"/>
  <c r="B24" i="22"/>
  <c r="C24" i="22"/>
  <c r="D24" i="22"/>
  <c r="E24" i="22"/>
  <c r="F24" i="22"/>
  <c r="G24" i="22"/>
  <c r="H24" i="22"/>
  <c r="I24" i="22"/>
  <c r="J24" i="22"/>
  <c r="A25" i="22"/>
  <c r="B25" i="22"/>
  <c r="C25" i="22"/>
  <c r="D25" i="22"/>
  <c r="E25" i="22"/>
  <c r="F25" i="22"/>
  <c r="G25" i="22"/>
  <c r="H25" i="22"/>
  <c r="I25" i="22"/>
  <c r="J25" i="22"/>
  <c r="A26" i="22"/>
  <c r="B26" i="22"/>
  <c r="C26" i="22"/>
  <c r="D26" i="22"/>
  <c r="E26" i="22"/>
  <c r="F26" i="22"/>
  <c r="G26" i="22"/>
  <c r="H26" i="22"/>
  <c r="I26" i="22"/>
  <c r="J26" i="22"/>
  <c r="A27" i="22"/>
  <c r="B27" i="22"/>
  <c r="C27" i="22"/>
  <c r="D27" i="22"/>
  <c r="E27" i="22"/>
  <c r="F27" i="22"/>
  <c r="G27" i="22"/>
  <c r="H27" i="22"/>
  <c r="I27" i="22"/>
  <c r="J27" i="22"/>
  <c r="A28" i="22"/>
  <c r="B28" i="22"/>
  <c r="C28" i="22"/>
  <c r="D28" i="22"/>
  <c r="E28" i="22"/>
  <c r="F28" i="22"/>
  <c r="G28" i="22"/>
  <c r="H28" i="22"/>
  <c r="I28" i="22"/>
  <c r="J28" i="22"/>
  <c r="A29" i="22"/>
  <c r="B29" i="22"/>
  <c r="C29" i="22"/>
  <c r="D29" i="22"/>
  <c r="E29" i="22"/>
  <c r="F29" i="22"/>
  <c r="G29" i="22"/>
  <c r="H29" i="22"/>
  <c r="I29" i="22"/>
  <c r="J29" i="22"/>
  <c r="A30" i="22"/>
  <c r="B30" i="22"/>
  <c r="C30" i="22"/>
  <c r="D30" i="22"/>
  <c r="E30" i="22"/>
  <c r="F30" i="22"/>
  <c r="G30" i="22"/>
  <c r="H30" i="22"/>
  <c r="I30" i="22"/>
  <c r="J30" i="22"/>
  <c r="A31" i="22"/>
  <c r="B31" i="22"/>
  <c r="C31" i="22"/>
  <c r="D31" i="22"/>
  <c r="E31" i="22"/>
  <c r="F31" i="22"/>
  <c r="G31" i="22"/>
  <c r="H31" i="22"/>
  <c r="I31" i="22"/>
  <c r="J31" i="22"/>
  <c r="A32" i="22"/>
  <c r="B32" i="22"/>
  <c r="C32" i="22"/>
  <c r="D32" i="22"/>
  <c r="E32" i="22"/>
  <c r="F32" i="22"/>
  <c r="G32" i="22"/>
  <c r="H32" i="22"/>
  <c r="I32" i="22"/>
  <c r="J32" i="22"/>
  <c r="A33" i="22"/>
  <c r="B33" i="22"/>
  <c r="C33" i="22"/>
  <c r="D33" i="22"/>
  <c r="E33" i="22"/>
  <c r="F33" i="22"/>
  <c r="G33" i="22"/>
  <c r="H33" i="22"/>
  <c r="I33" i="22"/>
  <c r="J33" i="22"/>
  <c r="A34" i="22"/>
  <c r="B34" i="22"/>
  <c r="C34" i="22"/>
  <c r="D34" i="22"/>
  <c r="E34" i="22"/>
  <c r="F34" i="22"/>
  <c r="G34" i="22"/>
  <c r="H34" i="22"/>
  <c r="I34" i="22"/>
  <c r="J34" i="22"/>
  <c r="A35" i="22"/>
  <c r="B35" i="22"/>
  <c r="C35" i="22"/>
  <c r="D35" i="22"/>
  <c r="E35" i="22"/>
  <c r="F35" i="22"/>
  <c r="G35" i="22"/>
  <c r="H35" i="22"/>
  <c r="I35" i="22"/>
  <c r="J35" i="22"/>
  <c r="A36" i="22"/>
  <c r="B36" i="22"/>
  <c r="C36" i="22"/>
  <c r="D36" i="22"/>
  <c r="E36" i="22"/>
  <c r="F36" i="22"/>
  <c r="G36" i="22"/>
  <c r="H36" i="22"/>
  <c r="I36" i="22"/>
  <c r="J36" i="22"/>
  <c r="A37" i="22"/>
  <c r="B37" i="22"/>
  <c r="C37" i="22"/>
  <c r="D37" i="22"/>
  <c r="E37" i="22"/>
  <c r="F37" i="22"/>
  <c r="G37" i="22"/>
  <c r="H37" i="22"/>
  <c r="I37" i="22"/>
  <c r="J37" i="22"/>
  <c r="A38" i="22"/>
  <c r="B38" i="22"/>
  <c r="C38" i="22"/>
  <c r="D38" i="22"/>
  <c r="E38" i="22"/>
  <c r="F38" i="22"/>
  <c r="G38" i="22"/>
  <c r="H38" i="22"/>
  <c r="I38" i="22"/>
  <c r="J38" i="22"/>
  <c r="A39" i="22"/>
  <c r="B39" i="22"/>
  <c r="C39" i="22"/>
  <c r="D39" i="22"/>
  <c r="E39" i="22"/>
  <c r="F39" i="22"/>
  <c r="G39" i="22"/>
  <c r="H39" i="22"/>
  <c r="I39" i="22"/>
  <c r="J39" i="22"/>
  <c r="A40" i="22"/>
  <c r="B40" i="22"/>
  <c r="C40" i="22"/>
  <c r="D40" i="22"/>
  <c r="E40" i="22"/>
  <c r="F40" i="22"/>
  <c r="G40" i="22"/>
  <c r="H40" i="22"/>
  <c r="I40" i="22"/>
  <c r="J40" i="22"/>
  <c r="A41" i="22"/>
  <c r="B41" i="22"/>
  <c r="C41" i="22"/>
  <c r="D41" i="22"/>
  <c r="E41" i="22"/>
  <c r="F41" i="22"/>
  <c r="G41" i="22"/>
  <c r="H41" i="22"/>
  <c r="I41" i="22"/>
  <c r="J41" i="22"/>
  <c r="A42" i="22"/>
  <c r="B42" i="22"/>
  <c r="C42" i="22"/>
  <c r="D42" i="22"/>
  <c r="E42" i="22"/>
  <c r="F42" i="22"/>
  <c r="G42" i="22"/>
  <c r="H42" i="22"/>
  <c r="I42" i="22"/>
  <c r="J42" i="22"/>
  <c r="A43" i="22"/>
  <c r="B43" i="22"/>
  <c r="C43" i="22"/>
  <c r="D43" i="22"/>
  <c r="E43" i="22"/>
  <c r="F43" i="22"/>
  <c r="G43" i="22"/>
  <c r="H43" i="22"/>
  <c r="I43" i="22"/>
  <c r="J43" i="22"/>
  <c r="A44" i="22"/>
  <c r="B44" i="22"/>
  <c r="C44" i="22"/>
  <c r="D44" i="22"/>
  <c r="E44" i="22"/>
  <c r="F44" i="22"/>
  <c r="G44" i="22"/>
  <c r="H44" i="22"/>
  <c r="I44" i="22"/>
  <c r="J44" i="22"/>
  <c r="A45" i="22"/>
  <c r="B45" i="22"/>
  <c r="C45" i="22"/>
  <c r="D45" i="22"/>
  <c r="E45" i="22"/>
  <c r="F45" i="22"/>
  <c r="G45" i="22"/>
  <c r="H45" i="22"/>
  <c r="I45" i="22"/>
  <c r="J45" i="22"/>
  <c r="A46" i="22"/>
  <c r="B46" i="22"/>
  <c r="C46" i="22"/>
  <c r="D46" i="22"/>
  <c r="E46" i="22"/>
  <c r="F46" i="22"/>
  <c r="G46" i="22"/>
  <c r="H46" i="22"/>
  <c r="I46" i="22"/>
  <c r="J46" i="22"/>
  <c r="A47" i="22"/>
  <c r="B47" i="22"/>
  <c r="C47" i="22"/>
  <c r="D47" i="22"/>
  <c r="E47" i="22"/>
  <c r="F47" i="22"/>
  <c r="G47" i="22"/>
  <c r="H47" i="22"/>
  <c r="I47" i="22"/>
  <c r="J47" i="22"/>
  <c r="A48" i="22"/>
  <c r="B48" i="22"/>
  <c r="C48" i="22"/>
  <c r="D48" i="22"/>
  <c r="E48" i="22"/>
  <c r="F48" i="22"/>
  <c r="G48" i="22"/>
  <c r="H48" i="22"/>
  <c r="I48" i="22"/>
  <c r="J48" i="22"/>
  <c r="A49" i="22"/>
  <c r="B49" i="22"/>
  <c r="C49" i="22"/>
  <c r="D49" i="22"/>
  <c r="E49" i="22"/>
  <c r="F49" i="22"/>
  <c r="G49" i="22"/>
  <c r="H49" i="22"/>
  <c r="I49" i="22"/>
  <c r="J49" i="22"/>
  <c r="A50" i="22"/>
  <c r="B50" i="22"/>
  <c r="C50" i="22"/>
  <c r="D50" i="22"/>
  <c r="E50" i="22"/>
  <c r="F50" i="22"/>
  <c r="G50" i="22"/>
  <c r="H50" i="22"/>
  <c r="I50" i="22"/>
  <c r="J50" i="22"/>
  <c r="A51" i="22"/>
  <c r="B51" i="22"/>
  <c r="C51" i="22"/>
  <c r="D51" i="22"/>
  <c r="E51" i="22"/>
  <c r="F51" i="22"/>
  <c r="G51" i="22"/>
  <c r="H51" i="22"/>
  <c r="I51" i="22"/>
  <c r="J51" i="22"/>
  <c r="A52" i="22"/>
  <c r="B52" i="22"/>
  <c r="C52" i="22"/>
  <c r="D52" i="22"/>
  <c r="E52" i="22"/>
  <c r="F52" i="22"/>
  <c r="G52" i="22"/>
  <c r="H52" i="22"/>
  <c r="I52" i="22"/>
  <c r="J52" i="22"/>
  <c r="A53" i="22"/>
  <c r="B53" i="22"/>
  <c r="C53" i="22"/>
  <c r="D53" i="22"/>
  <c r="E53" i="22"/>
  <c r="F53" i="22"/>
  <c r="G53" i="22"/>
  <c r="H53" i="22"/>
  <c r="I53" i="22"/>
  <c r="J53" i="22"/>
  <c r="A54" i="22"/>
  <c r="B54" i="22"/>
  <c r="C54" i="22"/>
  <c r="D54" i="22"/>
  <c r="E54" i="22"/>
  <c r="F54" i="22"/>
  <c r="G54" i="22"/>
  <c r="H54" i="22"/>
  <c r="I54" i="22"/>
  <c r="J54" i="22"/>
  <c r="A55" i="22"/>
  <c r="B55" i="22"/>
  <c r="C55" i="22"/>
  <c r="D55" i="22"/>
  <c r="E55" i="22"/>
  <c r="F55" i="22"/>
  <c r="G55" i="22"/>
  <c r="H55" i="22"/>
  <c r="I55" i="22"/>
  <c r="J55" i="22"/>
  <c r="A56" i="22"/>
  <c r="B56" i="22"/>
  <c r="C56" i="22"/>
  <c r="D56" i="22"/>
  <c r="E56" i="22"/>
  <c r="F56" i="22"/>
  <c r="G56" i="22"/>
  <c r="H56" i="22"/>
  <c r="I56" i="22"/>
  <c r="J56" i="22"/>
  <c r="A57" i="22"/>
  <c r="B57" i="22"/>
  <c r="C57" i="22"/>
  <c r="D57" i="22"/>
  <c r="E57" i="22"/>
  <c r="F57" i="22"/>
  <c r="G57" i="22"/>
  <c r="H57" i="22"/>
  <c r="I57" i="22"/>
  <c r="J57" i="22"/>
  <c r="A58" i="22"/>
  <c r="B58" i="22"/>
  <c r="C58" i="22"/>
  <c r="D58" i="22"/>
  <c r="E58" i="22"/>
  <c r="F58" i="22"/>
  <c r="G58" i="22"/>
  <c r="H58" i="22"/>
  <c r="I58" i="22"/>
  <c r="J58" i="22"/>
  <c r="A59" i="22"/>
  <c r="B59" i="22"/>
  <c r="C59" i="22"/>
  <c r="D59" i="22"/>
  <c r="E59" i="22"/>
  <c r="F59" i="22"/>
  <c r="G59" i="22"/>
  <c r="H59" i="22"/>
  <c r="I59" i="22"/>
  <c r="J59" i="22"/>
  <c r="A60" i="22"/>
  <c r="B60" i="22"/>
  <c r="C60" i="22"/>
  <c r="D60" i="22"/>
  <c r="E60" i="22"/>
  <c r="F60" i="22"/>
  <c r="G60" i="22"/>
  <c r="H60" i="22"/>
  <c r="I60" i="22"/>
  <c r="J60" i="22"/>
  <c r="A61" i="22"/>
  <c r="B61" i="22"/>
  <c r="C61" i="22"/>
  <c r="D61" i="22"/>
  <c r="E61" i="22"/>
  <c r="F61" i="22"/>
  <c r="G61" i="22"/>
  <c r="H61" i="22"/>
  <c r="I61" i="22"/>
  <c r="J61" i="22"/>
  <c r="A62" i="22"/>
  <c r="B62" i="22"/>
  <c r="C62" i="22"/>
  <c r="D62" i="22"/>
  <c r="E62" i="22"/>
  <c r="F62" i="22"/>
  <c r="G62" i="22"/>
  <c r="H62" i="22"/>
  <c r="I62" i="22"/>
  <c r="J62" i="22"/>
  <c r="A63" i="22"/>
  <c r="B63" i="22"/>
  <c r="C63" i="22"/>
  <c r="D63" i="22"/>
  <c r="E63" i="22"/>
  <c r="F63" i="22"/>
  <c r="G63" i="22"/>
  <c r="H63" i="22"/>
  <c r="I63" i="22"/>
  <c r="J63" i="22"/>
  <c r="A64" i="22"/>
  <c r="B64" i="22"/>
  <c r="C64" i="22"/>
  <c r="D64" i="22"/>
  <c r="E64" i="22"/>
  <c r="F64" i="22"/>
  <c r="G64" i="22"/>
  <c r="H64" i="22"/>
  <c r="I64" i="22"/>
  <c r="J64" i="22"/>
  <c r="A65" i="22"/>
  <c r="B65" i="22"/>
  <c r="C65" i="22"/>
  <c r="D65" i="22"/>
  <c r="E65" i="22"/>
  <c r="F65" i="22"/>
  <c r="G65" i="22"/>
  <c r="H65" i="22"/>
  <c r="I65" i="22"/>
  <c r="J65" i="22"/>
  <c r="A66" i="22"/>
  <c r="B66" i="22"/>
  <c r="C66" i="22"/>
  <c r="D66" i="22"/>
  <c r="E66" i="22"/>
  <c r="F66" i="22"/>
  <c r="G66" i="22"/>
  <c r="H66" i="22"/>
  <c r="I66" i="22"/>
  <c r="J66" i="22"/>
  <c r="A67" i="22"/>
  <c r="B67" i="22"/>
  <c r="C67" i="22"/>
  <c r="D67" i="22"/>
  <c r="E67" i="22"/>
  <c r="F67" i="22"/>
  <c r="G67" i="22"/>
  <c r="H67" i="22"/>
  <c r="I67" i="22"/>
  <c r="J67" i="22"/>
  <c r="A68" i="22"/>
  <c r="B68" i="22"/>
  <c r="C68" i="22"/>
  <c r="D68" i="22"/>
  <c r="E68" i="22"/>
  <c r="F68" i="22"/>
  <c r="G68" i="22"/>
  <c r="H68" i="22"/>
  <c r="I68" i="22"/>
  <c r="J68" i="22"/>
  <c r="A69" i="22"/>
  <c r="B69" i="22"/>
  <c r="C69" i="22"/>
  <c r="D69" i="22"/>
  <c r="E69" i="22"/>
  <c r="F69" i="22"/>
  <c r="G69" i="22"/>
  <c r="H69" i="22"/>
  <c r="I69" i="22"/>
  <c r="J69" i="22"/>
  <c r="A70" i="22"/>
  <c r="B70" i="22"/>
  <c r="C70" i="22"/>
  <c r="D70" i="22"/>
  <c r="E70" i="22"/>
  <c r="F70" i="22"/>
  <c r="G70" i="22"/>
  <c r="H70" i="22"/>
  <c r="I70" i="22"/>
  <c r="J70" i="22"/>
  <c r="A71" i="22"/>
  <c r="B71" i="22"/>
  <c r="C71" i="22"/>
  <c r="D71" i="22"/>
  <c r="E71" i="22"/>
  <c r="F71" i="22"/>
  <c r="G71" i="22"/>
  <c r="H71" i="22"/>
  <c r="I71" i="22"/>
  <c r="J71" i="22"/>
  <c r="A72" i="22"/>
  <c r="B72" i="22"/>
  <c r="C72" i="22"/>
  <c r="D72" i="22"/>
  <c r="E72" i="22"/>
  <c r="F72" i="22"/>
  <c r="G72" i="22"/>
  <c r="H72" i="22"/>
  <c r="I72" i="22"/>
  <c r="J72" i="22"/>
  <c r="A73" i="22"/>
  <c r="B73" i="22"/>
  <c r="C73" i="22"/>
  <c r="D73" i="22"/>
  <c r="E73" i="22"/>
  <c r="F73" i="22"/>
  <c r="G73" i="22"/>
  <c r="H73" i="22"/>
  <c r="I73" i="22"/>
  <c r="J73" i="22"/>
  <c r="A74" i="22"/>
  <c r="B74" i="22"/>
  <c r="C74" i="22"/>
  <c r="D74" i="22"/>
  <c r="E74" i="22"/>
  <c r="F74" i="22"/>
  <c r="G74" i="22"/>
  <c r="H74" i="22"/>
  <c r="I74" i="22"/>
  <c r="J74" i="22"/>
  <c r="A75" i="22"/>
  <c r="B75" i="22"/>
  <c r="C75" i="22"/>
  <c r="D75" i="22"/>
  <c r="E75" i="22"/>
  <c r="F75" i="22"/>
  <c r="G75" i="22"/>
  <c r="H75" i="22"/>
  <c r="I75" i="22"/>
  <c r="J75" i="22"/>
  <c r="A76" i="22"/>
  <c r="B76" i="22"/>
  <c r="C76" i="22"/>
  <c r="D76" i="22"/>
  <c r="E76" i="22"/>
  <c r="F76" i="22"/>
  <c r="G76" i="22"/>
  <c r="H76" i="22"/>
  <c r="I76" i="22"/>
  <c r="J76" i="22"/>
  <c r="A77" i="22"/>
  <c r="B77" i="22"/>
  <c r="C77" i="22"/>
  <c r="D77" i="22"/>
  <c r="E77" i="22"/>
  <c r="F77" i="22"/>
  <c r="G77" i="22"/>
  <c r="H77" i="22"/>
  <c r="I77" i="22"/>
  <c r="J77" i="22"/>
  <c r="A78" i="22"/>
  <c r="B78" i="22"/>
  <c r="C78" i="22"/>
  <c r="D78" i="22"/>
  <c r="E78" i="22"/>
  <c r="F78" i="22"/>
  <c r="G78" i="22"/>
  <c r="H78" i="22"/>
  <c r="I78" i="22"/>
  <c r="J78" i="22"/>
  <c r="A79" i="22"/>
  <c r="B79" i="22"/>
  <c r="C79" i="22"/>
  <c r="D79" i="22"/>
  <c r="E79" i="22"/>
  <c r="F79" i="22"/>
  <c r="G79" i="22"/>
  <c r="H79" i="22"/>
  <c r="I79" i="22"/>
  <c r="J79" i="22"/>
  <c r="A80" i="22"/>
  <c r="B80" i="22"/>
  <c r="C80" i="22"/>
  <c r="D80" i="22"/>
  <c r="E80" i="22"/>
  <c r="F80" i="22"/>
  <c r="G80" i="22"/>
  <c r="H80" i="22"/>
  <c r="I80" i="22"/>
  <c r="J80" i="22"/>
  <c r="A81" i="22"/>
  <c r="B81" i="22"/>
  <c r="C81" i="22"/>
  <c r="D81" i="22"/>
  <c r="E81" i="22"/>
  <c r="F81" i="22"/>
  <c r="G81" i="22"/>
  <c r="H81" i="22"/>
  <c r="I81" i="22"/>
  <c r="J81" i="22"/>
  <c r="A82" i="22"/>
  <c r="B82" i="22"/>
  <c r="C82" i="22"/>
  <c r="D82" i="22"/>
  <c r="E82" i="22"/>
  <c r="F82" i="22"/>
  <c r="G82" i="22"/>
  <c r="H82" i="22"/>
  <c r="I82" i="22"/>
  <c r="J82" i="22"/>
  <c r="A83" i="22"/>
  <c r="B83" i="22"/>
  <c r="C83" i="22"/>
  <c r="D83" i="22"/>
  <c r="E83" i="22"/>
  <c r="F83" i="22"/>
  <c r="G83" i="22"/>
  <c r="H83" i="22"/>
  <c r="I83" i="22"/>
  <c r="J83" i="22"/>
  <c r="A84" i="22"/>
  <c r="B84" i="22"/>
  <c r="C84" i="22"/>
  <c r="D84" i="22"/>
  <c r="E84" i="22"/>
  <c r="F84" i="22"/>
  <c r="G84" i="22"/>
  <c r="H84" i="22"/>
  <c r="I84" i="22"/>
  <c r="J84" i="22"/>
  <c r="A85" i="22"/>
  <c r="B85" i="22"/>
  <c r="C85" i="22"/>
  <c r="D85" i="22"/>
  <c r="E85" i="22"/>
  <c r="F85" i="22"/>
  <c r="G85" i="22"/>
  <c r="H85" i="22"/>
  <c r="I85" i="22"/>
  <c r="J85" i="22"/>
  <c r="A86" i="22"/>
  <c r="B86" i="22"/>
  <c r="C86" i="22"/>
  <c r="D86" i="22"/>
  <c r="E86" i="22"/>
  <c r="F86" i="22"/>
  <c r="G86" i="22"/>
  <c r="H86" i="22"/>
  <c r="I86" i="22"/>
  <c r="J86" i="22"/>
  <c r="A87" i="22"/>
  <c r="B87" i="22"/>
  <c r="C87" i="22"/>
  <c r="D87" i="22"/>
  <c r="E87" i="22"/>
  <c r="F87" i="22"/>
  <c r="G87" i="22"/>
  <c r="H87" i="22"/>
  <c r="I87" i="22"/>
  <c r="J87" i="22"/>
  <c r="A88" i="22"/>
  <c r="B88" i="22"/>
  <c r="C88" i="22"/>
  <c r="D88" i="22"/>
  <c r="E88" i="22"/>
  <c r="F88" i="22"/>
  <c r="G88" i="22"/>
  <c r="H88" i="22"/>
  <c r="I88" i="22"/>
  <c r="J88" i="22"/>
  <c r="A89" i="22"/>
  <c r="B89" i="22"/>
  <c r="C89" i="22"/>
  <c r="D89" i="22"/>
  <c r="E89" i="22"/>
  <c r="F89" i="22"/>
  <c r="G89" i="22"/>
  <c r="H89" i="22"/>
  <c r="I89" i="22"/>
  <c r="J89" i="22"/>
  <c r="A90" i="22"/>
  <c r="B90" i="22"/>
  <c r="C90" i="22"/>
  <c r="D90" i="22"/>
  <c r="E90" i="22"/>
  <c r="F90" i="22"/>
  <c r="G90" i="22"/>
  <c r="H90" i="22"/>
  <c r="I90" i="22"/>
  <c r="J90" i="22"/>
  <c r="A91" i="22"/>
  <c r="B91" i="22"/>
  <c r="C91" i="22"/>
  <c r="D91" i="22"/>
  <c r="E91" i="22"/>
  <c r="F91" i="22"/>
  <c r="G91" i="22"/>
  <c r="H91" i="22"/>
  <c r="I91" i="22"/>
  <c r="J91" i="22"/>
  <c r="A92" i="22"/>
  <c r="B92" i="22"/>
  <c r="C92" i="22"/>
  <c r="D92" i="22"/>
  <c r="E92" i="22"/>
  <c r="F92" i="22"/>
  <c r="G92" i="22"/>
  <c r="H92" i="22"/>
  <c r="I92" i="22"/>
  <c r="J92" i="22"/>
  <c r="A93" i="22"/>
  <c r="B93" i="22"/>
  <c r="C93" i="22"/>
  <c r="D93" i="22"/>
  <c r="E93" i="22"/>
  <c r="F93" i="22"/>
  <c r="G93" i="22"/>
  <c r="H93" i="22"/>
  <c r="I93" i="22"/>
  <c r="J93" i="22"/>
  <c r="A94" i="22"/>
  <c r="B94" i="22"/>
  <c r="C94" i="22"/>
  <c r="D94" i="22"/>
  <c r="E94" i="22"/>
  <c r="F94" i="22"/>
  <c r="G94" i="22"/>
  <c r="H94" i="22"/>
  <c r="I94" i="22"/>
  <c r="J94" i="22"/>
  <c r="A95" i="22"/>
  <c r="B95" i="22"/>
  <c r="C95" i="22"/>
  <c r="D95" i="22"/>
  <c r="E95" i="22"/>
  <c r="F95" i="22"/>
  <c r="G95" i="22"/>
  <c r="H95" i="22"/>
  <c r="I95" i="22"/>
  <c r="J95" i="22"/>
  <c r="A96" i="22"/>
  <c r="B96" i="22"/>
  <c r="C96" i="22"/>
  <c r="D96" i="22"/>
  <c r="E96" i="22"/>
  <c r="F96" i="22"/>
  <c r="G96" i="22"/>
  <c r="H96" i="22"/>
  <c r="I96" i="22"/>
  <c r="J96" i="22"/>
  <c r="A97" i="22"/>
  <c r="B97" i="22"/>
  <c r="C97" i="22"/>
  <c r="D97" i="22"/>
  <c r="E97" i="22"/>
  <c r="F97" i="22"/>
  <c r="G97" i="22"/>
  <c r="H97" i="22"/>
  <c r="I97" i="22"/>
  <c r="J97" i="22"/>
  <c r="A98" i="22"/>
  <c r="B98" i="22"/>
  <c r="C98" i="22"/>
  <c r="D98" i="22"/>
  <c r="E98" i="22"/>
  <c r="F98" i="22"/>
  <c r="G98" i="22"/>
  <c r="H98" i="22"/>
  <c r="I98" i="22"/>
  <c r="J98" i="22"/>
  <c r="A99" i="22"/>
  <c r="B99" i="22"/>
  <c r="C99" i="22"/>
  <c r="D99" i="22"/>
  <c r="E99" i="22"/>
  <c r="F99" i="22"/>
  <c r="G99" i="22"/>
  <c r="H99" i="22"/>
  <c r="I99" i="22"/>
  <c r="J99" i="22"/>
  <c r="A100" i="22"/>
  <c r="B100" i="22"/>
  <c r="C100" i="22"/>
  <c r="D100" i="22"/>
  <c r="E100" i="22"/>
  <c r="F100" i="22"/>
  <c r="G100" i="22"/>
  <c r="H100" i="22"/>
  <c r="I100" i="22"/>
  <c r="J100" i="22"/>
  <c r="A101" i="22"/>
  <c r="B101" i="22"/>
  <c r="C101" i="22"/>
  <c r="D101" i="22"/>
  <c r="E101" i="22"/>
  <c r="F101" i="22"/>
  <c r="G101" i="22"/>
  <c r="H101" i="22"/>
  <c r="I101" i="22"/>
  <c r="J101" i="22"/>
  <c r="A102" i="22"/>
  <c r="B102" i="22"/>
  <c r="C102" i="22"/>
  <c r="D102" i="22"/>
  <c r="E102" i="22"/>
  <c r="F102" i="22"/>
  <c r="G102" i="22"/>
  <c r="H102" i="22"/>
  <c r="I102" i="22"/>
  <c r="J102" i="22"/>
  <c r="A103" i="22"/>
  <c r="B103" i="22"/>
  <c r="C103" i="22"/>
  <c r="D103" i="22"/>
  <c r="E103" i="22"/>
  <c r="F103" i="22"/>
  <c r="G103" i="22"/>
  <c r="H103" i="22"/>
  <c r="I103" i="22"/>
  <c r="J103" i="22"/>
  <c r="A104" i="22"/>
  <c r="B104" i="22"/>
  <c r="C104" i="22"/>
  <c r="D104" i="22"/>
  <c r="E104" i="22"/>
  <c r="F104" i="22"/>
  <c r="G104" i="22"/>
  <c r="H104" i="22"/>
  <c r="I104" i="22"/>
  <c r="J104" i="22"/>
  <c r="A105" i="22"/>
  <c r="B105" i="22"/>
  <c r="C105" i="22"/>
  <c r="D105" i="22"/>
  <c r="E105" i="22"/>
  <c r="F105" i="22"/>
  <c r="G105" i="22"/>
  <c r="H105" i="22"/>
  <c r="I105" i="22"/>
  <c r="J105" i="22"/>
  <c r="A106" i="22"/>
  <c r="B106" i="22"/>
  <c r="C106" i="22"/>
  <c r="D106" i="22"/>
  <c r="E106" i="22"/>
  <c r="F106" i="22"/>
  <c r="G106" i="22"/>
  <c r="H106" i="22"/>
  <c r="I106" i="22"/>
  <c r="J106" i="22"/>
  <c r="A107" i="22"/>
  <c r="B107" i="22"/>
  <c r="C107" i="22"/>
  <c r="D107" i="22"/>
  <c r="E107" i="22"/>
  <c r="F107" i="22"/>
  <c r="G107" i="22"/>
  <c r="H107" i="22"/>
  <c r="I107" i="22"/>
  <c r="J107" i="22"/>
  <c r="A108" i="22"/>
  <c r="B108" i="22"/>
  <c r="C108" i="22"/>
  <c r="D108" i="22"/>
  <c r="E108" i="22"/>
  <c r="F108" i="22"/>
  <c r="G108" i="22"/>
  <c r="H108" i="22"/>
  <c r="I108" i="22"/>
  <c r="J108" i="22"/>
  <c r="A109" i="22"/>
  <c r="B109" i="22"/>
  <c r="C109" i="22"/>
  <c r="D109" i="22"/>
  <c r="E109" i="22"/>
  <c r="F109" i="22"/>
  <c r="G109" i="22"/>
  <c r="H109" i="22"/>
  <c r="I109" i="22"/>
  <c r="J109" i="22"/>
  <c r="A110" i="22"/>
  <c r="B110" i="22"/>
  <c r="C110" i="22"/>
  <c r="D110" i="22"/>
  <c r="E110" i="22"/>
  <c r="F110" i="22"/>
  <c r="G110" i="22"/>
  <c r="H110" i="22"/>
  <c r="I110" i="22"/>
  <c r="J110" i="22"/>
  <c r="A111" i="22"/>
  <c r="B111" i="22"/>
  <c r="C111" i="22"/>
  <c r="D111" i="22"/>
  <c r="E111" i="22"/>
  <c r="F111" i="22"/>
  <c r="G111" i="22"/>
  <c r="H111" i="22"/>
  <c r="I111" i="22"/>
  <c r="J111" i="22"/>
  <c r="A112" i="22"/>
  <c r="B112" i="22"/>
  <c r="C112" i="22"/>
  <c r="D112" i="22"/>
  <c r="E112" i="22"/>
  <c r="F112" i="22"/>
  <c r="G112" i="22"/>
  <c r="H112" i="22"/>
  <c r="I112" i="22"/>
  <c r="J112" i="22"/>
  <c r="A113" i="22"/>
  <c r="B113" i="22"/>
  <c r="C113" i="22"/>
  <c r="D113" i="22"/>
  <c r="E113" i="22"/>
  <c r="F113" i="22"/>
  <c r="G113" i="22"/>
  <c r="H113" i="22"/>
  <c r="I113" i="22"/>
  <c r="J113" i="22"/>
  <c r="A114" i="22"/>
  <c r="B114" i="22"/>
  <c r="C114" i="22"/>
  <c r="D114" i="22"/>
  <c r="E114" i="22"/>
  <c r="F114" i="22"/>
  <c r="G114" i="22"/>
  <c r="H114" i="22"/>
  <c r="I114" i="22"/>
  <c r="J114" i="22"/>
  <c r="A115" i="22"/>
  <c r="B115" i="22"/>
  <c r="C115" i="22"/>
  <c r="D115" i="22"/>
  <c r="E115" i="22"/>
  <c r="F115" i="22"/>
  <c r="G115" i="22"/>
  <c r="H115" i="22"/>
  <c r="I115" i="22"/>
  <c r="J115" i="22"/>
  <c r="A116" i="22"/>
  <c r="B116" i="22"/>
  <c r="C116" i="22"/>
  <c r="D116" i="22"/>
  <c r="E116" i="22"/>
  <c r="F116" i="22"/>
  <c r="G116" i="22"/>
  <c r="H116" i="22"/>
  <c r="I116" i="22"/>
  <c r="J116" i="22"/>
  <c r="A117" i="22"/>
  <c r="B117" i="22"/>
  <c r="C117" i="22"/>
  <c r="D117" i="22"/>
  <c r="E117" i="22"/>
  <c r="F117" i="22"/>
  <c r="G117" i="22"/>
  <c r="H117" i="22"/>
  <c r="I117" i="22"/>
  <c r="J117" i="22"/>
  <c r="A118" i="22"/>
  <c r="B118" i="22"/>
  <c r="C118" i="22"/>
  <c r="D118" i="22"/>
  <c r="E118" i="22"/>
  <c r="F118" i="22"/>
  <c r="G118" i="22"/>
  <c r="H118" i="22"/>
  <c r="I118" i="22"/>
  <c r="J118" i="22"/>
  <c r="A119" i="22"/>
  <c r="B119" i="22"/>
  <c r="C119" i="22"/>
  <c r="D119" i="22"/>
  <c r="E119" i="22"/>
  <c r="F119" i="22"/>
  <c r="G119" i="22"/>
  <c r="H119" i="22"/>
  <c r="I119" i="22"/>
  <c r="J119" i="22"/>
  <c r="A120" i="22"/>
  <c r="B120" i="22"/>
  <c r="C120" i="22"/>
  <c r="D120" i="22"/>
  <c r="E120" i="22"/>
  <c r="F120" i="22"/>
  <c r="G120" i="22"/>
  <c r="H120" i="22"/>
  <c r="I120" i="22"/>
  <c r="J120" i="22"/>
  <c r="A121" i="22"/>
  <c r="B121" i="22"/>
  <c r="C121" i="22"/>
  <c r="D121" i="22"/>
  <c r="E121" i="22"/>
  <c r="F121" i="22"/>
  <c r="G121" i="22"/>
  <c r="H121" i="22"/>
  <c r="I121" i="22"/>
  <c r="J121" i="22"/>
  <c r="A122" i="22"/>
  <c r="B122" i="22"/>
  <c r="C122" i="22"/>
  <c r="D122" i="22"/>
  <c r="E122" i="22"/>
  <c r="F122" i="22"/>
  <c r="G122" i="22"/>
  <c r="H122" i="22"/>
  <c r="I122" i="22"/>
  <c r="J122" i="22"/>
  <c r="A123" i="22"/>
  <c r="B123" i="22"/>
  <c r="C123" i="22"/>
  <c r="D123" i="22"/>
  <c r="E123" i="22"/>
  <c r="F123" i="22"/>
  <c r="G123" i="22"/>
  <c r="H123" i="22"/>
  <c r="I123" i="22"/>
  <c r="J123" i="22"/>
  <c r="A124" i="22"/>
  <c r="B124" i="22"/>
  <c r="C124" i="22"/>
  <c r="D124" i="22"/>
  <c r="E124" i="22"/>
  <c r="F124" i="22"/>
  <c r="G124" i="22"/>
  <c r="H124" i="22"/>
  <c r="I124" i="22"/>
  <c r="J124" i="22"/>
  <c r="A125" i="22"/>
  <c r="B125" i="22"/>
  <c r="C125" i="22"/>
  <c r="D125" i="22"/>
  <c r="E125" i="22"/>
  <c r="F125" i="22"/>
  <c r="G125" i="22"/>
  <c r="H125" i="22"/>
  <c r="I125" i="22"/>
  <c r="J125" i="22"/>
  <c r="A126" i="22"/>
  <c r="B126" i="22"/>
  <c r="C126" i="22"/>
  <c r="D126" i="22"/>
  <c r="E126" i="22"/>
  <c r="F126" i="22"/>
  <c r="G126" i="22"/>
  <c r="H126" i="22"/>
  <c r="I126" i="22"/>
  <c r="J126" i="22"/>
  <c r="A127" i="22"/>
  <c r="B127" i="22"/>
  <c r="C127" i="22"/>
  <c r="D127" i="22"/>
  <c r="E127" i="22"/>
  <c r="F127" i="22"/>
  <c r="G127" i="22"/>
  <c r="H127" i="22"/>
  <c r="I127" i="22"/>
  <c r="J127" i="22"/>
  <c r="A128" i="22"/>
  <c r="B128" i="22"/>
  <c r="C128" i="22"/>
  <c r="D128" i="22"/>
  <c r="E128" i="22"/>
  <c r="F128" i="22"/>
  <c r="G128" i="22"/>
  <c r="H128" i="22"/>
  <c r="I128" i="22"/>
  <c r="J128" i="22"/>
  <c r="A129" i="22"/>
  <c r="B129" i="22"/>
  <c r="C129" i="22"/>
  <c r="D129" i="22"/>
  <c r="E129" i="22"/>
  <c r="F129" i="22"/>
  <c r="G129" i="22"/>
  <c r="H129" i="22"/>
  <c r="I129" i="22"/>
  <c r="J129" i="22"/>
  <c r="A130" i="22"/>
  <c r="B130" i="22"/>
  <c r="C130" i="22"/>
  <c r="D130" i="22"/>
  <c r="E130" i="22"/>
  <c r="F130" i="22"/>
  <c r="G130" i="22"/>
  <c r="H130" i="22"/>
  <c r="I130" i="22"/>
  <c r="J130" i="22"/>
  <c r="A131" i="22"/>
  <c r="B131" i="22"/>
  <c r="C131" i="22"/>
  <c r="D131" i="22"/>
  <c r="E131" i="22"/>
  <c r="F131" i="22"/>
  <c r="G131" i="22"/>
  <c r="H131" i="22"/>
  <c r="I131" i="22"/>
  <c r="J131" i="22"/>
  <c r="A132" i="22"/>
  <c r="B132" i="22"/>
  <c r="C132" i="22"/>
  <c r="D132" i="22"/>
  <c r="E132" i="22"/>
  <c r="F132" i="22"/>
  <c r="G132" i="22"/>
  <c r="H132" i="22"/>
  <c r="I132" i="22"/>
  <c r="J132" i="22"/>
  <c r="A133" i="22"/>
  <c r="B133" i="22"/>
  <c r="C133" i="22"/>
  <c r="D133" i="22"/>
  <c r="E133" i="22"/>
  <c r="F133" i="22"/>
  <c r="G133" i="22"/>
  <c r="H133" i="22"/>
  <c r="I133" i="22"/>
  <c r="J133" i="22"/>
  <c r="A134" i="22"/>
  <c r="B134" i="22"/>
  <c r="C134" i="22"/>
  <c r="D134" i="22"/>
  <c r="E134" i="22"/>
  <c r="F134" i="22"/>
  <c r="G134" i="22"/>
  <c r="H134" i="22"/>
  <c r="I134" i="22"/>
  <c r="J134" i="22"/>
  <c r="A135" i="22"/>
  <c r="B135" i="22"/>
  <c r="C135" i="22"/>
  <c r="D135" i="22"/>
  <c r="E135" i="22"/>
  <c r="F135" i="22"/>
  <c r="G135" i="22"/>
  <c r="H135" i="22"/>
  <c r="I135" i="22"/>
  <c r="J135" i="22"/>
  <c r="A136" i="22"/>
  <c r="B136" i="22"/>
  <c r="C136" i="22"/>
  <c r="D136" i="22"/>
  <c r="E136" i="22"/>
  <c r="F136" i="22"/>
  <c r="G136" i="22"/>
  <c r="H136" i="22"/>
  <c r="I136" i="22"/>
  <c r="J136" i="22"/>
  <c r="A137" i="22"/>
  <c r="B137" i="22"/>
  <c r="C137" i="22"/>
  <c r="D137" i="22"/>
  <c r="E137" i="22"/>
  <c r="F137" i="22"/>
  <c r="G137" i="22"/>
  <c r="H137" i="22"/>
  <c r="I137" i="22"/>
  <c r="J137" i="22"/>
  <c r="A138" i="22"/>
  <c r="B138" i="22"/>
  <c r="C138" i="22"/>
  <c r="D138" i="22"/>
  <c r="E138" i="22"/>
  <c r="F138" i="22"/>
  <c r="G138" i="22"/>
  <c r="H138" i="22"/>
  <c r="I138" i="22"/>
  <c r="J138" i="22"/>
  <c r="A139" i="22"/>
  <c r="B139" i="22"/>
  <c r="C139" i="22"/>
  <c r="D139" i="22"/>
  <c r="E139" i="22"/>
  <c r="F139" i="22"/>
  <c r="G139" i="22"/>
  <c r="H139" i="22"/>
  <c r="I139" i="22"/>
  <c r="J139" i="22"/>
  <c r="A140" i="22"/>
  <c r="B140" i="22"/>
  <c r="C140" i="22"/>
  <c r="D140" i="22"/>
  <c r="E140" i="22"/>
  <c r="F140" i="22"/>
  <c r="G140" i="22"/>
  <c r="H140" i="22"/>
  <c r="I140" i="22"/>
  <c r="J140" i="22"/>
  <c r="A141" i="22"/>
  <c r="B141" i="22"/>
  <c r="C141" i="22"/>
  <c r="D141" i="22"/>
  <c r="E141" i="22"/>
  <c r="F141" i="22"/>
  <c r="G141" i="22"/>
  <c r="H141" i="22"/>
  <c r="I141" i="22"/>
  <c r="J141" i="22"/>
  <c r="A142" i="22"/>
  <c r="B142" i="22"/>
  <c r="C142" i="22"/>
  <c r="D142" i="22"/>
  <c r="E142" i="22"/>
  <c r="F142" i="22"/>
  <c r="G142" i="22"/>
  <c r="H142" i="22"/>
  <c r="I142" i="22"/>
  <c r="J142" i="22"/>
  <c r="A143" i="22"/>
  <c r="B143" i="22"/>
  <c r="C143" i="22"/>
  <c r="D143" i="22"/>
  <c r="E143" i="22"/>
  <c r="F143" i="22"/>
  <c r="G143" i="22"/>
  <c r="H143" i="22"/>
  <c r="I143" i="22"/>
  <c r="J143" i="22"/>
  <c r="A144" i="22"/>
  <c r="B144" i="22"/>
  <c r="C144" i="22"/>
  <c r="D144" i="22"/>
  <c r="E144" i="22"/>
  <c r="F144" i="22"/>
  <c r="G144" i="22"/>
  <c r="H144" i="22"/>
  <c r="I144" i="22"/>
  <c r="J144" i="22"/>
  <c r="A145" i="22"/>
  <c r="B145" i="22"/>
  <c r="C145" i="22"/>
  <c r="D145" i="22"/>
  <c r="E145" i="22"/>
  <c r="F145" i="22"/>
  <c r="G145" i="22"/>
  <c r="H145" i="22"/>
  <c r="I145" i="22"/>
  <c r="J145" i="22"/>
  <c r="A146" i="22"/>
  <c r="B146" i="22"/>
  <c r="C146" i="22"/>
  <c r="D146" i="22"/>
  <c r="E146" i="22"/>
  <c r="F146" i="22"/>
  <c r="G146" i="22"/>
  <c r="H146" i="22"/>
  <c r="I146" i="22"/>
  <c r="J146" i="22"/>
  <c r="A147" i="22"/>
  <c r="B147" i="22"/>
  <c r="C147" i="22"/>
  <c r="D147" i="22"/>
  <c r="E147" i="22"/>
  <c r="F147" i="22"/>
  <c r="G147" i="22"/>
  <c r="H147" i="22"/>
  <c r="I147" i="22"/>
  <c r="J147" i="22"/>
  <c r="A148" i="22"/>
  <c r="B148" i="22"/>
  <c r="C148" i="22"/>
  <c r="D148" i="22"/>
  <c r="E148" i="22"/>
  <c r="F148" i="22"/>
  <c r="G148" i="22"/>
  <c r="H148" i="22"/>
  <c r="I148" i="22"/>
  <c r="J148" i="22"/>
  <c r="A149" i="22"/>
  <c r="B149" i="22"/>
  <c r="C149" i="22"/>
  <c r="D149" i="22"/>
  <c r="E149" i="22"/>
  <c r="F149" i="22"/>
  <c r="G149" i="22"/>
  <c r="H149" i="22"/>
  <c r="I149" i="22"/>
  <c r="J149" i="22"/>
  <c r="A150" i="22"/>
  <c r="B150" i="22"/>
  <c r="C150" i="22"/>
  <c r="D150" i="22"/>
  <c r="E150" i="22"/>
  <c r="F150" i="22"/>
  <c r="G150" i="22"/>
  <c r="H150" i="22"/>
  <c r="I150" i="22"/>
  <c r="J150" i="22"/>
  <c r="A151" i="22"/>
  <c r="B151" i="22"/>
  <c r="C151" i="22"/>
  <c r="D151" i="22"/>
  <c r="E151" i="22"/>
  <c r="F151" i="22"/>
  <c r="G151" i="22"/>
  <c r="H151" i="22"/>
  <c r="I151" i="22"/>
  <c r="J151" i="22"/>
  <c r="A152" i="22"/>
  <c r="B152" i="22"/>
  <c r="C152" i="22"/>
  <c r="D152" i="22"/>
  <c r="E152" i="22"/>
  <c r="F152" i="22"/>
  <c r="G152" i="22"/>
  <c r="H152" i="22"/>
  <c r="I152" i="22"/>
  <c r="J152" i="22"/>
  <c r="A153" i="22"/>
  <c r="B153" i="22"/>
  <c r="C153" i="22"/>
  <c r="D153" i="22"/>
  <c r="E153" i="22"/>
  <c r="F153" i="22"/>
  <c r="G153" i="22"/>
  <c r="H153" i="22"/>
  <c r="I153" i="22"/>
  <c r="J153" i="22"/>
  <c r="A154" i="22"/>
  <c r="B154" i="22"/>
  <c r="C154" i="22"/>
  <c r="D154" i="22"/>
  <c r="E154" i="22"/>
  <c r="F154" i="22"/>
  <c r="G154" i="22"/>
  <c r="H154" i="22"/>
  <c r="I154" i="22"/>
  <c r="J154" i="22"/>
  <c r="A155" i="22"/>
  <c r="B155" i="22"/>
  <c r="C155" i="22"/>
  <c r="D155" i="22"/>
  <c r="E155" i="22"/>
  <c r="F155" i="22"/>
  <c r="G155" i="22"/>
  <c r="H155" i="22"/>
  <c r="I155" i="22"/>
  <c r="J155" i="22"/>
  <c r="A156" i="22"/>
  <c r="B156" i="22"/>
  <c r="C156" i="22"/>
  <c r="D156" i="22"/>
  <c r="E156" i="22"/>
  <c r="F156" i="22"/>
  <c r="G156" i="22"/>
  <c r="H156" i="22"/>
  <c r="I156" i="22"/>
  <c r="J156" i="22"/>
  <c r="A157" i="22"/>
  <c r="B157" i="22"/>
  <c r="C157" i="22"/>
  <c r="D157" i="22"/>
  <c r="E157" i="22"/>
  <c r="F157" i="22"/>
  <c r="G157" i="22"/>
  <c r="H157" i="22"/>
  <c r="I157" i="22"/>
  <c r="J157" i="22"/>
  <c r="A158" i="22"/>
  <c r="B158" i="22"/>
  <c r="C158" i="22"/>
  <c r="D158" i="22"/>
  <c r="E158" i="22"/>
  <c r="F158" i="22"/>
  <c r="G158" i="22"/>
  <c r="H158" i="22"/>
  <c r="I158" i="22"/>
  <c r="J158" i="22"/>
  <c r="A159" i="22"/>
  <c r="B159" i="22"/>
  <c r="C159" i="22"/>
  <c r="D159" i="22"/>
  <c r="E159" i="22"/>
  <c r="F159" i="22"/>
  <c r="G159" i="22"/>
  <c r="H159" i="22"/>
  <c r="I159" i="22"/>
  <c r="J159" i="22"/>
  <c r="A160" i="22"/>
  <c r="B160" i="22"/>
  <c r="C160" i="22"/>
  <c r="D160" i="22"/>
  <c r="E160" i="22"/>
  <c r="F160" i="22"/>
  <c r="G160" i="22"/>
  <c r="H160" i="22"/>
  <c r="I160" i="22"/>
  <c r="J160" i="22"/>
  <c r="A161" i="22"/>
  <c r="B161" i="22"/>
  <c r="C161" i="22"/>
  <c r="D161" i="22"/>
  <c r="E161" i="22"/>
  <c r="F161" i="22"/>
  <c r="G161" i="22"/>
  <c r="H161" i="22"/>
  <c r="I161" i="22"/>
  <c r="J161" i="22"/>
  <c r="A162" i="22"/>
  <c r="B162" i="22"/>
  <c r="C162" i="22"/>
  <c r="D162" i="22"/>
  <c r="E162" i="22"/>
  <c r="F162" i="22"/>
  <c r="G162" i="22"/>
  <c r="H162" i="22"/>
  <c r="I162" i="22"/>
  <c r="J162" i="22"/>
  <c r="A163" i="22"/>
  <c r="B163" i="22"/>
  <c r="C163" i="22"/>
  <c r="D163" i="22"/>
  <c r="E163" i="22"/>
  <c r="F163" i="22"/>
  <c r="G163" i="22"/>
  <c r="H163" i="22"/>
  <c r="I163" i="22"/>
  <c r="J163" i="22"/>
  <c r="A164" i="22"/>
  <c r="B164" i="22"/>
  <c r="C164" i="22"/>
  <c r="D164" i="22"/>
  <c r="E164" i="22"/>
  <c r="F164" i="22"/>
  <c r="G164" i="22"/>
  <c r="H164" i="22"/>
  <c r="I164" i="22"/>
  <c r="J164" i="22"/>
  <c r="A165" i="22"/>
  <c r="B165" i="22"/>
  <c r="C165" i="22"/>
  <c r="D165" i="22"/>
  <c r="E165" i="22"/>
  <c r="F165" i="22"/>
  <c r="G165" i="22"/>
  <c r="H165" i="22"/>
  <c r="I165" i="22"/>
  <c r="J165" i="22"/>
  <c r="A166" i="22"/>
  <c r="B166" i="22"/>
  <c r="C166" i="22"/>
  <c r="D166" i="22"/>
  <c r="E166" i="22"/>
  <c r="F166" i="22"/>
  <c r="G166" i="22"/>
  <c r="H166" i="22"/>
  <c r="I166" i="22"/>
  <c r="J166" i="22"/>
  <c r="A167" i="22"/>
  <c r="B167" i="22"/>
  <c r="C167" i="22"/>
  <c r="D167" i="22"/>
  <c r="E167" i="22"/>
  <c r="F167" i="22"/>
  <c r="G167" i="22"/>
  <c r="H167" i="22"/>
  <c r="I167" i="22"/>
  <c r="J167" i="22"/>
  <c r="A168" i="22"/>
  <c r="B168" i="22"/>
  <c r="C168" i="22"/>
  <c r="D168" i="22"/>
  <c r="E168" i="22"/>
  <c r="F168" i="22"/>
  <c r="G168" i="22"/>
  <c r="H168" i="22"/>
  <c r="I168" i="22"/>
  <c r="J168" i="22"/>
  <c r="A169" i="22"/>
  <c r="B169" i="22"/>
  <c r="C169" i="22"/>
  <c r="D169" i="22"/>
  <c r="E169" i="22"/>
  <c r="F169" i="22"/>
  <c r="G169" i="22"/>
  <c r="H169" i="22"/>
  <c r="I169" i="22"/>
  <c r="J169" i="22"/>
  <c r="A170" i="22"/>
  <c r="B170" i="22"/>
  <c r="C170" i="22"/>
  <c r="D170" i="22"/>
  <c r="E170" i="22"/>
  <c r="F170" i="22"/>
  <c r="G170" i="22"/>
  <c r="H170" i="22"/>
  <c r="I170" i="22"/>
  <c r="J170" i="22"/>
  <c r="A171" i="22"/>
  <c r="B171" i="22"/>
  <c r="C171" i="22"/>
  <c r="D171" i="22"/>
  <c r="E171" i="22"/>
  <c r="F171" i="22"/>
  <c r="G171" i="22"/>
  <c r="H171" i="22"/>
  <c r="I171" i="22"/>
  <c r="J171" i="22"/>
  <c r="A172" i="22"/>
  <c r="B172" i="22"/>
  <c r="C172" i="22"/>
  <c r="D172" i="22"/>
  <c r="E172" i="22"/>
  <c r="F172" i="22"/>
  <c r="G172" i="22"/>
  <c r="H172" i="22"/>
  <c r="I172" i="22"/>
  <c r="J172" i="22"/>
  <c r="A173" i="22"/>
  <c r="B173" i="22"/>
  <c r="C173" i="22"/>
  <c r="D173" i="22"/>
  <c r="E173" i="22"/>
  <c r="F173" i="22"/>
  <c r="G173" i="22"/>
  <c r="H173" i="22"/>
  <c r="I173" i="22"/>
  <c r="J173" i="22"/>
  <c r="A174" i="22"/>
  <c r="B174" i="22"/>
  <c r="C174" i="22"/>
  <c r="D174" i="22"/>
  <c r="E174" i="22"/>
  <c r="F174" i="22"/>
  <c r="G174" i="22"/>
  <c r="H174" i="22"/>
  <c r="I174" i="22"/>
  <c r="J174" i="22"/>
  <c r="A175" i="22"/>
  <c r="B175" i="22"/>
  <c r="C175" i="22"/>
  <c r="D175" i="22"/>
  <c r="E175" i="22"/>
  <c r="F175" i="22"/>
  <c r="G175" i="22"/>
  <c r="H175" i="22"/>
  <c r="I175" i="22"/>
  <c r="J175" i="22"/>
  <c r="A176" i="22"/>
  <c r="B176" i="22"/>
  <c r="C176" i="22"/>
  <c r="D176" i="22"/>
  <c r="E176" i="22"/>
  <c r="F176" i="22"/>
  <c r="G176" i="22"/>
  <c r="H176" i="22"/>
  <c r="I176" i="22"/>
  <c r="J176" i="22"/>
  <c r="A177" i="22"/>
  <c r="B177" i="22"/>
  <c r="C177" i="22"/>
  <c r="D177" i="22"/>
  <c r="E177" i="22"/>
  <c r="F177" i="22"/>
  <c r="G177" i="22"/>
  <c r="H177" i="22"/>
  <c r="I177" i="22"/>
  <c r="J177" i="22"/>
  <c r="A178" i="22"/>
  <c r="B178" i="22"/>
  <c r="C178" i="22"/>
  <c r="D178" i="22"/>
  <c r="E178" i="22"/>
  <c r="F178" i="22"/>
  <c r="G178" i="22"/>
  <c r="H178" i="22"/>
  <c r="I178" i="22"/>
  <c r="J178" i="22"/>
  <c r="A179" i="22"/>
  <c r="B179" i="22"/>
  <c r="C179" i="22"/>
  <c r="D179" i="22"/>
  <c r="E179" i="22"/>
  <c r="F179" i="22"/>
  <c r="G179" i="22"/>
  <c r="H179" i="22"/>
  <c r="I179" i="22"/>
  <c r="J179" i="22"/>
  <c r="A180" i="22"/>
  <c r="B180" i="22"/>
  <c r="C180" i="22"/>
  <c r="D180" i="22"/>
  <c r="E180" i="22"/>
  <c r="F180" i="22"/>
  <c r="G180" i="22"/>
  <c r="H180" i="22"/>
  <c r="I180" i="22"/>
  <c r="J180" i="22"/>
  <c r="A181" i="22"/>
  <c r="B181" i="22"/>
  <c r="C181" i="22"/>
  <c r="D181" i="22"/>
  <c r="E181" i="22"/>
  <c r="F181" i="22"/>
  <c r="G181" i="22"/>
  <c r="H181" i="22"/>
  <c r="I181" i="22"/>
  <c r="J181" i="22"/>
  <c r="A182" i="22"/>
  <c r="B182" i="22"/>
  <c r="C182" i="22"/>
  <c r="D182" i="22"/>
  <c r="E182" i="22"/>
  <c r="F182" i="22"/>
  <c r="G182" i="22"/>
  <c r="H182" i="22"/>
  <c r="I182" i="22"/>
  <c r="J182" i="22"/>
  <c r="A183" i="22"/>
  <c r="B183" i="22"/>
  <c r="C183" i="22"/>
  <c r="D183" i="22"/>
  <c r="E183" i="22"/>
  <c r="F183" i="22"/>
  <c r="G183" i="22"/>
  <c r="H183" i="22"/>
  <c r="I183" i="22"/>
  <c r="J183" i="22"/>
  <c r="A184" i="22"/>
  <c r="B184" i="22"/>
  <c r="C184" i="22"/>
  <c r="D184" i="22"/>
  <c r="E184" i="22"/>
  <c r="F184" i="22"/>
  <c r="G184" i="22"/>
  <c r="H184" i="22"/>
  <c r="I184" i="22"/>
  <c r="J184" i="22"/>
  <c r="A185" i="22"/>
  <c r="B185" i="22"/>
  <c r="C185" i="22"/>
  <c r="D185" i="22"/>
  <c r="E185" i="22"/>
  <c r="F185" i="22"/>
  <c r="G185" i="22"/>
  <c r="H185" i="22"/>
  <c r="I185" i="22"/>
  <c r="J185" i="22"/>
  <c r="A186" i="22"/>
  <c r="B186" i="22"/>
  <c r="C186" i="22"/>
  <c r="D186" i="22"/>
  <c r="E186" i="22"/>
  <c r="F186" i="22"/>
  <c r="G186" i="22"/>
  <c r="H186" i="22"/>
  <c r="I186" i="22"/>
  <c r="J186" i="22"/>
  <c r="A187" i="22"/>
  <c r="B187" i="22"/>
  <c r="C187" i="22"/>
  <c r="D187" i="22"/>
  <c r="E187" i="22"/>
  <c r="F187" i="22"/>
  <c r="G187" i="22"/>
  <c r="H187" i="22"/>
  <c r="I187" i="22"/>
  <c r="J187" i="22"/>
  <c r="A188" i="22"/>
  <c r="B188" i="22"/>
  <c r="C188" i="22"/>
  <c r="D188" i="22"/>
  <c r="E188" i="22"/>
  <c r="F188" i="22"/>
  <c r="G188" i="22"/>
  <c r="H188" i="22"/>
  <c r="I188" i="22"/>
  <c r="J188" i="22"/>
  <c r="A189" i="22"/>
  <c r="B189" i="22"/>
  <c r="C189" i="22"/>
  <c r="D189" i="22"/>
  <c r="E189" i="22"/>
  <c r="F189" i="22"/>
  <c r="G189" i="22"/>
  <c r="H189" i="22"/>
  <c r="I189" i="22"/>
  <c r="J189" i="22"/>
  <c r="A190" i="22"/>
  <c r="B190" i="22"/>
  <c r="C190" i="22"/>
  <c r="D190" i="22"/>
  <c r="E190" i="22"/>
  <c r="F190" i="22"/>
  <c r="G190" i="22"/>
  <c r="H190" i="22"/>
  <c r="I190" i="22"/>
  <c r="J190" i="22"/>
  <c r="A191" i="22"/>
  <c r="B191" i="22"/>
  <c r="C191" i="22"/>
  <c r="D191" i="22"/>
  <c r="E191" i="22"/>
  <c r="F191" i="22"/>
  <c r="G191" i="22"/>
  <c r="H191" i="22"/>
  <c r="I191" i="22"/>
  <c r="J191" i="22"/>
  <c r="A192" i="22"/>
  <c r="B192" i="22"/>
  <c r="C192" i="22"/>
  <c r="D192" i="22"/>
  <c r="E192" i="22"/>
  <c r="F192" i="22"/>
  <c r="G192" i="22"/>
  <c r="H192" i="22"/>
  <c r="I192" i="22"/>
  <c r="J192" i="22"/>
  <c r="A193" i="22"/>
  <c r="B193" i="22"/>
  <c r="C193" i="22"/>
  <c r="D193" i="22"/>
  <c r="E193" i="22"/>
  <c r="F193" i="22"/>
  <c r="G193" i="22"/>
  <c r="H193" i="22"/>
  <c r="I193" i="22"/>
  <c r="J193" i="22"/>
  <c r="A194" i="22"/>
  <c r="B194" i="22"/>
  <c r="C194" i="22"/>
  <c r="D194" i="22"/>
  <c r="E194" i="22"/>
  <c r="F194" i="22"/>
  <c r="G194" i="22"/>
  <c r="H194" i="22"/>
  <c r="I194" i="22"/>
  <c r="J194" i="22"/>
  <c r="A195" i="22"/>
  <c r="B195" i="22"/>
  <c r="C195" i="22"/>
  <c r="D195" i="22"/>
  <c r="E195" i="22"/>
  <c r="F195" i="22"/>
  <c r="G195" i="22"/>
  <c r="H195" i="22"/>
  <c r="I195" i="22"/>
  <c r="J195" i="22"/>
  <c r="A196" i="22"/>
  <c r="B196" i="22"/>
  <c r="C196" i="22"/>
  <c r="D196" i="22"/>
  <c r="E196" i="22"/>
  <c r="F196" i="22"/>
  <c r="G196" i="22"/>
  <c r="H196" i="22"/>
  <c r="I196" i="22"/>
  <c r="J196" i="22"/>
  <c r="A197" i="22"/>
  <c r="B197" i="22"/>
  <c r="C197" i="22"/>
  <c r="D197" i="22"/>
  <c r="E197" i="22"/>
  <c r="F197" i="22"/>
  <c r="G197" i="22"/>
  <c r="H197" i="22"/>
  <c r="I197" i="22"/>
  <c r="J197" i="22"/>
  <c r="A198" i="22"/>
  <c r="B198" i="22"/>
  <c r="C198" i="22"/>
  <c r="D198" i="22"/>
  <c r="E198" i="22"/>
  <c r="F198" i="22"/>
  <c r="G198" i="22"/>
  <c r="H198" i="22"/>
  <c r="I198" i="22"/>
  <c r="J198" i="22"/>
  <c r="A199" i="22"/>
  <c r="B199" i="22"/>
  <c r="C199" i="22"/>
  <c r="D199" i="22"/>
  <c r="E199" i="22"/>
  <c r="F199" i="22"/>
  <c r="G199" i="22"/>
  <c r="H199" i="22"/>
  <c r="I199" i="22"/>
  <c r="J199" i="22"/>
  <c r="A200" i="22"/>
  <c r="B200" i="22"/>
  <c r="C200" i="22"/>
  <c r="D200" i="22"/>
  <c r="E200" i="22"/>
  <c r="F200" i="22"/>
  <c r="G200" i="22"/>
  <c r="H200" i="22"/>
  <c r="I200" i="22"/>
  <c r="J200" i="22"/>
  <c r="A201" i="22"/>
  <c r="B201" i="22"/>
  <c r="C201" i="22"/>
  <c r="D201" i="22"/>
  <c r="E201" i="22"/>
  <c r="F201" i="22"/>
  <c r="G201" i="22"/>
  <c r="H201" i="22"/>
  <c r="I201" i="22"/>
  <c r="J201" i="22"/>
  <c r="A202" i="22"/>
  <c r="B202" i="22"/>
  <c r="C202" i="22"/>
  <c r="D202" i="22"/>
  <c r="E202" i="22"/>
  <c r="F202" i="22"/>
  <c r="G202" i="22"/>
  <c r="H202" i="22"/>
  <c r="I202" i="22"/>
  <c r="J202" i="22"/>
  <c r="A203" i="22"/>
  <c r="B203" i="22"/>
  <c r="C203" i="22"/>
  <c r="D203" i="22"/>
  <c r="E203" i="22"/>
  <c r="F203" i="22"/>
  <c r="G203" i="22"/>
  <c r="H203" i="22"/>
  <c r="I203" i="22"/>
  <c r="J203" i="22"/>
  <c r="A204" i="22"/>
  <c r="B204" i="22"/>
  <c r="C204" i="22"/>
  <c r="D204" i="22"/>
  <c r="E204" i="22"/>
  <c r="F204" i="22"/>
  <c r="G204" i="22"/>
  <c r="H204" i="22"/>
  <c r="I204" i="22"/>
  <c r="J204" i="22"/>
  <c r="A205" i="22"/>
  <c r="B205" i="22"/>
  <c r="C205" i="22"/>
  <c r="D205" i="22"/>
  <c r="E205" i="22"/>
  <c r="F205" i="22"/>
  <c r="G205" i="22"/>
  <c r="H205" i="22"/>
  <c r="I205" i="22"/>
  <c r="J205" i="22"/>
  <c r="A206" i="22"/>
  <c r="B206" i="22"/>
  <c r="C206" i="22"/>
  <c r="D206" i="22"/>
  <c r="E206" i="22"/>
  <c r="F206" i="22"/>
  <c r="G206" i="22"/>
  <c r="H206" i="22"/>
  <c r="I206" i="22"/>
  <c r="J206" i="22"/>
  <c r="A207" i="22"/>
  <c r="B207" i="22"/>
  <c r="C207" i="22"/>
  <c r="D207" i="22"/>
  <c r="E207" i="22"/>
  <c r="F207" i="22"/>
  <c r="G207" i="22"/>
  <c r="H207" i="22"/>
  <c r="I207" i="22"/>
  <c r="J207" i="22"/>
  <c r="A208" i="22"/>
  <c r="B208" i="22"/>
  <c r="C208" i="22"/>
  <c r="D208" i="22"/>
  <c r="E208" i="22"/>
  <c r="F208" i="22"/>
  <c r="G208" i="22"/>
  <c r="H208" i="22"/>
  <c r="I208" i="22"/>
  <c r="J208" i="22"/>
  <c r="A209" i="22"/>
  <c r="B209" i="22"/>
  <c r="C209" i="22"/>
  <c r="D209" i="22"/>
  <c r="E209" i="22"/>
  <c r="F209" i="22"/>
  <c r="G209" i="22"/>
  <c r="H209" i="22"/>
  <c r="I209" i="22"/>
  <c r="J209" i="22"/>
  <c r="A210" i="22"/>
  <c r="B210" i="22"/>
  <c r="C210" i="22"/>
  <c r="D210" i="22"/>
  <c r="E210" i="22"/>
  <c r="F210" i="22"/>
  <c r="G210" i="22"/>
  <c r="H210" i="22"/>
  <c r="I210" i="22"/>
  <c r="J210" i="22"/>
  <c r="A211" i="22"/>
  <c r="B211" i="22"/>
  <c r="C211" i="22"/>
  <c r="D211" i="22"/>
  <c r="E211" i="22"/>
  <c r="F211" i="22"/>
  <c r="G211" i="22"/>
  <c r="H211" i="22"/>
  <c r="I211" i="22"/>
  <c r="J211" i="22"/>
  <c r="A212" i="22"/>
  <c r="B212" i="22"/>
  <c r="C212" i="22"/>
  <c r="D212" i="22"/>
  <c r="E212" i="22"/>
  <c r="F212" i="22"/>
  <c r="G212" i="22"/>
  <c r="H212" i="22"/>
  <c r="I212" i="22"/>
  <c r="J212" i="22"/>
  <c r="A213" i="22"/>
  <c r="B213" i="22"/>
  <c r="C213" i="22"/>
  <c r="D213" i="22"/>
  <c r="E213" i="22"/>
  <c r="F213" i="22"/>
  <c r="G213" i="22"/>
  <c r="H213" i="22"/>
  <c r="I213" i="22"/>
  <c r="J213" i="22"/>
  <c r="A214" i="22"/>
  <c r="B214" i="22"/>
  <c r="C214" i="22"/>
  <c r="D214" i="22"/>
  <c r="E214" i="22"/>
  <c r="F214" i="22"/>
  <c r="G214" i="22"/>
  <c r="H214" i="22"/>
  <c r="I214" i="22"/>
  <c r="J214" i="22"/>
  <c r="A215" i="22"/>
  <c r="B215" i="22"/>
  <c r="C215" i="22"/>
  <c r="D215" i="22"/>
  <c r="E215" i="22"/>
  <c r="F215" i="22"/>
  <c r="G215" i="22"/>
  <c r="H215" i="22"/>
  <c r="I215" i="22"/>
  <c r="J215" i="22"/>
  <c r="A216" i="22"/>
  <c r="B216" i="22"/>
  <c r="C216" i="22"/>
  <c r="D216" i="22"/>
  <c r="E216" i="22"/>
  <c r="F216" i="22"/>
  <c r="G216" i="22"/>
  <c r="H216" i="22"/>
  <c r="I216" i="22"/>
  <c r="J216" i="22"/>
  <c r="A217" i="22"/>
  <c r="B217" i="22"/>
  <c r="C217" i="22"/>
  <c r="D217" i="22"/>
  <c r="E217" i="22"/>
  <c r="F217" i="22"/>
  <c r="G217" i="22"/>
  <c r="H217" i="22"/>
  <c r="I217" i="22"/>
  <c r="J217" i="22"/>
  <c r="A218" i="22"/>
  <c r="B218" i="22"/>
  <c r="C218" i="22"/>
  <c r="D218" i="22"/>
  <c r="E218" i="22"/>
  <c r="F218" i="22"/>
  <c r="G218" i="22"/>
  <c r="H218" i="22"/>
  <c r="I218" i="22"/>
  <c r="J218" i="22"/>
  <c r="A219" i="22"/>
  <c r="B219" i="22"/>
  <c r="C219" i="22"/>
  <c r="D219" i="22"/>
  <c r="E219" i="22"/>
  <c r="F219" i="22"/>
  <c r="G219" i="22"/>
  <c r="H219" i="22"/>
  <c r="I219" i="22"/>
  <c r="J219" i="22"/>
  <c r="A220" i="22"/>
  <c r="B220" i="22"/>
  <c r="C220" i="22"/>
  <c r="D220" i="22"/>
  <c r="E220" i="22"/>
  <c r="F220" i="22"/>
  <c r="G220" i="22"/>
  <c r="H220" i="22"/>
  <c r="I220" i="22"/>
  <c r="J220" i="22"/>
  <c r="A221" i="22"/>
  <c r="B221" i="22"/>
  <c r="C221" i="22"/>
  <c r="D221" i="22"/>
  <c r="E221" i="22"/>
  <c r="F221" i="22"/>
  <c r="G221" i="22"/>
  <c r="H221" i="22"/>
  <c r="I221" i="22"/>
  <c r="J221" i="22"/>
  <c r="A222" i="22"/>
  <c r="B222" i="22"/>
  <c r="C222" i="22"/>
  <c r="D222" i="22"/>
  <c r="E222" i="22"/>
  <c r="F222" i="22"/>
  <c r="G222" i="22"/>
  <c r="H222" i="22"/>
  <c r="I222" i="22"/>
  <c r="J222" i="22"/>
  <c r="A223" i="22"/>
  <c r="B223" i="22"/>
  <c r="C223" i="22"/>
  <c r="D223" i="22"/>
  <c r="E223" i="22"/>
  <c r="F223" i="22"/>
  <c r="G223" i="22"/>
  <c r="H223" i="22"/>
  <c r="I223" i="22"/>
  <c r="J223" i="22"/>
  <c r="A224" i="22"/>
  <c r="B224" i="22"/>
  <c r="C224" i="22"/>
  <c r="D224" i="22"/>
  <c r="E224" i="22"/>
  <c r="F224" i="22"/>
  <c r="G224" i="22"/>
  <c r="H224" i="22"/>
  <c r="I224" i="22"/>
  <c r="J224" i="22"/>
  <c r="A225" i="22"/>
  <c r="B225" i="22"/>
  <c r="C225" i="22"/>
  <c r="D225" i="22"/>
  <c r="E225" i="22"/>
  <c r="F225" i="22"/>
  <c r="G225" i="22"/>
  <c r="H225" i="22"/>
  <c r="I225" i="22"/>
  <c r="J225" i="22"/>
  <c r="A226" i="22"/>
  <c r="B226" i="22"/>
  <c r="C226" i="22"/>
  <c r="D226" i="22"/>
  <c r="E226" i="22"/>
  <c r="F226" i="22"/>
  <c r="G226" i="22"/>
  <c r="H226" i="22"/>
  <c r="I226" i="22"/>
  <c r="J226" i="22"/>
  <c r="A227" i="22"/>
  <c r="B227" i="22"/>
  <c r="C227" i="22"/>
  <c r="D227" i="22"/>
  <c r="E227" i="22"/>
  <c r="F227" i="22"/>
  <c r="G227" i="22"/>
  <c r="H227" i="22"/>
  <c r="I227" i="22"/>
  <c r="J227" i="22"/>
  <c r="A228" i="22"/>
  <c r="B228" i="22"/>
  <c r="C228" i="22"/>
  <c r="D228" i="22"/>
  <c r="E228" i="22"/>
  <c r="F228" i="22"/>
  <c r="G228" i="22"/>
  <c r="H228" i="22"/>
  <c r="I228" i="22"/>
  <c r="J228" i="22"/>
  <c r="A229" i="22"/>
  <c r="B229" i="22"/>
  <c r="C229" i="22"/>
  <c r="D229" i="22"/>
  <c r="E229" i="22"/>
  <c r="F229" i="22"/>
  <c r="G229" i="22"/>
  <c r="H229" i="22"/>
  <c r="I229" i="22"/>
  <c r="J229" i="22"/>
  <c r="A230" i="22"/>
  <c r="B230" i="22"/>
  <c r="C230" i="22"/>
  <c r="D230" i="22"/>
  <c r="E230" i="22"/>
  <c r="F230" i="22"/>
  <c r="G230" i="22"/>
  <c r="H230" i="22"/>
  <c r="I230" i="22"/>
  <c r="J230" i="22"/>
  <c r="A231" i="22"/>
  <c r="B231" i="22"/>
  <c r="C231" i="22"/>
  <c r="D231" i="22"/>
  <c r="E231" i="22"/>
  <c r="F231" i="22"/>
  <c r="G231" i="22"/>
  <c r="H231" i="22"/>
  <c r="I231" i="22"/>
  <c r="J231" i="22"/>
  <c r="A232" i="22"/>
  <c r="B232" i="22"/>
  <c r="C232" i="22"/>
  <c r="D232" i="22"/>
  <c r="E232" i="22"/>
  <c r="F232" i="22"/>
  <c r="G232" i="22"/>
  <c r="H232" i="22"/>
  <c r="I232" i="22"/>
  <c r="J232" i="22"/>
  <c r="A233" i="22"/>
  <c r="B233" i="22"/>
  <c r="C233" i="22"/>
  <c r="D233" i="22"/>
  <c r="E233" i="22"/>
  <c r="F233" i="22"/>
  <c r="G233" i="22"/>
  <c r="H233" i="22"/>
  <c r="I233" i="22"/>
  <c r="J233" i="22"/>
  <c r="A234" i="22"/>
  <c r="B234" i="22"/>
  <c r="C234" i="22"/>
  <c r="D234" i="22"/>
  <c r="E234" i="22"/>
  <c r="F234" i="22"/>
  <c r="G234" i="22"/>
  <c r="H234" i="22"/>
  <c r="I234" i="22"/>
  <c r="J234" i="22"/>
  <c r="A235" i="22"/>
  <c r="B235" i="22"/>
  <c r="C235" i="22"/>
  <c r="D235" i="22"/>
  <c r="E235" i="22"/>
  <c r="F235" i="22"/>
  <c r="G235" i="22"/>
  <c r="H235" i="22"/>
  <c r="I235" i="22"/>
  <c r="J235" i="22"/>
  <c r="A236" i="22"/>
  <c r="B236" i="22"/>
  <c r="C236" i="22"/>
  <c r="D236" i="22"/>
  <c r="E236" i="22"/>
  <c r="F236" i="22"/>
  <c r="G236" i="22"/>
  <c r="H236" i="22"/>
  <c r="I236" i="22"/>
  <c r="J236" i="22"/>
  <c r="A237" i="22"/>
  <c r="B237" i="22"/>
  <c r="C237" i="22"/>
  <c r="D237" i="22"/>
  <c r="E237" i="22"/>
  <c r="F237" i="22"/>
  <c r="G237" i="22"/>
  <c r="H237" i="22"/>
  <c r="I237" i="22"/>
  <c r="J237" i="22"/>
  <c r="A238" i="22"/>
  <c r="B238" i="22"/>
  <c r="C238" i="22"/>
  <c r="D238" i="22"/>
  <c r="E238" i="22"/>
  <c r="F238" i="22"/>
  <c r="G238" i="22"/>
  <c r="H238" i="22"/>
  <c r="I238" i="22"/>
  <c r="J238" i="22"/>
  <c r="A239" i="22"/>
  <c r="B239" i="22"/>
  <c r="C239" i="22"/>
  <c r="D239" i="22"/>
  <c r="E239" i="22"/>
  <c r="F239" i="22"/>
  <c r="G239" i="22"/>
  <c r="H239" i="22"/>
  <c r="I239" i="22"/>
  <c r="J239" i="22"/>
  <c r="A240" i="22"/>
  <c r="B240" i="22"/>
  <c r="C240" i="22"/>
  <c r="D240" i="22"/>
  <c r="E240" i="22"/>
  <c r="F240" i="22"/>
  <c r="G240" i="22"/>
  <c r="H240" i="22"/>
  <c r="I240" i="22"/>
  <c r="J240" i="22"/>
  <c r="A241" i="22"/>
  <c r="B241" i="22"/>
  <c r="C241" i="22"/>
  <c r="D241" i="22"/>
  <c r="E241" i="22"/>
  <c r="F241" i="22"/>
  <c r="G241" i="22"/>
  <c r="H241" i="22"/>
  <c r="I241" i="22"/>
  <c r="J241" i="22"/>
  <c r="A242" i="22"/>
  <c r="B242" i="22"/>
  <c r="C242" i="22"/>
  <c r="D242" i="22"/>
  <c r="E242" i="22"/>
  <c r="F242" i="22"/>
  <c r="G242" i="22"/>
  <c r="H242" i="22"/>
  <c r="I242" i="22"/>
  <c r="J242" i="22"/>
  <c r="A243" i="22"/>
  <c r="B243" i="22"/>
  <c r="C243" i="22"/>
  <c r="D243" i="22"/>
  <c r="E243" i="22"/>
  <c r="F243" i="22"/>
  <c r="G243" i="22"/>
  <c r="H243" i="22"/>
  <c r="I243" i="22"/>
  <c r="J243" i="22"/>
  <c r="A244" i="22"/>
  <c r="B244" i="22"/>
  <c r="C244" i="22"/>
  <c r="D244" i="22"/>
  <c r="E244" i="22"/>
  <c r="F244" i="22"/>
  <c r="G244" i="22"/>
  <c r="H244" i="22"/>
  <c r="I244" i="22"/>
  <c r="J244" i="22"/>
  <c r="A245" i="22"/>
  <c r="B245" i="22"/>
  <c r="C245" i="22"/>
  <c r="D245" i="22"/>
  <c r="E245" i="22"/>
  <c r="F245" i="22"/>
  <c r="G245" i="22"/>
  <c r="H245" i="22"/>
  <c r="I245" i="22"/>
  <c r="J245" i="22"/>
  <c r="A246" i="22"/>
  <c r="B246" i="22"/>
  <c r="C246" i="22"/>
  <c r="D246" i="22"/>
  <c r="E246" i="22"/>
  <c r="F246" i="22"/>
  <c r="G246" i="22"/>
  <c r="H246" i="22"/>
  <c r="I246" i="22"/>
  <c r="J246" i="22"/>
  <c r="A247" i="22"/>
  <c r="B247" i="22"/>
  <c r="C247" i="22"/>
  <c r="D247" i="22"/>
  <c r="E247" i="22"/>
  <c r="F247" i="22"/>
  <c r="G247" i="22"/>
  <c r="H247" i="22"/>
  <c r="I247" i="22"/>
  <c r="J247" i="22"/>
  <c r="A248" i="22"/>
  <c r="B248" i="22"/>
  <c r="C248" i="22"/>
  <c r="D248" i="22"/>
  <c r="E248" i="22"/>
  <c r="F248" i="22"/>
  <c r="G248" i="22"/>
  <c r="H248" i="22"/>
  <c r="I248" i="22"/>
  <c r="J248" i="22"/>
  <c r="A249" i="22"/>
  <c r="B249" i="22"/>
  <c r="C249" i="22"/>
  <c r="D249" i="22"/>
  <c r="E249" i="22"/>
  <c r="F249" i="22"/>
  <c r="G249" i="22"/>
  <c r="H249" i="22"/>
  <c r="I249" i="22"/>
  <c r="J249" i="22"/>
  <c r="A250" i="22"/>
  <c r="B250" i="22"/>
  <c r="C250" i="22"/>
  <c r="D250" i="22"/>
  <c r="E250" i="22"/>
  <c r="F250" i="22"/>
  <c r="G250" i="22"/>
  <c r="H250" i="22"/>
  <c r="I250" i="22"/>
  <c r="J250" i="22"/>
  <c r="A251" i="22"/>
  <c r="B251" i="22"/>
  <c r="C251" i="22"/>
  <c r="D251" i="22"/>
  <c r="E251" i="22"/>
  <c r="F251" i="22"/>
  <c r="G251" i="22"/>
  <c r="H251" i="22"/>
  <c r="I251" i="22"/>
  <c r="J251" i="22"/>
  <c r="A252" i="22"/>
  <c r="B252" i="22"/>
  <c r="C252" i="22"/>
  <c r="D252" i="22"/>
  <c r="E252" i="22"/>
  <c r="F252" i="22"/>
  <c r="G252" i="22"/>
  <c r="H252" i="22"/>
  <c r="I252" i="22"/>
  <c r="J252" i="22"/>
  <c r="A253" i="22"/>
  <c r="B253" i="22"/>
  <c r="C253" i="22"/>
  <c r="D253" i="22"/>
  <c r="E253" i="22"/>
  <c r="F253" i="22"/>
  <c r="G253" i="22"/>
  <c r="H253" i="22"/>
  <c r="I253" i="22"/>
  <c r="J253" i="22"/>
  <c r="A254" i="22"/>
  <c r="B254" i="22"/>
  <c r="C254" i="22"/>
  <c r="D254" i="22"/>
  <c r="E254" i="22"/>
  <c r="F254" i="22"/>
  <c r="G254" i="22"/>
  <c r="H254" i="22"/>
  <c r="I254" i="22"/>
  <c r="J254" i="22"/>
  <c r="A255" i="22"/>
  <c r="B255" i="22"/>
  <c r="C255" i="22"/>
  <c r="D255" i="22"/>
  <c r="E255" i="22"/>
  <c r="F255" i="22"/>
  <c r="G255" i="22"/>
  <c r="H255" i="22"/>
  <c r="I255" i="22"/>
  <c r="J255" i="22"/>
  <c r="A256" i="22"/>
  <c r="B256" i="22"/>
  <c r="C256" i="22"/>
  <c r="D256" i="22"/>
  <c r="E256" i="22"/>
  <c r="F256" i="22"/>
  <c r="G256" i="22"/>
  <c r="H256" i="22"/>
  <c r="I256" i="22"/>
  <c r="J256" i="22"/>
  <c r="A257" i="22"/>
  <c r="B257" i="22"/>
  <c r="C257" i="22"/>
  <c r="D257" i="22"/>
  <c r="E257" i="22"/>
  <c r="F257" i="22"/>
  <c r="G257" i="22"/>
  <c r="H257" i="22"/>
  <c r="I257" i="22"/>
  <c r="J257" i="22"/>
  <c r="A258" i="22"/>
  <c r="B258" i="22"/>
  <c r="C258" i="22"/>
  <c r="D258" i="22"/>
  <c r="E258" i="22"/>
  <c r="F258" i="22"/>
  <c r="G258" i="22"/>
  <c r="H258" i="22"/>
  <c r="I258" i="22"/>
  <c r="J258" i="22"/>
  <c r="A259" i="22"/>
  <c r="B259" i="22"/>
  <c r="C259" i="22"/>
  <c r="D259" i="22"/>
  <c r="E259" i="22"/>
  <c r="F259" i="22"/>
  <c r="G259" i="22"/>
  <c r="H259" i="22"/>
  <c r="I259" i="22"/>
  <c r="J259" i="22"/>
  <c r="A260" i="22"/>
  <c r="B260" i="22"/>
  <c r="C260" i="22"/>
  <c r="D260" i="22"/>
  <c r="E260" i="22"/>
  <c r="F260" i="22"/>
  <c r="G260" i="22"/>
  <c r="H260" i="22"/>
  <c r="I260" i="22"/>
  <c r="J260" i="22"/>
  <c r="A261" i="22"/>
  <c r="B261" i="22"/>
  <c r="C261" i="22"/>
  <c r="D261" i="22"/>
  <c r="E261" i="22"/>
  <c r="F261" i="22"/>
  <c r="G261" i="22"/>
  <c r="H261" i="22"/>
  <c r="I261" i="22"/>
  <c r="J261" i="22"/>
  <c r="A262" i="22"/>
  <c r="B262" i="22"/>
  <c r="C262" i="22"/>
  <c r="D262" i="22"/>
  <c r="E262" i="22"/>
  <c r="F262" i="22"/>
  <c r="G262" i="22"/>
  <c r="H262" i="22"/>
  <c r="I262" i="22"/>
  <c r="J262" i="22"/>
  <c r="A263" i="22"/>
  <c r="B263" i="22"/>
  <c r="C263" i="22"/>
  <c r="D263" i="22"/>
  <c r="E263" i="22"/>
  <c r="F263" i="22"/>
  <c r="G263" i="22"/>
  <c r="H263" i="22"/>
  <c r="I263" i="22"/>
  <c r="J263" i="22"/>
  <c r="A264" i="22"/>
  <c r="B264" i="22"/>
  <c r="C264" i="22"/>
  <c r="D264" i="22"/>
  <c r="E264" i="22"/>
  <c r="F264" i="22"/>
  <c r="G264" i="22"/>
  <c r="H264" i="22"/>
  <c r="I264" i="22"/>
  <c r="J264" i="22"/>
  <c r="A265" i="22"/>
  <c r="B265" i="22"/>
  <c r="C265" i="22"/>
  <c r="D265" i="22"/>
  <c r="E265" i="22"/>
  <c r="F265" i="22"/>
  <c r="G265" i="22"/>
  <c r="H265" i="22"/>
  <c r="I265" i="22"/>
  <c r="J265" i="22"/>
  <c r="A266" i="22"/>
  <c r="B266" i="22"/>
  <c r="C266" i="22"/>
  <c r="D266" i="22"/>
  <c r="E266" i="22"/>
  <c r="F266" i="22"/>
  <c r="G266" i="22"/>
  <c r="H266" i="22"/>
  <c r="I266" i="22"/>
  <c r="J266" i="22"/>
  <c r="A267" i="22"/>
  <c r="B267" i="22"/>
  <c r="C267" i="22"/>
  <c r="D267" i="22"/>
  <c r="E267" i="22"/>
  <c r="F267" i="22"/>
  <c r="G267" i="22"/>
  <c r="H267" i="22"/>
  <c r="I267" i="22"/>
  <c r="J267" i="22"/>
  <c r="A268" i="22"/>
  <c r="B268" i="22"/>
  <c r="C268" i="22"/>
  <c r="D268" i="22"/>
  <c r="E268" i="22"/>
  <c r="F268" i="22"/>
  <c r="G268" i="22"/>
  <c r="H268" i="22"/>
  <c r="I268" i="22"/>
  <c r="J268" i="22"/>
  <c r="A269" i="22"/>
  <c r="B269" i="22"/>
  <c r="C269" i="22"/>
  <c r="D269" i="22"/>
  <c r="E269" i="22"/>
  <c r="F269" i="22"/>
  <c r="G269" i="22"/>
  <c r="H269" i="22"/>
  <c r="I269" i="22"/>
  <c r="J269" i="22"/>
  <c r="A270" i="22"/>
  <c r="B270" i="22"/>
  <c r="C270" i="22"/>
  <c r="D270" i="22"/>
  <c r="E270" i="22"/>
  <c r="F270" i="22"/>
  <c r="G270" i="22"/>
  <c r="H270" i="22"/>
  <c r="I270" i="22"/>
  <c r="J270" i="22"/>
  <c r="A271" i="22"/>
  <c r="B271" i="22"/>
  <c r="C271" i="22"/>
  <c r="D271" i="22"/>
  <c r="E271" i="22"/>
  <c r="F271" i="22"/>
  <c r="G271" i="22"/>
  <c r="H271" i="22"/>
  <c r="I271" i="22"/>
  <c r="J271" i="22"/>
  <c r="A272" i="22"/>
  <c r="B272" i="22"/>
  <c r="C272" i="22"/>
  <c r="D272" i="22"/>
  <c r="E272" i="22"/>
  <c r="F272" i="22"/>
  <c r="G272" i="22"/>
  <c r="H272" i="22"/>
  <c r="I272" i="22"/>
  <c r="J272" i="22"/>
  <c r="A273" i="22"/>
  <c r="B273" i="22"/>
  <c r="C273" i="22"/>
  <c r="D273" i="22"/>
  <c r="E273" i="22"/>
  <c r="F273" i="22"/>
  <c r="G273" i="22"/>
  <c r="H273" i="22"/>
  <c r="I273" i="22"/>
  <c r="J273" i="22"/>
  <c r="A274" i="22"/>
  <c r="B274" i="22"/>
  <c r="C274" i="22"/>
  <c r="D274" i="22"/>
  <c r="E274" i="22"/>
  <c r="F274" i="22"/>
  <c r="G274" i="22"/>
  <c r="H274" i="22"/>
  <c r="I274" i="22"/>
  <c r="J274" i="22"/>
  <c r="A275" i="22"/>
  <c r="B275" i="22"/>
  <c r="C275" i="22"/>
  <c r="D275" i="22"/>
  <c r="E275" i="22"/>
  <c r="F275" i="22"/>
  <c r="G275" i="22"/>
  <c r="H275" i="22"/>
  <c r="I275" i="22"/>
  <c r="J275" i="22"/>
  <c r="A276" i="22"/>
  <c r="B276" i="22"/>
  <c r="C276" i="22"/>
  <c r="D276" i="22"/>
  <c r="E276" i="22"/>
  <c r="F276" i="22"/>
  <c r="G276" i="22"/>
  <c r="H276" i="22"/>
  <c r="I276" i="22"/>
  <c r="J276" i="22"/>
  <c r="A277" i="22"/>
  <c r="B277" i="22"/>
  <c r="C277" i="22"/>
  <c r="D277" i="22"/>
  <c r="E277" i="22"/>
  <c r="F277" i="22"/>
  <c r="G277" i="22"/>
  <c r="H277" i="22"/>
  <c r="I277" i="22"/>
  <c r="J277" i="22"/>
  <c r="A278" i="22"/>
  <c r="B278" i="22"/>
  <c r="C278" i="22"/>
  <c r="D278" i="22"/>
  <c r="E278" i="22"/>
  <c r="F278" i="22"/>
  <c r="G278" i="22"/>
  <c r="H278" i="22"/>
  <c r="I278" i="22"/>
  <c r="J278" i="22"/>
  <c r="A279" i="22"/>
  <c r="B279" i="22"/>
  <c r="C279" i="22"/>
  <c r="D279" i="22"/>
  <c r="E279" i="22"/>
  <c r="F279" i="22"/>
  <c r="G279" i="22"/>
  <c r="H279" i="22"/>
  <c r="I279" i="22"/>
  <c r="J279" i="22"/>
  <c r="A280" i="22"/>
  <c r="B280" i="22"/>
  <c r="C280" i="22"/>
  <c r="D280" i="22"/>
  <c r="E280" i="22"/>
  <c r="F280" i="22"/>
  <c r="G280" i="22"/>
  <c r="H280" i="22"/>
  <c r="I280" i="22"/>
  <c r="J280" i="22"/>
  <c r="A281" i="22"/>
  <c r="B281" i="22"/>
  <c r="C281" i="22"/>
  <c r="D281" i="22"/>
  <c r="E281" i="22"/>
  <c r="F281" i="22"/>
  <c r="G281" i="22"/>
  <c r="H281" i="22"/>
  <c r="I281" i="22"/>
  <c r="J281" i="22"/>
  <c r="A282" i="22"/>
  <c r="B282" i="22"/>
  <c r="C282" i="22"/>
  <c r="D282" i="22"/>
  <c r="E282" i="22"/>
  <c r="F282" i="22"/>
  <c r="G282" i="22"/>
  <c r="H282" i="22"/>
  <c r="I282" i="22"/>
  <c r="J282" i="22"/>
  <c r="A283" i="22"/>
  <c r="B283" i="22"/>
  <c r="C283" i="22"/>
  <c r="D283" i="22"/>
  <c r="E283" i="22"/>
  <c r="F283" i="22"/>
  <c r="G283" i="22"/>
  <c r="H283" i="22"/>
  <c r="I283" i="22"/>
  <c r="J283" i="22"/>
  <c r="A284" i="22"/>
  <c r="B284" i="22"/>
  <c r="C284" i="22"/>
  <c r="D284" i="22"/>
  <c r="E284" i="22"/>
  <c r="F284" i="22"/>
  <c r="G284" i="22"/>
  <c r="H284" i="22"/>
  <c r="I284" i="22"/>
  <c r="J284" i="22"/>
  <c r="A285" i="22"/>
  <c r="B285" i="22"/>
  <c r="C285" i="22"/>
  <c r="D285" i="22"/>
  <c r="E285" i="22"/>
  <c r="F285" i="22"/>
  <c r="G285" i="22"/>
  <c r="H285" i="22"/>
  <c r="I285" i="22"/>
  <c r="J285" i="22"/>
  <c r="A286" i="22"/>
  <c r="B286" i="22"/>
  <c r="C286" i="22"/>
  <c r="D286" i="22"/>
  <c r="E286" i="22"/>
  <c r="F286" i="22"/>
  <c r="G286" i="22"/>
  <c r="H286" i="22"/>
  <c r="I286" i="22"/>
  <c r="J286" i="22"/>
  <c r="A287" i="22"/>
  <c r="B287" i="22"/>
  <c r="C287" i="22"/>
  <c r="D287" i="22"/>
  <c r="E287" i="22"/>
  <c r="F287" i="22"/>
  <c r="G287" i="22"/>
  <c r="H287" i="22"/>
  <c r="I287" i="22"/>
  <c r="J287" i="22"/>
  <c r="A288" i="22"/>
  <c r="B288" i="22"/>
  <c r="C288" i="22"/>
  <c r="D288" i="22"/>
  <c r="E288" i="22"/>
  <c r="F288" i="22"/>
  <c r="G288" i="22"/>
  <c r="H288" i="22"/>
  <c r="I288" i="22"/>
  <c r="J288" i="22"/>
  <c r="A289" i="22"/>
  <c r="B289" i="22"/>
  <c r="C289" i="22"/>
  <c r="D289" i="22"/>
  <c r="E289" i="22"/>
  <c r="F289" i="22"/>
  <c r="G289" i="22"/>
  <c r="H289" i="22"/>
  <c r="I289" i="22"/>
  <c r="J289" i="22"/>
  <c r="A290" i="22"/>
  <c r="B290" i="22"/>
  <c r="C290" i="22"/>
  <c r="D290" i="22"/>
  <c r="E290" i="22"/>
  <c r="F290" i="22"/>
  <c r="G290" i="22"/>
  <c r="H290" i="22"/>
  <c r="I290" i="22"/>
  <c r="J290" i="22"/>
  <c r="A291" i="22"/>
  <c r="B291" i="22"/>
  <c r="C291" i="22"/>
  <c r="D291" i="22"/>
  <c r="E291" i="22"/>
  <c r="F291" i="22"/>
  <c r="G291" i="22"/>
  <c r="H291" i="22"/>
  <c r="I291" i="22"/>
  <c r="J291" i="22"/>
  <c r="A292" i="22"/>
  <c r="B292" i="22"/>
  <c r="C292" i="22"/>
  <c r="D292" i="22"/>
  <c r="E292" i="22"/>
  <c r="F292" i="22"/>
  <c r="G292" i="22"/>
  <c r="H292" i="22"/>
  <c r="I292" i="22"/>
  <c r="J292" i="22"/>
  <c r="A293" i="22"/>
  <c r="B293" i="22"/>
  <c r="C293" i="22"/>
  <c r="D293" i="22"/>
  <c r="E293" i="22"/>
  <c r="F293" i="22"/>
  <c r="G293" i="22"/>
  <c r="H293" i="22"/>
  <c r="I293" i="22"/>
  <c r="J293" i="22"/>
  <c r="A294" i="22"/>
  <c r="B294" i="22"/>
  <c r="C294" i="22"/>
  <c r="D294" i="22"/>
  <c r="E294" i="22"/>
  <c r="F294" i="22"/>
  <c r="G294" i="22"/>
  <c r="H294" i="22"/>
  <c r="I294" i="22"/>
  <c r="J294" i="22"/>
  <c r="A295" i="22"/>
  <c r="B295" i="22"/>
  <c r="C295" i="22"/>
  <c r="D295" i="22"/>
  <c r="E295" i="22"/>
  <c r="F295" i="22"/>
  <c r="G295" i="22"/>
  <c r="H295" i="22"/>
  <c r="I295" i="22"/>
  <c r="J295" i="22"/>
  <c r="A296" i="22"/>
  <c r="B296" i="22"/>
  <c r="C296" i="22"/>
  <c r="D296" i="22"/>
  <c r="E296" i="22"/>
  <c r="F296" i="22"/>
  <c r="G296" i="22"/>
  <c r="H296" i="22"/>
  <c r="I296" i="22"/>
  <c r="J296" i="22"/>
  <c r="A297" i="22"/>
  <c r="B297" i="22"/>
  <c r="C297" i="22"/>
  <c r="D297" i="22"/>
  <c r="E297" i="22"/>
  <c r="F297" i="22"/>
  <c r="G297" i="22"/>
  <c r="H297" i="22"/>
  <c r="I297" i="22"/>
  <c r="J297" i="22"/>
  <c r="A298" i="22"/>
  <c r="B298" i="22"/>
  <c r="C298" i="22"/>
  <c r="D298" i="22"/>
  <c r="E298" i="22"/>
  <c r="F298" i="22"/>
  <c r="G298" i="22"/>
  <c r="H298" i="22"/>
  <c r="I298" i="22"/>
  <c r="J298" i="22"/>
  <c r="A299" i="22"/>
  <c r="B299" i="22"/>
  <c r="C299" i="22"/>
  <c r="D299" i="22"/>
  <c r="E299" i="22"/>
  <c r="F299" i="22"/>
  <c r="G299" i="22"/>
  <c r="H299" i="22"/>
  <c r="I299" i="22"/>
  <c r="J299" i="22"/>
  <c r="A300" i="22"/>
  <c r="B300" i="22"/>
  <c r="C300" i="22"/>
  <c r="D300" i="22"/>
  <c r="E300" i="22"/>
  <c r="F300" i="22"/>
  <c r="G300" i="22"/>
  <c r="H300" i="22"/>
  <c r="I300" i="22"/>
  <c r="J300" i="22"/>
  <c r="B2" i="22"/>
  <c r="C2" i="22"/>
  <c r="D2" i="22"/>
  <c r="E2" i="22"/>
  <c r="F2" i="22"/>
  <c r="G2" i="22"/>
  <c r="H2" i="22"/>
  <c r="I2" i="22"/>
  <c r="J2" i="22"/>
  <c r="A2" i="22"/>
  <c r="A103" i="21"/>
  <c r="B103" i="21"/>
  <c r="C103" i="21"/>
  <c r="D103" i="21"/>
  <c r="E103" i="21"/>
  <c r="F103" i="21"/>
  <c r="G103" i="21"/>
  <c r="H103" i="21"/>
  <c r="A104" i="21"/>
  <c r="B104" i="21"/>
  <c r="C104" i="21"/>
  <c r="D104" i="21"/>
  <c r="E104" i="21"/>
  <c r="F104" i="21"/>
  <c r="G104" i="21"/>
  <c r="H104" i="21"/>
  <c r="A105" i="21"/>
  <c r="B105" i="21"/>
  <c r="C105" i="21"/>
  <c r="D105" i="21"/>
  <c r="E105" i="21"/>
  <c r="F105" i="21"/>
  <c r="G105" i="21"/>
  <c r="H105" i="21"/>
  <c r="A106" i="21"/>
  <c r="B106" i="21"/>
  <c r="C106" i="21"/>
  <c r="D106" i="21"/>
  <c r="E106" i="21"/>
  <c r="F106" i="21"/>
  <c r="G106" i="21"/>
  <c r="H106" i="21"/>
  <c r="A107" i="21"/>
  <c r="B107" i="21"/>
  <c r="C107" i="21"/>
  <c r="D107" i="21"/>
  <c r="E107" i="21"/>
  <c r="F107" i="21"/>
  <c r="G107" i="21"/>
  <c r="H107" i="21"/>
  <c r="A108" i="21"/>
  <c r="B108" i="21"/>
  <c r="C108" i="21"/>
  <c r="D108" i="21"/>
  <c r="E108" i="21"/>
  <c r="F108" i="21"/>
  <c r="G108" i="21"/>
  <c r="H108" i="21"/>
  <c r="A109" i="21"/>
  <c r="B109" i="21"/>
  <c r="C109" i="21"/>
  <c r="D109" i="21"/>
  <c r="E109" i="21"/>
  <c r="F109" i="21"/>
  <c r="G109" i="21"/>
  <c r="H109" i="21"/>
  <c r="A110" i="21"/>
  <c r="B110" i="21"/>
  <c r="C110" i="21"/>
  <c r="D110" i="21"/>
  <c r="E110" i="21"/>
  <c r="F110" i="21"/>
  <c r="G110" i="21"/>
  <c r="H110" i="21"/>
  <c r="A111" i="21"/>
  <c r="B111" i="21"/>
  <c r="C111" i="21"/>
  <c r="D111" i="21"/>
  <c r="E111" i="21"/>
  <c r="F111" i="21"/>
  <c r="G111" i="21"/>
  <c r="H111" i="21"/>
  <c r="A112" i="21"/>
  <c r="B112" i="21"/>
  <c r="C112" i="21"/>
  <c r="D112" i="21"/>
  <c r="E112" i="21"/>
  <c r="F112" i="21"/>
  <c r="G112" i="21"/>
  <c r="H112" i="21"/>
  <c r="A113" i="21"/>
  <c r="B113" i="21"/>
  <c r="C113" i="21"/>
  <c r="D113" i="21"/>
  <c r="E113" i="21"/>
  <c r="F113" i="21"/>
  <c r="G113" i="21"/>
  <c r="H113" i="21"/>
  <c r="A114" i="21"/>
  <c r="B114" i="21"/>
  <c r="C114" i="21"/>
  <c r="D114" i="21"/>
  <c r="E114" i="21"/>
  <c r="F114" i="21"/>
  <c r="G114" i="21"/>
  <c r="H114" i="21"/>
  <c r="A115" i="21"/>
  <c r="B115" i="21"/>
  <c r="C115" i="21"/>
  <c r="D115" i="21"/>
  <c r="E115" i="21"/>
  <c r="F115" i="21"/>
  <c r="G115" i="21"/>
  <c r="H115" i="21"/>
  <c r="A116" i="21"/>
  <c r="B116" i="21"/>
  <c r="C116" i="21"/>
  <c r="D116" i="21"/>
  <c r="E116" i="21"/>
  <c r="F116" i="21"/>
  <c r="G116" i="21"/>
  <c r="H116" i="21"/>
  <c r="A117" i="21"/>
  <c r="B117" i="21"/>
  <c r="C117" i="21"/>
  <c r="D117" i="21"/>
  <c r="E117" i="21"/>
  <c r="F117" i="21"/>
  <c r="G117" i="21"/>
  <c r="H117" i="21"/>
  <c r="A118" i="21"/>
  <c r="B118" i="21"/>
  <c r="C118" i="21"/>
  <c r="D118" i="21"/>
  <c r="E118" i="21"/>
  <c r="F118" i="21"/>
  <c r="G118" i="21"/>
  <c r="H118" i="21"/>
  <c r="A119" i="21"/>
  <c r="B119" i="21"/>
  <c r="C119" i="21"/>
  <c r="D119" i="21"/>
  <c r="E119" i="21"/>
  <c r="F119" i="21"/>
  <c r="G119" i="21"/>
  <c r="H119" i="21"/>
  <c r="A120" i="21"/>
  <c r="B120" i="21"/>
  <c r="C120" i="21"/>
  <c r="D120" i="21"/>
  <c r="E120" i="21"/>
  <c r="F120" i="21"/>
  <c r="G120" i="21"/>
  <c r="H120" i="21"/>
  <c r="A121" i="21"/>
  <c r="B121" i="21"/>
  <c r="C121" i="21"/>
  <c r="D121" i="21"/>
  <c r="E121" i="21"/>
  <c r="F121" i="21"/>
  <c r="G121" i="21"/>
  <c r="H121" i="21"/>
  <c r="A122" i="21"/>
  <c r="B122" i="21"/>
  <c r="C122" i="21"/>
  <c r="D122" i="21"/>
  <c r="E122" i="21"/>
  <c r="F122" i="21"/>
  <c r="G122" i="21"/>
  <c r="H122" i="21"/>
  <c r="A123" i="21"/>
  <c r="B123" i="21"/>
  <c r="C123" i="21"/>
  <c r="D123" i="21"/>
  <c r="E123" i="21"/>
  <c r="F123" i="21"/>
  <c r="G123" i="21"/>
  <c r="H123" i="21"/>
  <c r="A124" i="21"/>
  <c r="B124" i="21"/>
  <c r="C124" i="21"/>
  <c r="D124" i="21"/>
  <c r="E124" i="21"/>
  <c r="F124" i="21"/>
  <c r="G124" i="21"/>
  <c r="H124" i="21"/>
  <c r="A125" i="21"/>
  <c r="B125" i="21"/>
  <c r="C125" i="21"/>
  <c r="D125" i="21"/>
  <c r="E125" i="21"/>
  <c r="F125" i="21"/>
  <c r="G125" i="21"/>
  <c r="H125" i="21"/>
  <c r="A126" i="21"/>
  <c r="B126" i="21"/>
  <c r="C126" i="21"/>
  <c r="D126" i="21"/>
  <c r="E126" i="21"/>
  <c r="F126" i="21"/>
  <c r="G126" i="21"/>
  <c r="H126" i="21"/>
  <c r="A127" i="21"/>
  <c r="B127" i="21"/>
  <c r="C127" i="21"/>
  <c r="D127" i="21"/>
  <c r="E127" i="21"/>
  <c r="F127" i="21"/>
  <c r="G127" i="21"/>
  <c r="H127" i="21"/>
  <c r="A128" i="21"/>
  <c r="B128" i="21"/>
  <c r="C128" i="21"/>
  <c r="D128" i="21"/>
  <c r="E128" i="21"/>
  <c r="F128" i="21"/>
  <c r="G128" i="21"/>
  <c r="H128" i="21"/>
  <c r="A129" i="21"/>
  <c r="B129" i="21"/>
  <c r="C129" i="21"/>
  <c r="D129" i="21"/>
  <c r="E129" i="21"/>
  <c r="F129" i="21"/>
  <c r="G129" i="21"/>
  <c r="H129" i="21"/>
  <c r="A130" i="21"/>
  <c r="B130" i="21"/>
  <c r="C130" i="21"/>
  <c r="D130" i="21"/>
  <c r="E130" i="21"/>
  <c r="F130" i="21"/>
  <c r="G130" i="21"/>
  <c r="H130" i="21"/>
  <c r="A131" i="21"/>
  <c r="B131" i="21"/>
  <c r="C131" i="21"/>
  <c r="D131" i="21"/>
  <c r="E131" i="21"/>
  <c r="F131" i="21"/>
  <c r="G131" i="21"/>
  <c r="H131" i="21"/>
  <c r="A132" i="21"/>
  <c r="B132" i="21"/>
  <c r="C132" i="21"/>
  <c r="D132" i="21"/>
  <c r="E132" i="21"/>
  <c r="F132" i="21"/>
  <c r="G132" i="21"/>
  <c r="H132" i="21"/>
  <c r="A133" i="21"/>
  <c r="B133" i="21"/>
  <c r="C133" i="21"/>
  <c r="D133" i="21"/>
  <c r="E133" i="21"/>
  <c r="F133" i="21"/>
  <c r="G133" i="21"/>
  <c r="H133" i="21"/>
  <c r="A134" i="21"/>
  <c r="B134" i="21"/>
  <c r="C134" i="21"/>
  <c r="D134" i="21"/>
  <c r="E134" i="21"/>
  <c r="F134" i="21"/>
  <c r="G134" i="21"/>
  <c r="H134" i="21"/>
  <c r="A135" i="21"/>
  <c r="B135" i="21"/>
  <c r="C135" i="21"/>
  <c r="D135" i="21"/>
  <c r="E135" i="21"/>
  <c r="F135" i="21"/>
  <c r="G135" i="21"/>
  <c r="H135" i="21"/>
  <c r="A136" i="21"/>
  <c r="B136" i="21"/>
  <c r="C136" i="21"/>
  <c r="D136" i="21"/>
  <c r="E136" i="21"/>
  <c r="F136" i="21"/>
  <c r="G136" i="21"/>
  <c r="H136" i="21"/>
  <c r="A137" i="21"/>
  <c r="B137" i="21"/>
  <c r="C137" i="21"/>
  <c r="D137" i="21"/>
  <c r="E137" i="21"/>
  <c r="F137" i="21"/>
  <c r="G137" i="21"/>
  <c r="H137" i="21"/>
  <c r="A138" i="21"/>
  <c r="B138" i="21"/>
  <c r="C138" i="21"/>
  <c r="D138" i="21"/>
  <c r="E138" i="21"/>
  <c r="F138" i="21"/>
  <c r="G138" i="21"/>
  <c r="H138" i="21"/>
  <c r="A139" i="21"/>
  <c r="B139" i="21"/>
  <c r="C139" i="21"/>
  <c r="D139" i="21"/>
  <c r="E139" i="21"/>
  <c r="F139" i="21"/>
  <c r="G139" i="21"/>
  <c r="H139" i="21"/>
  <c r="A140" i="21"/>
  <c r="B140" i="21"/>
  <c r="C140" i="21"/>
  <c r="D140" i="21"/>
  <c r="E140" i="21"/>
  <c r="F140" i="21"/>
  <c r="G140" i="21"/>
  <c r="H140" i="21"/>
  <c r="A141" i="21"/>
  <c r="B141" i="21"/>
  <c r="C141" i="21"/>
  <c r="D141" i="21"/>
  <c r="E141" i="21"/>
  <c r="F141" i="21"/>
  <c r="G141" i="21"/>
  <c r="H141" i="21"/>
  <c r="A142" i="21"/>
  <c r="B142" i="21"/>
  <c r="C142" i="21"/>
  <c r="D142" i="21"/>
  <c r="E142" i="21"/>
  <c r="F142" i="21"/>
  <c r="G142" i="21"/>
  <c r="H142" i="21"/>
  <c r="A143" i="21"/>
  <c r="B143" i="21"/>
  <c r="C143" i="21"/>
  <c r="D143" i="21"/>
  <c r="E143" i="21"/>
  <c r="F143" i="21"/>
  <c r="G143" i="21"/>
  <c r="H143" i="21"/>
  <c r="A144" i="21"/>
  <c r="B144" i="21"/>
  <c r="C144" i="21"/>
  <c r="D144" i="21"/>
  <c r="E144" i="21"/>
  <c r="F144" i="21"/>
  <c r="G144" i="21"/>
  <c r="H144" i="21"/>
  <c r="A145" i="21"/>
  <c r="B145" i="21"/>
  <c r="C145" i="21"/>
  <c r="D145" i="21"/>
  <c r="E145" i="21"/>
  <c r="F145" i="21"/>
  <c r="G145" i="21"/>
  <c r="H145" i="21"/>
  <c r="A146" i="21"/>
  <c r="B146" i="21"/>
  <c r="C146" i="21"/>
  <c r="D146" i="21"/>
  <c r="E146" i="21"/>
  <c r="F146" i="21"/>
  <c r="G146" i="21"/>
  <c r="H146" i="21"/>
  <c r="A147" i="21"/>
  <c r="B147" i="21"/>
  <c r="C147" i="21"/>
  <c r="D147" i="21"/>
  <c r="E147" i="21"/>
  <c r="F147" i="21"/>
  <c r="G147" i="21"/>
  <c r="H147" i="21"/>
  <c r="A148" i="21"/>
  <c r="B148" i="21"/>
  <c r="C148" i="21"/>
  <c r="D148" i="21"/>
  <c r="E148" i="21"/>
  <c r="F148" i="21"/>
  <c r="G148" i="21"/>
  <c r="H148" i="21"/>
  <c r="A149" i="21"/>
  <c r="B149" i="21"/>
  <c r="C149" i="21"/>
  <c r="D149" i="21"/>
  <c r="E149" i="21"/>
  <c r="F149" i="21"/>
  <c r="G149" i="21"/>
  <c r="H149" i="21"/>
  <c r="A150" i="21"/>
  <c r="B150" i="21"/>
  <c r="C150" i="21"/>
  <c r="D150" i="21"/>
  <c r="E150" i="21"/>
  <c r="F150" i="21"/>
  <c r="G150" i="21"/>
  <c r="H150" i="21"/>
  <c r="A151" i="21"/>
  <c r="B151" i="21"/>
  <c r="C151" i="21"/>
  <c r="D151" i="21"/>
  <c r="E151" i="21"/>
  <c r="F151" i="21"/>
  <c r="G151" i="21"/>
  <c r="H151" i="21"/>
  <c r="A152" i="21"/>
  <c r="B152" i="21"/>
  <c r="C152" i="21"/>
  <c r="D152" i="21"/>
  <c r="E152" i="21"/>
  <c r="F152" i="21"/>
  <c r="G152" i="21"/>
  <c r="H152" i="21"/>
  <c r="A153" i="21"/>
  <c r="B153" i="21"/>
  <c r="C153" i="21"/>
  <c r="D153" i="21"/>
  <c r="E153" i="21"/>
  <c r="F153" i="21"/>
  <c r="G153" i="21"/>
  <c r="H153" i="21"/>
  <c r="A154" i="21"/>
  <c r="B154" i="21"/>
  <c r="C154" i="21"/>
  <c r="D154" i="21"/>
  <c r="E154" i="21"/>
  <c r="F154" i="21"/>
  <c r="G154" i="21"/>
  <c r="H154" i="21"/>
  <c r="A155" i="21"/>
  <c r="B155" i="21"/>
  <c r="C155" i="21"/>
  <c r="D155" i="21"/>
  <c r="E155" i="21"/>
  <c r="F155" i="21"/>
  <c r="G155" i="21"/>
  <c r="H155" i="21"/>
  <c r="A156" i="21"/>
  <c r="B156" i="21"/>
  <c r="C156" i="21"/>
  <c r="D156" i="21"/>
  <c r="E156" i="21"/>
  <c r="F156" i="21"/>
  <c r="G156" i="21"/>
  <c r="H156" i="21"/>
  <c r="A157" i="21"/>
  <c r="B157" i="21"/>
  <c r="C157" i="21"/>
  <c r="D157" i="21"/>
  <c r="E157" i="21"/>
  <c r="F157" i="21"/>
  <c r="G157" i="21"/>
  <c r="H157" i="21"/>
  <c r="A158" i="21"/>
  <c r="B158" i="21"/>
  <c r="C158" i="21"/>
  <c r="D158" i="21"/>
  <c r="E158" i="21"/>
  <c r="F158" i="21"/>
  <c r="G158" i="21"/>
  <c r="H158" i="21"/>
  <c r="A159" i="21"/>
  <c r="B159" i="21"/>
  <c r="C159" i="21"/>
  <c r="D159" i="21"/>
  <c r="E159" i="21"/>
  <c r="F159" i="21"/>
  <c r="G159" i="21"/>
  <c r="H159" i="21"/>
  <c r="A160" i="21"/>
  <c r="B160" i="21"/>
  <c r="C160" i="21"/>
  <c r="D160" i="21"/>
  <c r="E160" i="21"/>
  <c r="F160" i="21"/>
  <c r="G160" i="21"/>
  <c r="H160" i="21"/>
  <c r="A161" i="21"/>
  <c r="B161" i="21"/>
  <c r="C161" i="21"/>
  <c r="D161" i="21"/>
  <c r="E161" i="21"/>
  <c r="F161" i="21"/>
  <c r="G161" i="21"/>
  <c r="H161" i="21"/>
  <c r="A162" i="21"/>
  <c r="B162" i="21"/>
  <c r="C162" i="21"/>
  <c r="D162" i="21"/>
  <c r="E162" i="21"/>
  <c r="F162" i="21"/>
  <c r="G162" i="21"/>
  <c r="H162" i="21"/>
  <c r="A163" i="21"/>
  <c r="B163" i="21"/>
  <c r="C163" i="21"/>
  <c r="D163" i="21"/>
  <c r="E163" i="21"/>
  <c r="F163" i="21"/>
  <c r="G163" i="21"/>
  <c r="H163" i="21"/>
  <c r="A164" i="21"/>
  <c r="B164" i="21"/>
  <c r="C164" i="21"/>
  <c r="D164" i="21"/>
  <c r="E164" i="21"/>
  <c r="F164" i="21"/>
  <c r="G164" i="21"/>
  <c r="H164" i="21"/>
  <c r="A165" i="21"/>
  <c r="B165" i="21"/>
  <c r="C165" i="21"/>
  <c r="D165" i="21"/>
  <c r="E165" i="21"/>
  <c r="F165" i="21"/>
  <c r="G165" i="21"/>
  <c r="H165" i="21"/>
  <c r="A166" i="21"/>
  <c r="B166" i="21"/>
  <c r="C166" i="21"/>
  <c r="D166" i="21"/>
  <c r="E166" i="21"/>
  <c r="F166" i="21"/>
  <c r="G166" i="21"/>
  <c r="H166" i="21"/>
  <c r="A167" i="21"/>
  <c r="B167" i="21"/>
  <c r="C167" i="21"/>
  <c r="D167" i="21"/>
  <c r="E167" i="21"/>
  <c r="F167" i="21"/>
  <c r="G167" i="21"/>
  <c r="H167" i="21"/>
  <c r="A168" i="21"/>
  <c r="B168" i="21"/>
  <c r="C168" i="21"/>
  <c r="D168" i="21"/>
  <c r="E168" i="21"/>
  <c r="F168" i="21"/>
  <c r="G168" i="21"/>
  <c r="H168" i="21"/>
  <c r="A169" i="21"/>
  <c r="B169" i="21"/>
  <c r="C169" i="21"/>
  <c r="D169" i="21"/>
  <c r="E169" i="21"/>
  <c r="F169" i="21"/>
  <c r="G169" i="21"/>
  <c r="H169" i="21"/>
  <c r="A170" i="21"/>
  <c r="B170" i="21"/>
  <c r="C170" i="21"/>
  <c r="D170" i="21"/>
  <c r="E170" i="21"/>
  <c r="F170" i="21"/>
  <c r="G170" i="21"/>
  <c r="H170" i="21"/>
  <c r="A171" i="21"/>
  <c r="B171" i="21"/>
  <c r="C171" i="21"/>
  <c r="D171" i="21"/>
  <c r="E171" i="21"/>
  <c r="F171" i="21"/>
  <c r="G171" i="21"/>
  <c r="H171" i="21"/>
  <c r="A172" i="21"/>
  <c r="B172" i="21"/>
  <c r="C172" i="21"/>
  <c r="D172" i="21"/>
  <c r="E172" i="21"/>
  <c r="F172" i="21"/>
  <c r="G172" i="21"/>
  <c r="H172" i="21"/>
  <c r="A173" i="21"/>
  <c r="B173" i="21"/>
  <c r="C173" i="21"/>
  <c r="D173" i="21"/>
  <c r="E173" i="21"/>
  <c r="F173" i="21"/>
  <c r="G173" i="21"/>
  <c r="H173" i="21"/>
  <c r="A174" i="21"/>
  <c r="B174" i="21"/>
  <c r="C174" i="21"/>
  <c r="D174" i="21"/>
  <c r="E174" i="21"/>
  <c r="F174" i="21"/>
  <c r="G174" i="21"/>
  <c r="H174" i="21"/>
  <c r="A175" i="21"/>
  <c r="B175" i="21"/>
  <c r="C175" i="21"/>
  <c r="D175" i="21"/>
  <c r="E175" i="21"/>
  <c r="F175" i="21"/>
  <c r="G175" i="21"/>
  <c r="H175" i="21"/>
  <c r="A176" i="21"/>
  <c r="B176" i="21"/>
  <c r="C176" i="21"/>
  <c r="D176" i="21"/>
  <c r="E176" i="21"/>
  <c r="F176" i="21"/>
  <c r="G176" i="21"/>
  <c r="H176" i="21"/>
  <c r="A177" i="21"/>
  <c r="B177" i="21"/>
  <c r="C177" i="21"/>
  <c r="D177" i="21"/>
  <c r="E177" i="21"/>
  <c r="F177" i="21"/>
  <c r="G177" i="21"/>
  <c r="H177" i="21"/>
  <c r="A178" i="21"/>
  <c r="B178" i="21"/>
  <c r="C178" i="21"/>
  <c r="D178" i="21"/>
  <c r="E178" i="21"/>
  <c r="F178" i="21"/>
  <c r="G178" i="21"/>
  <c r="H178" i="21"/>
  <c r="A179" i="21"/>
  <c r="B179" i="21"/>
  <c r="C179" i="21"/>
  <c r="D179" i="21"/>
  <c r="E179" i="21"/>
  <c r="F179" i="21"/>
  <c r="G179" i="21"/>
  <c r="H179" i="21"/>
  <c r="A180" i="21"/>
  <c r="B180" i="21"/>
  <c r="C180" i="21"/>
  <c r="D180" i="21"/>
  <c r="E180" i="21"/>
  <c r="F180" i="21"/>
  <c r="G180" i="21"/>
  <c r="H180" i="21"/>
  <c r="A181" i="21"/>
  <c r="B181" i="21"/>
  <c r="C181" i="21"/>
  <c r="D181" i="21"/>
  <c r="E181" i="21"/>
  <c r="F181" i="21"/>
  <c r="G181" i="21"/>
  <c r="H181" i="21"/>
  <c r="A182" i="21"/>
  <c r="B182" i="21"/>
  <c r="C182" i="21"/>
  <c r="D182" i="21"/>
  <c r="E182" i="21"/>
  <c r="F182" i="21"/>
  <c r="G182" i="21"/>
  <c r="H182" i="21"/>
  <c r="A183" i="21"/>
  <c r="B183" i="21"/>
  <c r="C183" i="21"/>
  <c r="D183" i="21"/>
  <c r="E183" i="21"/>
  <c r="F183" i="21"/>
  <c r="G183" i="21"/>
  <c r="H183" i="21"/>
  <c r="A184" i="21"/>
  <c r="B184" i="21"/>
  <c r="C184" i="21"/>
  <c r="D184" i="21"/>
  <c r="E184" i="21"/>
  <c r="F184" i="21"/>
  <c r="G184" i="21"/>
  <c r="H184" i="21"/>
  <c r="A185" i="21"/>
  <c r="B185" i="21"/>
  <c r="C185" i="21"/>
  <c r="D185" i="21"/>
  <c r="E185" i="21"/>
  <c r="F185" i="21"/>
  <c r="G185" i="21"/>
  <c r="H185" i="21"/>
  <c r="A186" i="21"/>
  <c r="B186" i="21"/>
  <c r="C186" i="21"/>
  <c r="D186" i="21"/>
  <c r="E186" i="21"/>
  <c r="F186" i="21"/>
  <c r="G186" i="21"/>
  <c r="H186" i="21"/>
  <c r="A187" i="21"/>
  <c r="B187" i="21"/>
  <c r="C187" i="21"/>
  <c r="D187" i="21"/>
  <c r="E187" i="21"/>
  <c r="F187" i="21"/>
  <c r="G187" i="21"/>
  <c r="H187" i="21"/>
  <c r="A188" i="21"/>
  <c r="B188" i="21"/>
  <c r="C188" i="21"/>
  <c r="D188" i="21"/>
  <c r="E188" i="21"/>
  <c r="F188" i="21"/>
  <c r="G188" i="21"/>
  <c r="H188" i="21"/>
  <c r="A189" i="21"/>
  <c r="B189" i="21"/>
  <c r="C189" i="21"/>
  <c r="D189" i="21"/>
  <c r="E189" i="21"/>
  <c r="F189" i="21"/>
  <c r="G189" i="21"/>
  <c r="H189" i="21"/>
  <c r="A190" i="21"/>
  <c r="B190" i="21"/>
  <c r="C190" i="21"/>
  <c r="D190" i="21"/>
  <c r="E190" i="21"/>
  <c r="F190" i="21"/>
  <c r="G190" i="21"/>
  <c r="H190" i="21"/>
  <c r="A191" i="21"/>
  <c r="B191" i="21"/>
  <c r="C191" i="21"/>
  <c r="D191" i="21"/>
  <c r="E191" i="21"/>
  <c r="F191" i="21"/>
  <c r="G191" i="21"/>
  <c r="H191" i="21"/>
  <c r="A192" i="21"/>
  <c r="B192" i="21"/>
  <c r="C192" i="21"/>
  <c r="D192" i="21"/>
  <c r="E192" i="21"/>
  <c r="F192" i="21"/>
  <c r="G192" i="21"/>
  <c r="H192" i="21"/>
  <c r="A193" i="21"/>
  <c r="B193" i="21"/>
  <c r="C193" i="21"/>
  <c r="D193" i="21"/>
  <c r="E193" i="21"/>
  <c r="F193" i="21"/>
  <c r="G193" i="21"/>
  <c r="H193" i="21"/>
  <c r="A194" i="21"/>
  <c r="B194" i="21"/>
  <c r="C194" i="21"/>
  <c r="D194" i="21"/>
  <c r="E194" i="21"/>
  <c r="F194" i="21"/>
  <c r="G194" i="21"/>
  <c r="H194" i="21"/>
  <c r="A195" i="21"/>
  <c r="B195" i="21"/>
  <c r="C195" i="21"/>
  <c r="D195" i="21"/>
  <c r="E195" i="21"/>
  <c r="F195" i="21"/>
  <c r="G195" i="21"/>
  <c r="H195" i="21"/>
  <c r="A196" i="21"/>
  <c r="B196" i="21"/>
  <c r="C196" i="21"/>
  <c r="D196" i="21"/>
  <c r="E196" i="21"/>
  <c r="F196" i="21"/>
  <c r="G196" i="21"/>
  <c r="H196" i="21"/>
  <c r="A197" i="21"/>
  <c r="B197" i="21"/>
  <c r="C197" i="21"/>
  <c r="D197" i="21"/>
  <c r="E197" i="21"/>
  <c r="F197" i="21"/>
  <c r="G197" i="21"/>
  <c r="H197" i="21"/>
  <c r="A198" i="21"/>
  <c r="B198" i="21"/>
  <c r="C198" i="21"/>
  <c r="D198" i="21"/>
  <c r="E198" i="21"/>
  <c r="F198" i="21"/>
  <c r="G198" i="21"/>
  <c r="H198" i="21"/>
  <c r="A199" i="21"/>
  <c r="B199" i="21"/>
  <c r="C199" i="21"/>
  <c r="D199" i="21"/>
  <c r="E199" i="21"/>
  <c r="F199" i="21"/>
  <c r="G199" i="21"/>
  <c r="H199" i="21"/>
  <c r="A200" i="21"/>
  <c r="B200" i="21"/>
  <c r="C200" i="21"/>
  <c r="D200" i="21"/>
  <c r="E200" i="21"/>
  <c r="F200" i="21"/>
  <c r="G200" i="21"/>
  <c r="H200" i="21"/>
  <c r="A201" i="21"/>
  <c r="B201" i="21"/>
  <c r="C201" i="21"/>
  <c r="D201" i="21"/>
  <c r="E201" i="21"/>
  <c r="F201" i="21"/>
  <c r="G201" i="21"/>
  <c r="H201" i="21"/>
  <c r="A202" i="21"/>
  <c r="B202" i="21"/>
  <c r="C202" i="21"/>
  <c r="D202" i="21"/>
  <c r="E202" i="21"/>
  <c r="F202" i="21"/>
  <c r="G202" i="21"/>
  <c r="H202" i="21"/>
  <c r="A203" i="21"/>
  <c r="B203" i="21"/>
  <c r="C203" i="21"/>
  <c r="D203" i="21"/>
  <c r="E203" i="21"/>
  <c r="F203" i="21"/>
  <c r="G203" i="21"/>
  <c r="H203" i="21"/>
  <c r="A204" i="21"/>
  <c r="B204" i="21"/>
  <c r="C204" i="21"/>
  <c r="D204" i="21"/>
  <c r="E204" i="21"/>
  <c r="F204" i="21"/>
  <c r="G204" i="21"/>
  <c r="H204" i="21"/>
  <c r="A205" i="21"/>
  <c r="B205" i="21"/>
  <c r="C205" i="21"/>
  <c r="D205" i="21"/>
  <c r="E205" i="21"/>
  <c r="F205" i="21"/>
  <c r="G205" i="21"/>
  <c r="H205" i="21"/>
  <c r="A206" i="21"/>
  <c r="B206" i="21"/>
  <c r="C206" i="21"/>
  <c r="D206" i="21"/>
  <c r="E206" i="21"/>
  <c r="F206" i="21"/>
  <c r="G206" i="21"/>
  <c r="H206" i="21"/>
  <c r="A207" i="21"/>
  <c r="B207" i="21"/>
  <c r="C207" i="21"/>
  <c r="D207" i="21"/>
  <c r="E207" i="21"/>
  <c r="F207" i="21"/>
  <c r="G207" i="21"/>
  <c r="H207" i="21"/>
  <c r="A208" i="21"/>
  <c r="B208" i="21"/>
  <c r="C208" i="21"/>
  <c r="D208" i="21"/>
  <c r="E208" i="21"/>
  <c r="F208" i="21"/>
  <c r="G208" i="21"/>
  <c r="H208" i="21"/>
  <c r="A209" i="21"/>
  <c r="B209" i="21"/>
  <c r="C209" i="21"/>
  <c r="D209" i="21"/>
  <c r="E209" i="21"/>
  <c r="F209" i="21"/>
  <c r="G209" i="21"/>
  <c r="H209" i="21"/>
  <c r="A210" i="21"/>
  <c r="B210" i="21"/>
  <c r="C210" i="21"/>
  <c r="D210" i="21"/>
  <c r="E210" i="21"/>
  <c r="F210" i="21"/>
  <c r="G210" i="21"/>
  <c r="H210" i="21"/>
  <c r="A211" i="21"/>
  <c r="B211" i="21"/>
  <c r="C211" i="21"/>
  <c r="D211" i="21"/>
  <c r="E211" i="21"/>
  <c r="F211" i="21"/>
  <c r="G211" i="21"/>
  <c r="H211" i="21"/>
  <c r="A212" i="21"/>
  <c r="B212" i="21"/>
  <c r="C212" i="21"/>
  <c r="D212" i="21"/>
  <c r="E212" i="21"/>
  <c r="F212" i="21"/>
  <c r="G212" i="21"/>
  <c r="H212" i="21"/>
  <c r="A213" i="21"/>
  <c r="B213" i="21"/>
  <c r="C213" i="21"/>
  <c r="D213" i="21"/>
  <c r="E213" i="21"/>
  <c r="F213" i="21"/>
  <c r="G213" i="21"/>
  <c r="H213" i="21"/>
  <c r="A214" i="21"/>
  <c r="B214" i="21"/>
  <c r="C214" i="21"/>
  <c r="D214" i="21"/>
  <c r="E214" i="21"/>
  <c r="F214" i="21"/>
  <c r="G214" i="21"/>
  <c r="H214" i="21"/>
  <c r="A215" i="21"/>
  <c r="B215" i="21"/>
  <c r="C215" i="21"/>
  <c r="D215" i="21"/>
  <c r="E215" i="21"/>
  <c r="F215" i="21"/>
  <c r="G215" i="21"/>
  <c r="H215" i="21"/>
  <c r="A216" i="21"/>
  <c r="B216" i="21"/>
  <c r="C216" i="21"/>
  <c r="D216" i="21"/>
  <c r="E216" i="21"/>
  <c r="F216" i="21"/>
  <c r="G216" i="21"/>
  <c r="H216" i="21"/>
  <c r="A217" i="21"/>
  <c r="B217" i="21"/>
  <c r="C217" i="21"/>
  <c r="D217" i="21"/>
  <c r="E217" i="21"/>
  <c r="F217" i="21"/>
  <c r="G217" i="21"/>
  <c r="H217" i="21"/>
  <c r="A218" i="21"/>
  <c r="B218" i="21"/>
  <c r="C218" i="21"/>
  <c r="D218" i="21"/>
  <c r="E218" i="21"/>
  <c r="F218" i="21"/>
  <c r="G218" i="21"/>
  <c r="H218" i="21"/>
  <c r="A219" i="21"/>
  <c r="B219" i="21"/>
  <c r="C219" i="21"/>
  <c r="D219" i="21"/>
  <c r="E219" i="21"/>
  <c r="F219" i="21"/>
  <c r="G219" i="21"/>
  <c r="H219" i="21"/>
  <c r="A220" i="21"/>
  <c r="B220" i="21"/>
  <c r="C220" i="21"/>
  <c r="D220" i="21"/>
  <c r="E220" i="21"/>
  <c r="F220" i="21"/>
  <c r="G220" i="21"/>
  <c r="H220" i="21"/>
  <c r="A221" i="21"/>
  <c r="B221" i="21"/>
  <c r="C221" i="21"/>
  <c r="D221" i="21"/>
  <c r="E221" i="21"/>
  <c r="F221" i="21"/>
  <c r="G221" i="21"/>
  <c r="H221" i="21"/>
  <c r="A222" i="21"/>
  <c r="B222" i="21"/>
  <c r="C222" i="21"/>
  <c r="D222" i="21"/>
  <c r="E222" i="21"/>
  <c r="F222" i="21"/>
  <c r="G222" i="21"/>
  <c r="H222" i="21"/>
  <c r="A223" i="21"/>
  <c r="B223" i="21"/>
  <c r="C223" i="21"/>
  <c r="D223" i="21"/>
  <c r="E223" i="21"/>
  <c r="F223" i="21"/>
  <c r="G223" i="21"/>
  <c r="H223" i="21"/>
  <c r="A224" i="21"/>
  <c r="B224" i="21"/>
  <c r="C224" i="21"/>
  <c r="D224" i="21"/>
  <c r="E224" i="21"/>
  <c r="F224" i="21"/>
  <c r="G224" i="21"/>
  <c r="H224" i="21"/>
  <c r="A225" i="21"/>
  <c r="B225" i="21"/>
  <c r="C225" i="21"/>
  <c r="D225" i="21"/>
  <c r="E225" i="21"/>
  <c r="F225" i="21"/>
  <c r="G225" i="21"/>
  <c r="H225" i="21"/>
  <c r="A226" i="21"/>
  <c r="B226" i="21"/>
  <c r="C226" i="21"/>
  <c r="D226" i="21"/>
  <c r="E226" i="21"/>
  <c r="F226" i="21"/>
  <c r="G226" i="21"/>
  <c r="H226" i="21"/>
  <c r="A227" i="21"/>
  <c r="B227" i="21"/>
  <c r="C227" i="21"/>
  <c r="D227" i="21"/>
  <c r="E227" i="21"/>
  <c r="F227" i="21"/>
  <c r="G227" i="21"/>
  <c r="H227" i="21"/>
  <c r="A228" i="21"/>
  <c r="B228" i="21"/>
  <c r="C228" i="21"/>
  <c r="D228" i="21"/>
  <c r="E228" i="21"/>
  <c r="F228" i="21"/>
  <c r="G228" i="21"/>
  <c r="H228" i="21"/>
  <c r="A229" i="21"/>
  <c r="B229" i="21"/>
  <c r="C229" i="21"/>
  <c r="D229" i="21"/>
  <c r="E229" i="21"/>
  <c r="F229" i="21"/>
  <c r="G229" i="21"/>
  <c r="H229" i="21"/>
  <c r="A230" i="21"/>
  <c r="B230" i="21"/>
  <c r="C230" i="21"/>
  <c r="D230" i="21"/>
  <c r="E230" i="21"/>
  <c r="F230" i="21"/>
  <c r="G230" i="21"/>
  <c r="H230" i="21"/>
  <c r="A231" i="21"/>
  <c r="B231" i="21"/>
  <c r="C231" i="21"/>
  <c r="D231" i="21"/>
  <c r="E231" i="21"/>
  <c r="F231" i="21"/>
  <c r="G231" i="21"/>
  <c r="H231" i="21"/>
  <c r="A232" i="21"/>
  <c r="B232" i="21"/>
  <c r="C232" i="21"/>
  <c r="D232" i="21"/>
  <c r="E232" i="21"/>
  <c r="F232" i="21"/>
  <c r="G232" i="21"/>
  <c r="H232" i="21"/>
  <c r="A233" i="21"/>
  <c r="B233" i="21"/>
  <c r="C233" i="21"/>
  <c r="D233" i="21"/>
  <c r="E233" i="21"/>
  <c r="F233" i="21"/>
  <c r="G233" i="21"/>
  <c r="H233" i="21"/>
  <c r="A234" i="21"/>
  <c r="B234" i="21"/>
  <c r="C234" i="21"/>
  <c r="D234" i="21"/>
  <c r="E234" i="21"/>
  <c r="F234" i="21"/>
  <c r="G234" i="21"/>
  <c r="H234" i="21"/>
  <c r="A235" i="21"/>
  <c r="B235" i="21"/>
  <c r="C235" i="21"/>
  <c r="D235" i="21"/>
  <c r="E235" i="21"/>
  <c r="F235" i="21"/>
  <c r="G235" i="21"/>
  <c r="H235" i="21"/>
  <c r="A236" i="21"/>
  <c r="B236" i="21"/>
  <c r="C236" i="21"/>
  <c r="D236" i="21"/>
  <c r="E236" i="21"/>
  <c r="F236" i="21"/>
  <c r="G236" i="21"/>
  <c r="H236" i="21"/>
  <c r="A237" i="21"/>
  <c r="B237" i="21"/>
  <c r="C237" i="21"/>
  <c r="D237" i="21"/>
  <c r="E237" i="21"/>
  <c r="F237" i="21"/>
  <c r="G237" i="21"/>
  <c r="H237" i="21"/>
  <c r="A238" i="21"/>
  <c r="B238" i="21"/>
  <c r="C238" i="21"/>
  <c r="D238" i="21"/>
  <c r="E238" i="21"/>
  <c r="F238" i="21"/>
  <c r="G238" i="21"/>
  <c r="H238" i="21"/>
  <c r="A239" i="21"/>
  <c r="B239" i="21"/>
  <c r="C239" i="21"/>
  <c r="D239" i="21"/>
  <c r="E239" i="21"/>
  <c r="F239" i="21"/>
  <c r="G239" i="21"/>
  <c r="H239" i="21"/>
  <c r="A240" i="21"/>
  <c r="B240" i="21"/>
  <c r="C240" i="21"/>
  <c r="D240" i="21"/>
  <c r="E240" i="21"/>
  <c r="F240" i="21"/>
  <c r="G240" i="21"/>
  <c r="H240" i="21"/>
  <c r="A241" i="21"/>
  <c r="B241" i="21"/>
  <c r="C241" i="21"/>
  <c r="D241" i="21"/>
  <c r="E241" i="21"/>
  <c r="F241" i="21"/>
  <c r="G241" i="21"/>
  <c r="H241" i="21"/>
  <c r="A242" i="21"/>
  <c r="B242" i="21"/>
  <c r="C242" i="21"/>
  <c r="D242" i="21"/>
  <c r="E242" i="21"/>
  <c r="F242" i="21"/>
  <c r="G242" i="21"/>
  <c r="H242" i="21"/>
  <c r="A243" i="21"/>
  <c r="B243" i="21"/>
  <c r="C243" i="21"/>
  <c r="D243" i="21"/>
  <c r="E243" i="21"/>
  <c r="F243" i="21"/>
  <c r="G243" i="21"/>
  <c r="H243" i="21"/>
  <c r="A244" i="21"/>
  <c r="B244" i="21"/>
  <c r="C244" i="21"/>
  <c r="D244" i="21"/>
  <c r="E244" i="21"/>
  <c r="F244" i="21"/>
  <c r="G244" i="21"/>
  <c r="H244" i="21"/>
  <c r="A245" i="21"/>
  <c r="B245" i="21"/>
  <c r="C245" i="21"/>
  <c r="D245" i="21"/>
  <c r="E245" i="21"/>
  <c r="F245" i="21"/>
  <c r="G245" i="21"/>
  <c r="H245" i="21"/>
  <c r="A246" i="21"/>
  <c r="B246" i="21"/>
  <c r="C246" i="21"/>
  <c r="D246" i="21"/>
  <c r="E246" i="21"/>
  <c r="F246" i="21"/>
  <c r="G246" i="21"/>
  <c r="H246" i="21"/>
  <c r="A247" i="21"/>
  <c r="B247" i="21"/>
  <c r="C247" i="21"/>
  <c r="D247" i="21"/>
  <c r="E247" i="21"/>
  <c r="F247" i="21"/>
  <c r="G247" i="21"/>
  <c r="H247" i="21"/>
  <c r="A248" i="21"/>
  <c r="B248" i="21"/>
  <c r="C248" i="21"/>
  <c r="D248" i="21"/>
  <c r="E248" i="21"/>
  <c r="F248" i="21"/>
  <c r="G248" i="21"/>
  <c r="H248" i="21"/>
  <c r="A249" i="21"/>
  <c r="B249" i="21"/>
  <c r="C249" i="21"/>
  <c r="D249" i="21"/>
  <c r="E249" i="21"/>
  <c r="F249" i="21"/>
  <c r="G249" i="21"/>
  <c r="H249" i="21"/>
  <c r="A250" i="21"/>
  <c r="B250" i="21"/>
  <c r="C250" i="21"/>
  <c r="D250" i="21"/>
  <c r="E250" i="21"/>
  <c r="F250" i="21"/>
  <c r="G250" i="21"/>
  <c r="H250" i="21"/>
  <c r="A251" i="21"/>
  <c r="B251" i="21"/>
  <c r="C251" i="21"/>
  <c r="D251" i="21"/>
  <c r="E251" i="21"/>
  <c r="F251" i="21"/>
  <c r="G251" i="21"/>
  <c r="H251" i="21"/>
  <c r="A252" i="21"/>
  <c r="B252" i="21"/>
  <c r="C252" i="21"/>
  <c r="D252" i="21"/>
  <c r="E252" i="21"/>
  <c r="F252" i="21"/>
  <c r="G252" i="21"/>
  <c r="H252" i="21"/>
  <c r="A253" i="21"/>
  <c r="B253" i="21"/>
  <c r="C253" i="21"/>
  <c r="D253" i="21"/>
  <c r="E253" i="21"/>
  <c r="F253" i="21"/>
  <c r="G253" i="21"/>
  <c r="H253" i="21"/>
  <c r="A254" i="21"/>
  <c r="B254" i="21"/>
  <c r="C254" i="21"/>
  <c r="D254" i="21"/>
  <c r="E254" i="21"/>
  <c r="F254" i="21"/>
  <c r="G254" i="21"/>
  <c r="H254" i="21"/>
  <c r="A255" i="21"/>
  <c r="B255" i="21"/>
  <c r="C255" i="21"/>
  <c r="D255" i="21"/>
  <c r="E255" i="21"/>
  <c r="F255" i="21"/>
  <c r="G255" i="21"/>
  <c r="H255" i="21"/>
  <c r="A256" i="21"/>
  <c r="B256" i="21"/>
  <c r="C256" i="21"/>
  <c r="D256" i="21"/>
  <c r="E256" i="21"/>
  <c r="F256" i="21"/>
  <c r="G256" i="21"/>
  <c r="H256" i="21"/>
  <c r="A257" i="21"/>
  <c r="B257" i="21"/>
  <c r="C257" i="21"/>
  <c r="D257" i="21"/>
  <c r="E257" i="21"/>
  <c r="F257" i="21"/>
  <c r="G257" i="21"/>
  <c r="H257" i="21"/>
  <c r="A258" i="21"/>
  <c r="B258" i="21"/>
  <c r="C258" i="21"/>
  <c r="D258" i="21"/>
  <c r="E258" i="21"/>
  <c r="F258" i="21"/>
  <c r="G258" i="21"/>
  <c r="H258" i="21"/>
  <c r="A259" i="21"/>
  <c r="B259" i="21"/>
  <c r="C259" i="21"/>
  <c r="D259" i="21"/>
  <c r="E259" i="21"/>
  <c r="F259" i="21"/>
  <c r="G259" i="21"/>
  <c r="H259" i="21"/>
  <c r="A260" i="21"/>
  <c r="B260" i="21"/>
  <c r="C260" i="21"/>
  <c r="D260" i="21"/>
  <c r="E260" i="21"/>
  <c r="F260" i="21"/>
  <c r="G260" i="21"/>
  <c r="H260" i="21"/>
  <c r="A261" i="21"/>
  <c r="B261" i="21"/>
  <c r="C261" i="21"/>
  <c r="D261" i="21"/>
  <c r="E261" i="21"/>
  <c r="F261" i="21"/>
  <c r="G261" i="21"/>
  <c r="H261" i="21"/>
  <c r="A262" i="21"/>
  <c r="B262" i="21"/>
  <c r="C262" i="21"/>
  <c r="D262" i="21"/>
  <c r="E262" i="21"/>
  <c r="F262" i="21"/>
  <c r="G262" i="21"/>
  <c r="H262" i="21"/>
  <c r="A263" i="21"/>
  <c r="B263" i="21"/>
  <c r="C263" i="21"/>
  <c r="D263" i="21"/>
  <c r="E263" i="21"/>
  <c r="F263" i="21"/>
  <c r="G263" i="21"/>
  <c r="H263" i="21"/>
  <c r="A264" i="21"/>
  <c r="B264" i="21"/>
  <c r="C264" i="21"/>
  <c r="D264" i="21"/>
  <c r="E264" i="21"/>
  <c r="F264" i="21"/>
  <c r="G264" i="21"/>
  <c r="H264" i="21"/>
  <c r="A265" i="21"/>
  <c r="B265" i="21"/>
  <c r="C265" i="21"/>
  <c r="D265" i="21"/>
  <c r="E265" i="21"/>
  <c r="F265" i="21"/>
  <c r="G265" i="21"/>
  <c r="H265" i="21"/>
  <c r="A266" i="21"/>
  <c r="B266" i="21"/>
  <c r="C266" i="21"/>
  <c r="D266" i="21"/>
  <c r="E266" i="21"/>
  <c r="F266" i="21"/>
  <c r="G266" i="21"/>
  <c r="H266" i="21"/>
  <c r="A267" i="21"/>
  <c r="B267" i="21"/>
  <c r="C267" i="21"/>
  <c r="D267" i="21"/>
  <c r="E267" i="21"/>
  <c r="F267" i="21"/>
  <c r="G267" i="21"/>
  <c r="H267" i="21"/>
  <c r="A268" i="21"/>
  <c r="B268" i="21"/>
  <c r="C268" i="21"/>
  <c r="D268" i="21"/>
  <c r="E268" i="21"/>
  <c r="F268" i="21"/>
  <c r="G268" i="21"/>
  <c r="H268" i="21"/>
  <c r="A269" i="21"/>
  <c r="B269" i="21"/>
  <c r="C269" i="21"/>
  <c r="D269" i="21"/>
  <c r="E269" i="21"/>
  <c r="F269" i="21"/>
  <c r="G269" i="21"/>
  <c r="H269" i="21"/>
  <c r="A270" i="21"/>
  <c r="B270" i="21"/>
  <c r="C270" i="21"/>
  <c r="D270" i="21"/>
  <c r="E270" i="21"/>
  <c r="F270" i="21"/>
  <c r="G270" i="21"/>
  <c r="H270" i="21"/>
  <c r="A271" i="21"/>
  <c r="B271" i="21"/>
  <c r="C271" i="21"/>
  <c r="D271" i="21"/>
  <c r="E271" i="21"/>
  <c r="F271" i="21"/>
  <c r="G271" i="21"/>
  <c r="H271" i="21"/>
  <c r="A272" i="21"/>
  <c r="B272" i="21"/>
  <c r="C272" i="21"/>
  <c r="D272" i="21"/>
  <c r="E272" i="21"/>
  <c r="F272" i="21"/>
  <c r="G272" i="21"/>
  <c r="H272" i="21"/>
  <c r="A273" i="21"/>
  <c r="B273" i="21"/>
  <c r="C273" i="21"/>
  <c r="D273" i="21"/>
  <c r="E273" i="21"/>
  <c r="F273" i="21"/>
  <c r="G273" i="21"/>
  <c r="H273" i="21"/>
  <c r="A274" i="21"/>
  <c r="B274" i="21"/>
  <c r="C274" i="21"/>
  <c r="D274" i="21"/>
  <c r="E274" i="21"/>
  <c r="F274" i="21"/>
  <c r="G274" i="21"/>
  <c r="H274" i="21"/>
  <c r="A275" i="21"/>
  <c r="B275" i="21"/>
  <c r="C275" i="21"/>
  <c r="D275" i="21"/>
  <c r="E275" i="21"/>
  <c r="F275" i="21"/>
  <c r="G275" i="21"/>
  <c r="H275" i="21"/>
  <c r="A276" i="21"/>
  <c r="B276" i="21"/>
  <c r="C276" i="21"/>
  <c r="D276" i="21"/>
  <c r="E276" i="21"/>
  <c r="F276" i="21"/>
  <c r="G276" i="21"/>
  <c r="H276" i="21"/>
  <c r="A277" i="21"/>
  <c r="B277" i="21"/>
  <c r="C277" i="21"/>
  <c r="D277" i="21"/>
  <c r="E277" i="21"/>
  <c r="F277" i="21"/>
  <c r="G277" i="21"/>
  <c r="H277" i="21"/>
  <c r="A278" i="21"/>
  <c r="B278" i="21"/>
  <c r="C278" i="21"/>
  <c r="D278" i="21"/>
  <c r="E278" i="21"/>
  <c r="F278" i="21"/>
  <c r="G278" i="21"/>
  <c r="H278" i="21"/>
  <c r="A279" i="21"/>
  <c r="B279" i="21"/>
  <c r="C279" i="21"/>
  <c r="D279" i="21"/>
  <c r="E279" i="21"/>
  <c r="F279" i="21"/>
  <c r="G279" i="21"/>
  <c r="H279" i="21"/>
  <c r="A280" i="21"/>
  <c r="B280" i="21"/>
  <c r="C280" i="21"/>
  <c r="D280" i="21"/>
  <c r="E280" i="21"/>
  <c r="F280" i="21"/>
  <c r="G280" i="21"/>
  <c r="H280" i="21"/>
  <c r="A281" i="21"/>
  <c r="B281" i="21"/>
  <c r="C281" i="21"/>
  <c r="D281" i="21"/>
  <c r="E281" i="21"/>
  <c r="F281" i="21"/>
  <c r="G281" i="21"/>
  <c r="H281" i="21"/>
  <c r="A282" i="21"/>
  <c r="B282" i="21"/>
  <c r="C282" i="21"/>
  <c r="D282" i="21"/>
  <c r="E282" i="21"/>
  <c r="F282" i="21"/>
  <c r="G282" i="21"/>
  <c r="H282" i="21"/>
  <c r="A283" i="21"/>
  <c r="B283" i="21"/>
  <c r="C283" i="21"/>
  <c r="D283" i="21"/>
  <c r="E283" i="21"/>
  <c r="F283" i="21"/>
  <c r="G283" i="21"/>
  <c r="H283" i="21"/>
  <c r="A284" i="21"/>
  <c r="B284" i="21"/>
  <c r="C284" i="21"/>
  <c r="D284" i="21"/>
  <c r="E284" i="21"/>
  <c r="F284" i="21"/>
  <c r="G284" i="21"/>
  <c r="H284" i="21"/>
  <c r="A285" i="21"/>
  <c r="B285" i="21"/>
  <c r="C285" i="21"/>
  <c r="D285" i="21"/>
  <c r="E285" i="21"/>
  <c r="F285" i="21"/>
  <c r="G285" i="21"/>
  <c r="H285" i="21"/>
  <c r="A286" i="21"/>
  <c r="B286" i="21"/>
  <c r="C286" i="21"/>
  <c r="D286" i="21"/>
  <c r="E286" i="21"/>
  <c r="F286" i="21"/>
  <c r="G286" i="21"/>
  <c r="H286" i="21"/>
  <c r="A287" i="21"/>
  <c r="B287" i="21"/>
  <c r="C287" i="21"/>
  <c r="D287" i="21"/>
  <c r="E287" i="21"/>
  <c r="F287" i="21"/>
  <c r="G287" i="21"/>
  <c r="H287" i="21"/>
  <c r="A288" i="21"/>
  <c r="B288" i="21"/>
  <c r="C288" i="21"/>
  <c r="D288" i="21"/>
  <c r="E288" i="21"/>
  <c r="F288" i="21"/>
  <c r="G288" i="21"/>
  <c r="H288" i="21"/>
  <c r="A289" i="21"/>
  <c r="B289" i="21"/>
  <c r="C289" i="21"/>
  <c r="D289" i="21"/>
  <c r="E289" i="21"/>
  <c r="F289" i="21"/>
  <c r="G289" i="21"/>
  <c r="H289" i="21"/>
  <c r="A290" i="21"/>
  <c r="B290" i="21"/>
  <c r="C290" i="21"/>
  <c r="D290" i="21"/>
  <c r="E290" i="21"/>
  <c r="F290" i="21"/>
  <c r="G290" i="21"/>
  <c r="H290" i="21"/>
  <c r="A291" i="21"/>
  <c r="B291" i="21"/>
  <c r="C291" i="21"/>
  <c r="D291" i="21"/>
  <c r="E291" i="21"/>
  <c r="F291" i="21"/>
  <c r="G291" i="21"/>
  <c r="H291" i="21"/>
  <c r="A292" i="21"/>
  <c r="B292" i="21"/>
  <c r="C292" i="21"/>
  <c r="D292" i="21"/>
  <c r="E292" i="21"/>
  <c r="F292" i="21"/>
  <c r="G292" i="21"/>
  <c r="H292" i="21"/>
  <c r="A293" i="21"/>
  <c r="B293" i="21"/>
  <c r="C293" i="21"/>
  <c r="D293" i="21"/>
  <c r="E293" i="21"/>
  <c r="F293" i="21"/>
  <c r="G293" i="21"/>
  <c r="H293" i="21"/>
  <c r="A294" i="21"/>
  <c r="B294" i="21"/>
  <c r="C294" i="21"/>
  <c r="D294" i="21"/>
  <c r="E294" i="21"/>
  <c r="F294" i="21"/>
  <c r="G294" i="21"/>
  <c r="H294" i="21"/>
  <c r="A295" i="21"/>
  <c r="B295" i="21"/>
  <c r="C295" i="21"/>
  <c r="D295" i="21"/>
  <c r="E295" i="21"/>
  <c r="F295" i="21"/>
  <c r="G295" i="21"/>
  <c r="H295" i="21"/>
  <c r="A296" i="21"/>
  <c r="B296" i="21"/>
  <c r="C296" i="21"/>
  <c r="D296" i="21"/>
  <c r="E296" i="21"/>
  <c r="F296" i="21"/>
  <c r="G296" i="21"/>
  <c r="H296" i="21"/>
  <c r="A297" i="21"/>
  <c r="B297" i="21"/>
  <c r="C297" i="21"/>
  <c r="D297" i="21"/>
  <c r="E297" i="21"/>
  <c r="F297" i="21"/>
  <c r="G297" i="21"/>
  <c r="H297" i="21"/>
  <c r="A298" i="21"/>
  <c r="B298" i="21"/>
  <c r="C298" i="21"/>
  <c r="D298" i="21"/>
  <c r="E298" i="21"/>
  <c r="F298" i="21"/>
  <c r="G298" i="21"/>
  <c r="H298" i="21"/>
  <c r="A299" i="21"/>
  <c r="B299" i="21"/>
  <c r="C299" i="21"/>
  <c r="D299" i="21"/>
  <c r="E299" i="21"/>
  <c r="F299" i="21"/>
  <c r="G299" i="21"/>
  <c r="H299" i="21"/>
  <c r="A300" i="21"/>
  <c r="B300" i="21"/>
  <c r="C300" i="21"/>
  <c r="D300" i="21"/>
  <c r="E300" i="21"/>
  <c r="F300" i="21"/>
  <c r="G300" i="21"/>
  <c r="H300" i="21"/>
  <c r="B2" i="21"/>
  <c r="C2" i="21"/>
  <c r="D2" i="21"/>
  <c r="E2" i="21"/>
  <c r="F2" i="21"/>
  <c r="G2" i="21"/>
  <c r="H2" i="21"/>
  <c r="B3" i="21"/>
  <c r="C3" i="21"/>
  <c r="D3" i="21"/>
  <c r="E3" i="21"/>
  <c r="F3" i="21"/>
  <c r="G3" i="21"/>
  <c r="H3" i="21"/>
  <c r="B4" i="21"/>
  <c r="C4" i="21"/>
  <c r="D4" i="21"/>
  <c r="E4" i="21"/>
  <c r="F4" i="21"/>
  <c r="G4" i="21"/>
  <c r="H4" i="21"/>
  <c r="B5" i="21"/>
  <c r="C5" i="21"/>
  <c r="D5" i="21"/>
  <c r="E5" i="21"/>
  <c r="F5" i="21"/>
  <c r="G5" i="21"/>
  <c r="H5" i="21"/>
  <c r="B6" i="21"/>
  <c r="C6" i="21"/>
  <c r="D6" i="21"/>
  <c r="E6" i="21"/>
  <c r="F6" i="21"/>
  <c r="G6" i="21"/>
  <c r="H6" i="21"/>
  <c r="B7" i="21"/>
  <c r="C7" i="21"/>
  <c r="D7" i="21"/>
  <c r="E7" i="21"/>
  <c r="F7" i="21"/>
  <c r="G7" i="21"/>
  <c r="H7" i="21"/>
  <c r="B8" i="21"/>
  <c r="C8" i="21"/>
  <c r="D8" i="21"/>
  <c r="E8" i="21"/>
  <c r="F8" i="21"/>
  <c r="G8" i="21"/>
  <c r="H8" i="21"/>
  <c r="B9" i="21"/>
  <c r="C9" i="21"/>
  <c r="D9" i="21"/>
  <c r="E9" i="21"/>
  <c r="F9" i="21"/>
  <c r="G9" i="21"/>
  <c r="H9" i="21"/>
  <c r="B10" i="21"/>
  <c r="C10" i="21"/>
  <c r="D10" i="21"/>
  <c r="E10" i="21"/>
  <c r="F10" i="21"/>
  <c r="G10" i="21"/>
  <c r="H10" i="21"/>
  <c r="B11" i="21"/>
  <c r="C11" i="21"/>
  <c r="D11" i="21"/>
  <c r="E11" i="21"/>
  <c r="F11" i="21"/>
  <c r="G11" i="21"/>
  <c r="H11" i="21"/>
  <c r="B12" i="21"/>
  <c r="C12" i="21"/>
  <c r="D12" i="21"/>
  <c r="E12" i="21"/>
  <c r="F12" i="21"/>
  <c r="G12" i="21"/>
  <c r="H12" i="21"/>
  <c r="B13" i="21"/>
  <c r="C13" i="21"/>
  <c r="D13" i="21"/>
  <c r="E13" i="21"/>
  <c r="F13" i="21"/>
  <c r="G13" i="21"/>
  <c r="H13" i="21"/>
  <c r="B14" i="21"/>
  <c r="C14" i="21"/>
  <c r="D14" i="21"/>
  <c r="E14" i="21"/>
  <c r="F14" i="21"/>
  <c r="G14" i="21"/>
  <c r="H14" i="21"/>
  <c r="B15" i="21"/>
  <c r="C15" i="21"/>
  <c r="D15" i="21"/>
  <c r="E15" i="21"/>
  <c r="F15" i="21"/>
  <c r="G15" i="21"/>
  <c r="H15" i="21"/>
  <c r="B16" i="21"/>
  <c r="C16" i="21"/>
  <c r="D16" i="21"/>
  <c r="E16" i="21"/>
  <c r="F16" i="21"/>
  <c r="G16" i="21"/>
  <c r="H16" i="21"/>
  <c r="B17" i="21"/>
  <c r="C17" i="21"/>
  <c r="D17" i="21"/>
  <c r="E17" i="21"/>
  <c r="F17" i="21"/>
  <c r="G17" i="21"/>
  <c r="H17" i="21"/>
  <c r="B18" i="21"/>
  <c r="C18" i="21"/>
  <c r="D18" i="21"/>
  <c r="E18" i="21"/>
  <c r="F18" i="21"/>
  <c r="G18" i="21"/>
  <c r="H18" i="21"/>
  <c r="B19" i="21"/>
  <c r="C19" i="21"/>
  <c r="D19" i="21"/>
  <c r="E19" i="21"/>
  <c r="F19" i="21"/>
  <c r="G19" i="21"/>
  <c r="H19" i="21"/>
  <c r="B20" i="21"/>
  <c r="C20" i="21"/>
  <c r="D20" i="21"/>
  <c r="E20" i="21"/>
  <c r="F20" i="21"/>
  <c r="G20" i="21"/>
  <c r="H20" i="21"/>
  <c r="B21" i="21"/>
  <c r="C21" i="21"/>
  <c r="D21" i="21"/>
  <c r="E21" i="21"/>
  <c r="F21" i="21"/>
  <c r="G21" i="21"/>
  <c r="H21" i="21"/>
  <c r="B22" i="21"/>
  <c r="C22" i="21"/>
  <c r="D22" i="21"/>
  <c r="E22" i="21"/>
  <c r="F22" i="21"/>
  <c r="G22" i="21"/>
  <c r="H22" i="21"/>
  <c r="B23" i="21"/>
  <c r="C23" i="21"/>
  <c r="D23" i="21"/>
  <c r="E23" i="21"/>
  <c r="F23" i="21"/>
  <c r="G23" i="21"/>
  <c r="H23" i="21"/>
  <c r="B24" i="21"/>
  <c r="C24" i="21"/>
  <c r="D24" i="21"/>
  <c r="E24" i="21"/>
  <c r="F24" i="21"/>
  <c r="G24" i="21"/>
  <c r="H24" i="21"/>
  <c r="B25" i="21"/>
  <c r="C25" i="21"/>
  <c r="D25" i="21"/>
  <c r="E25" i="21"/>
  <c r="F25" i="21"/>
  <c r="G25" i="21"/>
  <c r="H25" i="21"/>
  <c r="B26" i="21"/>
  <c r="C26" i="21"/>
  <c r="D26" i="21"/>
  <c r="E26" i="21"/>
  <c r="F26" i="21"/>
  <c r="G26" i="21"/>
  <c r="H26" i="21"/>
  <c r="B27" i="21"/>
  <c r="C27" i="21"/>
  <c r="D27" i="21"/>
  <c r="E27" i="21"/>
  <c r="F27" i="21"/>
  <c r="G27" i="21"/>
  <c r="H27" i="21"/>
  <c r="B28" i="21"/>
  <c r="C28" i="21"/>
  <c r="D28" i="21"/>
  <c r="E28" i="21"/>
  <c r="F28" i="21"/>
  <c r="G28" i="21"/>
  <c r="H28" i="21"/>
  <c r="B29" i="21"/>
  <c r="C29" i="21"/>
  <c r="D29" i="21"/>
  <c r="E29" i="21"/>
  <c r="F29" i="21"/>
  <c r="G29" i="21"/>
  <c r="H29" i="21"/>
  <c r="B30" i="21"/>
  <c r="C30" i="21"/>
  <c r="D30" i="21"/>
  <c r="E30" i="21"/>
  <c r="F30" i="21"/>
  <c r="G30" i="21"/>
  <c r="H30" i="21"/>
  <c r="B31" i="21"/>
  <c r="C31" i="21"/>
  <c r="D31" i="21"/>
  <c r="E31" i="21"/>
  <c r="F31" i="21"/>
  <c r="G31" i="21"/>
  <c r="H31" i="21"/>
  <c r="B32" i="21"/>
  <c r="C32" i="21"/>
  <c r="D32" i="21"/>
  <c r="E32" i="21"/>
  <c r="F32" i="21"/>
  <c r="G32" i="21"/>
  <c r="H32" i="21"/>
  <c r="B33" i="21"/>
  <c r="C33" i="21"/>
  <c r="D33" i="21"/>
  <c r="E33" i="21"/>
  <c r="F33" i="21"/>
  <c r="G33" i="21"/>
  <c r="H33" i="21"/>
  <c r="B34" i="21"/>
  <c r="C34" i="21"/>
  <c r="D34" i="21"/>
  <c r="E34" i="21"/>
  <c r="F34" i="21"/>
  <c r="G34" i="21"/>
  <c r="H34" i="21"/>
  <c r="B35" i="21"/>
  <c r="C35" i="21"/>
  <c r="D35" i="21"/>
  <c r="E35" i="21"/>
  <c r="F35" i="21"/>
  <c r="G35" i="21"/>
  <c r="H35" i="21"/>
  <c r="B36" i="21"/>
  <c r="C36" i="21"/>
  <c r="D36" i="21"/>
  <c r="E36" i="21"/>
  <c r="F36" i="21"/>
  <c r="G36" i="21"/>
  <c r="H36" i="21"/>
  <c r="B37" i="21"/>
  <c r="C37" i="21"/>
  <c r="D37" i="21"/>
  <c r="E37" i="21"/>
  <c r="F37" i="21"/>
  <c r="G37" i="21"/>
  <c r="H37" i="21"/>
  <c r="B38" i="21"/>
  <c r="C38" i="21"/>
  <c r="D38" i="21"/>
  <c r="E38" i="21"/>
  <c r="F38" i="21"/>
  <c r="G38" i="21"/>
  <c r="H38" i="21"/>
  <c r="B39" i="21"/>
  <c r="C39" i="21"/>
  <c r="D39" i="21"/>
  <c r="E39" i="21"/>
  <c r="F39" i="21"/>
  <c r="G39" i="21"/>
  <c r="H39" i="21"/>
  <c r="B40" i="21"/>
  <c r="C40" i="21"/>
  <c r="D40" i="21"/>
  <c r="E40" i="21"/>
  <c r="F40" i="21"/>
  <c r="G40" i="21"/>
  <c r="H40" i="21"/>
  <c r="B41" i="21"/>
  <c r="C41" i="21"/>
  <c r="D41" i="21"/>
  <c r="E41" i="21"/>
  <c r="F41" i="21"/>
  <c r="G41" i="21"/>
  <c r="H41" i="21"/>
  <c r="B42" i="21"/>
  <c r="C42" i="21"/>
  <c r="D42" i="21"/>
  <c r="E42" i="21"/>
  <c r="F42" i="21"/>
  <c r="G42" i="21"/>
  <c r="H42" i="21"/>
  <c r="B43" i="21"/>
  <c r="C43" i="21"/>
  <c r="D43" i="21"/>
  <c r="E43" i="21"/>
  <c r="F43" i="21"/>
  <c r="G43" i="21"/>
  <c r="H43" i="21"/>
  <c r="B44" i="21"/>
  <c r="C44" i="21"/>
  <c r="D44" i="21"/>
  <c r="E44" i="21"/>
  <c r="F44" i="21"/>
  <c r="G44" i="21"/>
  <c r="H44" i="21"/>
  <c r="B45" i="21"/>
  <c r="C45" i="21"/>
  <c r="D45" i="21"/>
  <c r="E45" i="21"/>
  <c r="F45" i="21"/>
  <c r="G45" i="21"/>
  <c r="H45" i="21"/>
  <c r="B46" i="21"/>
  <c r="C46" i="21"/>
  <c r="D46" i="21"/>
  <c r="E46" i="21"/>
  <c r="F46" i="21"/>
  <c r="G46" i="21"/>
  <c r="H46" i="21"/>
  <c r="B47" i="21"/>
  <c r="C47" i="21"/>
  <c r="D47" i="21"/>
  <c r="E47" i="21"/>
  <c r="F47" i="21"/>
  <c r="G47" i="21"/>
  <c r="H47" i="21"/>
  <c r="B48" i="21"/>
  <c r="C48" i="21"/>
  <c r="D48" i="21"/>
  <c r="E48" i="21"/>
  <c r="F48" i="21"/>
  <c r="G48" i="21"/>
  <c r="H48" i="21"/>
  <c r="B49" i="21"/>
  <c r="C49" i="21"/>
  <c r="D49" i="21"/>
  <c r="E49" i="21"/>
  <c r="F49" i="21"/>
  <c r="G49" i="21"/>
  <c r="H49" i="21"/>
  <c r="B50" i="21"/>
  <c r="C50" i="21"/>
  <c r="D50" i="21"/>
  <c r="E50" i="21"/>
  <c r="F50" i="21"/>
  <c r="G50" i="21"/>
  <c r="H50" i="21"/>
  <c r="B51" i="21"/>
  <c r="C51" i="21"/>
  <c r="D51" i="21"/>
  <c r="E51" i="21"/>
  <c r="F51" i="21"/>
  <c r="G51" i="21"/>
  <c r="H51" i="21"/>
  <c r="B52" i="21"/>
  <c r="C52" i="21"/>
  <c r="D52" i="21"/>
  <c r="E52" i="21"/>
  <c r="F52" i="21"/>
  <c r="G52" i="21"/>
  <c r="H52" i="21"/>
  <c r="B53" i="21"/>
  <c r="C53" i="21"/>
  <c r="D53" i="21"/>
  <c r="E53" i="21"/>
  <c r="F53" i="21"/>
  <c r="G53" i="21"/>
  <c r="H53" i="21"/>
  <c r="B54" i="21"/>
  <c r="C54" i="21"/>
  <c r="D54" i="21"/>
  <c r="E54" i="21"/>
  <c r="F54" i="21"/>
  <c r="G54" i="21"/>
  <c r="H54" i="21"/>
  <c r="B55" i="21"/>
  <c r="C55" i="21"/>
  <c r="D55" i="21"/>
  <c r="E55" i="21"/>
  <c r="F55" i="21"/>
  <c r="G55" i="21"/>
  <c r="H55" i="21"/>
  <c r="B56" i="21"/>
  <c r="C56" i="21"/>
  <c r="D56" i="21"/>
  <c r="E56" i="21"/>
  <c r="F56" i="21"/>
  <c r="G56" i="21"/>
  <c r="H56" i="21"/>
  <c r="B57" i="21"/>
  <c r="C57" i="21"/>
  <c r="D57" i="21"/>
  <c r="E57" i="21"/>
  <c r="F57" i="21"/>
  <c r="G57" i="21"/>
  <c r="H57" i="21"/>
  <c r="B58" i="21"/>
  <c r="C58" i="21"/>
  <c r="D58" i="21"/>
  <c r="E58" i="21"/>
  <c r="F58" i="21"/>
  <c r="G58" i="21"/>
  <c r="H58" i="21"/>
  <c r="B59" i="21"/>
  <c r="C59" i="21"/>
  <c r="D59" i="21"/>
  <c r="E59" i="21"/>
  <c r="F59" i="21"/>
  <c r="G59" i="21"/>
  <c r="H59" i="21"/>
  <c r="B60" i="21"/>
  <c r="C60" i="21"/>
  <c r="D60" i="21"/>
  <c r="E60" i="21"/>
  <c r="F60" i="21"/>
  <c r="G60" i="21"/>
  <c r="H60" i="21"/>
  <c r="B61" i="21"/>
  <c r="C61" i="21"/>
  <c r="D61" i="21"/>
  <c r="E61" i="21"/>
  <c r="F61" i="21"/>
  <c r="G61" i="21"/>
  <c r="H61" i="21"/>
  <c r="B62" i="21"/>
  <c r="C62" i="21"/>
  <c r="D62" i="21"/>
  <c r="E62" i="21"/>
  <c r="F62" i="21"/>
  <c r="G62" i="21"/>
  <c r="H62" i="21"/>
  <c r="B63" i="21"/>
  <c r="C63" i="21"/>
  <c r="D63" i="21"/>
  <c r="E63" i="21"/>
  <c r="F63" i="21"/>
  <c r="G63" i="21"/>
  <c r="H63" i="21"/>
  <c r="B64" i="21"/>
  <c r="C64" i="21"/>
  <c r="D64" i="21"/>
  <c r="E64" i="21"/>
  <c r="F64" i="21"/>
  <c r="G64" i="21"/>
  <c r="H64" i="21"/>
  <c r="B65" i="21"/>
  <c r="C65" i="21"/>
  <c r="D65" i="21"/>
  <c r="E65" i="21"/>
  <c r="F65" i="21"/>
  <c r="G65" i="21"/>
  <c r="H65" i="21"/>
  <c r="B66" i="21"/>
  <c r="C66" i="21"/>
  <c r="D66" i="21"/>
  <c r="E66" i="21"/>
  <c r="F66" i="21"/>
  <c r="G66" i="21"/>
  <c r="H66" i="21"/>
  <c r="B67" i="21"/>
  <c r="C67" i="21"/>
  <c r="D67" i="21"/>
  <c r="E67" i="21"/>
  <c r="F67" i="21"/>
  <c r="G67" i="21"/>
  <c r="H67" i="21"/>
  <c r="B68" i="21"/>
  <c r="C68" i="21"/>
  <c r="D68" i="21"/>
  <c r="E68" i="21"/>
  <c r="F68" i="21"/>
  <c r="G68" i="21"/>
  <c r="H68" i="21"/>
  <c r="B69" i="21"/>
  <c r="C69" i="21"/>
  <c r="D69" i="21"/>
  <c r="E69" i="21"/>
  <c r="F69" i="21"/>
  <c r="G69" i="21"/>
  <c r="H69" i="21"/>
  <c r="B70" i="21"/>
  <c r="C70" i="21"/>
  <c r="D70" i="21"/>
  <c r="E70" i="21"/>
  <c r="F70" i="21"/>
  <c r="G70" i="21"/>
  <c r="H70" i="21"/>
  <c r="B71" i="21"/>
  <c r="C71" i="21"/>
  <c r="D71" i="21"/>
  <c r="E71" i="21"/>
  <c r="F71" i="21"/>
  <c r="G71" i="21"/>
  <c r="H71" i="21"/>
  <c r="B72" i="21"/>
  <c r="C72" i="21"/>
  <c r="D72" i="21"/>
  <c r="E72" i="21"/>
  <c r="F72" i="21"/>
  <c r="G72" i="21"/>
  <c r="H72" i="21"/>
  <c r="B73" i="21"/>
  <c r="C73" i="21"/>
  <c r="D73" i="21"/>
  <c r="E73" i="21"/>
  <c r="F73" i="21"/>
  <c r="G73" i="21"/>
  <c r="H73" i="21"/>
  <c r="B74" i="21"/>
  <c r="C74" i="21"/>
  <c r="D74" i="21"/>
  <c r="E74" i="21"/>
  <c r="F74" i="21"/>
  <c r="G74" i="21"/>
  <c r="H74" i="21"/>
  <c r="B75" i="21"/>
  <c r="C75" i="21"/>
  <c r="D75" i="21"/>
  <c r="E75" i="21"/>
  <c r="F75" i="21"/>
  <c r="G75" i="21"/>
  <c r="H75" i="21"/>
  <c r="B76" i="21"/>
  <c r="C76" i="21"/>
  <c r="D76" i="21"/>
  <c r="E76" i="21"/>
  <c r="F76" i="21"/>
  <c r="G76" i="21"/>
  <c r="H76" i="21"/>
  <c r="B77" i="21"/>
  <c r="C77" i="21"/>
  <c r="D77" i="21"/>
  <c r="E77" i="21"/>
  <c r="F77" i="21"/>
  <c r="G77" i="21"/>
  <c r="H77" i="21"/>
  <c r="B78" i="21"/>
  <c r="C78" i="21"/>
  <c r="D78" i="21"/>
  <c r="E78" i="21"/>
  <c r="F78" i="21"/>
  <c r="G78" i="21"/>
  <c r="H78" i="21"/>
  <c r="B79" i="21"/>
  <c r="C79" i="21"/>
  <c r="D79" i="21"/>
  <c r="E79" i="21"/>
  <c r="F79" i="21"/>
  <c r="G79" i="21"/>
  <c r="H79" i="21"/>
  <c r="B80" i="21"/>
  <c r="C80" i="21"/>
  <c r="D80" i="21"/>
  <c r="E80" i="21"/>
  <c r="F80" i="21"/>
  <c r="G80" i="21"/>
  <c r="H80" i="21"/>
  <c r="B81" i="21"/>
  <c r="C81" i="21"/>
  <c r="D81" i="21"/>
  <c r="E81" i="21"/>
  <c r="F81" i="21"/>
  <c r="G81" i="21"/>
  <c r="H81" i="21"/>
  <c r="B82" i="21"/>
  <c r="C82" i="21"/>
  <c r="D82" i="21"/>
  <c r="E82" i="21"/>
  <c r="F82" i="21"/>
  <c r="G82" i="21"/>
  <c r="H82" i="21"/>
  <c r="B83" i="21"/>
  <c r="C83" i="21"/>
  <c r="D83" i="21"/>
  <c r="E83" i="21"/>
  <c r="F83" i="21"/>
  <c r="G83" i="21"/>
  <c r="H83" i="21"/>
  <c r="B84" i="21"/>
  <c r="C84" i="21"/>
  <c r="D84" i="21"/>
  <c r="E84" i="21"/>
  <c r="F84" i="21"/>
  <c r="G84" i="21"/>
  <c r="H84" i="21"/>
  <c r="B85" i="21"/>
  <c r="C85" i="21"/>
  <c r="D85" i="21"/>
  <c r="E85" i="21"/>
  <c r="F85" i="21"/>
  <c r="G85" i="21"/>
  <c r="H85" i="21"/>
  <c r="B86" i="21"/>
  <c r="C86" i="21"/>
  <c r="D86" i="21"/>
  <c r="E86" i="21"/>
  <c r="F86" i="21"/>
  <c r="G86" i="21"/>
  <c r="H86" i="21"/>
  <c r="B87" i="21"/>
  <c r="C87" i="21"/>
  <c r="D87" i="21"/>
  <c r="E87" i="21"/>
  <c r="F87" i="21"/>
  <c r="G87" i="21"/>
  <c r="H87" i="21"/>
  <c r="B88" i="21"/>
  <c r="C88" i="21"/>
  <c r="D88" i="21"/>
  <c r="E88" i="21"/>
  <c r="F88" i="21"/>
  <c r="G88" i="21"/>
  <c r="H88" i="21"/>
  <c r="B89" i="21"/>
  <c r="C89" i="21"/>
  <c r="D89" i="21"/>
  <c r="E89" i="21"/>
  <c r="F89" i="21"/>
  <c r="G89" i="21"/>
  <c r="H89" i="21"/>
  <c r="B90" i="21"/>
  <c r="C90" i="21"/>
  <c r="D90" i="21"/>
  <c r="E90" i="21"/>
  <c r="F90" i="21"/>
  <c r="G90" i="21"/>
  <c r="H90" i="21"/>
  <c r="B91" i="21"/>
  <c r="C91" i="21"/>
  <c r="D91" i="21"/>
  <c r="E91" i="21"/>
  <c r="F91" i="21"/>
  <c r="G91" i="21"/>
  <c r="H91" i="21"/>
  <c r="B92" i="21"/>
  <c r="C92" i="21"/>
  <c r="D92" i="21"/>
  <c r="E92" i="21"/>
  <c r="F92" i="21"/>
  <c r="G92" i="21"/>
  <c r="H92" i="21"/>
  <c r="B93" i="21"/>
  <c r="C93" i="21"/>
  <c r="D93" i="21"/>
  <c r="E93" i="21"/>
  <c r="F93" i="21"/>
  <c r="G93" i="21"/>
  <c r="H93" i="21"/>
  <c r="B94" i="21"/>
  <c r="C94" i="21"/>
  <c r="D94" i="21"/>
  <c r="E94" i="21"/>
  <c r="F94" i="21"/>
  <c r="G94" i="21"/>
  <c r="H94" i="21"/>
  <c r="B95" i="21"/>
  <c r="C95" i="21"/>
  <c r="D95" i="21"/>
  <c r="E95" i="21"/>
  <c r="F95" i="21"/>
  <c r="G95" i="21"/>
  <c r="H95" i="21"/>
  <c r="B96" i="21"/>
  <c r="C96" i="21"/>
  <c r="D96" i="21"/>
  <c r="E96" i="21"/>
  <c r="F96" i="21"/>
  <c r="G96" i="21"/>
  <c r="H96" i="21"/>
  <c r="B97" i="21"/>
  <c r="C97" i="21"/>
  <c r="D97" i="21"/>
  <c r="E97" i="21"/>
  <c r="F97" i="21"/>
  <c r="G97" i="21"/>
  <c r="H97" i="21"/>
  <c r="B98" i="21"/>
  <c r="C98" i="21"/>
  <c r="D98" i="21"/>
  <c r="E98" i="21"/>
  <c r="F98" i="21"/>
  <c r="G98" i="21"/>
  <c r="H98" i="21"/>
  <c r="B99" i="21"/>
  <c r="C99" i="21"/>
  <c r="D99" i="21"/>
  <c r="E99" i="21"/>
  <c r="F99" i="21"/>
  <c r="G99" i="21"/>
  <c r="H99" i="21"/>
  <c r="B100" i="21"/>
  <c r="C100" i="21"/>
  <c r="D100" i="21"/>
  <c r="E100" i="21"/>
  <c r="F100" i="21"/>
  <c r="G100" i="21"/>
  <c r="H100" i="21"/>
  <c r="B101" i="21"/>
  <c r="C101" i="21"/>
  <c r="D101" i="21"/>
  <c r="E101" i="21"/>
  <c r="F101" i="21"/>
  <c r="G101" i="21"/>
  <c r="H101" i="21"/>
  <c r="B102" i="21"/>
  <c r="C102" i="21"/>
  <c r="D102" i="21"/>
  <c r="E102" i="21"/>
  <c r="F102" i="21"/>
  <c r="G102" i="21"/>
  <c r="H102" i="21"/>
  <c r="A3" i="21"/>
  <c r="A4" i="21"/>
  <c r="A5" i="21"/>
  <c r="A6" i="21"/>
  <c r="A7" i="21"/>
  <c r="A8" i="21"/>
  <c r="A9" i="21"/>
  <c r="A10" i="21"/>
  <c r="A11" i="21"/>
  <c r="A12" i="21"/>
  <c r="A13" i="21"/>
  <c r="A14" i="21"/>
  <c r="A15" i="21"/>
  <c r="A16" i="21"/>
  <c r="A17" i="21"/>
  <c r="A18" i="21"/>
  <c r="A19" i="21"/>
  <c r="A20" i="21"/>
  <c r="A21" i="21"/>
  <c r="A22" i="21"/>
  <c r="A23" i="21"/>
  <c r="A24" i="21"/>
  <c r="A25" i="2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42" i="21"/>
  <c r="A43" i="21"/>
  <c r="A44" i="21"/>
  <c r="A45" i="21"/>
  <c r="A46" i="21"/>
  <c r="A47" i="21"/>
  <c r="A48" i="21"/>
  <c r="A49" i="21"/>
  <c r="A50" i="21"/>
  <c r="A51" i="21"/>
  <c r="A52" i="21"/>
  <c r="A53" i="21"/>
  <c r="A54" i="21"/>
  <c r="A55" i="21"/>
  <c r="A56" i="21"/>
  <c r="A57" i="21"/>
  <c r="A58" i="21"/>
  <c r="A59" i="21"/>
  <c r="A60" i="21"/>
  <c r="A61" i="21"/>
  <c r="A62" i="21"/>
  <c r="A63" i="21"/>
  <c r="A64" i="21"/>
  <c r="A65" i="21"/>
  <c r="A66" i="21"/>
  <c r="A67" i="21"/>
  <c r="A68" i="21"/>
  <c r="A69" i="21"/>
  <c r="A70" i="21"/>
  <c r="A71" i="21"/>
  <c r="A72" i="21"/>
  <c r="A73" i="21"/>
  <c r="A74" i="21"/>
  <c r="A75" i="21"/>
  <c r="A76" i="21"/>
  <c r="A77" i="21"/>
  <c r="A78" i="21"/>
  <c r="A79" i="21"/>
  <c r="A80" i="21"/>
  <c r="A81" i="21"/>
  <c r="A82" i="21"/>
  <c r="A83" i="21"/>
  <c r="A84" i="21"/>
  <c r="A85" i="21"/>
  <c r="A86" i="21"/>
  <c r="A87" i="21"/>
  <c r="A88" i="21"/>
  <c r="A89" i="21"/>
  <c r="A90" i="21"/>
  <c r="A91" i="21"/>
  <c r="A92" i="21"/>
  <c r="A93" i="21"/>
  <c r="A94" i="21"/>
  <c r="A95" i="21"/>
  <c r="A96" i="21"/>
  <c r="A97" i="21"/>
  <c r="A98" i="21"/>
  <c r="A99" i="21"/>
  <c r="A100" i="21"/>
  <c r="A101" i="21"/>
  <c r="A102" i="21"/>
  <c r="A2" i="21"/>
  <c r="B3" i="19"/>
  <c r="B4" i="19"/>
  <c r="B5" i="19"/>
  <c r="B6" i="19"/>
  <c r="B7" i="19"/>
  <c r="B8" i="19"/>
  <c r="B9" i="19"/>
  <c r="B10" i="19"/>
  <c r="B11" i="19"/>
  <c r="B12" i="19"/>
  <c r="B13" i="19"/>
  <c r="B2" i="19"/>
  <c r="C2" i="13"/>
  <c r="C3" i="13"/>
  <c r="C4" i="13"/>
  <c r="C5" i="13"/>
  <c r="C6" i="13"/>
  <c r="C7" i="13"/>
  <c r="C8" i="13"/>
  <c r="C9" i="13"/>
  <c r="C10" i="13"/>
  <c r="C11" i="13"/>
  <c r="C12" i="13"/>
  <c r="C13" i="13"/>
  <c r="B3" i="13"/>
  <c r="B4" i="13"/>
  <c r="B5" i="13"/>
  <c r="B6" i="13"/>
  <c r="B7" i="13"/>
  <c r="B8" i="13"/>
  <c r="B9" i="13"/>
  <c r="B10" i="13"/>
  <c r="B11" i="13"/>
  <c r="B12" i="13"/>
  <c r="B13" i="13"/>
  <c r="B2" i="13"/>
  <c r="O4" i="12"/>
  <c r="C3" i="11"/>
  <c r="C4" i="11"/>
  <c r="C5" i="11"/>
  <c r="C6" i="11"/>
  <c r="C7" i="11"/>
  <c r="C8" i="11"/>
  <c r="C9" i="11"/>
  <c r="C10" i="11"/>
  <c r="C14" i="11" s="1"/>
  <c r="C11" i="11"/>
  <c r="C12" i="11"/>
  <c r="C13" i="11"/>
  <c r="C2" i="11"/>
  <c r="B3" i="11"/>
  <c r="B4" i="11"/>
  <c r="B5" i="11"/>
  <c r="B6" i="11"/>
  <c r="B7" i="11"/>
  <c r="B8" i="11"/>
  <c r="B9" i="11"/>
  <c r="B10" i="11"/>
  <c r="B11" i="11"/>
  <c r="B12" i="11"/>
  <c r="B13" i="11"/>
  <c r="B2" i="11"/>
  <c r="A13" i="11"/>
  <c r="M2" i="10"/>
  <c r="N38" i="10"/>
  <c r="N2" i="10"/>
  <c r="M3" i="10"/>
  <c r="N3" i="10"/>
  <c r="M4" i="10"/>
  <c r="N4" i="10"/>
  <c r="M5" i="10"/>
  <c r="N5" i="10"/>
  <c r="P5" i="10" s="1"/>
  <c r="M6" i="10"/>
  <c r="N6" i="10"/>
  <c r="M7" i="10"/>
  <c r="N7" i="10"/>
  <c r="M8" i="10"/>
  <c r="N8" i="10"/>
  <c r="M9" i="10"/>
  <c r="N9" i="10"/>
  <c r="P9" i="10" s="1"/>
  <c r="M10" i="10"/>
  <c r="N10" i="10"/>
  <c r="M11" i="10"/>
  <c r="N11" i="10"/>
  <c r="M12" i="10"/>
  <c r="N12" i="10"/>
  <c r="M13" i="10"/>
  <c r="N13" i="10"/>
  <c r="P13" i="10" s="1"/>
  <c r="M14" i="10"/>
  <c r="N14" i="10"/>
  <c r="M15" i="10"/>
  <c r="N15" i="10"/>
  <c r="M16" i="10"/>
  <c r="N16" i="10"/>
  <c r="M17" i="10"/>
  <c r="N17" i="10"/>
  <c r="P17" i="10" s="1"/>
  <c r="M18" i="10"/>
  <c r="N18" i="10"/>
  <c r="M19" i="10"/>
  <c r="N19" i="10"/>
  <c r="M20" i="10"/>
  <c r="N20" i="10"/>
  <c r="M21" i="10"/>
  <c r="N21" i="10"/>
  <c r="P21" i="10" s="1"/>
  <c r="M22" i="10"/>
  <c r="N22" i="10"/>
  <c r="M23" i="10"/>
  <c r="N23" i="10"/>
  <c r="M24" i="10"/>
  <c r="N24" i="10"/>
  <c r="M25" i="10"/>
  <c r="N25" i="10"/>
  <c r="P25" i="10" s="1"/>
  <c r="M26" i="10"/>
  <c r="N26" i="10"/>
  <c r="M27" i="10"/>
  <c r="N27" i="10"/>
  <c r="M28" i="10"/>
  <c r="N28" i="10"/>
  <c r="M29" i="10"/>
  <c r="N29" i="10"/>
  <c r="P29" i="10" s="1"/>
  <c r="M30" i="10"/>
  <c r="N30" i="10"/>
  <c r="M31" i="10"/>
  <c r="N31" i="10"/>
  <c r="M32" i="10"/>
  <c r="N32" i="10"/>
  <c r="M33" i="10"/>
  <c r="N33" i="10"/>
  <c r="P33" i="10" s="1"/>
  <c r="M34" i="10"/>
  <c r="N34" i="10"/>
  <c r="M35" i="10"/>
  <c r="N35" i="10"/>
  <c r="M36" i="10"/>
  <c r="N36" i="10"/>
  <c r="M37" i="10"/>
  <c r="N37" i="10"/>
  <c r="P37" i="10" s="1"/>
  <c r="M38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" i="10"/>
  <c r="L4" i="10"/>
  <c r="L5" i="10"/>
  <c r="L6" i="10"/>
  <c r="L7" i="10"/>
  <c r="L8" i="10"/>
  <c r="L9" i="10"/>
  <c r="L10" i="10"/>
  <c r="C32" i="10" s="1"/>
  <c r="L11" i="10"/>
  <c r="L12" i="10"/>
  <c r="L13" i="10"/>
  <c r="L14" i="10"/>
  <c r="L15" i="10"/>
  <c r="L16" i="10"/>
  <c r="L17" i="10"/>
  <c r="L18" i="10"/>
  <c r="L19" i="10"/>
  <c r="L20" i="10"/>
  <c r="L21" i="10"/>
  <c r="L22" i="10"/>
  <c r="L2" i="10"/>
  <c r="O3" i="9"/>
  <c r="P3" i="9"/>
  <c r="Q3" i="9"/>
  <c r="O4" i="9"/>
  <c r="P4" i="9"/>
  <c r="Q4" i="9"/>
  <c r="O5" i="9"/>
  <c r="P5" i="9"/>
  <c r="Q5" i="9"/>
  <c r="O6" i="9"/>
  <c r="P6" i="9"/>
  <c r="Q6" i="9"/>
  <c r="O7" i="9"/>
  <c r="P7" i="9"/>
  <c r="B6" i="9" s="1"/>
  <c r="Q7" i="9"/>
  <c r="O8" i="9"/>
  <c r="C7" i="9" s="1"/>
  <c r="P8" i="9"/>
  <c r="Q8" i="9"/>
  <c r="O9" i="9"/>
  <c r="P9" i="9"/>
  <c r="Q9" i="9"/>
  <c r="O10" i="9"/>
  <c r="C9" i="9" s="1"/>
  <c r="P10" i="9"/>
  <c r="Q10" i="9"/>
  <c r="O11" i="9"/>
  <c r="P11" i="9"/>
  <c r="Q11" i="9"/>
  <c r="O12" i="9"/>
  <c r="P12" i="9"/>
  <c r="Q12" i="9"/>
  <c r="C11" i="9" s="1"/>
  <c r="O13" i="9"/>
  <c r="P13" i="9"/>
  <c r="B12" i="9" s="1"/>
  <c r="Q13" i="9"/>
  <c r="O14" i="9"/>
  <c r="P14" i="9"/>
  <c r="Q14" i="9"/>
  <c r="N4" i="9"/>
  <c r="N5" i="9"/>
  <c r="N6" i="9"/>
  <c r="N7" i="9"/>
  <c r="N8" i="9"/>
  <c r="N9" i="9"/>
  <c r="N10" i="9"/>
  <c r="N11" i="9"/>
  <c r="B10" i="9" s="1"/>
  <c r="N12" i="9"/>
  <c r="N13" i="9"/>
  <c r="N14" i="9"/>
  <c r="N3" i="9"/>
  <c r="C5" i="9"/>
  <c r="C13" i="9"/>
  <c r="M4" i="9"/>
  <c r="M5" i="9"/>
  <c r="M6" i="9"/>
  <c r="M7" i="9"/>
  <c r="M8" i="9"/>
  <c r="M9" i="9"/>
  <c r="M10" i="9"/>
  <c r="M11" i="9"/>
  <c r="A10" i="9" s="1"/>
  <c r="M12" i="9"/>
  <c r="M13" i="9"/>
  <c r="M14" i="9"/>
  <c r="M3" i="9"/>
  <c r="C20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M2" i="8"/>
  <c r="N2" i="8"/>
  <c r="M3" i="8"/>
  <c r="N3" i="8"/>
  <c r="M4" i="8"/>
  <c r="N4" i="8"/>
  <c r="M5" i="8"/>
  <c r="N5" i="8"/>
  <c r="M6" i="8"/>
  <c r="N6" i="8"/>
  <c r="M7" i="8"/>
  <c r="N7" i="8"/>
  <c r="M8" i="8"/>
  <c r="N8" i="8"/>
  <c r="M9" i="8"/>
  <c r="N9" i="8"/>
  <c r="M10" i="8"/>
  <c r="N10" i="8"/>
  <c r="M11" i="8"/>
  <c r="N11" i="8"/>
  <c r="M12" i="8"/>
  <c r="N12" i="8"/>
  <c r="M13" i="8"/>
  <c r="N13" i="8"/>
  <c r="M14" i="8"/>
  <c r="N14" i="8"/>
  <c r="M15" i="8"/>
  <c r="N15" i="8"/>
  <c r="M16" i="8"/>
  <c r="N16" i="8"/>
  <c r="M17" i="8"/>
  <c r="N17" i="8"/>
  <c r="M18" i="8"/>
  <c r="N18" i="8"/>
  <c r="M19" i="8"/>
  <c r="N19" i="8"/>
  <c r="M20" i="8"/>
  <c r="N20" i="8"/>
  <c r="M21" i="8"/>
  <c r="N21" i="8"/>
  <c r="M22" i="8"/>
  <c r="N22" i="8"/>
  <c r="M23" i="8"/>
  <c r="N23" i="8"/>
  <c r="M24" i="8"/>
  <c r="N24" i="8"/>
  <c r="M25" i="8"/>
  <c r="N25" i="8"/>
  <c r="M26" i="8"/>
  <c r="N26" i="8"/>
  <c r="M27" i="8"/>
  <c r="N27" i="8"/>
  <c r="M28" i="8"/>
  <c r="N28" i="8"/>
  <c r="M29" i="8"/>
  <c r="N29" i="8"/>
  <c r="M30" i="8"/>
  <c r="N30" i="8"/>
  <c r="M31" i="8"/>
  <c r="N31" i="8"/>
  <c r="M32" i="8"/>
  <c r="N32" i="8"/>
  <c r="M33" i="8"/>
  <c r="N33" i="8"/>
  <c r="M34" i="8"/>
  <c r="N34" i="8"/>
  <c r="L3" i="8"/>
  <c r="L4" i="8"/>
  <c r="L5" i="8"/>
  <c r="L6" i="8"/>
  <c r="L7" i="8"/>
  <c r="C32" i="8" s="1"/>
  <c r="L8" i="8"/>
  <c r="C34" i="8" s="1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2" i="8"/>
  <c r="D3" i="7"/>
  <c r="D2" i="7"/>
  <c r="N5" i="6"/>
  <c r="O5" i="6"/>
  <c r="P5" i="6"/>
  <c r="N6" i="6"/>
  <c r="O6" i="6"/>
  <c r="P6" i="6"/>
  <c r="N7" i="6"/>
  <c r="O7" i="6"/>
  <c r="D4" i="6" s="1"/>
  <c r="P7" i="6"/>
  <c r="N8" i="6"/>
  <c r="O8" i="6"/>
  <c r="P8" i="6"/>
  <c r="N9" i="6"/>
  <c r="O9" i="6"/>
  <c r="P9" i="6"/>
  <c r="N10" i="6"/>
  <c r="O10" i="6"/>
  <c r="P10" i="6"/>
  <c r="N11" i="6"/>
  <c r="O11" i="6"/>
  <c r="P11" i="6"/>
  <c r="M6" i="6"/>
  <c r="M7" i="6"/>
  <c r="M8" i="6"/>
  <c r="M9" i="6"/>
  <c r="M10" i="6"/>
  <c r="M11" i="6"/>
  <c r="A8" i="6" s="1"/>
  <c r="M5" i="6"/>
  <c r="A31" i="5"/>
  <c r="B31" i="5"/>
  <c r="C31" i="5"/>
  <c r="A32" i="5"/>
  <c r="B32" i="5"/>
  <c r="C32" i="5"/>
  <c r="A33" i="5"/>
  <c r="B33" i="5"/>
  <c r="C33" i="5"/>
  <c r="A34" i="5"/>
  <c r="B34" i="5"/>
  <c r="C34" i="5"/>
  <c r="A35" i="5"/>
  <c r="B35" i="5"/>
  <c r="C35" i="5"/>
  <c r="A36" i="5"/>
  <c r="B36" i="5"/>
  <c r="C36" i="5"/>
  <c r="A37" i="5"/>
  <c r="B37" i="5"/>
  <c r="C37" i="5"/>
  <c r="A38" i="5"/>
  <c r="B38" i="5"/>
  <c r="C38" i="5"/>
  <c r="A39" i="5"/>
  <c r="B39" i="5"/>
  <c r="C39" i="5"/>
  <c r="A40" i="5"/>
  <c r="B40" i="5"/>
  <c r="C40" i="5"/>
  <c r="A41" i="5"/>
  <c r="B41" i="5"/>
  <c r="C41" i="5"/>
  <c r="A42" i="5"/>
  <c r="B42" i="5"/>
  <c r="C42" i="5"/>
  <c r="A43" i="5"/>
  <c r="B43" i="5"/>
  <c r="C43" i="5"/>
  <c r="A44" i="5"/>
  <c r="B44" i="5"/>
  <c r="C44" i="5"/>
  <c r="A45" i="5"/>
  <c r="B45" i="5"/>
  <c r="C45" i="5"/>
  <c r="A46" i="5"/>
  <c r="B46" i="5"/>
  <c r="C46" i="5"/>
  <c r="A47" i="5"/>
  <c r="B47" i="5"/>
  <c r="C47" i="5"/>
  <c r="A48" i="5"/>
  <c r="B48" i="5"/>
  <c r="C48" i="5"/>
  <c r="A49" i="5"/>
  <c r="B49" i="5"/>
  <c r="C49" i="5"/>
  <c r="A50" i="5"/>
  <c r="B50" i="5"/>
  <c r="C50" i="5"/>
  <c r="A51" i="5"/>
  <c r="B51" i="5"/>
  <c r="C51" i="5"/>
  <c r="A52" i="5"/>
  <c r="B52" i="5"/>
  <c r="C52" i="5"/>
  <c r="A53" i="5"/>
  <c r="B53" i="5"/>
  <c r="C53" i="5"/>
  <c r="A54" i="5"/>
  <c r="B54" i="5"/>
  <c r="C54" i="5"/>
  <c r="A55" i="5"/>
  <c r="B55" i="5"/>
  <c r="C55" i="5"/>
  <c r="A56" i="5"/>
  <c r="B56" i="5"/>
  <c r="C56" i="5"/>
  <c r="A57" i="5"/>
  <c r="B57" i="5"/>
  <c r="C57" i="5"/>
  <c r="A58" i="5"/>
  <c r="B58" i="5"/>
  <c r="C58" i="5"/>
  <c r="A59" i="5"/>
  <c r="B59" i="5"/>
  <c r="C59" i="5"/>
  <c r="A60" i="5"/>
  <c r="B60" i="5"/>
  <c r="C60" i="5"/>
  <c r="A61" i="5"/>
  <c r="B61" i="5"/>
  <c r="C61" i="5"/>
  <c r="A62" i="5"/>
  <c r="B62" i="5"/>
  <c r="C62" i="5"/>
  <c r="A63" i="5"/>
  <c r="B63" i="5"/>
  <c r="C63" i="5"/>
  <c r="A64" i="5"/>
  <c r="B64" i="5"/>
  <c r="C64" i="5"/>
  <c r="A65" i="5"/>
  <c r="B65" i="5"/>
  <c r="C65" i="5"/>
  <c r="A66" i="5"/>
  <c r="B66" i="5"/>
  <c r="C66" i="5"/>
  <c r="A67" i="5"/>
  <c r="B67" i="5"/>
  <c r="C67" i="5"/>
  <c r="A68" i="5"/>
  <c r="B68" i="5"/>
  <c r="C68" i="5"/>
  <c r="A69" i="5"/>
  <c r="B69" i="5"/>
  <c r="C69" i="5"/>
  <c r="A70" i="5"/>
  <c r="B70" i="5"/>
  <c r="C70" i="5"/>
  <c r="A71" i="5"/>
  <c r="B71" i="5"/>
  <c r="C71" i="5"/>
  <c r="A72" i="5"/>
  <c r="B72" i="5"/>
  <c r="C72" i="5"/>
  <c r="A73" i="5"/>
  <c r="B73" i="5"/>
  <c r="C73" i="5"/>
  <c r="A74" i="5"/>
  <c r="B74" i="5"/>
  <c r="C74" i="5"/>
  <c r="A75" i="5"/>
  <c r="B75" i="5"/>
  <c r="C75" i="5"/>
  <c r="A76" i="5"/>
  <c r="B76" i="5"/>
  <c r="C76" i="5"/>
  <c r="A77" i="5"/>
  <c r="B77" i="5"/>
  <c r="C77" i="5"/>
  <c r="A78" i="5"/>
  <c r="B78" i="5"/>
  <c r="C78" i="5"/>
  <c r="A79" i="5"/>
  <c r="B79" i="5"/>
  <c r="C79" i="5"/>
  <c r="A80" i="5"/>
  <c r="B80" i="5"/>
  <c r="C80" i="5"/>
  <c r="A81" i="5"/>
  <c r="B81" i="5"/>
  <c r="C81" i="5"/>
  <c r="A82" i="5"/>
  <c r="B82" i="5"/>
  <c r="C82" i="5"/>
  <c r="A83" i="5"/>
  <c r="B83" i="5"/>
  <c r="C83" i="5"/>
  <c r="A84" i="5"/>
  <c r="B84" i="5"/>
  <c r="C84" i="5"/>
  <c r="A85" i="5"/>
  <c r="B85" i="5"/>
  <c r="C85" i="5"/>
  <c r="A86" i="5"/>
  <c r="B86" i="5"/>
  <c r="C86" i="5"/>
  <c r="A87" i="5"/>
  <c r="B87" i="5"/>
  <c r="C87" i="5"/>
  <c r="A88" i="5"/>
  <c r="B88" i="5"/>
  <c r="C88" i="5"/>
  <c r="A89" i="5"/>
  <c r="B89" i="5"/>
  <c r="C89" i="5"/>
  <c r="A90" i="5"/>
  <c r="B90" i="5"/>
  <c r="C90" i="5"/>
  <c r="A91" i="5"/>
  <c r="B91" i="5"/>
  <c r="C91" i="5"/>
  <c r="A92" i="5"/>
  <c r="B92" i="5"/>
  <c r="C92" i="5"/>
  <c r="A93" i="5"/>
  <c r="B93" i="5"/>
  <c r="C93" i="5"/>
  <c r="A94" i="5"/>
  <c r="B94" i="5"/>
  <c r="C94" i="5"/>
  <c r="A95" i="5"/>
  <c r="B95" i="5"/>
  <c r="C95" i="5"/>
  <c r="A96" i="5"/>
  <c r="B96" i="5"/>
  <c r="C96" i="5"/>
  <c r="A97" i="5"/>
  <c r="B97" i="5"/>
  <c r="C97" i="5"/>
  <c r="A98" i="5"/>
  <c r="B98" i="5"/>
  <c r="C98" i="5"/>
  <c r="A99" i="5"/>
  <c r="B99" i="5"/>
  <c r="C99" i="5"/>
  <c r="B2" i="5"/>
  <c r="C2" i="5"/>
  <c r="B3" i="5"/>
  <c r="C3" i="5"/>
  <c r="B4" i="5"/>
  <c r="C4" i="5"/>
  <c r="B5" i="5"/>
  <c r="C5" i="5"/>
  <c r="B6" i="5"/>
  <c r="C6" i="5"/>
  <c r="B7" i="5"/>
  <c r="C7" i="5"/>
  <c r="B8" i="5"/>
  <c r="C8" i="5"/>
  <c r="B9" i="5"/>
  <c r="C9" i="5"/>
  <c r="B10" i="5"/>
  <c r="C10" i="5"/>
  <c r="B11" i="5"/>
  <c r="C11" i="5"/>
  <c r="B12" i="5"/>
  <c r="C12" i="5"/>
  <c r="B13" i="5"/>
  <c r="C13" i="5"/>
  <c r="B14" i="5"/>
  <c r="C14" i="5"/>
  <c r="B15" i="5"/>
  <c r="C15" i="5"/>
  <c r="B16" i="5"/>
  <c r="C16" i="5"/>
  <c r="B17" i="5"/>
  <c r="C17" i="5"/>
  <c r="B18" i="5"/>
  <c r="C18" i="5"/>
  <c r="B19" i="5"/>
  <c r="C19" i="5"/>
  <c r="B20" i="5"/>
  <c r="C20" i="5"/>
  <c r="B21" i="5"/>
  <c r="C21" i="5"/>
  <c r="B22" i="5"/>
  <c r="C22" i="5"/>
  <c r="B23" i="5"/>
  <c r="C23" i="5"/>
  <c r="B24" i="5"/>
  <c r="C24" i="5"/>
  <c r="B25" i="5"/>
  <c r="C25" i="5"/>
  <c r="B26" i="5"/>
  <c r="C26" i="5"/>
  <c r="B27" i="5"/>
  <c r="C27" i="5"/>
  <c r="B28" i="5"/>
  <c r="C28" i="5"/>
  <c r="B29" i="5"/>
  <c r="C29" i="5"/>
  <c r="B30" i="5"/>
  <c r="C30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2" i="5"/>
  <c r="A91" i="4"/>
  <c r="B91" i="4"/>
  <c r="C91" i="4"/>
  <c r="A92" i="4"/>
  <c r="B92" i="4"/>
  <c r="C92" i="4"/>
  <c r="A93" i="4"/>
  <c r="B93" i="4"/>
  <c r="C93" i="4"/>
  <c r="A94" i="4"/>
  <c r="B94" i="4"/>
  <c r="C94" i="4"/>
  <c r="A95" i="4"/>
  <c r="B95" i="4"/>
  <c r="C95" i="4"/>
  <c r="A96" i="4"/>
  <c r="B96" i="4"/>
  <c r="C96" i="4"/>
  <c r="A97" i="4"/>
  <c r="B97" i="4"/>
  <c r="C97" i="4"/>
  <c r="A98" i="4"/>
  <c r="B98" i="4"/>
  <c r="C98" i="4"/>
  <c r="A99" i="4"/>
  <c r="B99" i="4"/>
  <c r="C99" i="4"/>
  <c r="A100" i="4"/>
  <c r="B100" i="4"/>
  <c r="C100" i="4"/>
  <c r="B2" i="4"/>
  <c r="C2" i="4"/>
  <c r="B3" i="4"/>
  <c r="C3" i="4"/>
  <c r="B4" i="4"/>
  <c r="C4" i="4"/>
  <c r="B5" i="4"/>
  <c r="C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B53" i="4"/>
  <c r="C53" i="4"/>
  <c r="B54" i="4"/>
  <c r="C54" i="4"/>
  <c r="B55" i="4"/>
  <c r="C55" i="4"/>
  <c r="B56" i="4"/>
  <c r="C56" i="4"/>
  <c r="B57" i="4"/>
  <c r="C57" i="4"/>
  <c r="B58" i="4"/>
  <c r="C58" i="4"/>
  <c r="B59" i="4"/>
  <c r="C59" i="4"/>
  <c r="B60" i="4"/>
  <c r="C60" i="4"/>
  <c r="B61" i="4"/>
  <c r="C61" i="4"/>
  <c r="B62" i="4"/>
  <c r="C62" i="4"/>
  <c r="B63" i="4"/>
  <c r="C63" i="4"/>
  <c r="B64" i="4"/>
  <c r="C64" i="4"/>
  <c r="B65" i="4"/>
  <c r="C65" i="4"/>
  <c r="B66" i="4"/>
  <c r="C66" i="4"/>
  <c r="B67" i="4"/>
  <c r="C67" i="4"/>
  <c r="B68" i="4"/>
  <c r="C68" i="4"/>
  <c r="B69" i="4"/>
  <c r="C69" i="4"/>
  <c r="B70" i="4"/>
  <c r="C70" i="4"/>
  <c r="B71" i="4"/>
  <c r="C71" i="4"/>
  <c r="B72" i="4"/>
  <c r="C72" i="4"/>
  <c r="B73" i="4"/>
  <c r="C73" i="4"/>
  <c r="B74" i="4"/>
  <c r="C74" i="4"/>
  <c r="B75" i="4"/>
  <c r="C75" i="4"/>
  <c r="B76" i="4"/>
  <c r="C76" i="4"/>
  <c r="B77" i="4"/>
  <c r="C77" i="4"/>
  <c r="B78" i="4"/>
  <c r="C78" i="4"/>
  <c r="B79" i="4"/>
  <c r="C79" i="4"/>
  <c r="B80" i="4"/>
  <c r="C80" i="4"/>
  <c r="B81" i="4"/>
  <c r="C81" i="4"/>
  <c r="B82" i="4"/>
  <c r="C82" i="4"/>
  <c r="B83" i="4"/>
  <c r="C83" i="4"/>
  <c r="B84" i="4"/>
  <c r="C84" i="4"/>
  <c r="B85" i="4"/>
  <c r="C85" i="4"/>
  <c r="B86" i="4"/>
  <c r="C86" i="4"/>
  <c r="B87" i="4"/>
  <c r="C87" i="4"/>
  <c r="B88" i="4"/>
  <c r="C88" i="4"/>
  <c r="B89" i="4"/>
  <c r="C89" i="4"/>
  <c r="B90" i="4"/>
  <c r="C90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2" i="4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C33" i="3"/>
  <c r="B33" i="3"/>
  <c r="A76" i="3"/>
  <c r="B76" i="3"/>
  <c r="A77" i="3"/>
  <c r="B77" i="3"/>
  <c r="A78" i="3"/>
  <c r="B78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B1" i="2"/>
  <c r="C44" i="2"/>
  <c r="D44" i="2"/>
  <c r="E44" i="2"/>
  <c r="F44" i="2"/>
  <c r="G44" i="2"/>
  <c r="H44" i="2"/>
  <c r="B44" i="2"/>
  <c r="D102" i="1" s="1"/>
  <c r="A35" i="3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C26" i="3"/>
  <c r="B27" i="3"/>
  <c r="C27" i="3"/>
  <c r="B28" i="3"/>
  <c r="C28" i="3"/>
  <c r="B29" i="3"/>
  <c r="C29" i="3"/>
  <c r="B30" i="3"/>
  <c r="C30" i="3"/>
  <c r="B31" i="3"/>
  <c r="C31" i="3"/>
  <c r="B32" i="3"/>
  <c r="C32" i="3"/>
  <c r="A31" i="3"/>
  <c r="A32" i="3"/>
  <c r="A33" i="3"/>
  <c r="B20" i="2"/>
  <c r="C20" i="2"/>
  <c r="D20" i="2"/>
  <c r="E20" i="2"/>
  <c r="G78" i="1" s="1"/>
  <c r="F20" i="2"/>
  <c r="G20" i="2"/>
  <c r="H20" i="2"/>
  <c r="B21" i="2"/>
  <c r="C21" i="2"/>
  <c r="D21" i="2"/>
  <c r="E21" i="2"/>
  <c r="F21" i="2"/>
  <c r="H79" i="1" s="1"/>
  <c r="G21" i="2"/>
  <c r="H21" i="2"/>
  <c r="B22" i="2"/>
  <c r="C22" i="2"/>
  <c r="E80" i="1" s="1"/>
  <c r="D22" i="2"/>
  <c r="E22" i="2"/>
  <c r="F22" i="2"/>
  <c r="G22" i="2"/>
  <c r="I80" i="1" s="1"/>
  <c r="H22" i="2"/>
  <c r="B23" i="2"/>
  <c r="C23" i="2"/>
  <c r="D23" i="2"/>
  <c r="F81" i="1" s="1"/>
  <c r="E23" i="2"/>
  <c r="F23" i="2"/>
  <c r="G23" i="2"/>
  <c r="H23" i="2"/>
  <c r="J81" i="1" s="1"/>
  <c r="B24" i="2"/>
  <c r="C24" i="2"/>
  <c r="D24" i="2"/>
  <c r="E24" i="2"/>
  <c r="G82" i="1" s="1"/>
  <c r="F24" i="2"/>
  <c r="G24" i="2"/>
  <c r="H24" i="2"/>
  <c r="B25" i="2"/>
  <c r="D83" i="1" s="1"/>
  <c r="C25" i="2"/>
  <c r="D25" i="2"/>
  <c r="E25" i="2"/>
  <c r="F25" i="2"/>
  <c r="H83" i="1" s="1"/>
  <c r="G25" i="2"/>
  <c r="H25" i="2"/>
  <c r="B26" i="2"/>
  <c r="C26" i="2"/>
  <c r="E84" i="1" s="1"/>
  <c r="D26" i="2"/>
  <c r="E26" i="2"/>
  <c r="F26" i="2"/>
  <c r="G26" i="2"/>
  <c r="I84" i="1" s="1"/>
  <c r="H26" i="2"/>
  <c r="B27" i="2"/>
  <c r="C27" i="2"/>
  <c r="D27" i="2"/>
  <c r="F85" i="1" s="1"/>
  <c r="E27" i="2"/>
  <c r="F27" i="2"/>
  <c r="G27" i="2"/>
  <c r="H27" i="2"/>
  <c r="J85" i="1" s="1"/>
  <c r="B28" i="2"/>
  <c r="C28" i="2"/>
  <c r="D28" i="2"/>
  <c r="E28" i="2"/>
  <c r="G86" i="1" s="1"/>
  <c r="F28" i="2"/>
  <c r="G28" i="2"/>
  <c r="H28" i="2"/>
  <c r="B29" i="2"/>
  <c r="C29" i="2"/>
  <c r="D29" i="2"/>
  <c r="E29" i="2"/>
  <c r="F29" i="2"/>
  <c r="H87" i="1" s="1"/>
  <c r="G29" i="2"/>
  <c r="H29" i="2"/>
  <c r="B30" i="2"/>
  <c r="C30" i="2"/>
  <c r="E88" i="1" s="1"/>
  <c r="D30" i="2"/>
  <c r="E30" i="2"/>
  <c r="F30" i="2"/>
  <c r="G30" i="2"/>
  <c r="I88" i="1" s="1"/>
  <c r="H30" i="2"/>
  <c r="B31" i="2"/>
  <c r="C31" i="2"/>
  <c r="D31" i="2"/>
  <c r="F89" i="1" s="1"/>
  <c r="E31" i="2"/>
  <c r="F31" i="2"/>
  <c r="G31" i="2"/>
  <c r="H31" i="2"/>
  <c r="J89" i="1" s="1"/>
  <c r="B32" i="2"/>
  <c r="C32" i="2"/>
  <c r="D32" i="2"/>
  <c r="E32" i="2"/>
  <c r="G90" i="1" s="1"/>
  <c r="F32" i="2"/>
  <c r="G32" i="2"/>
  <c r="H32" i="2"/>
  <c r="B33" i="2"/>
  <c r="D91" i="1" s="1"/>
  <c r="C33" i="2"/>
  <c r="D33" i="2"/>
  <c r="E33" i="2"/>
  <c r="F33" i="2"/>
  <c r="H91" i="1" s="1"/>
  <c r="G33" i="2"/>
  <c r="H33" i="2"/>
  <c r="B34" i="2"/>
  <c r="C34" i="2"/>
  <c r="E92" i="1" s="1"/>
  <c r="D34" i="2"/>
  <c r="E34" i="2"/>
  <c r="F34" i="2"/>
  <c r="G34" i="2"/>
  <c r="I92" i="1" s="1"/>
  <c r="H34" i="2"/>
  <c r="B35" i="2"/>
  <c r="C35" i="2"/>
  <c r="D35" i="2"/>
  <c r="F93" i="1" s="1"/>
  <c r="E35" i="2"/>
  <c r="F35" i="2"/>
  <c r="G35" i="2"/>
  <c r="H35" i="2"/>
  <c r="J93" i="1" s="1"/>
  <c r="B36" i="2"/>
  <c r="C36" i="2"/>
  <c r="D36" i="2"/>
  <c r="E36" i="2"/>
  <c r="G94" i="1" s="1"/>
  <c r="F36" i="2"/>
  <c r="G36" i="2"/>
  <c r="H36" i="2"/>
  <c r="B37" i="2"/>
  <c r="C37" i="2"/>
  <c r="D37" i="2"/>
  <c r="E37" i="2"/>
  <c r="F37" i="2"/>
  <c r="H95" i="1" s="1"/>
  <c r="G37" i="2"/>
  <c r="H37" i="2"/>
  <c r="B38" i="2"/>
  <c r="C38" i="2"/>
  <c r="E96" i="1" s="1"/>
  <c r="D38" i="2"/>
  <c r="E38" i="2"/>
  <c r="F38" i="2"/>
  <c r="G38" i="2"/>
  <c r="I96" i="1" s="1"/>
  <c r="H38" i="2"/>
  <c r="B39" i="2"/>
  <c r="C39" i="2"/>
  <c r="D39" i="2"/>
  <c r="F97" i="1" s="1"/>
  <c r="E39" i="2"/>
  <c r="F39" i="2"/>
  <c r="G39" i="2"/>
  <c r="H39" i="2"/>
  <c r="J97" i="1" s="1"/>
  <c r="B40" i="2"/>
  <c r="C40" i="2"/>
  <c r="D40" i="2"/>
  <c r="E40" i="2"/>
  <c r="G98" i="1" s="1"/>
  <c r="F40" i="2"/>
  <c r="G40" i="2"/>
  <c r="H40" i="2"/>
  <c r="B41" i="2"/>
  <c r="D99" i="1" s="1"/>
  <c r="C41" i="2"/>
  <c r="D41" i="2"/>
  <c r="E41" i="2"/>
  <c r="F41" i="2"/>
  <c r="H99" i="1" s="1"/>
  <c r="G41" i="2"/>
  <c r="H41" i="2"/>
  <c r="B42" i="2"/>
  <c r="C42" i="2"/>
  <c r="E100" i="1" s="1"/>
  <c r="D42" i="2"/>
  <c r="E42" i="2"/>
  <c r="F42" i="2"/>
  <c r="G42" i="2"/>
  <c r="I100" i="1" s="1"/>
  <c r="H42" i="2"/>
  <c r="B43" i="2"/>
  <c r="C43" i="2"/>
  <c r="D43" i="2"/>
  <c r="F101" i="1" s="1"/>
  <c r="E43" i="2"/>
  <c r="F43" i="2"/>
  <c r="G43" i="2"/>
  <c r="H43" i="2"/>
  <c r="J101" i="1" s="1"/>
  <c r="C19" i="2"/>
  <c r="D19" i="2"/>
  <c r="E19" i="2"/>
  <c r="F19" i="2"/>
  <c r="H77" i="1" s="1"/>
  <c r="G19" i="2"/>
  <c r="H19" i="2"/>
  <c r="B19" i="2"/>
  <c r="B14" i="2"/>
  <c r="B7" i="2"/>
  <c r="B5" i="2"/>
  <c r="B4" i="2"/>
  <c r="B3" i="2"/>
  <c r="B2" i="2"/>
  <c r="S53" i="28"/>
  <c r="S52" i="28" s="1"/>
  <c r="S51" i="28" s="1"/>
  <c r="S50" i="28" s="1"/>
  <c r="S49" i="28" s="1"/>
  <c r="S48" i="28" s="1"/>
  <c r="S47" i="28" s="1"/>
  <c r="S46" i="28" s="1"/>
  <c r="S45" i="28" s="1"/>
  <c r="S44" i="28" s="1"/>
  <c r="S43" i="28" s="1"/>
  <c r="W39" i="28"/>
  <c r="W38" i="28"/>
  <c r="W37" i="28"/>
  <c r="W36" i="28"/>
  <c r="W35" i="28"/>
  <c r="W34" i="28"/>
  <c r="W33" i="28"/>
  <c r="W32" i="28"/>
  <c r="W31" i="28"/>
  <c r="W30" i="28"/>
  <c r="W29" i="28"/>
  <c r="W28" i="28"/>
  <c r="W27" i="28"/>
  <c r="W26" i="28"/>
  <c r="W25" i="28"/>
  <c r="W24" i="28"/>
  <c r="W23" i="28"/>
  <c r="W22" i="28"/>
  <c r="W21" i="28"/>
  <c r="W20" i="28"/>
  <c r="W19" i="28"/>
  <c r="W18" i="28"/>
  <c r="W17" i="28"/>
  <c r="W16" i="28"/>
  <c r="W15" i="28"/>
  <c r="W14" i="28"/>
  <c r="W13" i="28"/>
  <c r="W12" i="28"/>
  <c r="W11" i="28"/>
  <c r="W10" i="28"/>
  <c r="W9" i="28"/>
  <c r="W8" i="28"/>
  <c r="W7" i="28"/>
  <c r="W6" i="28"/>
  <c r="W5" i="28"/>
  <c r="W4" i="28"/>
  <c r="W3" i="28"/>
  <c r="E109" i="28"/>
  <c r="E108" i="28"/>
  <c r="E107" i="28"/>
  <c r="E106" i="28"/>
  <c r="E105" i="28"/>
  <c r="E104" i="28"/>
  <c r="E103" i="28"/>
  <c r="E102" i="28"/>
  <c r="E101" i="28"/>
  <c r="E100" i="28"/>
  <c r="E99" i="28"/>
  <c r="E98" i="28"/>
  <c r="E97" i="28"/>
  <c r="E96" i="28"/>
  <c r="E95" i="28"/>
  <c r="E94" i="28"/>
  <c r="E93" i="28"/>
  <c r="E92" i="28"/>
  <c r="E91" i="28"/>
  <c r="E90" i="28"/>
  <c r="I85" i="27"/>
  <c r="H85" i="27"/>
  <c r="G85" i="27"/>
  <c r="F85" i="27"/>
  <c r="E85" i="27"/>
  <c r="D85" i="27"/>
  <c r="C85" i="27"/>
  <c r="B85" i="27"/>
  <c r="I102" i="26"/>
  <c r="H102" i="26"/>
  <c r="G102" i="26"/>
  <c r="F102" i="26"/>
  <c r="E102" i="26"/>
  <c r="D102" i="26"/>
  <c r="C102" i="26"/>
  <c r="B102" i="26"/>
  <c r="C189" i="24"/>
  <c r="D188" i="24" s="1"/>
  <c r="E188" i="24" s="1"/>
  <c r="E187" i="24"/>
  <c r="D187" i="24"/>
  <c r="E185" i="24"/>
  <c r="D185" i="24"/>
  <c r="E183" i="24"/>
  <c r="D183" i="24"/>
  <c r="E181" i="24"/>
  <c r="D181" i="24"/>
  <c r="E179" i="24"/>
  <c r="D179" i="24"/>
  <c r="E177" i="24"/>
  <c r="D177" i="24"/>
  <c r="H163" i="24"/>
  <c r="H162" i="24"/>
  <c r="H161" i="24"/>
  <c r="H160" i="24"/>
  <c r="H159" i="24"/>
  <c r="H158" i="24"/>
  <c r="H157" i="24"/>
  <c r="H156" i="24"/>
  <c r="H155" i="24"/>
  <c r="H154" i="24"/>
  <c r="H153" i="24"/>
  <c r="H152" i="24"/>
  <c r="B30" i="24"/>
  <c r="J27" i="24"/>
  <c r="J26" i="24"/>
  <c r="J25" i="24"/>
  <c r="J24" i="24"/>
  <c r="J23" i="24"/>
  <c r="C6" i="20"/>
  <c r="D6" i="20" s="1"/>
  <c r="D9" i="20" s="1"/>
  <c r="B9" i="20" s="1"/>
  <c r="B10" i="20" s="1"/>
  <c r="D5" i="20"/>
  <c r="B5" i="20" s="1"/>
  <c r="D2" i="20"/>
  <c r="C13" i="19"/>
  <c r="C12" i="19"/>
  <c r="C11" i="19"/>
  <c r="C10" i="19"/>
  <c r="C9" i="19"/>
  <c r="C8" i="19"/>
  <c r="C7" i="19"/>
  <c r="C6" i="19"/>
  <c r="C5" i="19"/>
  <c r="C4" i="19"/>
  <c r="C3" i="19"/>
  <c r="C2" i="19"/>
  <c r="A5" i="17"/>
  <c r="A4" i="17"/>
  <c r="A3" i="17"/>
  <c r="A2" i="17"/>
  <c r="A40" i="16"/>
  <c r="A39" i="16"/>
  <c r="A38" i="16" s="1"/>
  <c r="A37" i="16" s="1"/>
  <c r="A36" i="16" s="1"/>
  <c r="A35" i="16" s="1"/>
  <c r="A34" i="16" s="1"/>
  <c r="A33" i="16" s="1"/>
  <c r="A32" i="16" s="1"/>
  <c r="A31" i="16" s="1"/>
  <c r="A30" i="16" s="1"/>
  <c r="A29" i="16" s="1"/>
  <c r="A28" i="16" s="1"/>
  <c r="A27" i="16" s="1"/>
  <c r="A26" i="16" s="1"/>
  <c r="A25" i="16" s="1"/>
  <c r="A24" i="16" s="1"/>
  <c r="A23" i="16" s="1"/>
  <c r="A22" i="16" s="1"/>
  <c r="A21" i="16" s="1"/>
  <c r="A20" i="16" s="1"/>
  <c r="A19" i="16" s="1"/>
  <c r="A18" i="16" s="1"/>
  <c r="A17" i="16" s="1"/>
  <c r="A16" i="16" s="1"/>
  <c r="A15" i="16" s="1"/>
  <c r="A14" i="16" s="1"/>
  <c r="A13" i="16" s="1"/>
  <c r="A12" i="16" s="1"/>
  <c r="A11" i="16" s="1"/>
  <c r="A10" i="16" s="1"/>
  <c r="A9" i="16" s="1"/>
  <c r="A8" i="16" s="1"/>
  <c r="A7" i="16" s="1"/>
  <c r="A6" i="16" s="1"/>
  <c r="A5" i="16" s="1"/>
  <c r="A4" i="16" s="1"/>
  <c r="A3" i="16" s="1"/>
  <c r="A2" i="16" s="1"/>
  <c r="A14" i="15"/>
  <c r="A13" i="15"/>
  <c r="A12" i="15"/>
  <c r="A11" i="15"/>
  <c r="A10" i="15"/>
  <c r="A9" i="15"/>
  <c r="A8" i="15"/>
  <c r="A7" i="15"/>
  <c r="A6" i="15"/>
  <c r="A5" i="15"/>
  <c r="A4" i="15"/>
  <c r="A3" i="15"/>
  <c r="A2" i="15"/>
  <c r="D13" i="13"/>
  <c r="D13" i="19" s="1"/>
  <c r="D12" i="13"/>
  <c r="D12" i="19" s="1"/>
  <c r="D11" i="13"/>
  <c r="D11" i="19" s="1"/>
  <c r="D10" i="13"/>
  <c r="D10" i="19" s="1"/>
  <c r="D9" i="13"/>
  <c r="D9" i="19" s="1"/>
  <c r="D8" i="13"/>
  <c r="D8" i="19" s="1"/>
  <c r="D7" i="13"/>
  <c r="D7" i="19" s="1"/>
  <c r="D6" i="13"/>
  <c r="D6" i="19" s="1"/>
  <c r="D5" i="13"/>
  <c r="D5" i="19" s="1"/>
  <c r="D4" i="13"/>
  <c r="D4" i="19" s="1"/>
  <c r="D3" i="13"/>
  <c r="D3" i="19" s="1"/>
  <c r="M2" i="13"/>
  <c r="N11" i="13" s="1"/>
  <c r="A11" i="13" s="1"/>
  <c r="A11" i="19" s="1"/>
  <c r="D2" i="13"/>
  <c r="D2" i="19" s="1"/>
  <c r="C7" i="12"/>
  <c r="D7" i="12" s="1"/>
  <c r="B7" i="12"/>
  <c r="A7" i="12"/>
  <c r="C6" i="12"/>
  <c r="D6" i="12" s="1"/>
  <c r="B6" i="12"/>
  <c r="A6" i="12"/>
  <c r="C5" i="12"/>
  <c r="D5" i="12" s="1"/>
  <c r="B5" i="12"/>
  <c r="A5" i="12"/>
  <c r="C4" i="12"/>
  <c r="D4" i="12" s="1"/>
  <c r="B4" i="12"/>
  <c r="A4" i="12"/>
  <c r="C3" i="12"/>
  <c r="D3" i="12" s="1"/>
  <c r="B3" i="12"/>
  <c r="A3" i="12"/>
  <c r="C2" i="12"/>
  <c r="C8" i="12" s="1"/>
  <c r="B2" i="12"/>
  <c r="B8" i="12" s="1"/>
  <c r="A2" i="12"/>
  <c r="A12" i="11"/>
  <c r="A11" i="11" s="1"/>
  <c r="A10" i="11" s="1"/>
  <c r="A9" i="11" s="1"/>
  <c r="A8" i="11" s="1"/>
  <c r="A7" i="11" s="1"/>
  <c r="A6" i="11" s="1"/>
  <c r="A5" i="11" s="1"/>
  <c r="A4" i="11" s="1"/>
  <c r="A3" i="11" s="1"/>
  <c r="A2" i="11" s="1"/>
  <c r="P38" i="10"/>
  <c r="P36" i="10"/>
  <c r="P35" i="10"/>
  <c r="P34" i="10"/>
  <c r="P32" i="10"/>
  <c r="P31" i="10"/>
  <c r="A31" i="10"/>
  <c r="P30" i="10"/>
  <c r="A30" i="10"/>
  <c r="P28" i="10"/>
  <c r="P27" i="10"/>
  <c r="P26" i="10"/>
  <c r="P24" i="10"/>
  <c r="P23" i="10"/>
  <c r="P22" i="10"/>
  <c r="P20" i="10"/>
  <c r="P19" i="10"/>
  <c r="P18" i="10"/>
  <c r="P16" i="10"/>
  <c r="P15" i="10"/>
  <c r="P14" i="10"/>
  <c r="P12" i="10"/>
  <c r="P11" i="10"/>
  <c r="P10" i="10"/>
  <c r="P8" i="10"/>
  <c r="P7" i="10"/>
  <c r="P6" i="10"/>
  <c r="P4" i="10"/>
  <c r="P3" i="10"/>
  <c r="P2" i="10"/>
  <c r="B13" i="9"/>
  <c r="A13" i="9"/>
  <c r="C12" i="9"/>
  <c r="A12" i="9"/>
  <c r="B11" i="9"/>
  <c r="A11" i="9"/>
  <c r="C10" i="9"/>
  <c r="B9" i="9"/>
  <c r="A9" i="9"/>
  <c r="C8" i="9"/>
  <c r="B8" i="9"/>
  <c r="A8" i="9"/>
  <c r="B7" i="9"/>
  <c r="A7" i="9"/>
  <c r="C6" i="9"/>
  <c r="A6" i="9"/>
  <c r="B5" i="9"/>
  <c r="A5" i="9"/>
  <c r="C4" i="9"/>
  <c r="B4" i="9"/>
  <c r="D4" i="9" s="1"/>
  <c r="A4" i="9"/>
  <c r="C3" i="9"/>
  <c r="B3" i="9"/>
  <c r="A3" i="9"/>
  <c r="C2" i="9"/>
  <c r="B2" i="9"/>
  <c r="A2" i="9"/>
  <c r="A33" i="8"/>
  <c r="A32" i="8"/>
  <c r="A31" i="8" s="1"/>
  <c r="P2" i="8"/>
  <c r="D4" i="7"/>
  <c r="B3" i="7" s="1"/>
  <c r="E9" i="6"/>
  <c r="D9" i="6"/>
  <c r="E8" i="6"/>
  <c r="D8" i="6"/>
  <c r="E7" i="6"/>
  <c r="D7" i="6"/>
  <c r="A7" i="6"/>
  <c r="E6" i="6"/>
  <c r="D6" i="6"/>
  <c r="A6" i="6"/>
  <c r="E5" i="6"/>
  <c r="D5" i="6"/>
  <c r="A5" i="6"/>
  <c r="E4" i="6"/>
  <c r="A4" i="6"/>
  <c r="E3" i="6"/>
  <c r="D3" i="6"/>
  <c r="A3" i="6"/>
  <c r="E2" i="6"/>
  <c r="D2" i="6"/>
  <c r="A2" i="6"/>
  <c r="P53" i="1"/>
  <c r="B6" i="2"/>
  <c r="T46" i="1" s="1"/>
  <c r="J46" i="1"/>
  <c r="M600" i="1"/>
  <c r="E591" i="1"/>
  <c r="E555" i="1"/>
  <c r="E518" i="1"/>
  <c r="E481" i="1"/>
  <c r="X469" i="1"/>
  <c r="U469" i="1"/>
  <c r="S469" i="1"/>
  <c r="Q469" i="1"/>
  <c r="N469" i="1"/>
  <c r="L469" i="1"/>
  <c r="I469" i="1"/>
  <c r="G469" i="1"/>
  <c r="E469" i="1"/>
  <c r="B469" i="1"/>
  <c r="X468" i="1"/>
  <c r="U468" i="1"/>
  <c r="S468" i="1"/>
  <c r="Q468" i="1"/>
  <c r="N468" i="1"/>
  <c r="L468" i="1"/>
  <c r="I468" i="1"/>
  <c r="G468" i="1"/>
  <c r="E468" i="1"/>
  <c r="B468" i="1"/>
  <c r="X467" i="1"/>
  <c r="U467" i="1"/>
  <c r="S467" i="1"/>
  <c r="Q467" i="1"/>
  <c r="N467" i="1"/>
  <c r="L467" i="1"/>
  <c r="I467" i="1"/>
  <c r="G467" i="1"/>
  <c r="E467" i="1"/>
  <c r="B467" i="1"/>
  <c r="X466" i="1"/>
  <c r="U466" i="1"/>
  <c r="S466" i="1"/>
  <c r="Q466" i="1"/>
  <c r="N466" i="1"/>
  <c r="L466" i="1"/>
  <c r="I466" i="1"/>
  <c r="G466" i="1"/>
  <c r="E466" i="1"/>
  <c r="B466" i="1"/>
  <c r="X465" i="1"/>
  <c r="U465" i="1"/>
  <c r="S465" i="1"/>
  <c r="Q465" i="1"/>
  <c r="N465" i="1"/>
  <c r="L465" i="1"/>
  <c r="I465" i="1"/>
  <c r="G465" i="1"/>
  <c r="E465" i="1"/>
  <c r="B465" i="1"/>
  <c r="X464" i="1"/>
  <c r="U464" i="1"/>
  <c r="S464" i="1"/>
  <c r="Q464" i="1"/>
  <c r="N464" i="1"/>
  <c r="L464" i="1"/>
  <c r="I464" i="1"/>
  <c r="G464" i="1"/>
  <c r="E464" i="1"/>
  <c r="B464" i="1"/>
  <c r="X463" i="1"/>
  <c r="U463" i="1"/>
  <c r="S463" i="1"/>
  <c r="Q463" i="1"/>
  <c r="N463" i="1"/>
  <c r="L463" i="1"/>
  <c r="I463" i="1"/>
  <c r="G463" i="1"/>
  <c r="E463" i="1"/>
  <c r="B463" i="1"/>
  <c r="X462" i="1"/>
  <c r="U462" i="1"/>
  <c r="S462" i="1"/>
  <c r="Q462" i="1"/>
  <c r="N462" i="1"/>
  <c r="L462" i="1"/>
  <c r="I462" i="1"/>
  <c r="G462" i="1"/>
  <c r="E462" i="1"/>
  <c r="B462" i="1"/>
  <c r="X461" i="1"/>
  <c r="U461" i="1"/>
  <c r="S461" i="1"/>
  <c r="Q461" i="1"/>
  <c r="N461" i="1"/>
  <c r="L461" i="1"/>
  <c r="I461" i="1"/>
  <c r="G461" i="1"/>
  <c r="E461" i="1"/>
  <c r="B461" i="1"/>
  <c r="X460" i="1"/>
  <c r="U460" i="1"/>
  <c r="S460" i="1"/>
  <c r="Q460" i="1"/>
  <c r="N460" i="1"/>
  <c r="L460" i="1"/>
  <c r="I460" i="1"/>
  <c r="G460" i="1"/>
  <c r="E460" i="1"/>
  <c r="B460" i="1"/>
  <c r="X459" i="1"/>
  <c r="U459" i="1"/>
  <c r="S459" i="1"/>
  <c r="Q459" i="1"/>
  <c r="N459" i="1"/>
  <c r="L459" i="1"/>
  <c r="I459" i="1"/>
  <c r="G459" i="1"/>
  <c r="E459" i="1"/>
  <c r="B459" i="1"/>
  <c r="X458" i="1"/>
  <c r="U458" i="1"/>
  <c r="S458" i="1"/>
  <c r="Q458" i="1"/>
  <c r="N458" i="1"/>
  <c r="L458" i="1"/>
  <c r="I458" i="1"/>
  <c r="G458" i="1"/>
  <c r="E458" i="1"/>
  <c r="B458" i="1"/>
  <c r="X457" i="1"/>
  <c r="U457" i="1"/>
  <c r="S457" i="1"/>
  <c r="Q457" i="1"/>
  <c r="N457" i="1"/>
  <c r="L457" i="1"/>
  <c r="I457" i="1"/>
  <c r="G457" i="1"/>
  <c r="E457" i="1"/>
  <c r="B457" i="1"/>
  <c r="X456" i="1"/>
  <c r="U456" i="1"/>
  <c r="S456" i="1"/>
  <c r="Q456" i="1"/>
  <c r="N456" i="1"/>
  <c r="L456" i="1"/>
  <c r="I456" i="1"/>
  <c r="G456" i="1"/>
  <c r="E456" i="1"/>
  <c r="B456" i="1"/>
  <c r="X455" i="1"/>
  <c r="U455" i="1"/>
  <c r="S455" i="1"/>
  <c r="Q455" i="1"/>
  <c r="N455" i="1"/>
  <c r="L455" i="1"/>
  <c r="I455" i="1"/>
  <c r="G455" i="1"/>
  <c r="E455" i="1"/>
  <c r="B455" i="1"/>
  <c r="X454" i="1"/>
  <c r="U454" i="1"/>
  <c r="S454" i="1"/>
  <c r="Q454" i="1"/>
  <c r="N454" i="1"/>
  <c r="L454" i="1"/>
  <c r="I454" i="1"/>
  <c r="G454" i="1"/>
  <c r="E454" i="1"/>
  <c r="B454" i="1"/>
  <c r="X453" i="1"/>
  <c r="U453" i="1"/>
  <c r="S453" i="1"/>
  <c r="Q453" i="1"/>
  <c r="N453" i="1"/>
  <c r="L453" i="1"/>
  <c r="I453" i="1"/>
  <c r="G453" i="1"/>
  <c r="E453" i="1"/>
  <c r="B453" i="1"/>
  <c r="X452" i="1"/>
  <c r="U452" i="1"/>
  <c r="S452" i="1"/>
  <c r="Q452" i="1"/>
  <c r="N452" i="1"/>
  <c r="L452" i="1"/>
  <c r="I452" i="1"/>
  <c r="G452" i="1"/>
  <c r="E452" i="1"/>
  <c r="B452" i="1"/>
  <c r="X451" i="1"/>
  <c r="U451" i="1"/>
  <c r="S451" i="1"/>
  <c r="Q451" i="1"/>
  <c r="N451" i="1"/>
  <c r="L451" i="1"/>
  <c r="I451" i="1"/>
  <c r="G451" i="1"/>
  <c r="E451" i="1"/>
  <c r="B451" i="1"/>
  <c r="X450" i="1"/>
  <c r="U450" i="1"/>
  <c r="S450" i="1"/>
  <c r="Q450" i="1"/>
  <c r="N450" i="1"/>
  <c r="L450" i="1"/>
  <c r="I450" i="1"/>
  <c r="G450" i="1"/>
  <c r="E450" i="1"/>
  <c r="B450" i="1"/>
  <c r="X449" i="1"/>
  <c r="S449" i="1"/>
  <c r="Q449" i="1"/>
  <c r="N449" i="1"/>
  <c r="L449" i="1"/>
  <c r="I449" i="1"/>
  <c r="G449" i="1"/>
  <c r="E449" i="1"/>
  <c r="B449" i="1"/>
  <c r="E332" i="1"/>
  <c r="W301" i="1"/>
  <c r="T301" i="1"/>
  <c r="Q301" i="1"/>
  <c r="N301" i="1"/>
  <c r="K301" i="1"/>
  <c r="H301" i="1"/>
  <c r="E301" i="1"/>
  <c r="B301" i="1"/>
  <c r="E296" i="1"/>
  <c r="E259" i="1"/>
  <c r="E222" i="1"/>
  <c r="E185" i="1"/>
  <c r="E147" i="1"/>
  <c r="E108" i="1"/>
  <c r="J104" i="1"/>
  <c r="I104" i="1"/>
  <c r="H104" i="1"/>
  <c r="G104" i="1"/>
  <c r="F104" i="1"/>
  <c r="E104" i="1"/>
  <c r="D104" i="1"/>
  <c r="B104" i="1"/>
  <c r="J103" i="1"/>
  <c r="I103" i="1"/>
  <c r="H103" i="1"/>
  <c r="G103" i="1"/>
  <c r="F103" i="1"/>
  <c r="E103" i="1"/>
  <c r="D103" i="1"/>
  <c r="B103" i="1"/>
  <c r="J102" i="1"/>
  <c r="I102" i="1"/>
  <c r="H102" i="1"/>
  <c r="G102" i="1"/>
  <c r="F102" i="1"/>
  <c r="E102" i="1"/>
  <c r="B102" i="1"/>
  <c r="I101" i="1"/>
  <c r="H101" i="1"/>
  <c r="G101" i="1"/>
  <c r="E101" i="1"/>
  <c r="D101" i="1"/>
  <c r="B101" i="1"/>
  <c r="J100" i="1"/>
  <c r="H100" i="1"/>
  <c r="G100" i="1"/>
  <c r="F100" i="1"/>
  <c r="D100" i="1"/>
  <c r="B100" i="1"/>
  <c r="J99" i="1"/>
  <c r="I99" i="1"/>
  <c r="G99" i="1"/>
  <c r="F99" i="1"/>
  <c r="E99" i="1"/>
  <c r="B99" i="1"/>
  <c r="J98" i="1"/>
  <c r="I98" i="1"/>
  <c r="H98" i="1"/>
  <c r="F98" i="1"/>
  <c r="E98" i="1"/>
  <c r="D98" i="1"/>
  <c r="B98" i="1"/>
  <c r="I97" i="1"/>
  <c r="H97" i="1"/>
  <c r="G97" i="1"/>
  <c r="E97" i="1"/>
  <c r="D97" i="1"/>
  <c r="B97" i="1"/>
  <c r="J96" i="1"/>
  <c r="H96" i="1"/>
  <c r="G96" i="1"/>
  <c r="F96" i="1"/>
  <c r="D96" i="1"/>
  <c r="B96" i="1"/>
  <c r="J95" i="1"/>
  <c r="I95" i="1"/>
  <c r="G95" i="1"/>
  <c r="F95" i="1"/>
  <c r="E95" i="1"/>
  <c r="D95" i="1"/>
  <c r="B95" i="1"/>
  <c r="J94" i="1"/>
  <c r="I94" i="1"/>
  <c r="H94" i="1"/>
  <c r="F94" i="1"/>
  <c r="E94" i="1"/>
  <c r="D94" i="1"/>
  <c r="B94" i="1"/>
  <c r="I93" i="1"/>
  <c r="H93" i="1"/>
  <c r="G93" i="1"/>
  <c r="E93" i="1"/>
  <c r="D93" i="1"/>
  <c r="B93" i="1"/>
  <c r="J92" i="1"/>
  <c r="H92" i="1"/>
  <c r="G92" i="1"/>
  <c r="F92" i="1"/>
  <c r="D92" i="1"/>
  <c r="B92" i="1"/>
  <c r="J91" i="1"/>
  <c r="I91" i="1"/>
  <c r="G91" i="1"/>
  <c r="F91" i="1"/>
  <c r="E91" i="1"/>
  <c r="B91" i="1"/>
  <c r="J90" i="1"/>
  <c r="I90" i="1"/>
  <c r="H90" i="1"/>
  <c r="F90" i="1"/>
  <c r="E90" i="1"/>
  <c r="D90" i="1"/>
  <c r="B90" i="1"/>
  <c r="I89" i="1"/>
  <c r="H89" i="1"/>
  <c r="G89" i="1"/>
  <c r="E89" i="1"/>
  <c r="D89" i="1"/>
  <c r="B89" i="1"/>
  <c r="J88" i="1"/>
  <c r="H88" i="1"/>
  <c r="G88" i="1"/>
  <c r="F88" i="1"/>
  <c r="D88" i="1"/>
  <c r="B88" i="1"/>
  <c r="J87" i="1"/>
  <c r="I87" i="1"/>
  <c r="G87" i="1"/>
  <c r="F87" i="1"/>
  <c r="E87" i="1"/>
  <c r="D87" i="1"/>
  <c r="B87" i="1"/>
  <c r="J86" i="1"/>
  <c r="I86" i="1"/>
  <c r="H86" i="1"/>
  <c r="F86" i="1"/>
  <c r="E86" i="1"/>
  <c r="D86" i="1"/>
  <c r="B86" i="1"/>
  <c r="I85" i="1"/>
  <c r="H85" i="1"/>
  <c r="G85" i="1"/>
  <c r="E85" i="1"/>
  <c r="D85" i="1"/>
  <c r="B85" i="1"/>
  <c r="J84" i="1"/>
  <c r="H84" i="1"/>
  <c r="G84" i="1"/>
  <c r="F84" i="1"/>
  <c r="D84" i="1"/>
  <c r="B84" i="1"/>
  <c r="J83" i="1"/>
  <c r="I83" i="1"/>
  <c r="G83" i="1"/>
  <c r="F83" i="1"/>
  <c r="E83" i="1"/>
  <c r="B83" i="1"/>
  <c r="J82" i="1"/>
  <c r="I82" i="1"/>
  <c r="H82" i="1"/>
  <c r="F82" i="1"/>
  <c r="E82" i="1"/>
  <c r="D82" i="1"/>
  <c r="B82" i="1"/>
  <c r="I81" i="1"/>
  <c r="H81" i="1"/>
  <c r="G81" i="1"/>
  <c r="E81" i="1"/>
  <c r="D81" i="1"/>
  <c r="B81" i="1"/>
  <c r="J80" i="1"/>
  <c r="H80" i="1"/>
  <c r="G80" i="1"/>
  <c r="F80" i="1"/>
  <c r="D80" i="1"/>
  <c r="B80" i="1"/>
  <c r="J79" i="1"/>
  <c r="I79" i="1"/>
  <c r="G79" i="1"/>
  <c r="F79" i="1"/>
  <c r="E79" i="1"/>
  <c r="D79" i="1"/>
  <c r="B79" i="1"/>
  <c r="J78" i="1"/>
  <c r="I78" i="1"/>
  <c r="H78" i="1"/>
  <c r="F78" i="1"/>
  <c r="E78" i="1"/>
  <c r="D78" i="1"/>
  <c r="B78" i="1"/>
  <c r="J77" i="1"/>
  <c r="I77" i="1"/>
  <c r="G77" i="1"/>
  <c r="F77" i="1"/>
  <c r="E77" i="1"/>
  <c r="D77" i="1"/>
  <c r="B77" i="1"/>
  <c r="J76" i="1"/>
  <c r="I76" i="1"/>
  <c r="H76" i="1"/>
  <c r="G76" i="1"/>
  <c r="F76" i="1"/>
  <c r="E76" i="1"/>
  <c r="D76" i="1"/>
  <c r="B76" i="1"/>
  <c r="E70" i="1"/>
  <c r="T60" i="1"/>
  <c r="U53" i="1"/>
  <c r="G53" i="1"/>
  <c r="Q46" i="1"/>
  <c r="N46" i="1"/>
  <c r="G46" i="1"/>
  <c r="K216" i="1" l="1"/>
  <c r="G164" i="1"/>
  <c r="E164" i="1"/>
  <c r="M216" i="1"/>
  <c r="D6" i="11"/>
  <c r="E6" i="11" s="1"/>
  <c r="D8" i="11"/>
  <c r="E8" i="11" s="1"/>
  <c r="D5" i="11"/>
  <c r="E5" i="11" s="1"/>
  <c r="D13" i="11"/>
  <c r="E13" i="11" s="1"/>
  <c r="D2" i="11"/>
  <c r="E2" i="11" s="1"/>
  <c r="D9" i="11"/>
  <c r="E9" i="11" s="1"/>
  <c r="D10" i="11"/>
  <c r="E10" i="11" s="1"/>
  <c r="C30" i="10"/>
  <c r="C31" i="10"/>
  <c r="D3" i="9"/>
  <c r="E12" i="9"/>
  <c r="E3" i="9"/>
  <c r="E7" i="9"/>
  <c r="E8" i="9"/>
  <c r="E6" i="9"/>
  <c r="E9" i="9"/>
  <c r="E11" i="9"/>
  <c r="D13" i="9"/>
  <c r="D11" i="9"/>
  <c r="D5" i="9"/>
  <c r="E10" i="9"/>
  <c r="D8" i="9"/>
  <c r="D6" i="9"/>
  <c r="C14" i="9"/>
  <c r="E4" i="9"/>
  <c r="D9" i="9"/>
  <c r="D12" i="9"/>
  <c r="C33" i="8"/>
  <c r="B2" i="7"/>
  <c r="N6" i="13"/>
  <c r="A6" i="13" s="1"/>
  <c r="A6" i="19" s="1"/>
  <c r="N2" i="13"/>
  <c r="A2" i="13" s="1"/>
  <c r="A2" i="19" s="1"/>
  <c r="N10" i="13"/>
  <c r="A10" i="13" s="1"/>
  <c r="A10" i="19" s="1"/>
  <c r="D8" i="12"/>
  <c r="A30" i="8"/>
  <c r="C31" i="8"/>
  <c r="A29" i="10"/>
  <c r="D4" i="11"/>
  <c r="E4" i="11" s="1"/>
  <c r="D12" i="11"/>
  <c r="E12" i="11" s="1"/>
  <c r="D2" i="12"/>
  <c r="N9" i="13"/>
  <c r="A9" i="13" s="1"/>
  <c r="A9" i="19" s="1"/>
  <c r="D178" i="24"/>
  <c r="E178" i="24" s="1"/>
  <c r="D182" i="24"/>
  <c r="E182" i="24" s="1"/>
  <c r="D186" i="24"/>
  <c r="E186" i="24" s="1"/>
  <c r="D7" i="11"/>
  <c r="E7" i="11" s="1"/>
  <c r="N4" i="13"/>
  <c r="A4" i="13" s="1"/>
  <c r="A4" i="19" s="1"/>
  <c r="N12" i="13"/>
  <c r="A12" i="13" s="1"/>
  <c r="A12" i="19" s="1"/>
  <c r="C10" i="20"/>
  <c r="D2" i="9"/>
  <c r="E5" i="9"/>
  <c r="D10" i="9"/>
  <c r="E13" i="9"/>
  <c r="N7" i="13"/>
  <c r="A7" i="13" s="1"/>
  <c r="A7" i="19" s="1"/>
  <c r="E2" i="9"/>
  <c r="D7" i="9"/>
  <c r="B14" i="9"/>
  <c r="N5" i="13"/>
  <c r="A5" i="13" s="1"/>
  <c r="A5" i="19" s="1"/>
  <c r="N13" i="13"/>
  <c r="A13" i="13" s="1"/>
  <c r="A13" i="19" s="1"/>
  <c r="D180" i="24"/>
  <c r="E180" i="24" s="1"/>
  <c r="D184" i="24"/>
  <c r="E184" i="24" s="1"/>
  <c r="D3" i="11"/>
  <c r="E3" i="11" s="1"/>
  <c r="D11" i="11"/>
  <c r="E11" i="11" s="1"/>
  <c r="N8" i="13"/>
  <c r="A8" i="13" s="1"/>
  <c r="A8" i="19" s="1"/>
  <c r="N3" i="13"/>
  <c r="A3" i="13" s="1"/>
  <c r="A3" i="19" s="1"/>
  <c r="A29" i="8" l="1"/>
  <c r="C30" i="8"/>
  <c r="C14" i="20"/>
  <c r="D10" i="20"/>
  <c r="D13" i="20" s="1"/>
  <c r="B13" i="20" s="1"/>
  <c r="B14" i="20" s="1"/>
  <c r="D14" i="9"/>
  <c r="E14" i="9"/>
  <c r="B13" i="2"/>
  <c r="N60" i="1" s="1"/>
  <c r="A28" i="10"/>
  <c r="C29" i="10"/>
  <c r="B12" i="2" l="1"/>
  <c r="H60" i="1" s="1"/>
  <c r="C18" i="20"/>
  <c r="D14" i="20"/>
  <c r="D17" i="20" s="1"/>
  <c r="B17" i="20" s="1"/>
  <c r="B18" i="20" s="1"/>
  <c r="C28" i="10"/>
  <c r="A27" i="10"/>
  <c r="C29" i="8"/>
  <c r="A28" i="8"/>
  <c r="C27" i="10" l="1"/>
  <c r="A26" i="10"/>
  <c r="D18" i="20"/>
  <c r="D21" i="20" s="1"/>
  <c r="B21" i="20" s="1"/>
  <c r="B22" i="20" s="1"/>
  <c r="C22" i="20"/>
  <c r="C28" i="8"/>
  <c r="A27" i="8"/>
  <c r="C27" i="8" l="1"/>
  <c r="A26" i="8"/>
  <c r="C26" i="20"/>
  <c r="D22" i="20"/>
  <c r="D25" i="20" s="1"/>
  <c r="B25" i="20" s="1"/>
  <c r="B26" i="20" s="1"/>
  <c r="A25" i="10"/>
  <c r="C26" i="10"/>
  <c r="D26" i="20" l="1"/>
  <c r="D29" i="20" s="1"/>
  <c r="B29" i="20" s="1"/>
  <c r="B30" i="20" s="1"/>
  <c r="C30" i="20"/>
  <c r="C25" i="10"/>
  <c r="A24" i="10"/>
  <c r="A25" i="8"/>
  <c r="C26" i="8"/>
  <c r="A23" i="10" l="1"/>
  <c r="C24" i="10"/>
  <c r="C25" i="8"/>
  <c r="A24" i="8"/>
  <c r="D30" i="20"/>
  <c r="C24" i="8" l="1"/>
  <c r="A23" i="8"/>
  <c r="A22" i="10"/>
  <c r="C23" i="10"/>
  <c r="C22" i="10" l="1"/>
  <c r="A21" i="10"/>
  <c r="C23" i="8"/>
  <c r="A22" i="8"/>
  <c r="A21" i="8" l="1"/>
  <c r="C22" i="8"/>
  <c r="A20" i="10"/>
  <c r="C21" i="10"/>
  <c r="C20" i="10" l="1"/>
  <c r="A19" i="10"/>
  <c r="C21" i="8"/>
  <c r="A20" i="8"/>
  <c r="A19" i="8" l="1"/>
  <c r="C19" i="10"/>
  <c r="A18" i="10"/>
  <c r="A17" i="10" l="1"/>
  <c r="C18" i="10"/>
  <c r="C19" i="8"/>
  <c r="A18" i="8"/>
  <c r="C18" i="8" l="1"/>
  <c r="A17" i="8"/>
  <c r="C17" i="10"/>
  <c r="A16" i="10"/>
  <c r="A15" i="10" l="1"/>
  <c r="C16" i="10"/>
  <c r="A16" i="8"/>
  <c r="C17" i="8"/>
  <c r="C16" i="8" l="1"/>
  <c r="A15" i="8"/>
  <c r="A14" i="10"/>
  <c r="C15" i="10"/>
  <c r="C14" i="10" l="1"/>
  <c r="A13" i="10"/>
  <c r="C15" i="8"/>
  <c r="A14" i="8"/>
  <c r="A13" i="8" l="1"/>
  <c r="C14" i="8"/>
  <c r="A12" i="10"/>
  <c r="C13" i="10"/>
  <c r="C12" i="10" l="1"/>
  <c r="A11" i="10"/>
  <c r="C13" i="8"/>
  <c r="A12" i="8"/>
  <c r="A11" i="8" l="1"/>
  <c r="C12" i="8"/>
  <c r="C11" i="10"/>
  <c r="A10" i="10"/>
  <c r="A9" i="10" l="1"/>
  <c r="C10" i="10"/>
  <c r="C11" i="8"/>
  <c r="A10" i="8"/>
  <c r="C10" i="8" l="1"/>
  <c r="A9" i="8"/>
  <c r="C9" i="10"/>
  <c r="A8" i="10"/>
  <c r="A7" i="10" l="1"/>
  <c r="C8" i="10"/>
  <c r="A8" i="8"/>
  <c r="C9" i="8"/>
  <c r="C8" i="8" l="1"/>
  <c r="A7" i="8"/>
  <c r="A6" i="10"/>
  <c r="C7" i="10"/>
  <c r="C6" i="10" l="1"/>
  <c r="A5" i="10"/>
  <c r="A6" i="8"/>
  <c r="C7" i="8"/>
  <c r="A5" i="8" l="1"/>
  <c r="C6" i="8"/>
  <c r="A4" i="10"/>
  <c r="C5" i="10"/>
  <c r="C4" i="10" l="1"/>
  <c r="A3" i="10"/>
  <c r="C5" i="8"/>
  <c r="A4" i="8"/>
  <c r="A3" i="8" l="1"/>
  <c r="C3" i="8" s="1"/>
  <c r="C4" i="8"/>
  <c r="C3" i="10"/>
  <c r="A2" i="10"/>
  <c r="C2" i="10" s="1"/>
</calcChain>
</file>

<file path=xl/sharedStrings.xml><?xml version="1.0" encoding="utf-8"?>
<sst xmlns="http://schemas.openxmlformats.org/spreadsheetml/2006/main" count="1264" uniqueCount="690">
  <si>
    <t>Название хозяйства</t>
  </si>
  <si>
    <t>Кол-во коров в стаде</t>
  </si>
  <si>
    <t>Коров</t>
  </si>
  <si>
    <t>% Стельных</t>
  </si>
  <si>
    <t>50 %</t>
  </si>
  <si>
    <t>Стельных</t>
  </si>
  <si>
    <t>% Первотелок</t>
  </si>
  <si>
    <t>35 %</t>
  </si>
  <si>
    <t>Первотелок</t>
  </si>
  <si>
    <t>Кол-во БРАК коровы</t>
  </si>
  <si>
    <t>БРАК</t>
  </si>
  <si>
    <t>Средний надой ДЗ</t>
  </si>
  <si>
    <t xml:space="preserve">Средний надой
</t>
  </si>
  <si>
    <t>Средние дни в доении (без сух.)</t>
  </si>
  <si>
    <t>DIM</t>
  </si>
  <si>
    <t>% Брака коровы</t>
  </si>
  <si>
    <t>8 %</t>
  </si>
  <si>
    <t>HD</t>
  </si>
  <si>
    <t>PR</t>
  </si>
  <si>
    <t>CR</t>
  </si>
  <si>
    <t>Стельных осем по HT телок</t>
  </si>
  <si>
    <t>Выбытие до 60 дня коров</t>
  </si>
  <si>
    <t>Сохранность за год телят</t>
  </si>
  <si>
    <t>Брак коров</t>
  </si>
  <si>
    <t>Что-то еще</t>
  </si>
  <si>
    <t>Ссылка на отчет в Арке</t>
  </si>
  <si>
    <t>Задача</t>
  </si>
  <si>
    <t>Пн</t>
  </si>
  <si>
    <t>Вт</t>
  </si>
  <si>
    <t>Ср</t>
  </si>
  <si>
    <t>Чт</t>
  </si>
  <si>
    <t>Пт</t>
  </si>
  <si>
    <t>Сб</t>
  </si>
  <si>
    <t>Вс</t>
  </si>
  <si>
    <t>G7G</t>
  </si>
  <si>
    <t>Ресинх</t>
  </si>
  <si>
    <t>Аборт</t>
  </si>
  <si>
    <t>Брак</t>
  </si>
  <si>
    <t>Нестельная</t>
  </si>
  <si>
    <t>Отел</t>
  </si>
  <si>
    <t>Падёж</t>
  </si>
  <si>
    <t>Стельность</t>
  </si>
  <si>
    <t>День с осеменения</t>
  </si>
  <si>
    <t>Стельная</t>
  </si>
  <si>
    <t>Взвешивание</t>
  </si>
  <si>
    <t>Забой</t>
  </si>
  <si>
    <t>Обезроживание</t>
  </si>
  <si>
    <t>Осеменение</t>
  </si>
  <si>
    <t>Перебирковка</t>
  </si>
  <si>
    <t>Перевод</t>
  </si>
  <si>
    <t>Поздний сухостой</t>
  </si>
  <si>
    <t>Сухостой</t>
  </si>
  <si>
    <t>Продажа</t>
  </si>
  <si>
    <t>Диарея</t>
  </si>
  <si>
    <t>ID</t>
  </si>
  <si>
    <t>HDAT</t>
  </si>
  <si>
    <t>DIMFB</t>
  </si>
  <si>
    <t>Кетоз</t>
  </si>
  <si>
    <t>Мастит</t>
  </si>
  <si>
    <t>Молочная лихорадка, Парез</t>
  </si>
  <si>
    <t>Послеродовой парез</t>
  </si>
  <si>
    <t>Субклинический мастит</t>
  </si>
  <si>
    <t>Хромота</t>
  </si>
  <si>
    <t>Эндометрит</t>
  </si>
  <si>
    <t>Итого</t>
  </si>
  <si>
    <t>DIMSB</t>
  </si>
  <si>
    <t>Дата отёла</t>
  </si>
  <si>
    <t>Прц</t>
  </si>
  <si>
    <t>Кол-в</t>
  </si>
  <si>
    <t>Телка</t>
  </si>
  <si>
    <t>Бычок</t>
  </si>
  <si>
    <t>Скопируй таблицу и вставь сюда</t>
  </si>
  <si>
    <t>День</t>
  </si>
  <si>
    <t>Число отёлов</t>
  </si>
  <si>
    <t>Родилось тёлок</t>
  </si>
  <si>
    <t>Родилось быков</t>
  </si>
  <si>
    <t>Процент</t>
  </si>
  <si>
    <t>Событие</t>
  </si>
  <si>
    <t>Всего</t>
  </si>
  <si>
    <t>Стельные</t>
  </si>
  <si>
    <t>Дата выбытия</t>
  </si>
  <si>
    <t>Сумма</t>
  </si>
  <si>
    <t>СТЕЛ</t>
  </si>
  <si>
    <t>Холостые</t>
  </si>
  <si>
    <t>ЯЛОВ</t>
  </si>
  <si>
    <t>ИТОГО</t>
  </si>
  <si>
    <t>Дата</t>
  </si>
  <si>
    <t>ARKA</t>
  </si>
  <si>
    <t>ОБЩЕЕ</t>
  </si>
  <si>
    <t>Первотёлок</t>
  </si>
  <si>
    <t>DNB</t>
  </si>
  <si>
    <t>Средний надой</t>
  </si>
  <si>
    <t>ВОСПРОИЗВОДСТВО</t>
  </si>
  <si>
    <t>МЕСЯЦ</t>
  </si>
  <si>
    <t>ЗДОРОВЬЕ</t>
  </si>
  <si>
    <t>ОТЕЛ</t>
  </si>
  <si>
    <t>ВЫБЫТИЕ</t>
  </si>
  <si>
    <t>СОХРАННОСТЬ</t>
  </si>
  <si>
    <t>ВЫБЫТИЕ %</t>
  </si>
  <si>
    <t>Сохранность телок за год</t>
  </si>
  <si>
    <t>www.dfsoft.ru</t>
  </si>
  <si>
    <t>Месяц и год отёла</t>
  </si>
  <si>
    <t>dc305@dc305.ru</t>
  </si>
  <si>
    <t>ВЫПОЛНЕНИЕ ТЕХНОЛОГИЧЕСКОЙ КАРТЫ</t>
  </si>
  <si>
    <t xml:space="preserve">Выполнение технологической карты
</t>
  </si>
  <si>
    <t>Запуск по дням стельности</t>
  </si>
  <si>
    <t>1-е осеменение</t>
  </si>
  <si>
    <t>2-е осеменение</t>
  </si>
  <si>
    <t>B14 - формула</t>
  </si>
  <si>
    <t>С14 - формула</t>
  </si>
  <si>
    <t>РЕЗУЛЬТАТ ЗА НЕДЕЛЮ</t>
  </si>
  <si>
    <t>Телка и Бычок</t>
  </si>
  <si>
    <t>Выбытие телят до 6 месяцев</t>
  </si>
  <si>
    <t>Надой</t>
  </si>
  <si>
    <t>Выбытие до 60 дня доения</t>
  </si>
  <si>
    <t>СОХРАННОСТЬ КОРОВ ДО 60 ДНЯ ДОЕНИЯ</t>
  </si>
  <si>
    <t>Голов</t>
  </si>
  <si>
    <t>Отклонение от ср. недельного</t>
  </si>
  <si>
    <t>Отклонение %</t>
  </si>
  <si>
    <t>Средненедельный надой</t>
  </si>
  <si>
    <t>СОХРАННОСТЬ ТЕЛОК</t>
  </si>
  <si>
    <t>PREGRATE</t>
  </si>
  <si>
    <t>НАДОЙ И ПРОГНОЗ</t>
  </si>
  <si>
    <t>Дойных коров и Валовый надой сутки</t>
  </si>
  <si>
    <t>Поголовье и Вал</t>
  </si>
  <si>
    <t>СПИСОК ПРОПУЩЕННЫХ ЖИВОТНЫХ С ИО</t>
  </si>
  <si>
    <t>Дойных коров</t>
  </si>
  <si>
    <t>Валовый надой сутки</t>
  </si>
  <si>
    <t>СПРАВОЧНИК</t>
  </si>
  <si>
    <t>Сегодня: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</si>
  <si>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</si>
  <si>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</si>
  <si>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</si>
  <si>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</si>
  <si>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</si>
  <si>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</si>
  <si>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</si>
  <si>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</si>
  <si>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</si>
  <si>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</si>
  <si>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</si>
  <si>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</si>
  <si>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СПИСОК ПРОПУЩЕННЫХ ЖИВОТНЫХ НА УЗИ</t>
  </si>
  <si>
    <t>Месяц рождения</t>
  </si>
  <si>
    <t>Рождено</t>
  </si>
  <si>
    <t>Живых</t>
  </si>
  <si>
    <t>%Сохранности</t>
  </si>
  <si>
    <t>ММГГ даты рождения</t>
  </si>
  <si>
    <t>Выбыла Живет</t>
  </si>
  <si>
    <t>B8 - формула</t>
  </si>
  <si>
    <t>С9 - формула</t>
  </si>
  <si>
    <t>B2-B7 - заполнить</t>
  </si>
  <si>
    <t>С2-С8 - формула</t>
  </si>
  <si>
    <t>Месяц</t>
  </si>
  <si>
    <t>%Стел</t>
  </si>
  <si>
    <t>Bredsum\c</t>
  </si>
  <si>
    <t>HDR</t>
  </si>
  <si>
    <t>Bredsum\e</t>
  </si>
  <si>
    <t>Ох Приг</t>
  </si>
  <si>
    <t>Охот</t>
  </si>
  <si>
    <t>Ст Приг</t>
  </si>
  <si>
    <t>Стел</t>
  </si>
  <si>
    <t>Аборты</t>
  </si>
  <si>
    <t>Uncoded</t>
  </si>
  <si>
    <t>ДаблОвсинк</t>
  </si>
  <si>
    <t>Овсинк</t>
  </si>
  <si>
    <t>Охота</t>
  </si>
  <si>
    <t>Ресинк</t>
  </si>
  <si>
    <t>BREDSUM\XCO</t>
  </si>
  <si>
    <t>Другие</t>
  </si>
  <si>
    <t>Янцон</t>
  </si>
  <si>
    <t>Сабиров</t>
  </si>
  <si>
    <t>август</t>
  </si>
  <si>
    <t>сентябрь</t>
  </si>
  <si>
    <t>октябрь</t>
  </si>
  <si>
    <t>ноябрь</t>
  </si>
  <si>
    <t>декабрь</t>
  </si>
  <si>
    <t>BREDSUM\XCT</t>
  </si>
  <si>
    <t>...</t>
  </si>
  <si>
    <t>последняя закрытая неделя</t>
  </si>
  <si>
    <t>вставить дату только в ячейку А41</t>
  </si>
  <si>
    <t>BREDSUM\R</t>
  </si>
  <si>
    <t>НЕ ВВОДИТЕ ЗНАЧЕНИЯ В СТОЛБЕЦ A, окромя ячейки  A41</t>
  </si>
  <si>
    <t>Дойных</t>
  </si>
  <si>
    <t>Запуск</t>
  </si>
  <si>
    <t>Фураж</t>
  </si>
  <si>
    <t>июнь</t>
  </si>
  <si>
    <t>Отел+</t>
  </si>
  <si>
    <t>Запуск+</t>
  </si>
  <si>
    <t>выбрак</t>
  </si>
  <si>
    <t>июль</t>
  </si>
  <si>
    <t>январь</t>
  </si>
  <si>
    <t>Поголовье</t>
  </si>
  <si>
    <t>Вал</t>
  </si>
  <si>
    <t>Номер животного</t>
  </si>
  <si>
    <t>Дни в доении</t>
  </si>
  <si>
    <t>№ Лактации</t>
  </si>
  <si>
    <t>Репро-статус</t>
  </si>
  <si>
    <t>Внизу подписать Итого:</t>
  </si>
  <si>
    <t>ИД</t>
  </si>
  <si>
    <t>ДДНИ</t>
  </si>
  <si>
    <t>ЛАКТ</t>
  </si>
  <si>
    <t>РЕПКД</t>
  </si>
  <si>
    <t>ДПОХ</t>
  </si>
  <si>
    <t>Дни стельности</t>
  </si>
  <si>
    <t>Лактация</t>
  </si>
  <si>
    <t>Статус коровы</t>
  </si>
  <si>
    <t>Номер Группы</t>
  </si>
  <si>
    <t>СПИСОК ПРОПУЩЕННЫХ ЖИВОТНЫХ НА ЗАПУСК</t>
  </si>
  <si>
    <t>ДСТ</t>
  </si>
  <si>
    <t>ГРУППА</t>
  </si>
  <si>
    <t>1-й день</t>
  </si>
  <si>
    <t>2-й день</t>
  </si>
  <si>
    <t>3-й день</t>
  </si>
  <si>
    <t>9:00 Интерфейс программы</t>
  </si>
  <si>
    <t>9:00 Создание пунктов коровы</t>
  </si>
  <si>
    <t>9:00 Анализ отела и событий команда EVENTS;</t>
  </si>
  <si>
    <t>10:45 Общая структура команд программы</t>
  </si>
  <si>
    <t>10:45 Настройка меню</t>
  </si>
  <si>
    <t>10:45 График событий команда EGRAPH;</t>
  </si>
  <si>
    <t>12:00  Обед</t>
  </si>
  <si>
    <t>12:00 Обед</t>
  </si>
  <si>
    <t>12:00 Обед;</t>
  </si>
  <si>
    <t>13:00 Обзор ТМР-трекер - Стюфляев</t>
  </si>
  <si>
    <t>13:00 Обзор Идентификации - Макаров</t>
  </si>
  <si>
    <t>13:00 Обзор HeaTime - Герасимов</t>
  </si>
  <si>
    <t>13:30  Команды LIST/SHOW списки</t>
  </si>
  <si>
    <t>13:30 Свободные отчеты команды SUM</t>
  </si>
  <si>
    <t>13:30 Графики надоев и контрольные дойки PLOT;</t>
  </si>
  <si>
    <t>14:45  Ввод информации, события, списки, контрольные дойки</t>
  </si>
  <si>
    <t>14:30 Анализ воспроизводства команда Bredsum</t>
  </si>
  <si>
    <t>14:10 Прогноз поголовья, мониторинг стада, выбытие ECON;</t>
  </si>
  <si>
    <t>16:30  Меню ALTER настройка групп, техников, таблица отела, событий, вет. протоколов</t>
  </si>
  <si>
    <t>16:30 Отчет доильного зала Parlor</t>
  </si>
  <si>
    <t>15:10 Загрузка информации и добавление животных GRAPH.</t>
  </si>
  <si>
    <t>17:00 CowValue</t>
  </si>
  <si>
    <t>16:10 Генетическое планирование</t>
  </si>
  <si>
    <t>16:30 Vas Platform HerdMonitor</t>
  </si>
  <si>
    <t>Отсутствует информация по предкам</t>
  </si>
  <si>
    <t>по отцу</t>
  </si>
  <si>
    <t>SUM BY SID</t>
  </si>
  <si>
    <t>по матери</t>
  </si>
  <si>
    <t>SUM BY DID</t>
  </si>
  <si>
    <t>Отец матери</t>
  </si>
  <si>
    <t>SUM BY MGSID</t>
  </si>
  <si>
    <t>Вес при рождении отсутствует</t>
  </si>
  <si>
    <t>SUM BY BWT FOR LACT=0</t>
  </si>
  <si>
    <t>Отсутствует событие вес</t>
  </si>
  <si>
    <t>SUM FOR %70.41=0 lact=0</t>
  </si>
  <si>
    <t>Таблица привесов</t>
  </si>
  <si>
    <t>SUM ADG ADGI BY AGE FOR LACT=0 AGE&lt;12</t>
  </si>
  <si>
    <t>По ВОЗРМ</t>
  </si>
  <si>
    <t>Привес</t>
  </si>
  <si>
    <t>Ср ADGI</t>
  </si>
  <si>
    <t>0-0</t>
  </si>
  <si>
    <t>0-1</t>
  </si>
  <si>
    <t>0-2</t>
  </si>
  <si>
    <t>0-3</t>
  </si>
  <si>
    <t>0-4</t>
  </si>
  <si>
    <t>0-5</t>
  </si>
  <si>
    <t>0-6</t>
  </si>
  <si>
    <t>0-7</t>
  </si>
  <si>
    <t>0-8</t>
  </si>
  <si>
    <t>0-9</t>
  </si>
  <si>
    <t>0-10</t>
  </si>
  <si>
    <t>0-11</t>
  </si>
  <si>
    <t>Вакцинация</t>
  </si>
  <si>
    <t>Контроль вакцинации в первые 100 дней жизни</t>
  </si>
  <si>
    <t>GRAPH VACC \T100AYP</t>
  </si>
  <si>
    <t>Зафиксированы случаи диареи</t>
  </si>
  <si>
    <t>GRAPH DIARHEA FOR LACT=0\YD7</t>
  </si>
  <si>
    <t>Из них первичных</t>
  </si>
  <si>
    <t>Зафиксированы случаи пневмонии</t>
  </si>
  <si>
    <t>GRAPH PNEU FOR LACT=0\YD7</t>
  </si>
  <si>
    <t>из них первичных</t>
  </si>
  <si>
    <t>Сохранность за 180 дней</t>
  </si>
  <si>
    <t>SUM BY BIMON BY ARMON FOR BDAT&gt;-180 GNDR=F\B</t>
  </si>
  <si>
    <t>По МРОЖ</t>
  </si>
  <si>
    <t>Сохранность</t>
  </si>
  <si>
    <t>июн</t>
  </si>
  <si>
    <t>июл</t>
  </si>
  <si>
    <t>авг</t>
  </si>
  <si>
    <t>сен</t>
  </si>
  <si>
    <t>окт</t>
  </si>
  <si>
    <t>ноя</t>
  </si>
  <si>
    <t>дек</t>
  </si>
  <si>
    <t>Причины выбытия молодняка</t>
  </si>
  <si>
    <t>ECON\E FOR LACT=0 GNDR=F</t>
  </si>
  <si>
    <t>УВЗ</t>
  </si>
  <si>
    <t>февраль</t>
  </si>
  <si>
    <t>март</t>
  </si>
  <si>
    <t>апрель</t>
  </si>
  <si>
    <t>май</t>
  </si>
  <si>
    <t>Общ</t>
  </si>
  <si>
    <t>Болезни органов дыха</t>
  </si>
  <si>
    <t>Мясокомбинат</t>
  </si>
  <si>
    <t>Гинеколоргия</t>
  </si>
  <si>
    <t>Болезнь внутр.Органо</t>
  </si>
  <si>
    <t>Болезни и травмы вым</t>
  </si>
  <si>
    <t>Кетоз/наруш.обмена в</t>
  </si>
  <si>
    <t>Болезни ЖКТ</t>
  </si>
  <si>
    <t>Травмы/ТБС</t>
  </si>
  <si>
    <t>Зообрак</t>
  </si>
  <si>
    <t>Бычки</t>
  </si>
  <si>
    <t>Воспроизводство</t>
  </si>
  <si>
    <t>Возраст при первом осеменении</t>
  </si>
  <si>
    <t>SUM AGEFB FOR TBRD&gt;0 LACT=0</t>
  </si>
  <si>
    <t>0 Осеменений &gt;14 месяцев</t>
  </si>
  <si>
    <t>SUM FOR TBRD=0 LACT=0 AGE&gt;14</t>
  </si>
  <si>
    <t>Не стельных &gt;17 месяцев</t>
  </si>
  <si>
    <t>SUM FOR LACT=0 AGE&gt;17 DCC=0</t>
  </si>
  <si>
    <t>Не проверены на стельность &gt;60 дней</t>
  </si>
  <si>
    <t>SUM FOR LACT=0 DSLH&gt;60 RC=4</t>
  </si>
  <si>
    <t>Не отелились а должны</t>
  </si>
  <si>
    <t>SUM FOR DCC&gt;290 LACT=0</t>
  </si>
  <si>
    <t>Потеря стельности</t>
  </si>
  <si>
    <t>GRAPH ABORT FOR LACT=0\YD7</t>
  </si>
  <si>
    <t>Прогноз отелов по семени</t>
  </si>
  <si>
    <t>SUM BY %130.due by %190.sirc.7 for lact=0 dcc&gt;0</t>
  </si>
  <si>
    <t>По МПОТ</t>
  </si>
  <si>
    <t>Количество</t>
  </si>
  <si>
    <t>Традицонное</t>
  </si>
  <si>
    <t>Сексированое</t>
  </si>
  <si>
    <t>фев22</t>
  </si>
  <si>
    <t>май22</t>
  </si>
  <si>
    <t>События внесенные за неделю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</si>
  <si>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</si>
  <si>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</si>
  <si>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</si>
  <si>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</si>
  <si>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</si>
  <si>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</si>
  <si>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</si>
  <si>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ПЕРПРОВ</t>
  </si>
  <si>
    <t>ОХОТА</t>
  </si>
  <si>
    <t>ОСЕМЕН</t>
  </si>
  <si>
    <t>ХОЛ</t>
  </si>
  <si>
    <t>ПЕРЕВОД</t>
  </si>
  <si>
    <t>АБОРТ</t>
  </si>
  <si>
    <t>НЕОСЕМ</t>
  </si>
  <si>
    <t>ПНЕВМО</t>
  </si>
  <si>
    <t>ПОЗСУХ</t>
  </si>
  <si>
    <t>ВАКЦИН</t>
  </si>
  <si>
    <t>ДИАРЕЯ</t>
  </si>
  <si>
    <t>ВЕС</t>
  </si>
  <si>
    <t>ЭНДОМ</t>
  </si>
  <si>
    <t>ЛЕЙКОЗ</t>
  </si>
  <si>
    <t>Ср ADG</t>
  </si>
  <si>
    <t>Сохранность за 180 дней от даты рождения</t>
  </si>
  <si>
    <t>ВЫБ=---</t>
  </si>
  <si>
    <t>ВЫБ=авг</t>
  </si>
  <si>
    <t>ВЫБ=сен</t>
  </si>
  <si>
    <t>ВЫБ=дек</t>
  </si>
  <si>
    <t>ВЫБ=ноя</t>
  </si>
  <si>
    <t>сен21</t>
  </si>
  <si>
    <t>ноя21</t>
  </si>
  <si>
    <t>Сохранность с момента ввода в стадо</t>
  </si>
  <si>
    <t>SUM by %130.edat by armon for edat&gt;-180\b</t>
  </si>
  <si>
    <t>By T1025</t>
  </si>
  <si>
    <t>---</t>
  </si>
  <si>
    <t>ECON\E FOR LACT=0</t>
  </si>
  <si>
    <t>Возраст при выбытии за последнюю неделю</t>
  </si>
  <si>
    <t>63 дня</t>
  </si>
  <si>
    <t>sum %49.ardat.bdat for lact=0 ardat&gt;-7\d</t>
  </si>
  <si>
    <t>КОНТАКТНАЯ ИНФОРМАЦИЯ</t>
  </si>
  <si>
    <t>Шкарина Екатерина</t>
  </si>
  <si>
    <t>Менеджер по работе с ключевыми клиентами</t>
  </si>
  <si>
    <t>e-mail: shkarina@dfsoft.ru</t>
  </si>
  <si>
    <t>ООО «Диджи Фарм Софтвер»</t>
  </si>
  <si>
    <t>Россия, г.Липецк, 398070, ул.Бунина, 15, оф. 5.</t>
  </si>
  <si>
    <t>8 800 707 7 305</t>
  </si>
  <si>
    <t>название хоз-ва</t>
  </si>
  <si>
    <t>СП Калужское</t>
  </si>
  <si>
    <t>с 31/1/22</t>
  </si>
  <si>
    <t>по 7/2/22</t>
  </si>
  <si>
    <t>дата</t>
  </si>
  <si>
    <t>План</t>
  </si>
  <si>
    <t>LIST ID %50.pcdat.276.pdue DUE RPRO LACT DCC PDCC FDAT FOR rc&lt;&gt;1 (DUE=15/10/21-21/10/21)(PDUE=15/10/21-21/10/21 PDUE&gt;DUE)</t>
  </si>
  <si>
    <t>SUM BY LGRP  FOR RC&lt;&gt;1 (DUE=15/10/21-21/10/21)(%50.pcdat.276.pdue=15/10/21-21/10/21 PDUE&gt;DUE)</t>
  </si>
  <si>
    <t>Нетелей</t>
  </si>
  <si>
    <t>Факт отел</t>
  </si>
  <si>
    <t>LIST ID PDUE DUE RPRO LACT DCC PDCC FDAT FOR RC&lt;&gt;1 FDAT=15/10/21-21/10/21</t>
  </si>
  <si>
    <t>коров</t>
  </si>
  <si>
    <t>LIST ID PDUE DUE RPRO LACT DCC PDCC FDAT FOR RC&lt;&gt;1 FDAT=15/10/21-21/10/21 lact&gt;1</t>
  </si>
  <si>
    <t>LIST ID PDUE DUE RPRO LACT DCC PDCC FDAT FOR RC&lt;&gt;1 FDAT=15/10/21-21/10/21 lact=1</t>
  </si>
  <si>
    <t>Отел раньше 265 дней</t>
  </si>
  <si>
    <t>SUM FOR PDCC&lt;265 FDAT=15/10/21-21/10/21</t>
  </si>
  <si>
    <t>Отел позже 295</t>
  </si>
  <si>
    <t>SUM FOR PDCC&gt;295 FDAT=15/10/21-21/10/21</t>
  </si>
  <si>
    <t>Еще не отелилось а должно</t>
  </si>
  <si>
    <t>LIST ID PDUE DUE RPRO LACT DCC PDCC FDAT FOR RC&lt;&gt;1 FDAT&lt;DUE (DUE=15/10/21-21/10/21)(PDUE=15/10/21-21/10/21 PDUE&gt;DUE)</t>
  </si>
  <si>
    <t>Средние дни стельности при отеле</t>
  </si>
  <si>
    <t>SUM PDCC FOR FDAT=15/10/21-21/10/21\B</t>
  </si>
  <si>
    <t>Всего телят</t>
  </si>
  <si>
    <t>Быков</t>
  </si>
  <si>
    <t>Телок</t>
  </si>
  <si>
    <t>Мертвых</t>
  </si>
  <si>
    <t>% Мертвых Быков</t>
  </si>
  <si>
    <t>% Мертвых Телок</t>
  </si>
  <si>
    <t>%Телок</t>
  </si>
  <si>
    <t>Выбытие новотельных до 60 дней за последние 90 дней</t>
  </si>
  <si>
    <t>МЕСЯЦ ОТЕЛА</t>
  </si>
  <si>
    <t>ПРОДАЖА</t>
  </si>
  <si>
    <t>% ВЫБЫТИЯ</t>
  </si>
  <si>
    <t>SUM BY BIMON BY ARMON FOR LACT=0 GNDR=F BDAT&gt;-180\B</t>
  </si>
  <si>
    <t>Отелилось</t>
  </si>
  <si>
    <t>GRAPH SOLD DIED FRESH FOR DIM&lt;61\FD90</t>
  </si>
  <si>
    <t>янв</t>
  </si>
  <si>
    <t>Выбыло до 61 дня</t>
  </si>
  <si>
    <t>фев</t>
  </si>
  <si>
    <t>% выбытия</t>
  </si>
  <si>
    <t>Сохранность телок до 6 месяцев</t>
  </si>
  <si>
    <t>Родилось</t>
  </si>
  <si>
    <t>Живет</t>
  </si>
  <si>
    <t>% сохранности</t>
  </si>
  <si>
    <t>Дни в доении при первом осеменении</t>
  </si>
  <si>
    <t>SUM DIMFB FOR FBDAT=15/10/21-21/10/21 TBRD=1 LACT&gt;0</t>
  </si>
  <si>
    <t>Осеменились раньше ПДО 72 дня</t>
  </si>
  <si>
    <t>SUM DIMFB FOR FBDAT=15/10/21-21/10/21 TBRD=1 LACT&gt;0 DIMFB&lt;72</t>
  </si>
  <si>
    <t>Осеменились позже</t>
  </si>
  <si>
    <t>SUM DIMFB FOR FBDAT=15/10/21-21/10/21 TBRD=1 LACT&gt;0 DIMFB&gt;78</t>
  </si>
  <si>
    <t>Осеменения отсутствуют дни в доении &gt;96</t>
  </si>
  <si>
    <t>SUM DIMFB FOR DIM&gt;96 LACT&gt;0 TBRD=0 BY RPRO</t>
  </si>
  <si>
    <t>%до 72 дней в доении</t>
  </si>
  <si>
    <t>SUM DIMFB=72 DIMFB=79 FOR LACT&gt;0 DIMFB&gt;0\b</t>
  </si>
  <si>
    <t>% 72-78</t>
  </si>
  <si>
    <t>%&gt;78</t>
  </si>
  <si>
    <t>Средний интервал между ИО</t>
  </si>
  <si>
    <t>SUM HINT FOR TBRD&gt;1 LACT&gt;0\B</t>
  </si>
  <si>
    <t>Должны проверить на УЗИ1</t>
  </si>
  <si>
    <t>SUM FOR DSLH=39-45 LACT&gt;0 BY RPRO</t>
  </si>
  <si>
    <t>По факту проверено</t>
  </si>
  <si>
    <t>из них Стельных</t>
  </si>
  <si>
    <t>Холостых</t>
  </si>
  <si>
    <t>Поставлено на БРАК</t>
  </si>
  <si>
    <t>Потеря стельности на УЗИ2 и более+открытие лактации</t>
  </si>
  <si>
    <t>SUM BY ABDAT FOR ABDAT=15/10/21-21/10/21 LACT&gt;0</t>
  </si>
  <si>
    <t>PregRate</t>
  </si>
  <si>
    <t>Не стоит на схеме, а должны</t>
  </si>
  <si>
    <t>PR&amp;HDR</t>
  </si>
  <si>
    <t>дата с</t>
  </si>
  <si>
    <t>дата по</t>
  </si>
  <si>
    <t>Должно быть запущено</t>
  </si>
  <si>
    <t>LIST ID DUDRY DDAT RPRO %49.DUDRY.DDAT %49.ddat.cdat dcc FOR DUDRY=15/10/21-21/10/21 LACT&gt;0\a</t>
  </si>
  <si>
    <t>DUDRY - должен быть настроен по нижнему значению</t>
  </si>
  <si>
    <t>запущено по факту</t>
  </si>
  <si>
    <t>GRAPH %49.ddat.cdat FOR DDAT&gt;0 LACT&gt;0\D7</t>
  </si>
  <si>
    <t>средние дни стельности при запуске</t>
  </si>
  <si>
    <t>LIST ID DUDRY DDAT RPRO %49.DUDRY.DDAT %49.ddat.cdat dcc FOR DDAT=15/10/21-21/10/21 LACT&gt;0\a</t>
  </si>
  <si>
    <t>кол-во пропущенных</t>
  </si>
  <si>
    <t>Из них запущено ранее</t>
  </si>
  <si>
    <t>Самозапуск</t>
  </si>
  <si>
    <t>Поздний запуск</t>
  </si>
  <si>
    <t>Анализ Сухостойных коров</t>
  </si>
  <si>
    <t>SUM %49.ddat.cdat=217 %49.ddat.cdat=224 FOR RC=6</t>
  </si>
  <si>
    <t>DCC&lt;217</t>
  </si>
  <si>
    <t>DCC=217-223</t>
  </si>
  <si>
    <t>DCC&gt;223</t>
  </si>
  <si>
    <t>Запуск в поздний сухостой</t>
  </si>
  <si>
    <t>GRAPH %49.cudat.cdat for cudat&gt;-7</t>
  </si>
  <si>
    <t xml:space="preserve">Должно </t>
  </si>
  <si>
    <t>LIST ID cudat RPRO %50.cdat.247 dcc FOR %50.cdat.247=1/11/21-7/11/21 LACT&gt;0\a</t>
  </si>
  <si>
    <t>Перевели раньше</t>
  </si>
  <si>
    <t>Перевели позже</t>
  </si>
  <si>
    <t>Дни стельности при переводе</t>
  </si>
  <si>
    <t>переведено по факту</t>
  </si>
  <si>
    <t>Показатели фермы</t>
  </si>
  <si>
    <t>Стельных коров</t>
  </si>
  <si>
    <t xml:space="preserve">16 - Отёлов
</t>
  </si>
  <si>
    <t>PCT DCC&gt;0 FOR LACT&gt;0</t>
  </si>
  <si>
    <t>Средние дни в доении</t>
  </si>
  <si>
    <t>12 - живых телят получено</t>
  </si>
  <si>
    <t>SUM DIM FOR LACT&gt;0</t>
  </si>
  <si>
    <t>Сервис период</t>
  </si>
  <si>
    <t xml:space="preserve">176 - средние дни сервис периода
</t>
  </si>
  <si>
    <t>SUM DOPN FOR LACT&gt;0</t>
  </si>
  <si>
    <t>27- средний надой за неделю</t>
  </si>
  <si>
    <t>SUM WMLK1 FOR LACT&gt;0 DDAT=0</t>
  </si>
  <si>
    <t>% Плодотворного</t>
  </si>
  <si>
    <t xml:space="preserve">13 827 - Средний валовый надой в сутки
</t>
  </si>
  <si>
    <t>BREDSUM\Cd180</t>
  </si>
  <si>
    <t xml:space="preserve">21 - Коров осеменено
</t>
  </si>
  <si>
    <t>BREDSUM\ED180</t>
  </si>
  <si>
    <t>14 - Коров проверено на стельность</t>
  </si>
  <si>
    <t>SUM FOR DIM&gt;83 tbrd=0</t>
  </si>
  <si>
    <t>8 - Стельных</t>
  </si>
  <si>
    <t>SUM DCC=1 FOR DIM&gt;150</t>
  </si>
  <si>
    <t>20 - Голов взвешено</t>
  </si>
  <si>
    <t>EVENTS\3s7</t>
  </si>
  <si>
    <t>3 - Телок выбыло</t>
  </si>
  <si>
    <t>BREDSUM\Cyd180</t>
  </si>
  <si>
    <t>14 - Коров выбыло</t>
  </si>
  <si>
    <t>BREDSUM\EYD180</t>
  </si>
  <si>
    <t xml:space="preserve">14% - Холостых &gt;17 месяцев
</t>
  </si>
  <si>
    <t>SUM DCC=1 FOR AGE&gt;17 LACT=0</t>
  </si>
  <si>
    <t>KPI</t>
  </si>
  <si>
    <t>Показатель</t>
  </si>
  <si>
    <t>Прошлый результат</t>
  </si>
  <si>
    <t>Текущий результат</t>
  </si>
  <si>
    <t>Средний</t>
  </si>
  <si>
    <t>% Плодотворного, коровы</t>
  </si>
  <si>
    <t>Индекс стельности (PregRate) коров</t>
  </si>
  <si>
    <t>Индекс осеменения (HeatDetectionRate) коров</t>
  </si>
  <si>
    <t>% Нестельных коров &gt;150 дней лактации</t>
  </si>
  <si>
    <t>% Стельных коров в стаде</t>
  </si>
  <si>
    <t>Средний день лактации</t>
  </si>
  <si>
    <t>Среднесуточное кол-во молока</t>
  </si>
  <si>
    <t>27,2 кг</t>
  </si>
  <si>
    <t>27.7 кг</t>
  </si>
  <si>
    <t>26,5 кг</t>
  </si>
  <si>
    <t>Сервис период, дней</t>
  </si>
  <si>
    <t>Средних дней в Сухостое</t>
  </si>
  <si>
    <t>Дней сухостоя &lt;45</t>
  </si>
  <si>
    <t>Дней сухостоя &gt;70</t>
  </si>
  <si>
    <t>% выбывших коров Дней=0-60</t>
  </si>
  <si>
    <t>% Мертворожденных</t>
  </si>
  <si>
    <t>Сравнение с клиентами</t>
  </si>
  <si>
    <t>Ср. HM</t>
  </si>
  <si>
    <t>Ваш</t>
  </si>
  <si>
    <t>Лучший</t>
  </si>
  <si>
    <t>&gt;=27 кг</t>
  </si>
  <si>
    <t>34,7 кг</t>
  </si>
  <si>
    <t>40 кг</t>
  </si>
  <si>
    <t>Молочная продуктивность</t>
  </si>
  <si>
    <t>Анализ последней контрольной дойки</t>
  </si>
  <si>
    <t>Коров должно быть на КД</t>
  </si>
  <si>
    <t>SUM MILK PCTF PCTP BY TDAT FOR LACT&gt;0 DDAT=0 DIM&gt;25</t>
  </si>
  <si>
    <t>Нет КД на последнем тесте</t>
  </si>
  <si>
    <t>Распределение по надою последней КД</t>
  </si>
  <si>
    <t>GRAPH MILK FOR TDAT&gt;19/12/21</t>
  </si>
  <si>
    <t>Прогноз надоя</t>
  </si>
  <si>
    <t xml:space="preserve">РАСПРЕДЕЛЕНИЕ КОРОВ ПО ДНЯМ В ДОЕНИИ С НАДОЕМ &lt;20 ЛИТРОВ
</t>
  </si>
  <si>
    <t xml:space="preserve">GRAPH MILK FOR TDAT=20/12/21 MILK&lt;20 DDAT=0 BY DIM </t>
  </si>
  <si>
    <t>ЛАКТАЦИОННЫЕ КРИВЫЕ</t>
  </si>
  <si>
    <t>PLOT WMLK1 FOR LACT&gt;0 BY LGRP</t>
  </si>
  <si>
    <t>По ЛГРУП</t>
  </si>
  <si>
    <t>СрКД1МО</t>
  </si>
  <si>
    <t>Ср МПИК</t>
  </si>
  <si>
    <t>СрДДПИК</t>
  </si>
  <si>
    <t>sum 1stmk peakm peakd for lact&gt;0 by lgrp</t>
  </si>
  <si>
    <t>Динамика изменения надоя за год</t>
  </si>
  <si>
    <t>PLOT MILK FOR LACT&gt;0\R</t>
  </si>
  <si>
    <t>Месяц год</t>
  </si>
  <si>
    <t>Февраль 2021</t>
  </si>
  <si>
    <t>Март 2021</t>
  </si>
  <si>
    <t>Апрель 2021</t>
  </si>
  <si>
    <t>Май 2021</t>
  </si>
  <si>
    <t>Июнь 2021</t>
  </si>
  <si>
    <t>Июль 2021</t>
  </si>
  <si>
    <t>Август 2021</t>
  </si>
  <si>
    <t>Сентябрь 2021</t>
  </si>
  <si>
    <t>Октябрь 2021</t>
  </si>
  <si>
    <t>Ноябрь 2021</t>
  </si>
  <si>
    <t>Декабрь 2021</t>
  </si>
  <si>
    <t>Январь 2022</t>
  </si>
  <si>
    <t>Павлов</t>
  </si>
  <si>
    <t>Техн#99</t>
  </si>
  <si>
    <t>Техн#9</t>
  </si>
  <si>
    <t>2020 Декабрь</t>
  </si>
  <si>
    <t>2021 Январь</t>
  </si>
  <si>
    <t>2021 Февраль</t>
  </si>
  <si>
    <t>2021 Март</t>
  </si>
  <si>
    <t>2021 Апрель</t>
  </si>
  <si>
    <t>2021 Май</t>
  </si>
  <si>
    <t>2021 Июнь</t>
  </si>
  <si>
    <t>2021 Июль</t>
  </si>
  <si>
    <t>2021 Август</t>
  </si>
  <si>
    <t>2021 Сентябрь</t>
  </si>
  <si>
    <t>2021 Октябрь</t>
  </si>
  <si>
    <t>2021 Ноябрь</t>
  </si>
  <si>
    <t>2021 Декабрь</t>
  </si>
  <si>
    <t>ВСЕГО</t>
  </si>
  <si>
    <t>Овсинх</t>
  </si>
  <si>
    <t>Пресинх</t>
  </si>
  <si>
    <t>Нет</t>
  </si>
  <si>
    <t>Двойн</t>
  </si>
  <si>
    <t>%T</t>
  </si>
  <si>
    <t>Бык</t>
  </si>
  <si>
    <t>%F</t>
  </si>
  <si>
    <t>Живой</t>
  </si>
  <si>
    <t>Мертв</t>
  </si>
  <si>
    <t>%М</t>
  </si>
  <si>
    <t>М:Мерт</t>
  </si>
  <si>
    <t>%M</t>
  </si>
  <si>
    <t>Ж:Мерт</t>
  </si>
  <si>
    <t>Вес 2 мес.</t>
  </si>
  <si>
    <t>Вес 3 мес.</t>
  </si>
  <si>
    <t>Вес 4 мес.</t>
  </si>
  <si>
    <t>Вес 6 мес.</t>
  </si>
  <si>
    <t>Вес 8 мес.</t>
  </si>
  <si>
    <t>Вес 12 мес.</t>
  </si>
  <si>
    <t>1-0</t>
  </si>
  <si>
    <t>Воспроизводство телки</t>
  </si>
  <si>
    <t>Возраст при 1-м ИО телок</t>
  </si>
  <si>
    <t>SUM AGEFB FOR FBDAT&gt;-7 LACT=0</t>
  </si>
  <si>
    <t>Осеменилось раньше ПДО &lt;14</t>
  </si>
  <si>
    <t>SUM AGEFB FOR FBDAT&gt;-7 LACT=0 AGEFB&lt;14</t>
  </si>
  <si>
    <t>Осеменилось позже 14 месяцев</t>
  </si>
  <si>
    <t>SUM AGEFB FOR FBDAT&gt;-7 LACT=0 AGEFB&gt;14</t>
  </si>
  <si>
    <t>Осеменения отсутствуют&gt;14 месяцев</t>
  </si>
  <si>
    <t>SUM AGEFB FOR LACT=0 AGE&gt;14 GNDR=F TBRD=0</t>
  </si>
  <si>
    <t>Из них в статусе БРАК</t>
  </si>
  <si>
    <t>SUM AGEFB FOR LACT=0 AGE&gt;14 GNDR=F TBRD=0 RC=1</t>
  </si>
  <si>
    <t>График первого осеменения</t>
  </si>
  <si>
    <t>GRAPH BRED\N1SCY</t>
  </si>
  <si>
    <t>График проверки на стельность</t>
  </si>
  <si>
    <t>GRAPH PREG BY DSLH\YD7</t>
  </si>
  <si>
    <t>Должны проверить на УЗИ</t>
  </si>
  <si>
    <t>SUM FOR DSLH=39-45 LACT=0 BY RPRO</t>
  </si>
  <si>
    <t>Стельных от проверки</t>
  </si>
  <si>
    <t>Поставлено на брак</t>
  </si>
  <si>
    <t>Холостых &gt;17 месяцев</t>
  </si>
  <si>
    <t>Изменение CR понедельно</t>
  </si>
  <si>
    <t>BREDSUM\RY</t>
  </si>
  <si>
    <t>BREDSUM\EY</t>
  </si>
  <si>
    <t>Событие за неделю</t>
  </si>
  <si>
    <t>EVENTS\5WS7C</t>
  </si>
  <si>
    <t>СУХОСТ</t>
  </si>
  <si>
    <t>ПАЛА</t>
  </si>
  <si>
    <t>ПОСЛЕД</t>
  </si>
  <si>
    <t>СЫЧУГ</t>
  </si>
  <si>
    <t>КЕТОЗ</t>
  </si>
  <si>
    <t>ХРОМОТА</t>
  </si>
  <si>
    <t>МАСТ</t>
  </si>
  <si>
    <t>БОЛЕЗНЬ</t>
  </si>
  <si>
    <t>ИММУНОГЛ</t>
  </si>
  <si>
    <t>ПОРЫВ</t>
  </si>
  <si>
    <t>СЫВОРОТКА</t>
  </si>
  <si>
    <t>ОБЕЗРОЖ</t>
  </si>
  <si>
    <t>Дегельм</t>
  </si>
  <si>
    <t>Профилактика_телят</t>
  </si>
  <si>
    <t>РОТАВЕК</t>
  </si>
  <si>
    <t>БОВИ</t>
  </si>
  <si>
    <t>PCT MILK&lt;20 FOR LACT&gt;0 DDAT=0</t>
  </si>
  <si>
    <t>% Соматика &gt;200</t>
  </si>
  <si>
    <t>PCT SCC&gt;200 FOR LACT&gt;0 DDAT=0</t>
  </si>
  <si>
    <t>1.&lt;64 кг в 2 месяца</t>
  </si>
  <si>
    <t>2.&lt;150 кг в 6 месяцев</t>
  </si>
  <si>
    <t>4.&lt;200 кг в 8 месяцев</t>
  </si>
  <si>
    <t>5.&lt;250 кг в 12 месяцев</t>
  </si>
  <si>
    <t>Показатели и Задачи</t>
  </si>
  <si>
    <t>Стельность сухостой</t>
  </si>
  <si>
    <t>1\2 ИО</t>
  </si>
  <si>
    <t>Результат отёла</t>
  </si>
  <si>
    <t>Задачи за неделю</t>
  </si>
  <si>
    <t>Выбытие до 60 дней  за год</t>
  </si>
  <si>
    <t>Выбытие до 60 дней в доении</t>
  </si>
  <si>
    <t>Отклонения надоя</t>
  </si>
  <si>
    <t>Сохранность молодняка</t>
  </si>
  <si>
    <t>Дойных коров и валовый надой</t>
  </si>
  <si>
    <t>Список пропущеных животных  с Ио</t>
  </si>
  <si>
    <t>Список пропущеных животных  с Узи</t>
  </si>
  <si>
    <t>Список пропущенных на запуск</t>
  </si>
  <si>
    <r>
      <rPr>
        <sz val="10"/>
        <color theme="1"/>
        <rFont val="Graphik, sans-serif"/>
      </rPr>
      <t>сен 2025</t>
    </r>
  </si>
  <si>
    <r>
      <rPr>
        <sz val="10"/>
        <color theme="1"/>
        <rFont val="Graphik, sans-serif"/>
      </rPr>
      <t>ноя 2025</t>
    </r>
  </si>
  <si>
    <r>
      <rPr>
        <sz val="10"/>
        <color theme="1"/>
        <rFont val="Graphik, sans-serif"/>
      </rPr>
      <t>фев 2026</t>
    </r>
  </si>
  <si>
    <r>
      <rPr>
        <sz val="10"/>
        <color theme="1"/>
        <rFont val="Graphik, sans-serif"/>
      </rPr>
      <t>май 2026</t>
    </r>
  </si>
  <si>
    <t>Название Фермы</t>
  </si>
  <si>
    <t xml:space="preserve">ЕЖЕНЕДЕЛЬНЫЙ ОТЧЕТ  </t>
  </si>
  <si>
    <t>Дату конца очтета</t>
  </si>
  <si>
    <t>Еженедельный отчет</t>
  </si>
  <si>
    <t>09.08.2026-15.08.2026</t>
  </si>
  <si>
    <t>Дата нач отчета</t>
  </si>
  <si>
    <t>Пригодные к осемен.</t>
  </si>
  <si>
    <t>Осемен.</t>
  </si>
  <si>
    <t>Выявление (HDR)</t>
  </si>
  <si>
    <t>Пригодные к стельности</t>
  </si>
  <si>
    <t>Стельность (PR)</t>
  </si>
  <si>
    <t>Оплодотворяемость (CR)</t>
  </si>
  <si>
    <t>Цель 65 %</t>
  </si>
  <si>
    <t>Цель 25 %</t>
  </si>
  <si>
    <t>Цель 45 %</t>
  </si>
  <si>
    <t>06.08.2025 – 27.08.2025</t>
  </si>
  <si>
    <t>27.08.2025 – 17.09.2025</t>
  </si>
  <si>
    <t>17.09.2025 – 08.10.2025</t>
  </si>
  <si>
    <t>08.10.2025 – 29.10.2025</t>
  </si>
  <si>
    <t>29.10.2025 – 19.11.2025</t>
  </si>
  <si>
    <t>19.11.2025 – 10.12.2025</t>
  </si>
  <si>
    <t>10.12.2025 – 31.12.2025</t>
  </si>
  <si>
    <t>31.12.2025 – 21.01.2026</t>
  </si>
  <si>
    <t>21.01.2026 – 11.02.2026</t>
  </si>
  <si>
    <t>11.02.2026 – 04.03.2026</t>
  </si>
  <si>
    <t>04.03.2026 – 25.03.2026</t>
  </si>
  <si>
    <t>25.03.2026 – 15.04.2026</t>
  </si>
  <si>
    <t>15.04.2026 – 06.05.2026</t>
  </si>
  <si>
    <t>06.05.2026 – 27.05.2026</t>
  </si>
  <si>
    <t>27.05.2026 – 17.06.2026</t>
  </si>
  <si>
    <t>17.06.2026 – 08.07.2026</t>
  </si>
  <si>
    <t>08.07.2026 – 29.07.2026</t>
  </si>
  <si>
    <t>29.07.2026 – 19.08.2026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</si>
</sst>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dd&quot;.&quot;mm"/>
    <numFmt numFmtId="165" formatCode="dd\.mm\.yyyy"/>
    <numFmt numFmtId="166" formatCode="d\.m\.yyyy"/>
    <numFmt numFmtId="167" formatCode="d\ mmm"/>
    <numFmt numFmtId="168" formatCode="0.0%"/>
    <numFmt numFmtId="169" formatCode="dd\.mm\.yy"/>
    <numFmt numFmtId="170" formatCode="mmmm"/>
    <numFmt numFmtId="171" formatCode="mmm\ yyyy"/>
    <numFmt numFmtId="172" formatCode="mmmd"/>
    <numFmt numFmtId="173" formatCode="yyyy\.m"/>
    <numFmt numFmtId="174" formatCode="yyyy\.mm"/>
    <numFmt numFmtId="175" formatCode="0.0"/>
    <numFmt numFmtId="176" formatCode="&quot; &quot;mmm&quot; &quot;yyyy&quot; &quot;"/>
    <numFmt numFmtId="177" formatCode="mm&quot;.&quot;yy"/>
    <numFmt numFmtId="178" formatCode="d\.m\.yy"/>
    <numFmt numFmtId="180" formatCode="[$-419]d\ mmm;@"/>
    <numFmt numFmtId="182" formatCode="[$-419]mmmm\ yyyy;@"/>
  </numFmts>
  <fonts count="79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F1116"/>
      <name val="Graphik"/>
    </font>
    <font>
      <sz val="11"/>
      <color rgb="FF0F1116"/>
      <name val="Arial"/>
    </font>
    <font>
      <sz val="12"/>
      <color rgb="FF0F1116"/>
      <name val="Graphik"/>
    </font>
    <font>
      <sz val="10"/>
      <color theme="4"/>
      <name val="Arial"/>
      <scheme val="minor"/>
    </font>
    <font>
      <sz val="10"/>
      <color rgb="FFFF0000"/>
      <name val="Arial"/>
      <scheme val="minor"/>
    </font>
    <font>
      <sz val="9"/>
      <color theme="1"/>
      <name val="Montserrat"/>
    </font>
    <font>
      <sz val="11"/>
      <color rgb="FF000000"/>
      <name val="Calibri"/>
    </font>
    <font>
      <sz val="10"/>
      <color theme="1"/>
      <name val="Graphik"/>
    </font>
    <font>
      <sz val="10"/>
      <color theme="1"/>
      <name val="Montserrat"/>
    </font>
    <font>
      <sz val="9"/>
      <color rgb="FF0F1116"/>
      <name val="Graphik"/>
    </font>
    <font>
      <b/>
      <sz val="12"/>
      <color rgb="FF0F1116"/>
      <name val="Graphik"/>
    </font>
    <font>
      <sz val="11"/>
      <color theme="1"/>
      <name val="Montserrat"/>
    </font>
    <font>
      <sz val="11"/>
      <color rgb="FF000000"/>
      <name val="Montserrat"/>
    </font>
    <font>
      <sz val="11"/>
      <color theme="1"/>
      <name val="Graphik"/>
    </font>
    <font>
      <u/>
      <sz val="10"/>
      <color rgb="FF0000FF"/>
      <name val="Graphik"/>
    </font>
    <font>
      <b/>
      <sz val="10"/>
      <color theme="1"/>
      <name val="Montserrat"/>
    </font>
    <font>
      <sz val="10"/>
      <color theme="1"/>
      <name val="Montserrat"/>
    </font>
    <font>
      <b/>
      <sz val="10"/>
      <color rgb="FF001499"/>
      <name val="Montserrat"/>
    </font>
    <font>
      <sz val="10"/>
      <name val="Arial"/>
    </font>
    <font>
      <sz val="8"/>
      <color theme="1"/>
      <name val="Montserrat"/>
    </font>
    <font>
      <u/>
      <sz val="11"/>
      <color rgb="FF000000"/>
      <name val="Calibri"/>
    </font>
    <font>
      <u/>
      <sz val="11"/>
      <color rgb="FF000000"/>
      <name val="Calibri"/>
    </font>
    <font>
      <sz val="10"/>
      <color rgb="FF0F1116"/>
      <name val="Graphik"/>
    </font>
    <font>
      <sz val="9"/>
      <color rgb="FF0F1116"/>
      <name val="Arial"/>
    </font>
    <font>
      <sz val="10"/>
      <color rgb="FF000000"/>
      <name val="Montserrat"/>
    </font>
    <font>
      <b/>
      <sz val="18"/>
      <color rgb="FF001499"/>
      <name val="Montserrat"/>
    </font>
    <font>
      <b/>
      <sz val="18"/>
      <color rgb="FF27347D"/>
      <name val="Montserrat"/>
    </font>
    <font>
      <sz val="10"/>
      <color theme="1"/>
      <name val="Arial"/>
    </font>
    <font>
      <sz val="12"/>
      <color theme="1"/>
      <name val="Montserrat"/>
    </font>
    <font>
      <b/>
      <sz val="18"/>
      <color rgb="FFFF0000"/>
      <name val="Montserrat"/>
    </font>
    <font>
      <b/>
      <sz val="18"/>
      <color rgb="FF38761D"/>
      <name val="Montserrat"/>
    </font>
    <font>
      <u/>
      <sz val="10"/>
      <color rgb="FF3D85C6"/>
      <name val="Montserrat"/>
    </font>
    <font>
      <sz val="10"/>
      <color rgb="FF000000"/>
      <name val="Tahoma"/>
    </font>
    <font>
      <sz val="10"/>
      <color rgb="FF333E48"/>
      <name val="Montserrat"/>
    </font>
    <font>
      <sz val="11"/>
      <color rgb="FF333E48"/>
      <name val="Open-sans"/>
    </font>
    <font>
      <sz val="8"/>
      <color rgb="FF000000"/>
      <name val="Montserrat"/>
    </font>
    <font>
      <u/>
      <sz val="8"/>
      <color rgb="FF000000"/>
      <name val="Montserrat"/>
    </font>
    <font>
      <sz val="11"/>
      <color rgb="FF000000"/>
      <name val="Arial"/>
    </font>
    <font>
      <sz val="10"/>
      <name val="Montserrat"/>
    </font>
    <font>
      <sz val="11"/>
      <color theme="1"/>
      <name val="Calibri"/>
    </font>
    <font>
      <sz val="11"/>
      <color rgb="FF7E3794"/>
      <name val="Inconsolata"/>
    </font>
    <font>
      <b/>
      <sz val="10"/>
      <color theme="1"/>
      <name val="Montserrat"/>
    </font>
    <font>
      <b/>
      <sz val="10"/>
      <color theme="1"/>
      <name val="Arial"/>
      <scheme val="minor"/>
    </font>
    <font>
      <sz val="10"/>
      <color rgb="FF000000"/>
      <name val="Montserrat"/>
    </font>
    <font>
      <sz val="10"/>
      <color rgb="FF1F1F1F"/>
      <name val="Tahoma"/>
    </font>
    <font>
      <sz val="10"/>
      <color rgb="FF000000"/>
      <name val="Arial"/>
    </font>
    <font>
      <sz val="36"/>
      <color rgb="FF000000"/>
      <name val="Calibri"/>
    </font>
    <font>
      <sz val="10"/>
      <color rgb="FF4285F4"/>
      <name val="Arial"/>
    </font>
    <font>
      <sz val="11"/>
      <color theme="1"/>
      <name val="Arial"/>
    </font>
    <font>
      <sz val="12"/>
      <color rgb="FF000000"/>
      <name val="Montserrat"/>
    </font>
    <font>
      <sz val="10"/>
      <color rgb="FF000000"/>
      <name val="Arial"/>
      <scheme val="minor"/>
    </font>
    <font>
      <sz val="19"/>
      <color theme="1"/>
      <name val="Montserrat"/>
    </font>
    <font>
      <sz val="17"/>
      <color theme="1"/>
      <name val="Montserrat"/>
    </font>
    <font>
      <b/>
      <sz val="14"/>
      <color theme="1"/>
      <name val="Montserrat"/>
    </font>
    <font>
      <sz val="17"/>
      <color rgb="FF000000"/>
      <name val="Montserrat"/>
    </font>
    <font>
      <b/>
      <sz val="14"/>
      <color rgb="FF000000"/>
      <name val="Montserrat"/>
    </font>
    <font>
      <b/>
      <sz val="19"/>
      <color rgb="FF000000"/>
      <name val="Montserrat"/>
    </font>
    <font>
      <sz val="11"/>
      <color rgb="FF000000"/>
      <name val="Docs-Calibri"/>
    </font>
    <font>
      <b/>
      <sz val="11"/>
      <color rgb="FF000000"/>
      <name val="Calibri"/>
    </font>
    <font>
      <b/>
      <sz val="11"/>
      <color rgb="FF000000"/>
      <name val="Docs-Calibri"/>
    </font>
    <font>
      <sz val="16"/>
      <color rgb="FF00B050"/>
      <name val="Docs-Calibri"/>
    </font>
    <font>
      <sz val="10"/>
      <color rgb="FF000000"/>
      <name val="Arial"/>
      <family val="2"/>
      <charset val="204"/>
      <scheme val="minor"/>
    </font>
    <font>
      <sz val="10"/>
      <color theme="1"/>
      <name val="Montserrat"/>
      <charset val="204"/>
    </font>
    <font>
      <sz val="10"/>
      <name val="Arial"/>
      <family val="2"/>
      <charset val="204"/>
    </font>
    <font>
      <u/>
      <sz val="10"/>
      <color theme="1"/>
      <name val="Graphik"/>
    </font>
    <font>
      <sz val="10"/>
      <color theme="1"/>
      <name val="Arial"/>
      <family val="2"/>
      <charset val="204"/>
      <scheme val="minor"/>
    </font>
    <font>
      <sz val="10"/>
      <color theme="1"/>
      <name val="Graphik, sans-serif"/>
    </font>
    <font>
      <b/>
      <sz val="18"/>
      <color rgb="FF001499"/>
      <name val="Montserrat"/>
      <charset val="204"/>
    </font>
    <font>
      <b/>
      <sz val="18"/>
      <color theme="4" tint="-0.499984740745262"/>
      <name val="Montserrat"/>
      <charset val="204"/>
    </font>
    <font>
      <b/>
      <sz val="28"/>
      <color theme="2"/>
      <name val="Montserrat"/>
      <charset val="204"/>
    </font>
    <font>
      <sz val="10"/>
      <color theme="3"/>
      <name val="Arial"/>
      <family val="2"/>
      <charset val="204"/>
    </font>
    <font>
      <sz val="10"/>
      <color theme="3"/>
      <name val="Montserrat"/>
      <charset val="204"/>
    </font>
    <font>
      <b/>
      <sz val="10"/>
      <color rgb="FF001499"/>
      <name val="Montserrat"/>
      <charset val="204"/>
    </font>
    <font>
      <sz val="9"/>
      <color rgb="FF0F1116"/>
      <name val="Arial"/>
      <family val="2"/>
      <charset val="204"/>
      <scheme val="minor"/>
    </font>
    <font>
      <sz val="11"/>
      <color rgb="FF0F1116"/>
      <name val="Arial"/>
      <family val="2"/>
      <charset val="204"/>
      <scheme val="minor"/>
    </font>
    <font>
      <sz val="11"/>
      <name val="Carlito"/>
    </font>
    <font>
      <sz val="10"/>
      <color rgb="FF111827"/>
      <name val="Arial"/>
      <family val="2"/>
      <charset val="204"/>
    </font>
  </fonts>
  <fills count="6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0797F"/>
        <bgColor rgb="FFD0797F"/>
      </patternFill>
    </fill>
    <fill>
      <patternFill patternType="solid">
        <fgColor rgb="FFFBBC04"/>
        <bgColor rgb="FFFBBC04"/>
      </patternFill>
    </fill>
    <fill>
      <patternFill patternType="solid">
        <fgColor rgb="FFDFE4EC"/>
        <bgColor rgb="FFDFE4EC"/>
      </patternFill>
    </fill>
    <fill>
      <patternFill patternType="solid">
        <fgColor rgb="FFF4F4F6"/>
        <bgColor rgb="FFF4F4F6"/>
      </patternFill>
    </fill>
    <fill>
      <patternFill patternType="solid">
        <fgColor rgb="FFFBFDFB"/>
        <bgColor rgb="FFFBFDFB"/>
      </patternFill>
    </fill>
    <fill>
      <patternFill patternType="solid">
        <fgColor rgb="FFF8696B"/>
        <bgColor rgb="FFF8696B"/>
      </patternFill>
    </fill>
    <fill>
      <patternFill patternType="solid">
        <fgColor rgb="FFFF0000"/>
        <bgColor rgb="FFFF0000"/>
      </patternFill>
    </fill>
    <fill>
      <patternFill patternType="solid">
        <fgColor rgb="FF27B6D8"/>
        <bgColor rgb="FF27B6D8"/>
      </patternFill>
    </fill>
    <fill>
      <patternFill patternType="solid">
        <fgColor rgb="FFF4F6F8"/>
        <bgColor rgb="FFF4F6F8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E67C73"/>
        <bgColor rgb="FFE67C73"/>
      </patternFill>
    </fill>
    <fill>
      <patternFill patternType="solid">
        <fgColor rgb="FFFEDB80"/>
        <bgColor rgb="FFFEDB80"/>
      </patternFill>
    </fill>
    <fill>
      <patternFill patternType="solid">
        <fgColor rgb="FFE8E9EC"/>
        <bgColor rgb="FFE8E9EC"/>
      </patternFill>
    </fill>
    <fill>
      <patternFill patternType="solid">
        <fgColor rgb="FFEA9999"/>
        <bgColor rgb="FFEA9999"/>
      </patternFill>
    </fill>
    <fill>
      <patternFill patternType="solid">
        <fgColor theme="7"/>
        <bgColor theme="7"/>
      </patternFill>
    </fill>
    <fill>
      <patternFill patternType="solid">
        <fgColor rgb="FFFEE783"/>
        <bgColor rgb="FFFEE783"/>
      </patternFill>
    </fill>
    <fill>
      <patternFill patternType="solid">
        <fgColor rgb="FFD9EAD3"/>
        <bgColor rgb="FFD9EAD3"/>
      </patternFill>
    </fill>
    <fill>
      <patternFill patternType="solid">
        <fgColor rgb="FFACD380"/>
        <bgColor rgb="FFACD380"/>
      </patternFill>
    </fill>
    <fill>
      <patternFill patternType="solid">
        <fgColor rgb="FFFCA276"/>
        <bgColor rgb="FFFCA276"/>
      </patternFill>
    </fill>
    <fill>
      <patternFill patternType="solid">
        <fgColor rgb="FF63BE7B"/>
        <bgColor rgb="FF63BE7B"/>
      </patternFill>
    </fill>
    <fill>
      <patternFill patternType="solid">
        <fgColor rgb="FFCEDD81"/>
        <bgColor rgb="FFCEDD81"/>
      </patternFill>
    </fill>
    <fill>
      <patternFill patternType="solid">
        <fgColor rgb="FFFBB078"/>
        <bgColor rgb="FFFBB078"/>
      </patternFill>
    </fill>
    <fill>
      <patternFill patternType="solid">
        <fgColor rgb="FFFFEB84"/>
        <bgColor rgb="FFFFEB84"/>
      </patternFill>
    </fill>
    <fill>
      <patternFill patternType="solid">
        <fgColor rgb="FFDEE283"/>
        <bgColor rgb="FFDEE283"/>
      </patternFill>
    </fill>
    <fill>
      <patternFill patternType="solid">
        <fgColor rgb="FFB5D680"/>
        <bgColor rgb="FFB5D680"/>
      </patternFill>
    </fill>
    <fill>
      <patternFill patternType="solid">
        <fgColor rgb="FFFDCF7E"/>
        <bgColor rgb="FFFDCF7E"/>
      </patternFill>
    </fill>
    <fill>
      <patternFill patternType="solid">
        <fgColor rgb="FFB6D7A8"/>
        <bgColor rgb="FFB6D7A8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rgb="FFFFFFFF"/>
      </patternFill>
    </fill>
    <fill>
      <patternFill patternType="solid">
        <fgColor rgb="FFCCFFCC"/>
        <bgColor rgb="FFFBBC04"/>
      </patternFill>
    </fill>
    <fill>
      <patternFill patternType="solid">
        <fgColor rgb="FFFF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rgb="FFFFFFFF"/>
      </patternFill>
    </fill>
    <fill>
      <patternFill patternType="solid">
        <fgColor rgb="FFCCEC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9999"/>
        <bgColor rgb="FFFFFFFF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rgb="FFF8696B"/>
      </patternFill>
    </fill>
    <fill>
      <patternFill patternType="solid">
        <fgColor rgb="FFCCFFFF"/>
        <bgColor rgb="FFFFFFFF"/>
      </patternFill>
    </fill>
    <fill>
      <patternFill patternType="solid">
        <fgColor rgb="FFCCFFFF"/>
        <bgColor rgb="FF00FF00"/>
      </patternFill>
    </fill>
    <fill>
      <patternFill patternType="solid">
        <fgColor rgb="FF99FF99"/>
        <bgColor indexed="64"/>
      </patternFill>
    </fill>
    <fill>
      <patternFill patternType="solid">
        <fgColor rgb="FF99FF99"/>
        <bgColor rgb="FFFFFFFF"/>
      </patternFill>
    </fill>
    <fill>
      <patternFill patternType="solid">
        <fgColor rgb="FF66CCFF"/>
        <bgColor rgb="FFF4F4F6"/>
      </patternFill>
    </fill>
    <fill>
      <patternFill patternType="solid">
        <fgColor rgb="FFFF660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9966"/>
        <bgColor rgb="FFFEE783"/>
      </patternFill>
    </fill>
    <fill>
      <patternFill patternType="solid">
        <fgColor rgb="FFFF9966"/>
        <bgColor rgb="FFF4F4F6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rgb="FFF4F4F6"/>
      </patternFill>
    </fill>
    <fill>
      <patternFill patternType="solid">
        <fgColor rgb="FF00CCFF"/>
        <bgColor indexed="64"/>
      </patternFill>
    </fill>
    <fill>
      <patternFill patternType="solid">
        <fgColor rgb="FFFFF2CC"/>
      </patternFill>
    </fill>
    <fill>
      <patternFill patternType="solid">
        <fgColor rgb="FFCFEAF8"/>
      </patternFill>
    </fill>
    <fill>
      <patternFill patternType="solid">
        <fgColor rgb="FFFBB85F"/>
        <bgColor rgb="FFFBFDFB"/>
      </patternFill>
    </fill>
  </fills>
  <borders count="26">
    <border>
      <left/>
      <right/>
      <top/>
      <bottom/>
      <diagonal/>
    </border>
    <border>
      <left/>
      <right style="thin">
        <color rgb="FF495670"/>
      </right>
      <top/>
      <bottom style="thin">
        <color rgb="FF495670"/>
      </bottom>
      <diagonal/>
    </border>
    <border>
      <left/>
      <right/>
      <top/>
      <bottom style="thin">
        <color rgb="FF49567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49567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4B5563"/>
      </left>
      <right style="thin">
        <color rgb="FF4B5563"/>
      </right>
      <top style="thin">
        <color rgb="FF4B5563"/>
      </top>
      <bottom style="thin">
        <color rgb="FF4B5563"/>
      </bottom>
      <diagonal/>
    </border>
    <border>
      <left style="thin">
        <color rgb="FF6B7280"/>
      </left>
      <right style="thin">
        <color rgb="FF6B7280"/>
      </right>
      <top style="thin">
        <color rgb="FF6B7280"/>
      </top>
      <bottom style="thin">
        <color rgb="FF6B7280"/>
      </bottom>
      <diagonal/>
    </border>
  </borders>
  <cellStyleXfs count="2">
    <xf numFmtId="0" fontId="0" fillId="0" borderId="0"/>
    <xf numFmtId="0" fontId="77" fillId="0" borderId="0"/>
  </cellStyleXfs>
  <cellXfs count="495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>
      <alignment horizontal="right"/>
    </xf>
    <xf numFmtId="0" fontId="2" fillId="0" borderId="0" xfId="0" applyFont="1" applyAlignment="1"/>
    <xf numFmtId="9" fontId="1" fillId="2" borderId="0" xfId="0" applyNumberFormat="1" applyFont="1" applyFill="1" applyAlignment="1">
      <alignment horizontal="right"/>
    </xf>
    <xf numFmtId="0" fontId="5" fillId="0" borderId="0" xfId="0" applyFont="1" applyAlignment="1"/>
    <xf numFmtId="0" fontId="1" fillId="2" borderId="0" xfId="0" applyFont="1" applyFill="1" applyAlignment="1"/>
    <xf numFmtId="0" fontId="6" fillId="0" borderId="0" xfId="0" applyFont="1" applyAlignment="1"/>
    <xf numFmtId="9" fontId="1" fillId="2" borderId="0" xfId="0" applyNumberFormat="1" applyFont="1" applyFill="1" applyAlignment="1"/>
    <xf numFmtId="0" fontId="2" fillId="3" borderId="2" xfId="0" applyFont="1" applyFill="1" applyBorder="1" applyAlignment="1"/>
    <xf numFmtId="0" fontId="4" fillId="3" borderId="2" xfId="0" applyFont="1" applyFill="1" applyBorder="1"/>
    <xf numFmtId="0" fontId="4" fillId="0" borderId="0" xfId="0" applyFont="1"/>
    <xf numFmtId="0" fontId="1" fillId="4" borderId="0" xfId="0" applyFont="1" applyFill="1" applyAlignment="1"/>
    <xf numFmtId="9" fontId="1" fillId="4" borderId="0" xfId="0" applyNumberFormat="1" applyFont="1" applyFill="1" applyAlignment="1"/>
    <xf numFmtId="0" fontId="8" fillId="0" borderId="0" xfId="0" applyFont="1" applyAlignment="1">
      <alignment horizontal="right"/>
    </xf>
    <xf numFmtId="0" fontId="9" fillId="0" borderId="2" xfId="0" applyFont="1" applyBorder="1" applyAlignment="1"/>
    <xf numFmtId="0" fontId="4" fillId="3" borderId="2" xfId="0" applyFont="1" applyFill="1" applyBorder="1"/>
    <xf numFmtId="0" fontId="10" fillId="0" borderId="0" xfId="0" applyFont="1" applyAlignment="1"/>
    <xf numFmtId="0" fontId="10" fillId="0" borderId="0" xfId="0" applyFont="1"/>
    <xf numFmtId="0" fontId="11" fillId="0" borderId="1" xfId="0" applyFont="1" applyBorder="1" applyAlignment="1">
      <alignment horizontal="left"/>
    </xf>
    <xf numFmtId="0" fontId="11" fillId="0" borderId="2" xfId="0" applyFont="1" applyBorder="1" applyAlignment="1"/>
    <xf numFmtId="0" fontId="13" fillId="3" borderId="0" xfId="0" applyFont="1" applyFill="1" applyAlignment="1">
      <alignment vertical="top"/>
    </xf>
    <xf numFmtId="0" fontId="10" fillId="3" borderId="0" xfId="0" applyFont="1" applyFill="1" applyAlignment="1">
      <alignment horizontal="right"/>
    </xf>
    <xf numFmtId="0" fontId="10" fillId="3" borderId="0" xfId="0" applyFont="1" applyFill="1" applyAlignment="1"/>
    <xf numFmtId="0" fontId="14" fillId="0" borderId="0" xfId="0" applyFont="1" applyAlignment="1"/>
    <xf numFmtId="0" fontId="4" fillId="0" borderId="0" xfId="0" applyFont="1"/>
    <xf numFmtId="0" fontId="8" fillId="0" borderId="0" xfId="0" applyFont="1" applyAlignment="1">
      <alignment horizontal="left"/>
    </xf>
    <xf numFmtId="0" fontId="13" fillId="3" borderId="0" xfId="0" applyFont="1" applyFill="1" applyAlignment="1">
      <alignment vertical="top"/>
    </xf>
    <xf numFmtId="164" fontId="13" fillId="3" borderId="0" xfId="0" applyNumberFormat="1" applyFont="1" applyFill="1" applyAlignment="1">
      <alignment vertical="top"/>
    </xf>
    <xf numFmtId="0" fontId="15" fillId="0" borderId="2" xfId="0" applyFont="1" applyBorder="1" applyAlignment="1"/>
    <xf numFmtId="0" fontId="2" fillId="7" borderId="2" xfId="0" applyFont="1" applyFill="1" applyBorder="1" applyAlignment="1"/>
    <xf numFmtId="165" fontId="1" fillId="0" borderId="0" xfId="0" applyNumberFormat="1" applyFont="1" applyAlignment="1"/>
    <xf numFmtId="164" fontId="13" fillId="3" borderId="0" xfId="0" applyNumberFormat="1" applyFont="1" applyFill="1" applyAlignment="1">
      <alignment vertical="top"/>
    </xf>
    <xf numFmtId="165" fontId="2" fillId="7" borderId="2" xfId="0" applyNumberFormat="1" applyFont="1" applyFill="1" applyBorder="1" applyAlignment="1"/>
    <xf numFmtId="166" fontId="1" fillId="0" borderId="0" xfId="0" applyNumberFormat="1" applyFont="1" applyAlignment="1"/>
    <xf numFmtId="0" fontId="18" fillId="0" borderId="0" xfId="0" applyFont="1" applyAlignment="1">
      <alignment horizontal="right"/>
    </xf>
    <xf numFmtId="0" fontId="13" fillId="0" borderId="0" xfId="0" applyFont="1" applyAlignment="1"/>
    <xf numFmtId="164" fontId="1" fillId="0" borderId="0" xfId="0" applyNumberFormat="1" applyFont="1" applyAlignment="1"/>
    <xf numFmtId="164" fontId="1" fillId="0" borderId="0" xfId="0" applyNumberFormat="1" applyFont="1" applyAlignment="1"/>
    <xf numFmtId="164" fontId="1" fillId="0" borderId="0" xfId="0" applyNumberFormat="1" applyFont="1"/>
    <xf numFmtId="164" fontId="1" fillId="0" borderId="0" xfId="0" applyNumberFormat="1" applyFont="1"/>
    <xf numFmtId="164" fontId="8" fillId="0" borderId="0" xfId="0" applyNumberFormat="1" applyFont="1" applyAlignment="1"/>
    <xf numFmtId="0" fontId="8" fillId="0" borderId="0" xfId="0" applyFont="1" applyAlignment="1"/>
    <xf numFmtId="164" fontId="22" fillId="2" borderId="0" xfId="0" applyNumberFormat="1" applyFont="1" applyFill="1" applyAlignment="1">
      <alignment horizontal="left"/>
    </xf>
    <xf numFmtId="0" fontId="14" fillId="3" borderId="0" xfId="0" applyFont="1" applyFill="1" applyAlignment="1">
      <alignment horizontal="left" vertical="top"/>
    </xf>
    <xf numFmtId="0" fontId="23" fillId="0" borderId="0" xfId="0" applyFont="1" applyAlignment="1">
      <alignment horizontal="right"/>
    </xf>
    <xf numFmtId="0" fontId="14" fillId="8" borderId="0" xfId="0" applyFont="1" applyFill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4" fillId="0" borderId="0" xfId="0" applyFont="1" applyAlignment="1">
      <alignment horizontal="left"/>
    </xf>
    <xf numFmtId="164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4" fontId="10" fillId="0" borderId="0" xfId="0" applyNumberFormat="1" applyFont="1" applyAlignment="1"/>
    <xf numFmtId="0" fontId="24" fillId="3" borderId="2" xfId="0" applyFont="1" applyFill="1" applyBorder="1" applyAlignment="1"/>
    <xf numFmtId="0" fontId="4" fillId="0" borderId="0" xfId="0" applyFont="1" applyAlignment="1"/>
    <xf numFmtId="0" fontId="25" fillId="0" borderId="2" xfId="0" applyFont="1" applyBorder="1" applyAlignment="1"/>
    <xf numFmtId="168" fontId="14" fillId="9" borderId="0" xfId="0" applyNumberFormat="1" applyFont="1" applyFill="1" applyAlignment="1"/>
    <xf numFmtId="0" fontId="26" fillId="3" borderId="0" xfId="0" applyFont="1" applyFill="1" applyAlignment="1">
      <alignment horizontal="right" vertical="top"/>
    </xf>
    <xf numFmtId="0" fontId="13" fillId="0" borderId="0" xfId="0" applyFont="1" applyAlignment="1"/>
    <xf numFmtId="0" fontId="10" fillId="10" borderId="0" xfId="0" applyFont="1" applyFill="1" applyAlignment="1"/>
    <xf numFmtId="169" fontId="10" fillId="0" borderId="0" xfId="0" applyNumberFormat="1" applyFont="1" applyAlignment="1"/>
    <xf numFmtId="0" fontId="1" fillId="0" borderId="0" xfId="0" applyFont="1"/>
    <xf numFmtId="164" fontId="1" fillId="2" borderId="0" xfId="0" applyNumberFormat="1" applyFont="1" applyFill="1" applyAlignment="1"/>
    <xf numFmtId="0" fontId="1" fillId="11" borderId="0" xfId="0" applyFont="1" applyFill="1"/>
    <xf numFmtId="0" fontId="27" fillId="0" borderId="0" xfId="0" applyFont="1" applyAlignment="1">
      <alignment horizontal="center"/>
    </xf>
    <xf numFmtId="0" fontId="29" fillId="0" borderId="0" xfId="0" applyFont="1"/>
    <xf numFmtId="170" fontId="18" fillId="5" borderId="3" xfId="0" applyNumberFormat="1" applyFont="1" applyFill="1" applyBorder="1" applyAlignment="1"/>
    <xf numFmtId="0" fontId="18" fillId="5" borderId="3" xfId="0" applyFont="1" applyFill="1" applyBorder="1" applyAlignment="1"/>
    <xf numFmtId="0" fontId="29" fillId="0" borderId="0" xfId="0" applyFont="1" applyAlignment="1"/>
    <xf numFmtId="0" fontId="32" fillId="0" borderId="0" xfId="0" applyFont="1" applyAlignment="1">
      <alignment horizontal="center"/>
    </xf>
    <xf numFmtId="0" fontId="26" fillId="8" borderId="0" xfId="0" applyFont="1" applyFill="1" applyAlignment="1">
      <alignment horizontal="right" vertical="top"/>
    </xf>
    <xf numFmtId="0" fontId="33" fillId="0" borderId="0" xfId="0" applyFont="1" applyAlignment="1"/>
    <xf numFmtId="9" fontId="34" fillId="8" borderId="0" xfId="0" applyNumberFormat="1" applyFont="1" applyFill="1" applyAlignment="1">
      <alignment horizontal="right" vertical="top"/>
    </xf>
    <xf numFmtId="9" fontId="35" fillId="12" borderId="0" xfId="0" applyNumberFormat="1" applyFont="1" applyFill="1" applyAlignment="1"/>
    <xf numFmtId="171" fontId="36" fillId="12" borderId="0" xfId="0" applyNumberFormat="1" applyFont="1" applyFill="1" applyAlignment="1"/>
    <xf numFmtId="171" fontId="26" fillId="8" borderId="0" xfId="0" applyNumberFormat="1" applyFont="1" applyFill="1" applyAlignment="1">
      <alignment horizontal="right" vertical="top"/>
    </xf>
    <xf numFmtId="0" fontId="37" fillId="13" borderId="3" xfId="0" applyFont="1" applyFill="1" applyBorder="1" applyAlignment="1">
      <alignment horizontal="center"/>
    </xf>
    <xf numFmtId="0" fontId="38" fillId="14" borderId="3" xfId="0" applyFont="1" applyFill="1" applyBorder="1" applyAlignment="1">
      <alignment horizontal="center"/>
    </xf>
    <xf numFmtId="0" fontId="18" fillId="5" borderId="0" xfId="0" applyFont="1" applyFill="1" applyAlignment="1"/>
    <xf numFmtId="0" fontId="34" fillId="5" borderId="0" xfId="0" applyFont="1" applyFill="1" applyAlignment="1">
      <alignment horizontal="right" vertical="top"/>
    </xf>
    <xf numFmtId="9" fontId="35" fillId="5" borderId="3" xfId="0" applyNumberFormat="1" applyFont="1" applyFill="1" applyBorder="1" applyAlignment="1">
      <alignment horizontal="right"/>
    </xf>
    <xf numFmtId="9" fontId="35" fillId="5" borderId="0" xfId="0" applyNumberFormat="1" applyFont="1" applyFill="1" applyAlignment="1"/>
    <xf numFmtId="0" fontId="1" fillId="9" borderId="0" xfId="0" applyFont="1" applyFill="1" applyAlignment="1"/>
    <xf numFmtId="171" fontId="4" fillId="0" borderId="0" xfId="0" applyNumberFormat="1" applyFont="1"/>
    <xf numFmtId="171" fontId="24" fillId="3" borderId="1" xfId="0" applyNumberFormat="1" applyFont="1" applyFill="1" applyBorder="1" applyAlignment="1"/>
    <xf numFmtId="0" fontId="39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172" fontId="26" fillId="8" borderId="0" xfId="0" applyNumberFormat="1" applyFont="1" applyFill="1" applyAlignment="1">
      <alignment horizontal="right" vertical="top"/>
    </xf>
    <xf numFmtId="173" fontId="2" fillId="0" borderId="0" xfId="0" applyNumberFormat="1" applyFont="1" applyAlignment="1"/>
    <xf numFmtId="174" fontId="2" fillId="0" borderId="0" xfId="0" applyNumberFormat="1" applyFont="1" applyAlignment="1"/>
    <xf numFmtId="0" fontId="37" fillId="14" borderId="3" xfId="0" applyFont="1" applyFill="1" applyBorder="1" applyAlignment="1">
      <alignment horizontal="center"/>
    </xf>
    <xf numFmtId="164" fontId="4" fillId="3" borderId="2" xfId="0" applyNumberFormat="1" applyFont="1" applyFill="1" applyBorder="1"/>
    <xf numFmtId="164" fontId="41" fillId="0" borderId="0" xfId="0" applyNumberFormat="1" applyFont="1" applyAlignment="1">
      <alignment horizontal="right"/>
    </xf>
    <xf numFmtId="0" fontId="41" fillId="0" borderId="3" xfId="0" applyFont="1" applyBorder="1" applyAlignment="1">
      <alignment horizontal="right"/>
    </xf>
    <xf numFmtId="0" fontId="29" fillId="0" borderId="0" xfId="0" applyFont="1" applyAlignment="1"/>
    <xf numFmtId="164" fontId="8" fillId="9" borderId="0" xfId="0" applyNumberFormat="1" applyFont="1" applyFill="1" applyAlignment="1"/>
    <xf numFmtId="2" fontId="42" fillId="9" borderId="0" xfId="0" applyNumberFormat="1" applyFont="1" applyFill="1"/>
    <xf numFmtId="10" fontId="29" fillId="9" borderId="0" xfId="0" applyNumberFormat="1" applyFont="1" applyFill="1" applyAlignment="1">
      <alignment horizontal="right"/>
    </xf>
    <xf numFmtId="164" fontId="8" fillId="15" borderId="0" xfId="0" applyNumberFormat="1" applyFont="1" applyFill="1" applyAlignment="1"/>
    <xf numFmtId="175" fontId="1" fillId="9" borderId="0" xfId="0" applyNumberFormat="1" applyFont="1" applyFill="1"/>
    <xf numFmtId="0" fontId="8" fillId="0" borderId="0" xfId="0" applyFont="1" applyAlignment="1">
      <alignment horizontal="right"/>
    </xf>
    <xf numFmtId="0" fontId="21" fillId="0" borderId="0" xfId="0" applyFont="1" applyAlignment="1">
      <alignment vertical="center" wrapText="1"/>
    </xf>
    <xf numFmtId="0" fontId="18" fillId="0" borderId="0" xfId="0" applyFont="1" applyAlignment="1">
      <alignment horizontal="center"/>
    </xf>
    <xf numFmtId="0" fontId="44" fillId="0" borderId="0" xfId="0" applyFont="1" applyAlignment="1"/>
    <xf numFmtId="0" fontId="44" fillId="0" borderId="0" xfId="0" applyFont="1" applyAlignment="1"/>
    <xf numFmtId="0" fontId="18" fillId="14" borderId="0" xfId="0" applyFont="1" applyFill="1" applyAlignment="1">
      <alignment horizontal="center"/>
    </xf>
    <xf numFmtId="164" fontId="18" fillId="14" borderId="0" xfId="0" applyNumberFormat="1" applyFont="1" applyFill="1" applyAlignment="1">
      <alignment horizontal="center"/>
    </xf>
    <xf numFmtId="0" fontId="8" fillId="0" borderId="0" xfId="0" applyFont="1" applyAlignment="1">
      <alignment horizontal="right"/>
    </xf>
    <xf numFmtId="0" fontId="34" fillId="8" borderId="0" xfId="0" applyFont="1" applyFill="1" applyAlignment="1">
      <alignment horizontal="right" vertical="top"/>
    </xf>
    <xf numFmtId="165" fontId="1" fillId="16" borderId="0" xfId="0" applyNumberFormat="1" applyFont="1" applyFill="1" applyAlignment="1"/>
    <xf numFmtId="0" fontId="1" fillId="16" borderId="0" xfId="0" applyFont="1" applyFill="1"/>
    <xf numFmtId="0" fontId="1" fillId="5" borderId="0" xfId="0" applyFont="1" applyFill="1" applyAlignment="1"/>
    <xf numFmtId="0" fontId="1" fillId="0" borderId="0" xfId="0" applyFont="1" applyAlignment="1">
      <alignment horizontal="right"/>
    </xf>
    <xf numFmtId="0" fontId="45" fillId="5" borderId="0" xfId="0" applyFont="1" applyFill="1" applyAlignment="1">
      <alignment horizontal="right"/>
    </xf>
    <xf numFmtId="0" fontId="45" fillId="5" borderId="0" xfId="0" applyFont="1" applyFill="1" applyAlignment="1"/>
    <xf numFmtId="0" fontId="8" fillId="14" borderId="0" xfId="0" applyFont="1" applyFill="1" applyAlignment="1"/>
    <xf numFmtId="176" fontId="26" fillId="8" borderId="0" xfId="0" applyNumberFormat="1" applyFont="1" applyFill="1" applyAlignment="1">
      <alignment horizontal="right" vertical="top"/>
    </xf>
    <xf numFmtId="0" fontId="46" fillId="8" borderId="0" xfId="0" applyFont="1" applyFill="1" applyAlignment="1">
      <alignment horizontal="right" vertical="top"/>
    </xf>
    <xf numFmtId="0" fontId="34" fillId="3" borderId="0" xfId="0" applyFont="1" applyFill="1" applyAlignment="1">
      <alignment horizontal="right" vertical="top"/>
    </xf>
    <xf numFmtId="9" fontId="45" fillId="17" borderId="0" xfId="0" applyNumberFormat="1" applyFont="1" applyFill="1" applyAlignment="1">
      <alignment horizontal="right"/>
    </xf>
    <xf numFmtId="0" fontId="34" fillId="14" borderId="0" xfId="0" applyFont="1" applyFill="1" applyAlignment="1">
      <alignment horizontal="right" vertical="top"/>
    </xf>
    <xf numFmtId="0" fontId="11" fillId="0" borderId="4" xfId="0" applyFont="1" applyBorder="1" applyAlignment="1">
      <alignment horizontal="left"/>
    </xf>
    <xf numFmtId="0" fontId="18" fillId="5" borderId="0" xfId="0" applyFont="1" applyFill="1" applyAlignment="1">
      <alignment horizontal="right"/>
    </xf>
    <xf numFmtId="9" fontId="18" fillId="5" borderId="0" xfId="0" applyNumberFormat="1" applyFont="1" applyFill="1"/>
    <xf numFmtId="0" fontId="1" fillId="14" borderId="0" xfId="0" applyFont="1" applyFill="1"/>
    <xf numFmtId="0" fontId="1" fillId="14" borderId="0" xfId="0" applyFont="1" applyFill="1" applyAlignment="1"/>
    <xf numFmtId="0" fontId="1" fillId="15" borderId="0" xfId="0" applyFont="1" applyFill="1" applyAlignment="1"/>
    <xf numFmtId="174" fontId="4" fillId="0" borderId="0" xfId="0" applyNumberFormat="1" applyFont="1"/>
    <xf numFmtId="0" fontId="1" fillId="0" borderId="0" xfId="0" applyFont="1" applyAlignment="1">
      <alignment horizontal="right"/>
    </xf>
    <xf numFmtId="177" fontId="34" fillId="8" borderId="0" xfId="0" applyNumberFormat="1" applyFont="1" applyFill="1" applyAlignment="1">
      <alignment horizontal="left" vertical="top"/>
    </xf>
    <xf numFmtId="0" fontId="34" fillId="3" borderId="0" xfId="0" applyFont="1" applyFill="1" applyAlignment="1">
      <alignment horizontal="right" vertical="top"/>
    </xf>
    <xf numFmtId="0" fontId="34" fillId="8" borderId="0" xfId="0" applyFont="1" applyFill="1" applyAlignment="1">
      <alignment horizontal="right" vertical="top"/>
    </xf>
    <xf numFmtId="0" fontId="47" fillId="8" borderId="0" xfId="0" applyFont="1" applyFill="1" applyAlignment="1">
      <alignment horizontal="left" vertical="top"/>
    </xf>
    <xf numFmtId="164" fontId="34" fillId="3" borderId="0" xfId="0" applyNumberFormat="1" applyFont="1" applyFill="1" applyAlignment="1">
      <alignment horizontal="right" vertical="top"/>
    </xf>
    <xf numFmtId="164" fontId="34" fillId="8" borderId="0" xfId="0" applyNumberFormat="1" applyFont="1" applyFill="1" applyAlignment="1">
      <alignment horizontal="right" vertical="top"/>
    </xf>
    <xf numFmtId="164" fontId="5" fillId="0" borderId="0" xfId="0" applyNumberFormat="1" applyFont="1" applyAlignment="1"/>
    <xf numFmtId="0" fontId="26" fillId="3" borderId="0" xfId="0" applyFont="1" applyFill="1" applyAlignment="1">
      <alignment horizontal="left" vertical="top"/>
    </xf>
    <xf numFmtId="0" fontId="26" fillId="18" borderId="0" xfId="0" applyFont="1" applyFill="1" applyAlignment="1">
      <alignment horizontal="left" vertical="top"/>
    </xf>
    <xf numFmtId="164" fontId="34" fillId="9" borderId="0" xfId="0" applyNumberFormat="1" applyFont="1" applyFill="1" applyAlignment="1">
      <alignment horizontal="right" vertical="top"/>
    </xf>
    <xf numFmtId="0" fontId="26" fillId="8" borderId="0" xfId="0" applyFont="1" applyFill="1" applyAlignment="1">
      <alignment horizontal="right" vertical="top"/>
    </xf>
    <xf numFmtId="9" fontId="1" fillId="0" borderId="0" xfId="0" applyNumberFormat="1" applyFont="1" applyAlignment="1"/>
    <xf numFmtId="0" fontId="45" fillId="3" borderId="0" xfId="0" applyFont="1" applyFill="1" applyAlignment="1">
      <alignment horizontal="left" vertical="top"/>
    </xf>
    <xf numFmtId="0" fontId="45" fillId="18" borderId="0" xfId="0" applyFont="1" applyFill="1" applyAlignment="1">
      <alignment horizontal="left" vertical="top"/>
    </xf>
    <xf numFmtId="0" fontId="18" fillId="0" borderId="0" xfId="0" applyFont="1" applyAlignment="1"/>
    <xf numFmtId="0" fontId="45" fillId="8" borderId="0" xfId="0" applyFont="1" applyFill="1" applyAlignment="1">
      <alignment horizontal="left" vertical="top"/>
    </xf>
    <xf numFmtId="0" fontId="45" fillId="8" borderId="0" xfId="0" applyFont="1" applyFill="1" applyAlignment="1">
      <alignment horizontal="right" vertical="top"/>
    </xf>
    <xf numFmtId="0" fontId="18" fillId="0" borderId="0" xfId="0" applyFont="1"/>
    <xf numFmtId="0" fontId="45" fillId="3" borderId="0" xfId="0" applyFont="1" applyFill="1" applyAlignment="1">
      <alignment horizontal="right" vertical="top"/>
    </xf>
    <xf numFmtId="0" fontId="18" fillId="0" borderId="0" xfId="0" applyFont="1" applyAlignment="1"/>
    <xf numFmtId="0" fontId="1" fillId="19" borderId="0" xfId="0" applyFont="1" applyFill="1" applyAlignment="1"/>
    <xf numFmtId="164" fontId="34" fillId="15" borderId="0" xfId="0" applyNumberFormat="1" applyFont="1" applyFill="1" applyAlignment="1">
      <alignment horizontal="right" vertical="top"/>
    </xf>
    <xf numFmtId="164" fontId="48" fillId="0" borderId="0" xfId="0" applyNumberFormat="1" applyFont="1" applyAlignment="1"/>
    <xf numFmtId="0" fontId="8" fillId="0" borderId="0" xfId="0" applyFont="1" applyAlignment="1"/>
    <xf numFmtId="0" fontId="8" fillId="0" borderId="0" xfId="0" applyFont="1" applyAlignment="1"/>
    <xf numFmtId="0" fontId="8" fillId="20" borderId="0" xfId="0" applyFont="1" applyFill="1" applyAlignment="1">
      <alignment horizontal="right"/>
    </xf>
    <xf numFmtId="1" fontId="8" fillId="0" borderId="0" xfId="0" applyNumberFormat="1" applyFont="1" applyAlignment="1">
      <alignment horizontal="right"/>
    </xf>
    <xf numFmtId="0" fontId="8" fillId="0" borderId="0" xfId="0" applyFont="1" applyAlignment="1"/>
    <xf numFmtId="0" fontId="34" fillId="16" borderId="0" xfId="0" applyFont="1" applyFill="1" applyAlignment="1">
      <alignment horizontal="right" vertical="top"/>
    </xf>
    <xf numFmtId="0" fontId="3" fillId="7" borderId="11" xfId="0" applyFont="1" applyFill="1" applyBorder="1" applyAlignment="1">
      <alignment horizontal="right"/>
    </xf>
    <xf numFmtId="0" fontId="1" fillId="9" borderId="0" xfId="0" applyFont="1" applyFill="1" applyAlignment="1"/>
    <xf numFmtId="0" fontId="49" fillId="3" borderId="0" xfId="0" applyFont="1" applyFill="1" applyAlignment="1">
      <alignment horizontal="left"/>
    </xf>
    <xf numFmtId="0" fontId="4" fillId="7" borderId="2" xfId="0" applyFont="1" applyFill="1" applyBorder="1"/>
    <xf numFmtId="0" fontId="14" fillId="21" borderId="0" xfId="0" applyFont="1" applyFill="1" applyAlignment="1"/>
    <xf numFmtId="0" fontId="51" fillId="0" borderId="0" xfId="0" applyFont="1" applyAlignment="1"/>
    <xf numFmtId="0" fontId="51" fillId="0" borderId="0" xfId="0" applyFont="1"/>
    <xf numFmtId="0" fontId="8" fillId="0" borderId="3" xfId="0" applyFont="1" applyBorder="1" applyAlignment="1"/>
    <xf numFmtId="0" fontId="8" fillId="0" borderId="14" xfId="0" applyFont="1" applyBorder="1" applyAlignment="1"/>
    <xf numFmtId="0" fontId="8" fillId="0" borderId="16" xfId="0" applyFont="1" applyBorder="1" applyAlignment="1"/>
    <xf numFmtId="0" fontId="8" fillId="0" borderId="12" xfId="0" applyFont="1" applyBorder="1" applyAlignment="1">
      <alignment horizontal="right"/>
    </xf>
    <xf numFmtId="9" fontId="8" fillId="0" borderId="12" xfId="0" applyNumberFormat="1" applyFont="1" applyBorder="1" applyAlignment="1">
      <alignment horizontal="right"/>
    </xf>
    <xf numFmtId="0" fontId="8" fillId="0" borderId="0" xfId="0" applyFont="1" applyAlignment="1">
      <alignment horizontal="center"/>
    </xf>
    <xf numFmtId="172" fontId="8" fillId="0" borderId="16" xfId="0" applyNumberFormat="1" applyFont="1" applyBorder="1" applyAlignment="1">
      <alignment horizontal="right"/>
    </xf>
    <xf numFmtId="0" fontId="8" fillId="0" borderId="16" xfId="0" applyFont="1" applyBorder="1" applyAlignment="1">
      <alignment horizontal="right"/>
    </xf>
    <xf numFmtId="0" fontId="8" fillId="0" borderId="3" xfId="0" applyFont="1" applyBorder="1" applyAlignment="1"/>
    <xf numFmtId="0" fontId="8" fillId="0" borderId="14" xfId="0" applyFont="1" applyBorder="1" applyAlignment="1"/>
    <xf numFmtId="0" fontId="8" fillId="0" borderId="16" xfId="0" applyFont="1" applyBorder="1" applyAlignment="1"/>
    <xf numFmtId="0" fontId="8" fillId="0" borderId="12" xfId="0" applyFont="1" applyBorder="1" applyAlignment="1">
      <alignment horizontal="right"/>
    </xf>
    <xf numFmtId="0" fontId="29" fillId="0" borderId="3" xfId="0" applyFont="1" applyBorder="1" applyAlignment="1"/>
    <xf numFmtId="0" fontId="41" fillId="0" borderId="3" xfId="0" applyFont="1" applyBorder="1" applyAlignment="1"/>
    <xf numFmtId="172" fontId="8" fillId="0" borderId="16" xfId="0" applyNumberFormat="1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horizontal="right"/>
    </xf>
    <xf numFmtId="0" fontId="52" fillId="0" borderId="0" xfId="0" applyFont="1"/>
    <xf numFmtId="0" fontId="54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1" fillId="8" borderId="0" xfId="0" applyFont="1" applyFill="1"/>
    <xf numFmtId="0" fontId="56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0" fontId="1" fillId="22" borderId="0" xfId="0" applyFont="1" applyFill="1" applyAlignment="1"/>
    <xf numFmtId="178" fontId="1" fillId="0" borderId="0" xfId="0" applyNumberFormat="1" applyFont="1" applyAlignment="1"/>
    <xf numFmtId="0" fontId="47" fillId="3" borderId="0" xfId="0" applyFont="1" applyFill="1" applyAlignment="1">
      <alignment horizontal="left"/>
    </xf>
    <xf numFmtId="0" fontId="8" fillId="0" borderId="3" xfId="0" applyFont="1" applyBorder="1" applyAlignment="1">
      <alignment horizontal="right"/>
    </xf>
    <xf numFmtId="0" fontId="8" fillId="0" borderId="14" xfId="0" applyFont="1" applyBorder="1" applyAlignment="1">
      <alignment horizontal="right"/>
    </xf>
    <xf numFmtId="9" fontId="8" fillId="9" borderId="0" xfId="0" applyNumberFormat="1" applyFont="1" applyFill="1" applyAlignment="1">
      <alignment horizontal="right"/>
    </xf>
    <xf numFmtId="9" fontId="1" fillId="0" borderId="0" xfId="0" applyNumberFormat="1" applyFont="1"/>
    <xf numFmtId="9" fontId="8" fillId="23" borderId="0" xfId="0" applyNumberFormat="1" applyFont="1" applyFill="1" applyAlignment="1">
      <alignment horizontal="right"/>
    </xf>
    <xf numFmtId="172" fontId="8" fillId="0" borderId="0" xfId="0" applyNumberFormat="1" applyFont="1" applyAlignment="1">
      <alignment horizontal="right"/>
    </xf>
    <xf numFmtId="9" fontId="8" fillId="24" borderId="0" xfId="0" applyNumberFormat="1" applyFont="1" applyFill="1" applyAlignment="1">
      <alignment horizontal="right"/>
    </xf>
    <xf numFmtId="9" fontId="8" fillId="25" borderId="0" xfId="0" applyNumberFormat="1" applyFont="1" applyFill="1" applyAlignment="1">
      <alignment horizontal="right"/>
    </xf>
    <xf numFmtId="9" fontId="8" fillId="26" borderId="0" xfId="0" applyNumberFormat="1" applyFont="1" applyFill="1" applyAlignment="1">
      <alignment horizontal="right"/>
    </xf>
    <xf numFmtId="9" fontId="8" fillId="27" borderId="0" xfId="0" applyNumberFormat="1" applyFont="1" applyFill="1" applyAlignment="1">
      <alignment horizontal="right"/>
    </xf>
    <xf numFmtId="9" fontId="8" fillId="28" borderId="0" xfId="0" applyNumberFormat="1" applyFont="1" applyFill="1" applyAlignment="1">
      <alignment horizontal="right"/>
    </xf>
    <xf numFmtId="9" fontId="8" fillId="21" borderId="0" xfId="0" applyNumberFormat="1" applyFont="1" applyFill="1" applyAlignment="1">
      <alignment horizontal="right"/>
    </xf>
    <xf numFmtId="9" fontId="8" fillId="29" borderId="0" xfId="0" applyNumberFormat="1" applyFont="1" applyFill="1" applyAlignment="1">
      <alignment horizontal="right"/>
    </xf>
    <xf numFmtId="9" fontId="8" fillId="30" borderId="0" xfId="0" applyNumberFormat="1" applyFont="1" applyFill="1" applyAlignment="1">
      <alignment horizontal="right"/>
    </xf>
    <xf numFmtId="1" fontId="1" fillId="0" borderId="0" xfId="0" applyNumberFormat="1" applyFont="1"/>
    <xf numFmtId="9" fontId="8" fillId="31" borderId="0" xfId="0" applyNumberFormat="1" applyFont="1" applyFill="1" applyAlignment="1">
      <alignment horizontal="right"/>
    </xf>
    <xf numFmtId="0" fontId="1" fillId="32" borderId="0" xfId="0" applyFont="1" applyFill="1" applyAlignment="1"/>
    <xf numFmtId="0" fontId="41" fillId="0" borderId="0" xfId="0" applyFont="1" applyAlignment="1"/>
    <xf numFmtId="166" fontId="8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5" fontId="8" fillId="0" borderId="3" xfId="0" applyNumberFormat="1" applyFont="1" applyBorder="1" applyAlignment="1">
      <alignment horizontal="right"/>
    </xf>
    <xf numFmtId="166" fontId="8" fillId="0" borderId="3" xfId="0" applyNumberFormat="1" applyFont="1" applyBorder="1" applyAlignment="1">
      <alignment horizontal="right"/>
    </xf>
    <xf numFmtId="0" fontId="59" fillId="3" borderId="3" xfId="0" applyFont="1" applyFill="1" applyBorder="1" applyAlignment="1">
      <alignment vertical="top"/>
    </xf>
    <xf numFmtId="0" fontId="8" fillId="3" borderId="3" xfId="0" applyFont="1" applyFill="1" applyBorder="1" applyAlignment="1">
      <alignment vertical="top"/>
    </xf>
    <xf numFmtId="9" fontId="60" fillId="3" borderId="3" xfId="0" applyNumberFormat="1" applyFont="1" applyFill="1" applyBorder="1" applyAlignment="1">
      <alignment horizontal="center" vertical="top"/>
    </xf>
    <xf numFmtId="0" fontId="60" fillId="3" borderId="3" xfId="0" applyFont="1" applyFill="1" applyBorder="1" applyAlignment="1">
      <alignment horizontal="center" vertical="top"/>
    </xf>
    <xf numFmtId="0" fontId="59" fillId="3" borderId="3" xfId="0" applyFont="1" applyFill="1" applyBorder="1" applyAlignment="1">
      <alignment horizontal="center" vertical="top"/>
    </xf>
    <xf numFmtId="0" fontId="61" fillId="3" borderId="3" xfId="0" applyFont="1" applyFill="1" applyBorder="1" applyAlignment="1">
      <alignment horizontal="center" vertical="top"/>
    </xf>
    <xf numFmtId="9" fontId="8" fillId="3" borderId="3" xfId="0" applyNumberFormat="1" applyFont="1" applyFill="1" applyBorder="1" applyAlignment="1">
      <alignment horizontal="center" vertical="top"/>
    </xf>
    <xf numFmtId="0" fontId="62" fillId="3" borderId="0" xfId="0" applyFont="1" applyFill="1" applyAlignment="1"/>
    <xf numFmtId="9" fontId="61" fillId="3" borderId="3" xfId="0" applyNumberFormat="1" applyFont="1" applyFill="1" applyBorder="1" applyAlignment="1">
      <alignment horizontal="center" vertical="top"/>
    </xf>
    <xf numFmtId="0" fontId="8" fillId="0" borderId="3" xfId="0" applyFont="1" applyBorder="1" applyAlignment="1">
      <alignment horizontal="right"/>
    </xf>
    <xf numFmtId="3" fontId="29" fillId="0" borderId="3" xfId="0" applyNumberFormat="1" applyFont="1" applyBorder="1" applyAlignment="1"/>
    <xf numFmtId="3" fontId="29" fillId="0" borderId="3" xfId="0" applyNumberFormat="1" applyFont="1" applyBorder="1" applyAlignment="1">
      <alignment horizontal="right"/>
    </xf>
    <xf numFmtId="0" fontId="1" fillId="0" borderId="3" xfId="0" applyFont="1" applyBorder="1" applyAlignment="1"/>
    <xf numFmtId="165" fontId="41" fillId="0" borderId="3" xfId="0" applyNumberFormat="1" applyFont="1" applyBorder="1" applyAlignment="1">
      <alignment horizontal="right"/>
    </xf>
    <xf numFmtId="2" fontId="42" fillId="3" borderId="0" xfId="0" applyNumberFormat="1" applyFont="1" applyFill="1"/>
    <xf numFmtId="10" fontId="29" fillId="0" borderId="0" xfId="0" applyNumberFormat="1" applyFont="1" applyAlignment="1">
      <alignment horizontal="right"/>
    </xf>
    <xf numFmtId="9" fontId="8" fillId="0" borderId="0" xfId="0" applyNumberFormat="1" applyFont="1" applyAlignment="1">
      <alignment horizontal="right"/>
    </xf>
    <xf numFmtId="9" fontId="8" fillId="0" borderId="0" xfId="0" applyNumberFormat="1" applyFont="1" applyAlignment="1"/>
    <xf numFmtId="0" fontId="8" fillId="0" borderId="3" xfId="0" applyFont="1" applyBorder="1" applyAlignment="1"/>
    <xf numFmtId="9" fontId="8" fillId="0" borderId="3" xfId="0" applyNumberFormat="1" applyFont="1" applyBorder="1" applyAlignment="1"/>
    <xf numFmtId="9" fontId="8" fillId="0" borderId="3" xfId="0" applyNumberFormat="1" applyFont="1" applyBorder="1" applyAlignment="1">
      <alignment horizontal="right"/>
    </xf>
    <xf numFmtId="0" fontId="18" fillId="5" borderId="13" xfId="0" applyFont="1" applyFill="1" applyBorder="1" applyAlignment="1">
      <alignment horizontal="center"/>
    </xf>
    <xf numFmtId="0" fontId="20" fillId="0" borderId="15" xfId="0" applyFont="1" applyBorder="1"/>
    <xf numFmtId="0" fontId="20" fillId="0" borderId="14" xfId="0" applyFont="1" applyBorder="1"/>
    <xf numFmtId="0" fontId="33" fillId="0" borderId="0" xfId="0" applyFont="1" applyAlignment="1"/>
    <xf numFmtId="0" fontId="0" fillId="0" borderId="0" xfId="0" applyFont="1" applyAlignment="1"/>
    <xf numFmtId="0" fontId="10" fillId="0" borderId="0" xfId="0" applyFont="1"/>
    <xf numFmtId="0" fontId="10" fillId="0" borderId="0" xfId="0" applyFont="1" applyAlignment="1"/>
    <xf numFmtId="0" fontId="27" fillId="0" borderId="0" xfId="0" applyFont="1" applyAlignment="1">
      <alignment horizontal="center"/>
    </xf>
    <xf numFmtId="0" fontId="18" fillId="14" borderId="13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9" fontId="28" fillId="0" borderId="0" xfId="0" applyNumberFormat="1" applyFont="1" applyAlignment="1">
      <alignment horizontal="center"/>
    </xf>
    <xf numFmtId="0" fontId="30" fillId="0" borderId="0" xfId="0" applyFont="1" applyAlignment="1"/>
    <xf numFmtId="0" fontId="31" fillId="0" borderId="0" xfId="0" applyFont="1" applyAlignment="1">
      <alignment horizontal="center"/>
    </xf>
    <xf numFmtId="9" fontId="31" fillId="0" borderId="0" xfId="0" applyNumberFormat="1" applyFont="1" applyAlignment="1">
      <alignment horizontal="center"/>
    </xf>
    <xf numFmtId="9" fontId="32" fillId="0" borderId="0" xfId="0" applyNumberFormat="1" applyFont="1" applyAlignment="1">
      <alignment horizontal="center"/>
    </xf>
    <xf numFmtId="0" fontId="30" fillId="0" borderId="0" xfId="0" applyFont="1" applyAlignment="1">
      <alignment vertical="center"/>
    </xf>
    <xf numFmtId="0" fontId="32" fillId="0" borderId="0" xfId="0" applyFont="1" applyAlignment="1">
      <alignment horizontal="center"/>
    </xf>
    <xf numFmtId="0" fontId="30" fillId="0" borderId="0" xfId="0" applyFont="1" applyAlignment="1">
      <alignment vertical="center" wrapText="1"/>
    </xf>
    <xf numFmtId="0" fontId="20" fillId="0" borderId="6" xfId="0" applyFont="1" applyBorder="1"/>
    <xf numFmtId="0" fontId="20" fillId="0" borderId="7" xfId="0" applyFont="1" applyBorder="1"/>
    <xf numFmtId="0" fontId="19" fillId="0" borderId="5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37" fillId="13" borderId="13" xfId="0" applyFont="1" applyFill="1" applyBorder="1" applyAlignment="1">
      <alignment horizontal="left"/>
    </xf>
    <xf numFmtId="0" fontId="37" fillId="14" borderId="13" xfId="0" applyFont="1" applyFill="1" applyBorder="1" applyAlignment="1">
      <alignment horizontal="left"/>
    </xf>
    <xf numFmtId="0" fontId="1" fillId="0" borderId="5" xfId="0" applyFont="1" applyBorder="1"/>
    <xf numFmtId="0" fontId="20" fillId="0" borderId="8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1" xfId="0" applyFont="1" applyBorder="1"/>
    <xf numFmtId="0" fontId="20" fillId="0" borderId="12" xfId="0" applyFont="1" applyBorder="1"/>
    <xf numFmtId="0" fontId="21" fillId="0" borderId="5" xfId="0" applyFont="1" applyBorder="1" applyAlignment="1">
      <alignment vertical="center" wrapText="1"/>
    </xf>
    <xf numFmtId="0" fontId="18" fillId="8" borderId="13" xfId="0" applyFont="1" applyFill="1" applyBorder="1" applyAlignment="1">
      <alignment horizontal="center"/>
    </xf>
    <xf numFmtId="9" fontId="18" fillId="8" borderId="13" xfId="0" applyNumberFormat="1" applyFont="1" applyFill="1" applyBorder="1" applyAlignment="1">
      <alignment horizontal="center"/>
    </xf>
    <xf numFmtId="170" fontId="18" fillId="5" borderId="13" xfId="0" applyNumberFormat="1" applyFont="1" applyFill="1" applyBorder="1" applyAlignment="1">
      <alignment horizontal="center"/>
    </xf>
    <xf numFmtId="0" fontId="43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5" borderId="5" xfId="0" applyFont="1" applyFill="1" applyBorder="1" applyAlignment="1">
      <alignment horizontal="center"/>
    </xf>
    <xf numFmtId="0" fontId="18" fillId="14" borderId="0" xfId="0" applyFont="1" applyFill="1" applyAlignment="1">
      <alignment horizontal="center"/>
    </xf>
    <xf numFmtId="0" fontId="19" fillId="0" borderId="0" xfId="0" applyFont="1" applyAlignment="1">
      <alignment horizontal="left"/>
    </xf>
    <xf numFmtId="0" fontId="53" fillId="0" borderId="0" xfId="0" applyFont="1" applyAlignment="1">
      <alignment horizontal="center"/>
    </xf>
    <xf numFmtId="0" fontId="11" fillId="0" borderId="4" xfId="0" applyFont="1" applyBorder="1" applyAlignment="1">
      <alignment horizontal="left"/>
    </xf>
    <xf numFmtId="0" fontId="20" fillId="0" borderId="1" xfId="0" applyFont="1" applyBorder="1"/>
    <xf numFmtId="0" fontId="11" fillId="0" borderId="2" xfId="0" applyFont="1" applyBorder="1" applyAlignment="1">
      <alignment horizontal="left"/>
    </xf>
    <xf numFmtId="0" fontId="20" fillId="0" borderId="2" xfId="0" applyFont="1" applyBorder="1"/>
    <xf numFmtId="0" fontId="44" fillId="5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2" fillId="3" borderId="0" xfId="0" applyFont="1" applyFill="1" applyBorder="1" applyAlignment="1"/>
    <xf numFmtId="0" fontId="0" fillId="0" borderId="0" xfId="0" applyFont="1" applyBorder="1" applyAlignment="1"/>
    <xf numFmtId="0" fontId="0" fillId="0" borderId="0" xfId="0" applyFont="1" applyBorder="1" applyAlignment="1">
      <alignment horizontal="center"/>
    </xf>
    <xf numFmtId="0" fontId="0" fillId="0" borderId="17" xfId="0" applyFont="1" applyBorder="1" applyAlignment="1"/>
    <xf numFmtId="0" fontId="4" fillId="3" borderId="17" xfId="0" applyFont="1" applyFill="1" applyBorder="1"/>
    <xf numFmtId="0" fontId="0" fillId="0" borderId="19" xfId="0" applyFont="1" applyBorder="1" applyAlignment="1">
      <alignment horizontal="center"/>
    </xf>
    <xf numFmtId="0" fontId="7" fillId="5" borderId="17" xfId="0" applyFont="1" applyFill="1" applyBorder="1" applyAlignment="1"/>
    <xf numFmtId="0" fontId="0" fillId="33" borderId="0" xfId="0" applyFont="1" applyFill="1" applyAlignment="1"/>
    <xf numFmtId="0" fontId="2" fillId="34" borderId="17" xfId="0" applyFont="1" applyFill="1" applyBorder="1" applyAlignment="1"/>
    <xf numFmtId="0" fontId="3" fillId="33" borderId="17" xfId="0" applyFont="1" applyFill="1" applyBorder="1" applyAlignment="1"/>
    <xf numFmtId="0" fontId="3" fillId="34" borderId="17" xfId="0" applyFont="1" applyFill="1" applyBorder="1" applyAlignment="1"/>
    <xf numFmtId="0" fontId="4" fillId="34" borderId="20" xfId="0" applyFont="1" applyFill="1" applyBorder="1"/>
    <xf numFmtId="0" fontId="7" fillId="35" borderId="17" xfId="0" applyFont="1" applyFill="1" applyBorder="1"/>
    <xf numFmtId="0" fontId="7" fillId="35" borderId="17" xfId="0" applyFont="1" applyFill="1" applyBorder="1" applyAlignment="1"/>
    <xf numFmtId="0" fontId="0" fillId="33" borderId="0" xfId="0" applyFont="1" applyFill="1" applyBorder="1" applyAlignment="1"/>
    <xf numFmtId="0" fontId="0" fillId="0" borderId="0" xfId="0" applyFont="1" applyFill="1" applyAlignment="1"/>
    <xf numFmtId="0" fontId="11" fillId="36" borderId="17" xfId="0" applyFont="1" applyFill="1" applyBorder="1" applyAlignment="1">
      <alignment horizontal="left"/>
    </xf>
    <xf numFmtId="0" fontId="11" fillId="36" borderId="17" xfId="0" applyFont="1" applyFill="1" applyBorder="1" applyAlignment="1"/>
    <xf numFmtId="0" fontId="0" fillId="36" borderId="17" xfId="0" applyFont="1" applyFill="1" applyBorder="1" applyAlignment="1"/>
    <xf numFmtId="0" fontId="13" fillId="37" borderId="17" xfId="0" applyFont="1" applyFill="1" applyBorder="1" applyAlignment="1">
      <alignment vertical="top"/>
    </xf>
    <xf numFmtId="164" fontId="13" fillId="37" borderId="17" xfId="0" applyNumberFormat="1" applyFont="1" applyFill="1" applyBorder="1" applyAlignment="1">
      <alignment vertical="top"/>
    </xf>
    <xf numFmtId="0" fontId="15" fillId="37" borderId="17" xfId="0" applyFont="1" applyFill="1" applyBorder="1" applyAlignment="1"/>
    <xf numFmtId="0" fontId="2" fillId="37" borderId="17" xfId="0" applyFont="1" applyFill="1" applyBorder="1" applyAlignment="1"/>
    <xf numFmtId="0" fontId="13" fillId="37" borderId="17" xfId="0" applyFont="1" applyFill="1" applyBorder="1" applyAlignment="1"/>
    <xf numFmtId="0" fontId="0" fillId="37" borderId="17" xfId="0" applyFont="1" applyFill="1" applyBorder="1" applyAlignment="1"/>
    <xf numFmtId="0" fontId="0" fillId="33" borderId="17" xfId="0" applyFont="1" applyFill="1" applyBorder="1" applyAlignment="1"/>
    <xf numFmtId="0" fontId="0" fillId="0" borderId="17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16" fillId="0" borderId="0" xfId="0" applyFont="1" applyFill="1" applyBorder="1" applyAlignment="1"/>
    <xf numFmtId="0" fontId="0" fillId="0" borderId="21" xfId="0" applyFont="1" applyFill="1" applyBorder="1" applyAlignment="1">
      <alignment horizontal="center"/>
    </xf>
    <xf numFmtId="0" fontId="11" fillId="38" borderId="17" xfId="0" applyFont="1" applyFill="1" applyBorder="1" applyAlignment="1">
      <alignment horizontal="left"/>
    </xf>
    <xf numFmtId="0" fontId="11" fillId="38" borderId="17" xfId="0" applyFont="1" applyFill="1" applyBorder="1" applyAlignment="1"/>
    <xf numFmtId="0" fontId="12" fillId="38" borderId="17" xfId="0" applyFont="1" applyFill="1" applyBorder="1" applyAlignment="1">
      <alignment horizontal="left"/>
    </xf>
    <xf numFmtId="0" fontId="4" fillId="39" borderId="17" xfId="0" applyFont="1" applyFill="1" applyBorder="1"/>
    <xf numFmtId="167" fontId="4" fillId="38" borderId="17" xfId="0" applyNumberFormat="1" applyFont="1" applyFill="1" applyBorder="1"/>
    <xf numFmtId="0" fontId="24" fillId="39" borderId="17" xfId="0" applyFont="1" applyFill="1" applyBorder="1" applyAlignment="1"/>
    <xf numFmtId="0" fontId="1" fillId="0" borderId="17" xfId="0" applyFont="1" applyBorder="1" applyAlignment="1"/>
    <xf numFmtId="0" fontId="4" fillId="0" borderId="17" xfId="0" applyFont="1" applyBorder="1"/>
    <xf numFmtId="0" fontId="11" fillId="40" borderId="17" xfId="0" applyFont="1" applyFill="1" applyBorder="1" applyAlignment="1">
      <alignment horizontal="left"/>
    </xf>
    <xf numFmtId="0" fontId="25" fillId="40" borderId="17" xfId="0" applyFont="1" applyFill="1" applyBorder="1" applyAlignment="1"/>
    <xf numFmtId="0" fontId="11" fillId="40" borderId="17" xfId="0" applyFont="1" applyFill="1" applyBorder="1" applyAlignment="1"/>
    <xf numFmtId="0" fontId="1" fillId="40" borderId="17" xfId="0" applyFont="1" applyFill="1" applyBorder="1" applyAlignment="1"/>
    <xf numFmtId="0" fontId="4" fillId="40" borderId="17" xfId="0" applyFont="1" applyFill="1" applyBorder="1"/>
    <xf numFmtId="0" fontId="1" fillId="40" borderId="17" xfId="0" applyFont="1" applyFill="1" applyBorder="1"/>
    <xf numFmtId="164" fontId="4" fillId="40" borderId="17" xfId="0" applyNumberFormat="1" applyFont="1" applyFill="1" applyBorder="1"/>
    <xf numFmtId="0" fontId="9" fillId="40" borderId="17" xfId="0" applyFont="1" applyFill="1" applyBorder="1" applyAlignment="1"/>
    <xf numFmtId="165" fontId="4" fillId="40" borderId="17" xfId="0" applyNumberFormat="1" applyFont="1" applyFill="1" applyBorder="1"/>
    <xf numFmtId="0" fontId="0" fillId="40" borderId="17" xfId="0" applyFont="1" applyFill="1" applyBorder="1" applyAlignment="1"/>
    <xf numFmtId="164" fontId="1" fillId="40" borderId="17" xfId="0" applyNumberFormat="1" applyFont="1" applyFill="1" applyBorder="1"/>
    <xf numFmtId="0" fontId="11" fillId="41" borderId="17" xfId="0" applyFont="1" applyFill="1" applyBorder="1" applyAlignment="1">
      <alignment horizontal="left"/>
    </xf>
    <xf numFmtId="0" fontId="11" fillId="41" borderId="17" xfId="0" applyFont="1" applyFill="1" applyBorder="1" applyAlignment="1"/>
    <xf numFmtId="0" fontId="25" fillId="41" borderId="17" xfId="0" applyFont="1" applyFill="1" applyBorder="1" applyAlignment="1"/>
    <xf numFmtId="0" fontId="1" fillId="41" borderId="17" xfId="0" applyFont="1" applyFill="1" applyBorder="1" applyAlignment="1"/>
    <xf numFmtId="0" fontId="4" fillId="42" borderId="17" xfId="0" applyFont="1" applyFill="1" applyBorder="1"/>
    <xf numFmtId="0" fontId="1" fillId="41" borderId="17" xfId="0" applyFont="1" applyFill="1" applyBorder="1"/>
    <xf numFmtId="164" fontId="4" fillId="42" borderId="17" xfId="0" applyNumberFormat="1" applyFont="1" applyFill="1" applyBorder="1"/>
    <xf numFmtId="180" fontId="4" fillId="41" borderId="17" xfId="0" applyNumberFormat="1" applyFont="1" applyFill="1" applyBorder="1"/>
    <xf numFmtId="180" fontId="24" fillId="42" borderId="17" xfId="0" applyNumberFormat="1" applyFont="1" applyFill="1" applyBorder="1" applyAlignment="1"/>
    <xf numFmtId="180" fontId="9" fillId="41" borderId="17" xfId="0" applyNumberFormat="1" applyFont="1" applyFill="1" applyBorder="1" applyAlignment="1"/>
    <xf numFmtId="1" fontId="24" fillId="42" borderId="17" xfId="0" applyNumberFormat="1" applyFont="1" applyFill="1" applyBorder="1" applyAlignment="1"/>
    <xf numFmtId="1" fontId="9" fillId="41" borderId="17" xfId="0" applyNumberFormat="1" applyFont="1" applyFill="1" applyBorder="1" applyAlignment="1"/>
    <xf numFmtId="2" fontId="2" fillId="0" borderId="0" xfId="0" applyNumberFormat="1" applyFont="1" applyAlignment="1"/>
    <xf numFmtId="164" fontId="41" fillId="43" borderId="17" xfId="0" applyNumberFormat="1" applyFont="1" applyFill="1" applyBorder="1" applyAlignment="1">
      <alignment horizontal="right"/>
    </xf>
    <xf numFmtId="0" fontId="41" fillId="43" borderId="17" xfId="0" applyFont="1" applyFill="1" applyBorder="1" applyAlignment="1">
      <alignment horizontal="right"/>
    </xf>
    <xf numFmtId="1" fontId="2" fillId="43" borderId="17" xfId="0" applyNumberFormat="1" applyFont="1" applyFill="1" applyBorder="1" applyAlignment="1"/>
    <xf numFmtId="0" fontId="63" fillId="0" borderId="19" xfId="0" applyFont="1" applyBorder="1" applyAlignment="1">
      <alignment horizontal="center"/>
    </xf>
    <xf numFmtId="0" fontId="20" fillId="0" borderId="17" xfId="0" applyFont="1" applyBorder="1"/>
    <xf numFmtId="0" fontId="11" fillId="47" borderId="17" xfId="0" applyFont="1" applyFill="1" applyBorder="1" applyAlignment="1">
      <alignment horizontal="left"/>
    </xf>
    <xf numFmtId="0" fontId="20" fillId="47" borderId="17" xfId="0" applyFont="1" applyFill="1" applyBorder="1"/>
    <xf numFmtId="0" fontId="11" fillId="47" borderId="17" xfId="0" applyFont="1" applyFill="1" applyBorder="1" applyAlignment="1"/>
    <xf numFmtId="0" fontId="4" fillId="48" borderId="17" xfId="0" applyFont="1" applyFill="1" applyBorder="1"/>
    <xf numFmtId="0" fontId="63" fillId="0" borderId="0" xfId="0" applyFont="1" applyAlignment="1"/>
    <xf numFmtId="0" fontId="63" fillId="0" borderId="0" xfId="0" applyFont="1" applyAlignment="1">
      <alignment horizontal="center"/>
    </xf>
    <xf numFmtId="0" fontId="8" fillId="38" borderId="0" xfId="0" applyFont="1" applyFill="1" applyAlignment="1"/>
    <xf numFmtId="0" fontId="3" fillId="39" borderId="2" xfId="0" applyFont="1" applyFill="1" applyBorder="1" applyAlignment="1"/>
    <xf numFmtId="0" fontId="2" fillId="39" borderId="2" xfId="0" applyFont="1" applyFill="1" applyBorder="1" applyAlignment="1"/>
    <xf numFmtId="0" fontId="3" fillId="49" borderId="11" xfId="0" applyFont="1" applyFill="1" applyBorder="1" applyAlignment="1">
      <alignment horizontal="right"/>
    </xf>
    <xf numFmtId="0" fontId="14" fillId="50" borderId="17" xfId="0" applyFont="1" applyFill="1" applyBorder="1" applyAlignment="1"/>
    <xf numFmtId="0" fontId="14" fillId="52" borderId="17" xfId="0" applyFont="1" applyFill="1" applyBorder="1" applyAlignment="1"/>
    <xf numFmtId="0" fontId="2" fillId="53" borderId="17" xfId="0" applyFont="1" applyFill="1" applyBorder="1" applyAlignment="1"/>
    <xf numFmtId="0" fontId="8" fillId="51" borderId="17" xfId="0" applyFont="1" applyFill="1" applyBorder="1" applyAlignment="1">
      <alignment horizontal="right"/>
    </xf>
    <xf numFmtId="0" fontId="8" fillId="51" borderId="17" xfId="0" applyFont="1" applyFill="1" applyBorder="1" applyAlignment="1"/>
    <xf numFmtId="0" fontId="15" fillId="51" borderId="17" xfId="0" applyFont="1" applyFill="1" applyBorder="1" applyAlignment="1"/>
    <xf numFmtId="0" fontId="0" fillId="51" borderId="17" xfId="0" applyFont="1" applyFill="1" applyBorder="1" applyAlignment="1"/>
    <xf numFmtId="0" fontId="13" fillId="51" borderId="17" xfId="0" applyFont="1" applyFill="1" applyBorder="1" applyAlignment="1">
      <alignment horizontal="right"/>
    </xf>
    <xf numFmtId="0" fontId="41" fillId="51" borderId="17" xfId="0" applyFont="1" applyFill="1" applyBorder="1" applyAlignment="1">
      <alignment horizontal="right"/>
    </xf>
    <xf numFmtId="0" fontId="41" fillId="51" borderId="17" xfId="0" applyFont="1" applyFill="1" applyBorder="1" applyAlignment="1"/>
    <xf numFmtId="0" fontId="13" fillId="51" borderId="17" xfId="0" applyFont="1" applyFill="1" applyBorder="1" applyAlignment="1"/>
    <xf numFmtId="0" fontId="7" fillId="51" borderId="17" xfId="0" applyFont="1" applyFill="1" applyBorder="1" applyAlignment="1">
      <alignment horizontal="right"/>
    </xf>
    <xf numFmtId="0" fontId="18" fillId="51" borderId="17" xfId="0" applyFont="1" applyFill="1" applyBorder="1" applyAlignment="1">
      <alignment horizontal="right"/>
    </xf>
    <xf numFmtId="0" fontId="18" fillId="51" borderId="17" xfId="0" applyFont="1" applyFill="1" applyBorder="1" applyAlignment="1"/>
    <xf numFmtId="0" fontId="45" fillId="51" borderId="17" xfId="0" applyFont="1" applyFill="1" applyBorder="1" applyAlignment="1">
      <alignment horizontal="right"/>
    </xf>
    <xf numFmtId="0" fontId="45" fillId="51" borderId="17" xfId="0" applyFont="1" applyFill="1" applyBorder="1" applyAlignment="1"/>
    <xf numFmtId="0" fontId="18" fillId="51" borderId="17" xfId="0" applyFont="1" applyFill="1" applyBorder="1"/>
    <xf numFmtId="0" fontId="8" fillId="0" borderId="17" xfId="0" applyFont="1" applyBorder="1" applyAlignment="1">
      <alignment horizontal="right"/>
    </xf>
    <xf numFmtId="0" fontId="1" fillId="54" borderId="17" xfId="0" applyFont="1" applyFill="1" applyBorder="1" applyAlignment="1"/>
    <xf numFmtId="0" fontId="2" fillId="55" borderId="17" xfId="0" applyFont="1" applyFill="1" applyBorder="1" applyAlignment="1"/>
    <xf numFmtId="0" fontId="15" fillId="54" borderId="17" xfId="0" applyFont="1" applyFill="1" applyBorder="1" applyAlignment="1"/>
    <xf numFmtId="0" fontId="3" fillId="55" borderId="17" xfId="0" applyFont="1" applyFill="1" applyBorder="1" applyAlignment="1"/>
    <xf numFmtId="0" fontId="50" fillId="54" borderId="17" xfId="0" applyFont="1" applyFill="1" applyBorder="1" applyAlignment="1"/>
    <xf numFmtId="0" fontId="8" fillId="54" borderId="17" xfId="0" applyFont="1" applyFill="1" applyBorder="1" applyAlignment="1">
      <alignment horizontal="right"/>
    </xf>
    <xf numFmtId="0" fontId="0" fillId="54" borderId="17" xfId="0" applyFont="1" applyFill="1" applyBorder="1" applyAlignment="1"/>
    <xf numFmtId="0" fontId="0" fillId="0" borderId="0" xfId="0" applyFill="1"/>
    <xf numFmtId="0" fontId="11" fillId="0" borderId="0" xfId="0" applyFont="1" applyBorder="1" applyAlignment="1"/>
    <xf numFmtId="0" fontId="0" fillId="0" borderId="17" xfId="0" applyFill="1" applyBorder="1"/>
    <xf numFmtId="0" fontId="12" fillId="0" borderId="0" xfId="0" applyFont="1" applyBorder="1" applyAlignment="1">
      <alignment horizontal="left"/>
    </xf>
    <xf numFmtId="1" fontId="9" fillId="36" borderId="17" xfId="0" applyNumberFormat="1" applyFont="1" applyFill="1" applyBorder="1" applyAlignment="1"/>
    <xf numFmtId="1" fontId="66" fillId="36" borderId="17" xfId="0" applyNumberFormat="1" applyFont="1" applyFill="1" applyBorder="1" applyAlignment="1"/>
    <xf numFmtId="1" fontId="67" fillId="36" borderId="17" xfId="0" applyNumberFormat="1" applyFont="1" applyFill="1" applyBorder="1" applyAlignment="1"/>
    <xf numFmtId="180" fontId="2" fillId="37" borderId="17" xfId="0" applyNumberFormat="1" applyFont="1" applyFill="1" applyBorder="1" applyAlignment="1"/>
    <xf numFmtId="180" fontId="13" fillId="37" borderId="17" xfId="0" applyNumberFormat="1" applyFont="1" applyFill="1" applyBorder="1" applyAlignment="1"/>
    <xf numFmtId="180" fontId="1" fillId="37" borderId="17" xfId="0" applyNumberFormat="1" applyFont="1" applyFill="1" applyBorder="1" applyAlignment="1"/>
    <xf numFmtId="180" fontId="1" fillId="37" borderId="17" xfId="0" applyNumberFormat="1" applyFont="1" applyFill="1" applyBorder="1"/>
    <xf numFmtId="180" fontId="0" fillId="0" borderId="0" xfId="0" applyNumberFormat="1" applyFill="1"/>
    <xf numFmtId="182" fontId="0" fillId="0" borderId="0" xfId="0" applyNumberFormat="1" applyFill="1"/>
    <xf numFmtId="182" fontId="0" fillId="0" borderId="0" xfId="0" applyNumberFormat="1" applyFill="1" applyAlignment="1">
      <alignment horizontal="left"/>
    </xf>
    <xf numFmtId="182" fontId="67" fillId="0" borderId="0" xfId="0" applyNumberFormat="1" applyFont="1" applyFill="1" applyAlignment="1">
      <alignment horizontal="left"/>
    </xf>
    <xf numFmtId="180" fontId="8" fillId="44" borderId="17" xfId="0" applyNumberFormat="1" applyFont="1" applyFill="1" applyBorder="1" applyAlignment="1"/>
    <xf numFmtId="180" fontId="8" fillId="46" borderId="17" xfId="0" applyNumberFormat="1" applyFont="1" applyFill="1" applyBorder="1" applyAlignment="1"/>
    <xf numFmtId="182" fontId="0" fillId="47" borderId="17" xfId="0" applyNumberFormat="1" applyFill="1" applyBorder="1"/>
    <xf numFmtId="0" fontId="0" fillId="47" borderId="17" xfId="0" applyFill="1" applyBorder="1"/>
    <xf numFmtId="0" fontId="0" fillId="38" borderId="17" xfId="0" applyFill="1" applyBorder="1"/>
    <xf numFmtId="180" fontId="0" fillId="38" borderId="17" xfId="0" applyNumberFormat="1" applyFill="1" applyBorder="1"/>
    <xf numFmtId="0" fontId="0" fillId="40" borderId="17" xfId="0" applyFill="1" applyBorder="1"/>
    <xf numFmtId="0" fontId="2" fillId="34" borderId="17" xfId="0" applyFont="1" applyFill="1" applyBorder="1" applyAlignment="1">
      <alignment wrapText="1"/>
    </xf>
    <xf numFmtId="0" fontId="2" fillId="34" borderId="18" xfId="0" applyFont="1" applyFill="1" applyBorder="1" applyAlignment="1">
      <alignment wrapText="1"/>
    </xf>
    <xf numFmtId="0" fontId="7" fillId="5" borderId="5" xfId="0" applyFont="1" applyFill="1" applyBorder="1"/>
    <xf numFmtId="0" fontId="17" fillId="6" borderId="0" xfId="0" applyFont="1" applyFill="1" applyBorder="1" applyAlignment="1">
      <alignment horizontal="right"/>
    </xf>
    <xf numFmtId="1" fontId="3" fillId="34" borderId="17" xfId="0" applyNumberFormat="1" applyFont="1" applyFill="1" applyBorder="1" applyAlignment="1">
      <alignment horizontal="left" indent="1"/>
    </xf>
    <xf numFmtId="1" fontId="2" fillId="33" borderId="17" xfId="0" applyNumberFormat="1" applyFont="1" applyFill="1" applyBorder="1" applyAlignment="1">
      <alignment horizontal="left" indent="1"/>
    </xf>
    <xf numFmtId="9" fontId="28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1" fontId="67" fillId="0" borderId="17" xfId="0" applyNumberFormat="1" applyFont="1" applyFill="1" applyBorder="1" applyAlignment="1"/>
    <xf numFmtId="180" fontId="15" fillId="0" borderId="2" xfId="0" applyNumberFormat="1" applyFont="1" applyBorder="1" applyAlignment="1"/>
    <xf numFmtId="180" fontId="4" fillId="0" borderId="0" xfId="0" applyNumberFormat="1" applyFont="1"/>
    <xf numFmtId="1" fontId="0" fillId="0" borderId="0" xfId="0" applyNumberFormat="1" applyFill="1"/>
    <xf numFmtId="180" fontId="0" fillId="40" borderId="17" xfId="0" applyNumberFormat="1" applyFill="1" applyBorder="1"/>
    <xf numFmtId="180" fontId="0" fillId="0" borderId="0" xfId="0" applyNumberFormat="1" applyFont="1" applyAlignment="1"/>
    <xf numFmtId="0" fontId="63" fillId="40" borderId="17" xfId="0" applyFont="1" applyFill="1" applyBorder="1" applyAlignment="1"/>
    <xf numFmtId="14" fontId="0" fillId="40" borderId="17" xfId="0" applyNumberFormat="1" applyFont="1" applyFill="1" applyBorder="1" applyAlignment="1"/>
    <xf numFmtId="180" fontId="2" fillId="0" borderId="0" xfId="0" applyNumberFormat="1" applyFont="1" applyAlignment="1"/>
    <xf numFmtId="2" fontId="2" fillId="45" borderId="17" xfId="0" applyNumberFormat="1" applyFont="1" applyFill="1" applyBorder="1" applyAlignment="1"/>
    <xf numFmtId="1" fontId="4" fillId="3" borderId="2" xfId="0" applyNumberFormat="1" applyFont="1" applyFill="1" applyBorder="1"/>
    <xf numFmtId="0" fontId="63" fillId="0" borderId="0" xfId="0" applyFont="1" applyBorder="1" applyAlignment="1">
      <alignment horizontal="center"/>
    </xf>
    <xf numFmtId="0" fontId="0" fillId="51" borderId="0" xfId="0" applyFill="1"/>
    <xf numFmtId="0" fontId="2" fillId="55" borderId="23" xfId="0" applyFont="1" applyFill="1" applyBorder="1" applyAlignment="1"/>
    <xf numFmtId="0" fontId="1" fillId="54" borderId="0" xfId="0" applyFont="1" applyFill="1" applyAlignment="1"/>
    <xf numFmtId="0" fontId="71" fillId="56" borderId="0" xfId="0" applyFont="1" applyFill="1" applyAlignment="1">
      <alignment horizontal="left" vertical="top"/>
    </xf>
    <xf numFmtId="0" fontId="0" fillId="56" borderId="0" xfId="0" applyFont="1" applyFill="1" applyAlignment="1">
      <alignment horizontal="left" vertical="top"/>
    </xf>
    <xf numFmtId="0" fontId="69" fillId="0" borderId="0" xfId="0" applyFont="1" applyAlignment="1">
      <alignment horizontal="right" vertical="top"/>
    </xf>
    <xf numFmtId="0" fontId="70" fillId="0" borderId="0" xfId="0" applyFont="1" applyAlignment="1">
      <alignment vertical="center"/>
    </xf>
    <xf numFmtId="0" fontId="72" fillId="0" borderId="15" xfId="0" applyFont="1" applyBorder="1"/>
    <xf numFmtId="0" fontId="72" fillId="0" borderId="14" xfId="0" applyFont="1" applyBorder="1"/>
    <xf numFmtId="0" fontId="73" fillId="14" borderId="13" xfId="0" applyFont="1" applyFill="1" applyBorder="1" applyAlignment="1">
      <alignment horizontal="center"/>
    </xf>
    <xf numFmtId="0" fontId="19" fillId="0" borderId="0" xfId="0" applyFont="1" applyBorder="1" applyAlignment="1">
      <alignment vertical="center"/>
    </xf>
    <xf numFmtId="0" fontId="20" fillId="0" borderId="0" xfId="0" applyFont="1" applyBorder="1" applyAlignment="1"/>
    <xf numFmtId="0" fontId="1" fillId="0" borderId="0" xfId="0" applyFont="1" applyBorder="1"/>
    <xf numFmtId="0" fontId="21" fillId="0" borderId="0" xfId="0" applyFont="1" applyBorder="1" applyAlignment="1">
      <alignment vertical="center" wrapText="1"/>
    </xf>
    <xf numFmtId="0" fontId="20" fillId="0" borderId="0" xfId="0" applyFont="1" applyBorder="1"/>
    <xf numFmtId="0" fontId="19" fillId="0" borderId="0" xfId="0" applyFont="1" applyBorder="1" applyAlignment="1"/>
    <xf numFmtId="0" fontId="1" fillId="0" borderId="0" xfId="0" applyFont="1" applyBorder="1"/>
    <xf numFmtId="0" fontId="0" fillId="0" borderId="0" xfId="0" applyFont="1" applyBorder="1" applyAlignment="1"/>
    <xf numFmtId="0" fontId="21" fillId="0" borderId="0" xfId="0" applyFont="1" applyBorder="1" applyAlignment="1">
      <alignment vertical="center" wrapText="1"/>
    </xf>
    <xf numFmtId="0" fontId="1" fillId="0" borderId="0" xfId="0" applyFont="1" applyBorder="1" applyAlignment="1"/>
    <xf numFmtId="0" fontId="74" fillId="0" borderId="0" xfId="0" applyFont="1" applyBorder="1" applyAlignment="1">
      <alignment horizontal="center"/>
    </xf>
    <xf numFmtId="0" fontId="74" fillId="0" borderId="0" xfId="0" applyFont="1" applyBorder="1" applyAlignment="1"/>
    <xf numFmtId="0" fontId="19" fillId="0" borderId="0" xfId="0" applyFont="1" applyBorder="1" applyAlignment="1">
      <alignment vertical="top"/>
    </xf>
    <xf numFmtId="9" fontId="18" fillId="8" borderId="15" xfId="0" applyNumberFormat="1" applyFont="1" applyFill="1" applyBorder="1" applyAlignment="1">
      <alignment horizontal="center"/>
    </xf>
    <xf numFmtId="9" fontId="18" fillId="8" borderId="14" xfId="0" applyNumberFormat="1" applyFont="1" applyFill="1" applyBorder="1" applyAlignment="1">
      <alignment horizontal="center"/>
    </xf>
    <xf numFmtId="0" fontId="18" fillId="8" borderId="15" xfId="0" applyFont="1" applyFill="1" applyBorder="1" applyAlignment="1">
      <alignment horizontal="center"/>
    </xf>
    <xf numFmtId="0" fontId="18" fillId="8" borderId="14" xfId="0" applyFont="1" applyFill="1" applyBorder="1" applyAlignment="1">
      <alignment horizontal="center"/>
    </xf>
    <xf numFmtId="0" fontId="18" fillId="5" borderId="15" xfId="0" applyFont="1" applyFill="1" applyBorder="1" applyAlignment="1">
      <alignment horizontal="center"/>
    </xf>
    <xf numFmtId="0" fontId="18" fillId="5" borderId="14" xfId="0" applyFont="1" applyFill="1" applyBorder="1" applyAlignment="1">
      <alignment horizontal="center"/>
    </xf>
    <xf numFmtId="170" fontId="18" fillId="5" borderId="14" xfId="0" applyNumberFormat="1" applyFont="1" applyFill="1" applyBorder="1" applyAlignment="1">
      <alignment horizontal="center"/>
    </xf>
    <xf numFmtId="170" fontId="18" fillId="0" borderId="0" xfId="0" applyNumberFormat="1" applyFont="1" applyFill="1" applyBorder="1" applyAlignment="1"/>
    <xf numFmtId="9" fontId="0" fillId="0" borderId="0" xfId="0" applyNumberFormat="1" applyFont="1" applyAlignment="1"/>
    <xf numFmtId="0" fontId="0" fillId="0" borderId="0" xfId="0" applyFont="1" applyFill="1" applyBorder="1" applyAlignment="1"/>
    <xf numFmtId="0" fontId="18" fillId="0" borderId="0" xfId="0" applyFont="1" applyFill="1" applyBorder="1" applyAlignment="1"/>
    <xf numFmtId="0" fontId="20" fillId="0" borderId="0" xfId="0" applyFont="1" applyFill="1" applyBorder="1" applyAlignment="1"/>
    <xf numFmtId="176" fontId="40" fillId="0" borderId="0" xfId="0" applyNumberFormat="1" applyFont="1" applyFill="1" applyBorder="1" applyAlignment="1"/>
    <xf numFmtId="0" fontId="40" fillId="0" borderId="0" xfId="0" applyFont="1" applyFill="1" applyBorder="1" applyAlignment="1"/>
    <xf numFmtId="9" fontId="18" fillId="0" borderId="0" xfId="0" applyNumberFormat="1" applyFont="1" applyFill="1" applyBorder="1" applyAlignment="1"/>
    <xf numFmtId="0" fontId="1" fillId="0" borderId="0" xfId="0" applyFont="1" applyFill="1" applyBorder="1" applyAlignment="1"/>
    <xf numFmtId="0" fontId="18" fillId="5" borderId="17" xfId="0" applyFont="1" applyFill="1" applyBorder="1" applyAlignment="1">
      <alignment horizontal="center"/>
    </xf>
    <xf numFmtId="176" fontId="40" fillId="8" borderId="17" xfId="0" applyNumberFormat="1" applyFont="1" applyFill="1" applyBorder="1" applyAlignment="1">
      <alignment horizontal="center"/>
    </xf>
    <xf numFmtId="0" fontId="40" fillId="8" borderId="17" xfId="0" applyFont="1" applyFill="1" applyBorder="1" applyAlignment="1">
      <alignment horizontal="center"/>
    </xf>
    <xf numFmtId="9" fontId="18" fillId="8" borderId="17" xfId="0" applyNumberFormat="1" applyFont="1" applyFill="1" applyBorder="1" applyAlignment="1">
      <alignment horizontal="center"/>
    </xf>
    <xf numFmtId="0" fontId="75" fillId="0" borderId="22" xfId="0" applyFont="1" applyFill="1" applyBorder="1" applyAlignment="1">
      <alignment horizontal="left" vertical="center" wrapText="1"/>
    </xf>
    <xf numFmtId="0" fontId="76" fillId="0" borderId="22" xfId="0" applyFont="1" applyFill="1" applyBorder="1" applyAlignment="1">
      <alignment vertical="center" wrapText="1"/>
    </xf>
    <xf numFmtId="0" fontId="0" fillId="0" borderId="22" xfId="0" applyFont="1" applyFill="1" applyBorder="1" applyAlignment="1"/>
    <xf numFmtId="176" fontId="40" fillId="8" borderId="13" xfId="0" applyNumberFormat="1" applyFont="1" applyFill="1" applyBorder="1" applyAlignment="1">
      <alignment horizontal="right"/>
    </xf>
    <xf numFmtId="176" fontId="40" fillId="8" borderId="14" xfId="0" applyNumberFormat="1" applyFont="1" applyFill="1" applyBorder="1" applyAlignment="1">
      <alignment horizontal="right"/>
    </xf>
    <xf numFmtId="0" fontId="78" fillId="57" borderId="24" xfId="1" applyFont="1" applyFill="1" applyBorder="1" applyAlignment="1">
      <alignment horizontal="center" vertical="center" wrapText="1"/>
    </xf>
    <xf numFmtId="0" fontId="78" fillId="57" borderId="24" xfId="1" applyFont="1" applyFill="1" applyBorder="1" applyAlignment="1">
      <alignment horizontal="center" vertical="center" wrapText="1"/>
    </xf>
    <xf numFmtId="0" fontId="0" fillId="0" borderId="0" xfId="0"/>
    <xf numFmtId="0" fontId="65" fillId="58" borderId="25" xfId="1" applyFont="1" applyFill="1" applyBorder="1" applyAlignment="1">
      <alignment horizontal="left" vertical="center"/>
    </xf>
    <xf numFmtId="3" fontId="65" fillId="0" borderId="25" xfId="1" applyNumberFormat="1" applyFont="1" applyBorder="1" applyAlignment="1">
      <alignment horizontal="right"/>
    </xf>
    <xf numFmtId="9" fontId="65" fillId="0" borderId="25" xfId="1" applyNumberFormat="1" applyFont="1" applyBorder="1" applyAlignment="1">
      <alignment horizontal="right"/>
    </xf>
    <xf numFmtId="0" fontId="18" fillId="0" borderId="17" xfId="0" applyFont="1" applyFill="1" applyBorder="1" applyAlignment="1">
      <alignment horizontal="center"/>
    </xf>
    <xf numFmtId="9" fontId="18" fillId="59" borderId="17" xfId="0" applyNumberFormat="1" applyFont="1" applyFill="1" applyBorder="1" applyAlignment="1">
      <alignment horizontal="center"/>
    </xf>
    <xf numFmtId="0" fontId="18" fillId="14" borderId="15" xfId="0" applyFont="1" applyFill="1" applyBorder="1" applyAlignment="1">
      <alignment horizontal="center"/>
    </xf>
    <xf numFmtId="0" fontId="72" fillId="0" borderId="6" xfId="0" applyFont="1" applyBorder="1"/>
    <xf numFmtId="0" fontId="72" fillId="0" borderId="7" xfId="0" applyFont="1" applyBorder="1"/>
    <xf numFmtId="0" fontId="72" fillId="0" borderId="17" xfId="0" applyFont="1" applyBorder="1"/>
    <xf numFmtId="0" fontId="73" fillId="14" borderId="5" xfId="0" applyFont="1" applyFill="1" applyBorder="1" applyAlignment="1">
      <alignment horizontal="center"/>
    </xf>
    <xf numFmtId="0" fontId="73" fillId="14" borderId="17" xfId="0" applyFont="1" applyFill="1" applyBorder="1" applyAlignment="1">
      <alignment horizontal="center"/>
    </xf>
    <xf numFmtId="0" fontId="64" fillId="5" borderId="5" xfId="0" applyFont="1" applyFill="1" applyBorder="1" applyAlignment="1">
      <alignment horizontal="center"/>
    </xf>
    <xf numFmtId="0" fontId="18" fillId="14" borderId="14" xfId="0" applyFont="1" applyFill="1" applyBorder="1" applyAlignment="1">
      <alignment horizontal="center"/>
    </xf>
    <xf numFmtId="0" fontId="73" fillId="14" borderId="14" xfId="0" applyFont="1" applyFill="1" applyBorder="1" applyAlignment="1">
      <alignment horizontal="center"/>
    </xf>
    <xf numFmtId="0" fontId="73" fillId="14" borderId="15" xfId="0" applyFont="1" applyFill="1" applyBorder="1" applyAlignment="1">
      <alignment horizontal="center"/>
    </xf>
    <xf numFmtId="0" fontId="73" fillId="14" borderId="6" xfId="0" applyFont="1" applyFill="1" applyBorder="1" applyAlignment="1">
      <alignment horizontal="center"/>
    </xf>
    <xf numFmtId="0" fontId="73" fillId="14" borderId="7" xfId="0" applyFont="1" applyFill="1" applyBorder="1" applyAlignment="1">
      <alignment horizontal="center"/>
    </xf>
  </cellXfs>
  <cellStyles count="2">
    <cellStyle name="Normal" xfId="1" xr:uid="{BB8D27AD-89CF-4E4F-8620-497B9ED63EE0}"/>
    <cellStyle name="Обычный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FBB85F"/>
      <color rgb="FFFF6600"/>
      <color rgb="FF9966FF"/>
      <color rgb="FFFF66CC"/>
      <color rgb="FFCCECFF"/>
      <color rgb="FF00CCFF"/>
      <color rgb="FF0099FF"/>
      <color rgb="FFFF7C80"/>
      <color rgb="FFFF9966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'1-е ИО'!$C$1</c:f>
              <c:strCache>
                <c:ptCount val="1"/>
                <c:pt idx="0">
                  <c:v>DIMFB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1499"/>
              </a:solidFill>
              <a:ln cmpd="sng">
                <a:solidFill>
                  <a:srgbClr val="001499"/>
                </a:solidFill>
              </a:ln>
            </c:spPr>
          </c:marker>
          <c:xVal>
            <c:strRef>
              <c:f>'1-е ИО'!$B$2:$B$150</c:f>
              <c:strCache>
                <c:ptCount val="98"/>
                <c:pt idx="1">
                  <c:v>2 янв</c:v>
                </c:pt>
                <c:pt idx="97">
                  <c:v>2 янв</c:v>
                </c:pt>
              </c:strCache>
            </c:strRef>
          </c:xVal>
          <c:yVal>
            <c:numRef>
              <c:f>'1-е ИО'!$C$2:$C$150</c:f>
              <c:numCache>
                <c:formatCode>General</c:formatCode>
                <c:ptCount val="149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3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2A-4BDC-8618-3AA1D5E31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264719"/>
        <c:axId val="1969482627"/>
      </c:scatterChart>
      <c:valAx>
        <c:axId val="14282647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b="0">
                    <a:solidFill>
                      <a:srgbClr val="000000"/>
                    </a:solidFill>
                    <a:latin typeface="+mn-lt"/>
                  </a:rPr>
                  <a:t>Дата осеменения</a:t>
                </a:r>
              </a:p>
            </c:rich>
          </c:tx>
          <c:overlay val="0"/>
        </c:title>
        <c:numFmt formatCode="dd&quot;.&quot;mm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80" b="0" cap="small" baseline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969482627"/>
        <c:crosses val="autoZero"/>
        <c:crossBetween val="midCat"/>
      </c:valAx>
      <c:valAx>
        <c:axId val="19694826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b="0">
                    <a:solidFill>
                      <a:srgbClr val="000000"/>
                    </a:solidFill>
                    <a:latin typeface="+mn-lt"/>
                  </a:rPr>
                  <a:t>Дни при 1-ом осеменении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428264719"/>
        <c:crosses val="autoZero"/>
        <c:crossBetween val="midCat"/>
      </c:valAx>
    </c:plotArea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'2-е ИО'!$C$1</c:f>
              <c:strCache>
                <c:ptCount val="1"/>
                <c:pt idx="0">
                  <c:v>DIMSB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B050"/>
              </a:solidFill>
              <a:ln cmpd="sng">
                <a:solidFill>
                  <a:srgbClr val="00B050"/>
                </a:solidFill>
              </a:ln>
            </c:spPr>
          </c:marker>
          <c:xVal>
            <c:strRef>
              <c:f>'2-е ИО'!$B$2:$B$79</c:f>
              <c:strCache>
                <c:ptCount val="2"/>
                <c:pt idx="1">
                  <c:v>2 янв</c:v>
                </c:pt>
              </c:strCache>
            </c:strRef>
          </c:xVal>
          <c:yVal>
            <c:numRef>
              <c:f>'2-е ИО'!$C$2:$C$79</c:f>
              <c:numCache>
                <c:formatCode>General</c:formatCode>
                <c:ptCount val="7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D9-4C7D-9BEA-0F99C7827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988980"/>
        <c:axId val="791328240"/>
      </c:scatterChart>
      <c:valAx>
        <c:axId val="14409889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b="0">
                    <a:solidFill>
                      <a:srgbClr val="000000"/>
                    </a:solidFill>
                    <a:latin typeface="+mn-lt"/>
                  </a:rPr>
                  <a:t>Дата осеменения</a:t>
                </a:r>
              </a:p>
            </c:rich>
          </c:tx>
          <c:overlay val="0"/>
        </c:title>
        <c:numFmt formatCode="dd&quot;.&quot;mm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791328240"/>
        <c:crosses val="autoZero"/>
        <c:crossBetween val="midCat"/>
      </c:valAx>
      <c:valAx>
        <c:axId val="7913282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b="0">
                    <a:solidFill>
                      <a:srgbClr val="000000"/>
                    </a:solidFill>
                    <a:latin typeface="+mn-lt"/>
                  </a:rPr>
                  <a:t>Дни при 2-ом осеменении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440988980"/>
        <c:crosses val="autoZero"/>
        <c:crossBetween val="midCat"/>
      </c:valAx>
    </c:plotArea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'Выбытие телят до 6 месяцев'!$C$2</c:f>
              <c:strCache>
                <c:ptCount val="1"/>
                <c:pt idx="0">
                  <c:v>Кол-в</c:v>
                </c:pt>
              </c:strCache>
            </c:strRef>
          </c:tx>
          <c:spPr>
            <a:solidFill>
              <a:srgbClr val="00B050"/>
            </a:solidFill>
            <a:ln cmpd="sng">
              <a:noFill/>
            </a:ln>
          </c:spPr>
          <c:invertIfNegative val="1"/>
          <c:cat>
            <c:numRef>
              <c:f>'Выбытие телят до 6 месяцев'!$A$3:$A$133</c:f>
              <c:numCache>
                <c:formatCode>dd"."mm</c:formatCode>
                <c:ptCount val="131"/>
                <c:pt idx="0">
                  <c:v>46218</c:v>
                </c:pt>
                <c:pt idx="1">
                  <c:v>46219</c:v>
                </c:pt>
                <c:pt idx="2">
                  <c:v>46220</c:v>
                </c:pt>
                <c:pt idx="3">
                  <c:v>46221</c:v>
                </c:pt>
                <c:pt idx="4">
                  <c:v>46222</c:v>
                </c:pt>
                <c:pt idx="5">
                  <c:v>46223</c:v>
                </c:pt>
                <c:pt idx="6">
                  <c:v>46224</c:v>
                </c:pt>
                <c:pt idx="7">
                  <c:v>46225</c:v>
                </c:pt>
                <c:pt idx="8">
                  <c:v>46226</c:v>
                </c:pt>
                <c:pt idx="9">
                  <c:v>46227</c:v>
                </c:pt>
                <c:pt idx="10">
                  <c:v>46228</c:v>
                </c:pt>
                <c:pt idx="11">
                  <c:v>46229</c:v>
                </c:pt>
                <c:pt idx="12">
                  <c:v>46230</c:v>
                </c:pt>
                <c:pt idx="13">
                  <c:v>46231</c:v>
                </c:pt>
                <c:pt idx="14">
                  <c:v>46232</c:v>
                </c:pt>
                <c:pt idx="15">
                  <c:v>46233</c:v>
                </c:pt>
                <c:pt idx="16">
                  <c:v>46234</c:v>
                </c:pt>
                <c:pt idx="17">
                  <c:v>46235</c:v>
                </c:pt>
                <c:pt idx="18">
                  <c:v>46236</c:v>
                </c:pt>
                <c:pt idx="19">
                  <c:v>46237</c:v>
                </c:pt>
                <c:pt idx="20">
                  <c:v>46238</c:v>
                </c:pt>
                <c:pt idx="21">
                  <c:v>46239</c:v>
                </c:pt>
                <c:pt idx="22">
                  <c:v>46240</c:v>
                </c:pt>
                <c:pt idx="23">
                  <c:v>46241</c:v>
                </c:pt>
                <c:pt idx="24">
                  <c:v>46242</c:v>
                </c:pt>
                <c:pt idx="25">
                  <c:v>46243</c:v>
                </c:pt>
                <c:pt idx="26">
                  <c:v>46244</c:v>
                </c:pt>
                <c:pt idx="27">
                  <c:v>46245</c:v>
                </c:pt>
                <c:pt idx="28">
                  <c:v>46246</c:v>
                </c:pt>
                <c:pt idx="29">
                  <c:v>46247</c:v>
                </c:pt>
                <c:pt idx="30">
                  <c:v>46248</c:v>
                </c:pt>
                <c:pt idx="31">
                  <c:v>46249</c:v>
                </c:pt>
              </c:numCache>
            </c:numRef>
          </c:cat>
          <c:val>
            <c:numRef>
              <c:f>'Выбытие телят до 6 месяцев'!$C$3:$C$133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8FF-4DF2-B53E-24F249C30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6447106"/>
        <c:axId val="11766838"/>
      </c:barChart>
      <c:dateAx>
        <c:axId val="14764471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b="0">
                    <a:solidFill>
                      <a:srgbClr val="000000"/>
                    </a:solidFill>
                    <a:latin typeface="+mn-lt"/>
                  </a:rPr>
                  <a:t>Дата выбытия</a:t>
                </a:r>
              </a:p>
            </c:rich>
          </c:tx>
          <c:overlay val="0"/>
        </c:title>
        <c:numFmt formatCode="dd&quot;.&quot;mm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1766838"/>
        <c:crosses val="autoZero"/>
        <c:auto val="1"/>
        <c:lblOffset val="100"/>
        <c:baseTimeUnit val="days"/>
      </c:dateAx>
      <c:valAx>
        <c:axId val="11766838"/>
        <c:scaling>
          <c:orientation val="minMax"/>
          <c:max val="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47644710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strRef>
              <c:f>'Выбытие до 60 дней в доении'!$C$1</c:f>
              <c:strCache>
                <c:ptCount val="1"/>
                <c:pt idx="0">
                  <c:v>Кол-в</c:v>
                </c:pt>
              </c:strCache>
            </c:strRef>
          </c:tx>
          <c:spPr>
            <a:solidFill>
              <a:schemeClr val="accent3">
                <a:alpha val="30000"/>
              </a:schemeClr>
            </a:solidFill>
            <a:ln cmpd="sng">
              <a:solidFill>
                <a:schemeClr val="accent3"/>
              </a:solidFill>
            </a:ln>
          </c:spPr>
          <c:cat>
            <c:numRef>
              <c:f>'Выбытие до 60 дней в доении'!$A$2:$A$32</c:f>
              <c:numCache>
                <c:formatCode>dd"."mm</c:formatCode>
                <c:ptCount val="31"/>
                <c:pt idx="0">
                  <c:v>46219</c:v>
                </c:pt>
                <c:pt idx="1">
                  <c:v>46220</c:v>
                </c:pt>
                <c:pt idx="2">
                  <c:v>46221</c:v>
                </c:pt>
                <c:pt idx="3">
                  <c:v>46222</c:v>
                </c:pt>
                <c:pt idx="4">
                  <c:v>46223</c:v>
                </c:pt>
                <c:pt idx="5">
                  <c:v>46224</c:v>
                </c:pt>
                <c:pt idx="6">
                  <c:v>46225</c:v>
                </c:pt>
                <c:pt idx="7">
                  <c:v>46226</c:v>
                </c:pt>
                <c:pt idx="8">
                  <c:v>46227</c:v>
                </c:pt>
                <c:pt idx="9">
                  <c:v>46228</c:v>
                </c:pt>
                <c:pt idx="10">
                  <c:v>46229</c:v>
                </c:pt>
                <c:pt idx="11">
                  <c:v>46230</c:v>
                </c:pt>
                <c:pt idx="12">
                  <c:v>46231</c:v>
                </c:pt>
                <c:pt idx="13">
                  <c:v>46232</c:v>
                </c:pt>
                <c:pt idx="14">
                  <c:v>46233</c:v>
                </c:pt>
                <c:pt idx="15">
                  <c:v>46234</c:v>
                </c:pt>
                <c:pt idx="16">
                  <c:v>46235</c:v>
                </c:pt>
                <c:pt idx="17">
                  <c:v>46236</c:v>
                </c:pt>
                <c:pt idx="18">
                  <c:v>46237</c:v>
                </c:pt>
                <c:pt idx="19">
                  <c:v>46238</c:v>
                </c:pt>
                <c:pt idx="20">
                  <c:v>46239</c:v>
                </c:pt>
                <c:pt idx="21">
                  <c:v>46240</c:v>
                </c:pt>
                <c:pt idx="22">
                  <c:v>46241</c:v>
                </c:pt>
                <c:pt idx="23">
                  <c:v>46242</c:v>
                </c:pt>
                <c:pt idx="24">
                  <c:v>46243</c:v>
                </c:pt>
                <c:pt idx="25">
                  <c:v>46244</c:v>
                </c:pt>
                <c:pt idx="26">
                  <c:v>46245</c:v>
                </c:pt>
                <c:pt idx="27">
                  <c:v>46246</c:v>
                </c:pt>
                <c:pt idx="28">
                  <c:v>46247</c:v>
                </c:pt>
                <c:pt idx="29">
                  <c:v>46248</c:v>
                </c:pt>
                <c:pt idx="30">
                  <c:v>46249</c:v>
                </c:pt>
              </c:numCache>
            </c:numRef>
          </c:cat>
          <c:val>
            <c:numRef>
              <c:f>'Выбытие до 60 дней в доении'!$C$2:$C$32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05-4845-BACE-CD83E126F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0472301"/>
        <c:axId val="551772585"/>
      </c:areaChart>
      <c:dateAx>
        <c:axId val="18004723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b="0">
                    <a:solidFill>
                      <a:srgbClr val="000000"/>
                    </a:solidFill>
                    <a:latin typeface="+mn-lt"/>
                  </a:rPr>
                  <a:t>Дата выбытия</a:t>
                </a:r>
              </a:p>
            </c:rich>
          </c:tx>
          <c:overlay val="0"/>
        </c:title>
        <c:numFmt formatCode="dd&quot;.&quot;mm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551772585"/>
        <c:crosses val="autoZero"/>
        <c:auto val="1"/>
        <c:lblOffset val="100"/>
        <c:baseTimeUnit val="days"/>
      </c:dateAx>
      <c:valAx>
        <c:axId val="5517725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800472301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>
        <c:manualLayout>
          <c:xMode val="edge"/>
          <c:yMode val="edge"/>
          <c:x val="7.4285807291666631E-2"/>
          <c:y val="0.13185085354896681"/>
          <c:w val="0.82400316609236368"/>
          <c:h val="0.7697663971248875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'Выбытие до 60 дней  за год'!$B$1</c:f>
              <c:strCache>
                <c:ptCount val="1"/>
                <c:pt idx="0">
                  <c:v>ОТЕЛ</c:v>
                </c:pt>
              </c:strCache>
            </c:strRef>
          </c:tx>
          <c:spPr>
            <a:solidFill>
              <a:srgbClr val="FBBC04"/>
            </a:solidFill>
            <a:ln cmpd="sng">
              <a:noFill/>
            </a:ln>
          </c:spPr>
          <c:invertIfNegative val="1"/>
          <c:dPt>
            <c:idx val="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25ED-4813-8C7D-F753C78398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latin typeface="Roboto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'Выбытие до 60 дней  за год'!$A$2:$A$13</c:f>
              <c:strCache>
                <c:ptCount val="12"/>
                <c:pt idx="0">
                  <c:v>сен 2025</c:v>
                </c:pt>
                <c:pt idx="1">
                  <c:v>окт 2025</c:v>
                </c:pt>
                <c:pt idx="2">
                  <c:v>ноя 2025</c:v>
                </c:pt>
                <c:pt idx="3">
                  <c:v>дек 2025</c:v>
                </c:pt>
                <c:pt idx="4">
                  <c:v>янв 2026</c:v>
                </c:pt>
                <c:pt idx="5">
                  <c:v>фев 2026</c:v>
                </c:pt>
                <c:pt idx="6">
                  <c:v>мар 2026</c:v>
                </c:pt>
                <c:pt idx="7">
                  <c:v>апр 2026</c:v>
                </c:pt>
                <c:pt idx="8">
                  <c:v>май 2026</c:v>
                </c:pt>
                <c:pt idx="9">
                  <c:v>июн 2026</c:v>
                </c:pt>
                <c:pt idx="10">
                  <c:v>июл 2026</c:v>
                </c:pt>
                <c:pt idx="11">
                  <c:v>авг 2026</c:v>
                </c:pt>
              </c:strCache>
            </c:strRef>
          </c:cat>
          <c:val>
            <c:numRef>
              <c:f>'Выбытие до 60 дней  за год'!$B$2:$B$13</c:f>
              <c:numCache>
                <c:formatCode>General</c:formatCode>
                <c:ptCount val="12"/>
                <c:pt idx="0">
                  <c:v>462</c:v>
                </c:pt>
                <c:pt idx="1">
                  <c:v>460</c:v>
                </c:pt>
                <c:pt idx="2">
                  <c:v>314</c:v>
                </c:pt>
                <c:pt idx="3">
                  <c:v>477</c:v>
                </c:pt>
                <c:pt idx="4">
                  <c:v>467</c:v>
                </c:pt>
                <c:pt idx="5">
                  <c:v>446</c:v>
                </c:pt>
                <c:pt idx="6">
                  <c:v>461</c:v>
                </c:pt>
                <c:pt idx="7">
                  <c:v>317</c:v>
                </c:pt>
                <c:pt idx="8">
                  <c:v>434</c:v>
                </c:pt>
                <c:pt idx="9">
                  <c:v>370</c:v>
                </c:pt>
                <c:pt idx="10">
                  <c:v>384</c:v>
                </c:pt>
                <c:pt idx="11">
                  <c:v>253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5ED-4813-8C7D-F753C7839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966749"/>
        <c:axId val="2085605234"/>
      </c:barChart>
      <c:lineChart>
        <c:grouping val="standard"/>
        <c:varyColors val="0"/>
        <c:ser>
          <c:idx val="1"/>
          <c:order val="1"/>
          <c:tx>
            <c:strRef>
              <c:f>'Выбытие до 60 дней  за год'!$C$1</c:f>
              <c:strCache>
                <c:ptCount val="1"/>
                <c:pt idx="0">
                  <c:v>ВЫБЫТИЕ</c:v>
                </c:pt>
              </c:strCache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'Выбытие до 60 дней  за год'!$A$2:$A$13</c:f>
              <c:strCache>
                <c:ptCount val="12"/>
                <c:pt idx="0">
                  <c:v>сен 2025</c:v>
                </c:pt>
                <c:pt idx="1">
                  <c:v>окт 2025</c:v>
                </c:pt>
                <c:pt idx="2">
                  <c:v>ноя 2025</c:v>
                </c:pt>
                <c:pt idx="3">
                  <c:v>дек 2025</c:v>
                </c:pt>
                <c:pt idx="4">
                  <c:v>янв 2026</c:v>
                </c:pt>
                <c:pt idx="5">
                  <c:v>фев 2026</c:v>
                </c:pt>
                <c:pt idx="6">
                  <c:v>мар 2026</c:v>
                </c:pt>
                <c:pt idx="7">
                  <c:v>апр 2026</c:v>
                </c:pt>
                <c:pt idx="8">
                  <c:v>май 2026</c:v>
                </c:pt>
                <c:pt idx="9">
                  <c:v>июн 2026</c:v>
                </c:pt>
                <c:pt idx="10">
                  <c:v>июл 2026</c:v>
                </c:pt>
                <c:pt idx="11">
                  <c:v>авг 2026</c:v>
                </c:pt>
              </c:strCache>
            </c:strRef>
          </c:cat>
          <c:val>
            <c:numRef>
              <c:f>'Выбытие до 60 дней  за год'!$C$2:$C$13</c:f>
              <c:numCache>
                <c:formatCode>General</c:formatCode>
                <c:ptCount val="12"/>
                <c:pt idx="0">
                  <c:v>70</c:v>
                </c:pt>
                <c:pt idx="1">
                  <c:v>46</c:v>
                </c:pt>
                <c:pt idx="2">
                  <c:v>37</c:v>
                </c:pt>
                <c:pt idx="3">
                  <c:v>78</c:v>
                </c:pt>
                <c:pt idx="4">
                  <c:v>75</c:v>
                </c:pt>
                <c:pt idx="5">
                  <c:v>61</c:v>
                </c:pt>
                <c:pt idx="6">
                  <c:v>64</c:v>
                </c:pt>
                <c:pt idx="7">
                  <c:v>50</c:v>
                </c:pt>
                <c:pt idx="8">
                  <c:v>97</c:v>
                </c:pt>
                <c:pt idx="9">
                  <c:v>69</c:v>
                </c:pt>
                <c:pt idx="10">
                  <c:v>35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ED-4813-8C7D-F753C7839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966749"/>
        <c:axId val="2085605234"/>
      </c:lineChart>
      <c:lineChart>
        <c:grouping val="standard"/>
        <c:varyColors val="0"/>
        <c:ser>
          <c:idx val="2"/>
          <c:order val="2"/>
          <c:tx>
            <c:strRef>
              <c:f>'Выбытие до 60 дней  за год'!$D$1</c:f>
              <c:strCache>
                <c:ptCount val="1"/>
                <c:pt idx="0">
                  <c:v>СОХРАННОСТЬ</c:v>
                </c:pt>
              </c:strCache>
            </c:strRef>
          </c:tx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'Выбытие до 60 дней  за год'!$A$2:$A$13</c:f>
              <c:strCache>
                <c:ptCount val="12"/>
                <c:pt idx="0">
                  <c:v>сен 2025</c:v>
                </c:pt>
                <c:pt idx="1">
                  <c:v>окт 2025</c:v>
                </c:pt>
                <c:pt idx="2">
                  <c:v>ноя 2025</c:v>
                </c:pt>
                <c:pt idx="3">
                  <c:v>дек 2025</c:v>
                </c:pt>
                <c:pt idx="4">
                  <c:v>янв 2026</c:v>
                </c:pt>
                <c:pt idx="5">
                  <c:v>фев 2026</c:v>
                </c:pt>
                <c:pt idx="6">
                  <c:v>мар 2026</c:v>
                </c:pt>
                <c:pt idx="7">
                  <c:v>апр 2026</c:v>
                </c:pt>
                <c:pt idx="8">
                  <c:v>май 2026</c:v>
                </c:pt>
                <c:pt idx="9">
                  <c:v>июн 2026</c:v>
                </c:pt>
                <c:pt idx="10">
                  <c:v>июл 2026</c:v>
                </c:pt>
                <c:pt idx="11">
                  <c:v>авг 2026</c:v>
                </c:pt>
              </c:strCache>
            </c:strRef>
          </c:cat>
          <c:val>
            <c:numRef>
              <c:f>'Выбытие до 60 дней  за год'!$D$2:$D$13</c:f>
              <c:numCache>
                <c:formatCode>0%</c:formatCode>
                <c:ptCount val="12"/>
                <c:pt idx="0">
                  <c:v>0.84848484848484851</c:v>
                </c:pt>
                <c:pt idx="1">
                  <c:v>0.9</c:v>
                </c:pt>
                <c:pt idx="2">
                  <c:v>0.88216560509554143</c:v>
                </c:pt>
                <c:pt idx="3">
                  <c:v>0.83647798742138368</c:v>
                </c:pt>
                <c:pt idx="4">
                  <c:v>0.83940042826552463</c:v>
                </c:pt>
                <c:pt idx="5">
                  <c:v>0.86322869955156956</c:v>
                </c:pt>
                <c:pt idx="6">
                  <c:v>0.86117136659436011</c:v>
                </c:pt>
                <c:pt idx="7">
                  <c:v>0.8422712933753943</c:v>
                </c:pt>
                <c:pt idx="8">
                  <c:v>0.77649769585253459</c:v>
                </c:pt>
                <c:pt idx="9">
                  <c:v>0.81351351351351353</c:v>
                </c:pt>
                <c:pt idx="10">
                  <c:v>0.90885416666666663</c:v>
                </c:pt>
                <c:pt idx="11">
                  <c:v>0.9486166007905138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ED-4813-8C7D-F753C7839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8138698"/>
        <c:axId val="1237482230"/>
      </c:lineChart>
      <c:catAx>
        <c:axId val="319667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2085605234"/>
        <c:crosses val="autoZero"/>
        <c:auto val="1"/>
        <c:lblAlgn val="ctr"/>
        <c:lblOffset val="100"/>
        <c:noMultiLvlLbl val="1"/>
      </c:catAx>
      <c:valAx>
        <c:axId val="2085605234"/>
        <c:scaling>
          <c:orientation val="minMax"/>
          <c:max val="5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31966749"/>
        <c:crosses val="autoZero"/>
        <c:crossBetween val="between"/>
      </c:valAx>
      <c:catAx>
        <c:axId val="56813869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37482230"/>
        <c:crosses val="autoZero"/>
        <c:auto val="1"/>
        <c:lblAlgn val="ctr"/>
        <c:lblOffset val="100"/>
        <c:noMultiLvlLbl val="1"/>
      </c:catAx>
      <c:valAx>
        <c:axId val="1237482230"/>
        <c:scaling>
          <c:orientation val="minMax"/>
          <c:max val="1.25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#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568138698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areaChart>
        <c:grouping val="standard"/>
        <c:varyColors val="1"/>
        <c:ser>
          <c:idx val="1"/>
          <c:order val="1"/>
          <c:tx>
            <c:strRef>
              <c:f>'Сохранность молодняка'!$C$1</c:f>
              <c:strCache>
                <c:ptCount val="1"/>
                <c:pt idx="0">
                  <c:v>Живых</c:v>
                </c:pt>
              </c:strCache>
            </c:strRef>
          </c:tx>
          <c:spPr>
            <a:solidFill>
              <a:srgbClr val="00B050">
                <a:alpha val="30000"/>
              </a:srgbClr>
            </a:solidFill>
            <a:ln cmpd="sng">
              <a:solidFill>
                <a:srgbClr val="00B050">
                  <a:alpha val="100000"/>
                </a:srgbClr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'Сохранность молодняка'!$A$2:$A$7</c:f>
              <c:numCache>
                <c:formatCode>" "mmm" "yyyy" "</c:formatCode>
                <c:ptCount val="6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  <c:pt idx="3">
                  <c:v>46174</c:v>
                </c:pt>
                <c:pt idx="4">
                  <c:v>46204</c:v>
                </c:pt>
                <c:pt idx="5">
                  <c:v>46235</c:v>
                </c:pt>
              </c:numCache>
            </c:numRef>
          </c:cat>
          <c:val>
            <c:numRef>
              <c:f>'Сохранность молодняка'!$C$2:$C$7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50-436B-BC81-C049ED875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3195709"/>
        <c:axId val="75897596"/>
      </c:areaChart>
      <c:barChart>
        <c:barDir val="col"/>
        <c:grouping val="clustered"/>
        <c:varyColors val="1"/>
        <c:ser>
          <c:idx val="0"/>
          <c:order val="0"/>
          <c:tx>
            <c:strRef>
              <c:f>'Сохранность молодняка'!$B$1</c:f>
              <c:strCache>
                <c:ptCount val="1"/>
                <c:pt idx="0">
                  <c:v>Рождено</c:v>
                </c:pt>
              </c:strCache>
            </c:strRef>
          </c:tx>
          <c:spPr>
            <a:solidFill>
              <a:srgbClr val="FEE783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D950-436B-BC81-C049ED875357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D950-436B-BC81-C049ED875357}"/>
              </c:ext>
            </c:extLst>
          </c:dPt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D950-436B-BC81-C049ED875357}"/>
              </c:ext>
            </c:extLst>
          </c:dPt>
          <c:dPt>
            <c:idx val="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D950-436B-BC81-C049ED8753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'Сохранность молодняка'!$A$2:$A$7</c:f>
              <c:numCache>
                <c:formatCode>" "mmm" "yyyy" "</c:formatCode>
                <c:ptCount val="6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  <c:pt idx="3">
                  <c:v>46174</c:v>
                </c:pt>
                <c:pt idx="4">
                  <c:v>46204</c:v>
                </c:pt>
                <c:pt idx="5">
                  <c:v>46235</c:v>
                </c:pt>
              </c:numCache>
            </c:numRef>
          </c:cat>
          <c:val>
            <c:numRef>
              <c:f>'Сохранность молодняка'!$B$2:$B$7</c:f>
              <c:numCache>
                <c:formatCode>General</c:formatCode>
                <c:ptCount val="6"/>
                <c:pt idx="0">
                  <c:v>294</c:v>
                </c:pt>
                <c:pt idx="1">
                  <c:v>205</c:v>
                </c:pt>
                <c:pt idx="2">
                  <c:v>292</c:v>
                </c:pt>
                <c:pt idx="3">
                  <c:v>256</c:v>
                </c:pt>
                <c:pt idx="4">
                  <c:v>268</c:v>
                </c:pt>
                <c:pt idx="5">
                  <c:v>148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D950-436B-BC81-C049ED875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3195709"/>
        <c:axId val="75897596"/>
      </c:barChart>
      <c:lineChart>
        <c:grouping val="standard"/>
        <c:varyColors val="0"/>
        <c:ser>
          <c:idx val="2"/>
          <c:order val="2"/>
          <c:tx>
            <c:strRef>
              <c:f>'Сохранность молодняка'!$D$1</c:f>
              <c:strCache>
                <c:ptCount val="1"/>
                <c:pt idx="0">
                  <c:v>%Сохранности</c:v>
                </c:pt>
              </c:strCache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6-D950-436B-BC81-C049ED8753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'Сохранность молодняка'!$A$2:$A$7</c:f>
              <c:numCache>
                <c:formatCode>" "mmm" "yyyy" "</c:formatCode>
                <c:ptCount val="6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  <c:pt idx="3">
                  <c:v>46174</c:v>
                </c:pt>
                <c:pt idx="4">
                  <c:v>46204</c:v>
                </c:pt>
                <c:pt idx="5">
                  <c:v>46235</c:v>
                </c:pt>
              </c:numCache>
            </c:numRef>
          </c:cat>
          <c:val>
            <c:numRef>
              <c:f>'Сохранность молодняка'!$D$2:$D$7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0.10135135135135136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950-436B-BC81-C049ED875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9514670"/>
        <c:axId val="160755392"/>
      </c:lineChart>
      <c:dateAx>
        <c:axId val="1603195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b="0">
                    <a:solidFill>
                      <a:srgbClr val="000000"/>
                    </a:solidFill>
                    <a:latin typeface="+mn-lt"/>
                  </a:rPr>
                  <a:t>ДРОЖД</a:t>
                </a:r>
              </a:p>
            </c:rich>
          </c:tx>
          <c:overlay val="0"/>
        </c:title>
        <c:numFmt formatCode="&quot; &quot;mmm&quot; &quot;yyyy&quot; &quot;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75897596"/>
        <c:crosses val="autoZero"/>
        <c:auto val="1"/>
        <c:lblOffset val="100"/>
        <c:baseTimeUnit val="months"/>
      </c:dateAx>
      <c:valAx>
        <c:axId val="758975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603195709"/>
        <c:crosses val="autoZero"/>
        <c:crossBetween val="between"/>
      </c:valAx>
      <c:dateAx>
        <c:axId val="1469514670"/>
        <c:scaling>
          <c:orientation val="minMax"/>
        </c:scaling>
        <c:delete val="1"/>
        <c:axPos val="b"/>
        <c:numFmt formatCode="&quot; &quot;mmm&quot; &quot;yyyy&quot; &quot;" sourceLinked="1"/>
        <c:majorTickMark val="none"/>
        <c:minorTickMark val="none"/>
        <c:tickLblPos val="nextTo"/>
        <c:crossAx val="160755392"/>
        <c:crosses val="autoZero"/>
        <c:auto val="1"/>
        <c:lblOffset val="100"/>
        <c:baseTimeUnit val="months"/>
      </c:dateAx>
      <c:valAx>
        <c:axId val="160755392"/>
        <c:scaling>
          <c:orientation val="minMax"/>
          <c:max val="1.5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469514670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'Заполняет конвертор НЕ ТРОГАТЬ!'!$S$67</c:f>
              <c:strCache>
                <c:ptCount val="1"/>
                <c:pt idx="0">
                  <c:v>Дойных коров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'Дойных коров и валовый надой'!$A$2:$A$13</c:f>
              <c:strCache>
                <c:ptCount val="12"/>
                <c:pt idx="0">
                  <c:v>Август</c:v>
                </c:pt>
                <c:pt idx="1">
                  <c:v>Сентябрь</c:v>
                </c:pt>
                <c:pt idx="2">
                  <c:v>Октябрь</c:v>
                </c:pt>
                <c:pt idx="3">
                  <c:v>Ноябрь</c:v>
                </c:pt>
                <c:pt idx="4">
                  <c:v>Декабрь</c:v>
                </c:pt>
                <c:pt idx="5">
                  <c:v>Январь</c:v>
                </c:pt>
                <c:pt idx="6">
                  <c:v>Февраль</c:v>
                </c:pt>
                <c:pt idx="7">
                  <c:v>Март</c:v>
                </c:pt>
                <c:pt idx="8">
                  <c:v>Апрель</c:v>
                </c:pt>
                <c:pt idx="9">
                  <c:v>Май</c:v>
                </c:pt>
                <c:pt idx="10">
                  <c:v>Июнь</c:v>
                </c:pt>
                <c:pt idx="11">
                  <c:v>Июль</c:v>
                </c:pt>
              </c:strCache>
            </c:strRef>
          </c:cat>
          <c:val>
            <c:numRef>
              <c:f>'Заполняет конвертор НЕ ТРОГАТЬ!'!$S$68:$S$79</c:f>
              <c:numCache>
                <c:formatCode>General</c:formatCode>
                <c:ptCount val="12"/>
                <c:pt idx="0">
                  <c:v>3990</c:v>
                </c:pt>
                <c:pt idx="1">
                  <c:v>4032</c:v>
                </c:pt>
                <c:pt idx="2">
                  <c:v>4017</c:v>
                </c:pt>
                <c:pt idx="3">
                  <c:v>3989</c:v>
                </c:pt>
                <c:pt idx="4">
                  <c:v>3886</c:v>
                </c:pt>
                <c:pt idx="5">
                  <c:v>3714</c:v>
                </c:pt>
                <c:pt idx="6">
                  <c:v>3634</c:v>
                </c:pt>
                <c:pt idx="7">
                  <c:v>3315</c:v>
                </c:pt>
                <c:pt idx="8">
                  <c:v>3234</c:v>
                </c:pt>
                <c:pt idx="9">
                  <c:v>3121</c:v>
                </c:pt>
                <c:pt idx="10">
                  <c:v>2948</c:v>
                </c:pt>
                <c:pt idx="11">
                  <c:v>2734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4CF-47F1-9900-8CA440C22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4819569"/>
        <c:axId val="406628751"/>
      </c:barChart>
      <c:lineChart>
        <c:grouping val="standard"/>
        <c:varyColors val="0"/>
        <c:ser>
          <c:idx val="1"/>
          <c:order val="1"/>
          <c:tx>
            <c:strRef>
              <c:f>'Дойных коров и валовый надой'!$D$1</c:f>
              <c:strCache>
                <c:ptCount val="1"/>
                <c:pt idx="0">
                  <c:v>Валовый надой сутки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'Дойных коров и валовый надой'!$A$2:$A$13</c:f>
              <c:strCache>
                <c:ptCount val="12"/>
                <c:pt idx="0">
                  <c:v>Август</c:v>
                </c:pt>
                <c:pt idx="1">
                  <c:v>Сентябрь</c:v>
                </c:pt>
                <c:pt idx="2">
                  <c:v>Октябрь</c:v>
                </c:pt>
                <c:pt idx="3">
                  <c:v>Ноябрь</c:v>
                </c:pt>
                <c:pt idx="4">
                  <c:v>Декабрь</c:v>
                </c:pt>
                <c:pt idx="5">
                  <c:v>Январь</c:v>
                </c:pt>
                <c:pt idx="6">
                  <c:v>Февраль</c:v>
                </c:pt>
                <c:pt idx="7">
                  <c:v>Март</c:v>
                </c:pt>
                <c:pt idx="8">
                  <c:v>Апрель</c:v>
                </c:pt>
                <c:pt idx="9">
                  <c:v>Май</c:v>
                </c:pt>
                <c:pt idx="10">
                  <c:v>Июнь</c:v>
                </c:pt>
                <c:pt idx="11">
                  <c:v>Июль</c:v>
                </c:pt>
              </c:strCache>
            </c:strRef>
          </c:cat>
          <c:val>
            <c:numRef>
              <c:f>'Дойных коров и валовый надой'!$D$2:$D$13</c:f>
              <c:numCache>
                <c:formatCode>General</c:formatCode>
                <c:ptCount val="12"/>
                <c:pt idx="0">
                  <c:v>123690</c:v>
                </c:pt>
                <c:pt idx="1">
                  <c:v>129024</c:v>
                </c:pt>
                <c:pt idx="2">
                  <c:v>124527</c:v>
                </c:pt>
                <c:pt idx="3">
                  <c:v>123659</c:v>
                </c:pt>
                <c:pt idx="4">
                  <c:v>120466</c:v>
                </c:pt>
                <c:pt idx="5">
                  <c:v>115134</c:v>
                </c:pt>
                <c:pt idx="6">
                  <c:v>112654</c:v>
                </c:pt>
                <c:pt idx="7">
                  <c:v>106080</c:v>
                </c:pt>
                <c:pt idx="8">
                  <c:v>103488</c:v>
                </c:pt>
                <c:pt idx="9">
                  <c:v>99872</c:v>
                </c:pt>
                <c:pt idx="10">
                  <c:v>91388</c:v>
                </c:pt>
                <c:pt idx="11">
                  <c:v>90222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F-47F1-9900-8CA440C22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0900718"/>
        <c:axId val="1701388074"/>
      </c:lineChart>
      <c:catAx>
        <c:axId val="4809007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701388074"/>
        <c:crosses val="autoZero"/>
        <c:auto val="1"/>
        <c:lblAlgn val="ctr"/>
        <c:lblOffset val="100"/>
        <c:noMultiLvlLbl val="1"/>
      </c:catAx>
      <c:valAx>
        <c:axId val="1701388074"/>
        <c:scaling>
          <c:orientation val="minMax"/>
          <c:max val="1500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480900718"/>
        <c:crosses val="autoZero"/>
        <c:crossBetween val="between"/>
      </c:valAx>
      <c:catAx>
        <c:axId val="205481956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06628751"/>
        <c:crosses val="autoZero"/>
        <c:auto val="1"/>
        <c:lblAlgn val="ctr"/>
        <c:lblOffset val="100"/>
        <c:noMultiLvlLbl val="1"/>
      </c:catAx>
      <c:valAx>
        <c:axId val="40662875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2054819569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strRef>
              <c:f>'Поголовье и Вал'!$B$1</c:f>
              <c:strCache>
                <c:ptCount val="1"/>
                <c:pt idx="0">
                  <c:v>Поголовье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'Поголовье и Вал'!$A$2:$A$13</c:f>
              <c:strCache>
                <c:ptCount val="12"/>
                <c:pt idx="0">
                  <c:v>Август</c:v>
                </c:pt>
                <c:pt idx="1">
                  <c:v>Сентябрь</c:v>
                </c:pt>
                <c:pt idx="2">
                  <c:v>Октябрь</c:v>
                </c:pt>
                <c:pt idx="3">
                  <c:v>Ноябрь</c:v>
                </c:pt>
                <c:pt idx="4">
                  <c:v>Декабрь</c:v>
                </c:pt>
                <c:pt idx="5">
                  <c:v>Январь</c:v>
                </c:pt>
                <c:pt idx="6">
                  <c:v>Февраль</c:v>
                </c:pt>
                <c:pt idx="7">
                  <c:v>Март</c:v>
                </c:pt>
                <c:pt idx="8">
                  <c:v>Апрель</c:v>
                </c:pt>
                <c:pt idx="9">
                  <c:v>Май</c:v>
                </c:pt>
                <c:pt idx="10">
                  <c:v>Июнь</c:v>
                </c:pt>
                <c:pt idx="11">
                  <c:v>Июль</c:v>
                </c:pt>
              </c:strCache>
            </c:strRef>
          </c:cat>
          <c:val>
            <c:numRef>
              <c:f>'Поголовье и Вал'!$B$2:$B$13</c:f>
              <c:numCache>
                <c:formatCode>General</c:formatCode>
                <c:ptCount val="12"/>
                <c:pt idx="0">
                  <c:v>4871</c:v>
                </c:pt>
                <c:pt idx="1">
                  <c:v>5032</c:v>
                </c:pt>
                <c:pt idx="2">
                  <c:v>5244</c:v>
                </c:pt>
                <c:pt idx="3">
                  <c:v>5454</c:v>
                </c:pt>
                <c:pt idx="4">
                  <c:v>5559</c:v>
                </c:pt>
                <c:pt idx="5">
                  <c:v>5650</c:v>
                </c:pt>
                <c:pt idx="6">
                  <c:v>5771</c:v>
                </c:pt>
                <c:pt idx="7">
                  <c:v>5837</c:v>
                </c:pt>
                <c:pt idx="8">
                  <c:v>5998</c:v>
                </c:pt>
                <c:pt idx="9">
                  <c:v>6119</c:v>
                </c:pt>
                <c:pt idx="10">
                  <c:v>6242</c:v>
                </c:pt>
                <c:pt idx="11">
                  <c:v>6366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23-4A35-A633-672C8E3E3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8265888"/>
        <c:axId val="1688256736"/>
      </c:areaChart>
      <c:lineChart>
        <c:grouping val="standard"/>
        <c:varyColors val="0"/>
        <c:ser>
          <c:idx val="1"/>
          <c:order val="1"/>
          <c:tx>
            <c:strRef>
              <c:f>'Поголовье и Вал'!$D$1</c:f>
              <c:strCache>
                <c:ptCount val="1"/>
                <c:pt idx="0">
                  <c:v>Вал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0-2923-4A35-A633-672C8E3E3E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'Поголовье и Вал'!$A$2:$A$13</c:f>
              <c:strCache>
                <c:ptCount val="12"/>
                <c:pt idx="0">
                  <c:v>Август</c:v>
                </c:pt>
                <c:pt idx="1">
                  <c:v>Сентябрь</c:v>
                </c:pt>
                <c:pt idx="2">
                  <c:v>Октябрь</c:v>
                </c:pt>
                <c:pt idx="3">
                  <c:v>Ноябрь</c:v>
                </c:pt>
                <c:pt idx="4">
                  <c:v>Декабрь</c:v>
                </c:pt>
                <c:pt idx="5">
                  <c:v>Январь</c:v>
                </c:pt>
                <c:pt idx="6">
                  <c:v>Февраль</c:v>
                </c:pt>
                <c:pt idx="7">
                  <c:v>Март</c:v>
                </c:pt>
                <c:pt idx="8">
                  <c:v>Апрель</c:v>
                </c:pt>
                <c:pt idx="9">
                  <c:v>Май</c:v>
                </c:pt>
                <c:pt idx="10">
                  <c:v>Июнь</c:v>
                </c:pt>
                <c:pt idx="11">
                  <c:v>Июль</c:v>
                </c:pt>
              </c:strCache>
            </c:strRef>
          </c:cat>
          <c:val>
            <c:numRef>
              <c:f>'Поголовье и Вал'!$D$2:$D$13</c:f>
              <c:numCache>
                <c:formatCode>General</c:formatCode>
                <c:ptCount val="12"/>
                <c:pt idx="0">
                  <c:v>123690</c:v>
                </c:pt>
                <c:pt idx="1">
                  <c:v>129024</c:v>
                </c:pt>
                <c:pt idx="2">
                  <c:v>124527</c:v>
                </c:pt>
                <c:pt idx="3">
                  <c:v>123659</c:v>
                </c:pt>
                <c:pt idx="4">
                  <c:v>120466</c:v>
                </c:pt>
                <c:pt idx="5">
                  <c:v>115134</c:v>
                </c:pt>
                <c:pt idx="6">
                  <c:v>112654</c:v>
                </c:pt>
                <c:pt idx="7">
                  <c:v>106080</c:v>
                </c:pt>
                <c:pt idx="8">
                  <c:v>103488</c:v>
                </c:pt>
                <c:pt idx="9">
                  <c:v>99872</c:v>
                </c:pt>
                <c:pt idx="10">
                  <c:v>91388</c:v>
                </c:pt>
                <c:pt idx="11">
                  <c:v>90222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23-4A35-A633-672C8E3E3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6770221"/>
        <c:axId val="204681961"/>
      </c:lineChart>
      <c:catAx>
        <c:axId val="20267702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204681961"/>
        <c:crosses val="autoZero"/>
        <c:auto val="1"/>
        <c:lblAlgn val="ctr"/>
        <c:lblOffset val="100"/>
        <c:noMultiLvlLbl val="1"/>
      </c:catAx>
      <c:valAx>
        <c:axId val="204681961"/>
        <c:scaling>
          <c:orientation val="minMax"/>
          <c:max val="1500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2026770221"/>
        <c:crosses val="autoZero"/>
        <c:crossBetween val="between"/>
      </c:valAx>
      <c:valAx>
        <c:axId val="16882567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688265888"/>
        <c:crosses val="max"/>
        <c:crossBetween val="between"/>
      </c:valAx>
      <c:catAx>
        <c:axId val="16882658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88256736"/>
        <c:auto val="1"/>
        <c:lblAlgn val="ctr"/>
        <c:lblOffset val="100"/>
        <c:noMultiLvlLbl val="0"/>
      </c:cat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2487446890691387E-2"/>
          <c:y val="6.2411347517730496E-2"/>
          <c:w val="0.87962664574228333"/>
          <c:h val="0.68070944323448945"/>
        </c:manualLayout>
      </c:layout>
      <c:lineChart>
        <c:grouping val="standard"/>
        <c:varyColors val="0"/>
        <c:ser>
          <c:idx val="1"/>
          <c:order val="1"/>
          <c:tx>
            <c:strRef>
              <c:f>'Отклонения надоя'!$C$1</c:f>
              <c:strCache>
                <c:ptCount val="1"/>
                <c:pt idx="0">
                  <c:v>Надой</c:v>
                </c:pt>
              </c:strCache>
            </c:strRef>
          </c:tx>
          <c:spPr>
            <a:ln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0-E0E8-44A6-9205-C8002948E6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'Отклонения надоя'!$A$2:$A$13</c:f>
              <c:numCache>
                <c:formatCode>dd"."mm</c:formatCode>
                <c:ptCount val="12"/>
                <c:pt idx="0">
                  <c:v>-11</c:v>
                </c:pt>
                <c:pt idx="1">
                  <c:v>-10</c:v>
                </c:pt>
                <c:pt idx="2">
                  <c:v>-9</c:v>
                </c:pt>
                <c:pt idx="3">
                  <c:v>-8</c:v>
                </c:pt>
                <c:pt idx="4">
                  <c:v>-7</c:v>
                </c:pt>
                <c:pt idx="5">
                  <c:v>-6</c:v>
                </c:pt>
                <c:pt idx="6">
                  <c:v>-5</c:v>
                </c:pt>
                <c:pt idx="7">
                  <c:v>-4</c:v>
                </c:pt>
                <c:pt idx="8">
                  <c:v>-3</c:v>
                </c:pt>
                <c:pt idx="9">
                  <c:v>-2</c:v>
                </c:pt>
                <c:pt idx="10">
                  <c:v>-1</c:v>
                </c:pt>
                <c:pt idx="11">
                  <c:v>0</c:v>
                </c:pt>
              </c:numCache>
            </c:numRef>
          </c:cat>
          <c:val>
            <c:numRef>
              <c:f>'Отклонения надоя'!$C$2:$C$13</c:f>
              <c:numCache>
                <c:formatCode>0.00</c:formatCode>
                <c:ptCount val="12"/>
                <c:pt idx="0">
                  <c:v>32.5</c:v>
                </c:pt>
                <c:pt idx="1">
                  <c:v>32.799999999999997</c:v>
                </c:pt>
                <c:pt idx="2">
                  <c:v>30.8</c:v>
                </c:pt>
                <c:pt idx="3">
                  <c:v>33.1</c:v>
                </c:pt>
                <c:pt idx="4">
                  <c:v>31.4</c:v>
                </c:pt>
                <c:pt idx="5">
                  <c:v>31.5</c:v>
                </c:pt>
                <c:pt idx="6">
                  <c:v>32</c:v>
                </c:pt>
                <c:pt idx="7">
                  <c:v>31.8</c:v>
                </c:pt>
                <c:pt idx="8">
                  <c:v>32</c:v>
                </c:pt>
                <c:pt idx="9">
                  <c:v>32</c:v>
                </c:pt>
                <c:pt idx="10">
                  <c:v>31.6</c:v>
                </c:pt>
                <c:pt idx="11">
                  <c:v>32.4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E8-44A6-9205-C8002948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8367503"/>
        <c:axId val="2027960732"/>
      </c:lineChart>
      <c:lineChart>
        <c:grouping val="standard"/>
        <c:varyColors val="0"/>
        <c:ser>
          <c:idx val="0"/>
          <c:order val="0"/>
          <c:tx>
            <c:strRef>
              <c:f>'Отклонения надоя'!$E$1</c:f>
              <c:strCache>
                <c:ptCount val="1"/>
                <c:pt idx="0">
                  <c:v>Отклонение %</c:v>
                </c:pt>
              </c:strCache>
            </c:strRef>
          </c:tx>
          <c:spPr>
            <a:ln cmpd="sng">
              <a:solidFill>
                <a:srgbClr val="001499">
                  <a:alpha val="100000"/>
                </a:srgbClr>
              </a:solidFill>
            </a:ln>
          </c:spPr>
          <c:marker>
            <c:symbol val="none"/>
          </c:marker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2-E0E8-44A6-9205-C8002948E6E8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3-E0E8-44A6-9205-C8002948E6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vertOverflow="overflow" horzOverflow="overflow" wrap="square" spcCol="0">
                <a:spAutoFit/>
              </a:bodyPr>
              <a:lstStyle/>
              <a:p>
                <a:pPr lvl="0">
                  <a:defRPr/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numRef>
              <c:f>'Отклонения надоя'!$A$2:$A$13</c:f>
              <c:numCache>
                <c:formatCode>dd"."mm</c:formatCode>
                <c:ptCount val="12"/>
                <c:pt idx="0">
                  <c:v>-11</c:v>
                </c:pt>
                <c:pt idx="1">
                  <c:v>-10</c:v>
                </c:pt>
                <c:pt idx="2">
                  <c:v>-9</c:v>
                </c:pt>
                <c:pt idx="3">
                  <c:v>-8</c:v>
                </c:pt>
                <c:pt idx="4">
                  <c:v>-7</c:v>
                </c:pt>
                <c:pt idx="5">
                  <c:v>-6</c:v>
                </c:pt>
                <c:pt idx="6">
                  <c:v>-5</c:v>
                </c:pt>
                <c:pt idx="7">
                  <c:v>-4</c:v>
                </c:pt>
                <c:pt idx="8">
                  <c:v>-3</c:v>
                </c:pt>
                <c:pt idx="9">
                  <c:v>-2</c:v>
                </c:pt>
                <c:pt idx="10">
                  <c:v>-1</c:v>
                </c:pt>
                <c:pt idx="11">
                  <c:v>0</c:v>
                </c:pt>
              </c:numCache>
            </c:numRef>
          </c:cat>
          <c:val>
            <c:numRef>
              <c:f>'Отклонения надоя'!$E$2:$E$13</c:f>
              <c:numCache>
                <c:formatCode>0.00%</c:formatCode>
                <c:ptCount val="12"/>
                <c:pt idx="0">
                  <c:v>1.5889554571503095E-2</c:v>
                </c:pt>
                <c:pt idx="1">
                  <c:v>2.5266996613701496E-2</c:v>
                </c:pt>
                <c:pt idx="2">
                  <c:v>-3.724928366762166E-2</c:v>
                </c:pt>
                <c:pt idx="3">
                  <c:v>3.4644438655900119E-2</c:v>
                </c:pt>
                <c:pt idx="4">
                  <c:v>-1.8494399583224748E-2</c:v>
                </c:pt>
                <c:pt idx="5">
                  <c:v>-1.536858556915854E-2</c:v>
                </c:pt>
                <c:pt idx="6">
                  <c:v>2.6048450117227654E-4</c:v>
                </c:pt>
                <c:pt idx="7">
                  <c:v>-5.9911435269600277E-3</c:v>
                </c:pt>
                <c:pt idx="8">
                  <c:v>2.6048450117227654E-4</c:v>
                </c:pt>
                <c:pt idx="9">
                  <c:v>2.6048450117227654E-4</c:v>
                </c:pt>
                <c:pt idx="10">
                  <c:v>-1.2242771555092333E-2</c:v>
                </c:pt>
                <c:pt idx="11">
                  <c:v>1.2763740557436886E-2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0E8-44A6-9205-C8002948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7098096"/>
        <c:axId val="1277096016"/>
      </c:lineChart>
      <c:dateAx>
        <c:axId val="9083675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dd&quot;.&quot;mm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2027960732"/>
        <c:crosses val="autoZero"/>
        <c:auto val="1"/>
        <c:lblOffset val="100"/>
        <c:baseTimeUnit val="days"/>
      </c:dateAx>
      <c:valAx>
        <c:axId val="2027960732"/>
        <c:scaling>
          <c:orientation val="minMax"/>
          <c:max val="8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0.00" sourceLinked="1"/>
        <c:majorTickMark val="none"/>
        <c:minorTickMark val="none"/>
        <c:tickLblPos val="low"/>
        <c:spPr>
          <a:ln>
            <a:noFill/>
          </a:ln>
        </c:spPr>
        <c:txPr>
          <a:bodyPr anchor="t" anchorCtr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908367503"/>
        <c:crosses val="autoZero"/>
        <c:crossBetween val="between"/>
      </c:valAx>
      <c:valAx>
        <c:axId val="127709601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1277098096"/>
        <c:crosses val="max"/>
        <c:crossBetween val="between"/>
      </c:valAx>
      <c:dateAx>
        <c:axId val="1277098096"/>
        <c:scaling>
          <c:orientation val="minMax"/>
        </c:scaling>
        <c:delete val="1"/>
        <c:axPos val="b"/>
        <c:numFmt formatCode="dd&quot;.&quot;mm" sourceLinked="1"/>
        <c:majorTickMark val="out"/>
        <c:minorTickMark val="none"/>
        <c:tickLblPos val="nextTo"/>
        <c:crossAx val="1277096016"/>
        <c:auto val="1"/>
        <c:lblOffset val="100"/>
        <c:baseTimeUnit val="days"/>
        <c:majorUnit val="1"/>
        <c:minorUnit val="1"/>
      </c:date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 paperSize="9"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4.9242438929384076E-2"/>
          <c:y val="0.12523020257826889"/>
          <c:w val="0.91666664181181157"/>
          <c:h val="0.66804251678484938"/>
        </c:manualLayout>
      </c:layout>
      <c:pie3DChart>
        <c:varyColors val="1"/>
        <c:ser>
          <c:idx val="0"/>
          <c:order val="0"/>
          <c:tx>
            <c:strRef>
              <c:f>'Проверка УЗИ'!$B$1</c:f>
              <c:strCache>
                <c:ptCount val="1"/>
                <c:pt idx="0">
                  <c:v>Процент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447D-41E2-A97B-EF1F6924E8B9}"/>
              </c:ext>
            </c:extLst>
          </c:dPt>
          <c:dPt>
            <c:idx val="1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3-447D-41E2-A97B-EF1F6924E8B9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447D-41E2-A97B-EF1F6924E8B9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6-447D-41E2-A97B-EF1F6924E8B9}"/>
              </c:ext>
            </c:extLst>
          </c:dPt>
          <c:cat>
            <c:strRef>
              <c:f>'Проверка УЗИ'!$A$2:$A$5</c:f>
              <c:strCache>
                <c:ptCount val="3"/>
                <c:pt idx="0">
                  <c:v>Стельные</c:v>
                </c:pt>
                <c:pt idx="1">
                  <c:v>Холостые</c:v>
                </c:pt>
                <c:pt idx="2">
                  <c:v>ИТОГО</c:v>
                </c:pt>
              </c:strCache>
            </c:strRef>
          </c:cat>
          <c:val>
            <c:numRef>
              <c:f>'Проверка УЗИ'!$B$2:$B$5</c:f>
              <c:numCache>
                <c:formatCode>0.0%</c:formatCode>
                <c:ptCount val="4"/>
                <c:pt idx="0">
                  <c:v>0.5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47D-41E2-A97B-EF1F6924E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legendEntry>
        <c:idx val="2"/>
        <c:delete val="1"/>
      </c:legendEntry>
      <c:overlay val="0"/>
      <c:spPr>
        <a:ln>
          <a:noFill/>
        </a:ln>
      </c:spPr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'Результат отёла'!$D$1</c:f>
              <c:strCache>
                <c:ptCount val="1"/>
                <c:pt idx="0">
                  <c:v>Телка</c:v>
                </c:pt>
              </c:strCache>
            </c:strRef>
          </c:tx>
          <c:spPr>
            <a:solidFill>
              <a:srgbClr val="001499"/>
            </a:solidFill>
            <a:ln cmpd="sng">
              <a:noFill/>
            </a:ln>
          </c:spPr>
          <c:invertIfNegative val="1"/>
          <c:cat>
            <c:numRef>
              <c:f>'Результат отёла'!$A$2:$A$11</c:f>
              <c:numCache>
                <c:formatCode>dd"."mm</c:formatCode>
                <c:ptCount val="10"/>
                <c:pt idx="0">
                  <c:v>46243</c:v>
                </c:pt>
                <c:pt idx="1">
                  <c:v>46244</c:v>
                </c:pt>
                <c:pt idx="2">
                  <c:v>46245</c:v>
                </c:pt>
                <c:pt idx="3">
                  <c:v>46246</c:v>
                </c:pt>
                <c:pt idx="4">
                  <c:v>46247</c:v>
                </c:pt>
                <c:pt idx="5">
                  <c:v>46248</c:v>
                </c:pt>
                <c:pt idx="6">
                  <c:v>46249</c:v>
                </c:pt>
              </c:numCache>
            </c:numRef>
          </c:cat>
          <c:val>
            <c:numRef>
              <c:f>'Результат отёла'!$D$2:$D$11</c:f>
              <c:numCache>
                <c:formatCode>General</c:formatCode>
                <c:ptCount val="10"/>
                <c:pt idx="0">
                  <c:v>12</c:v>
                </c:pt>
                <c:pt idx="1">
                  <c:v>9</c:v>
                </c:pt>
                <c:pt idx="2">
                  <c:v>11</c:v>
                </c:pt>
                <c:pt idx="3">
                  <c:v>5</c:v>
                </c:pt>
                <c:pt idx="4">
                  <c:v>11</c:v>
                </c:pt>
                <c:pt idx="5">
                  <c:v>12</c:v>
                </c:pt>
                <c:pt idx="6">
                  <c:v>3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7C1-4297-8EF1-9D95FE3F9D07}"/>
            </c:ext>
          </c:extLst>
        </c:ser>
        <c:ser>
          <c:idx val="1"/>
          <c:order val="1"/>
          <c:tx>
            <c:strRef>
              <c:f>'Результат отёла'!$E$1</c:f>
              <c:strCache>
                <c:ptCount val="1"/>
                <c:pt idx="0">
                  <c:v>Бычок</c:v>
                </c:pt>
              </c:strCache>
            </c:strRef>
          </c:tx>
          <c:spPr>
            <a:solidFill>
              <a:srgbClr val="FBBC04"/>
            </a:solidFill>
            <a:ln cmpd="sng">
              <a:noFill/>
            </a:ln>
          </c:spPr>
          <c:invertIfNegative val="1"/>
          <c:cat>
            <c:numRef>
              <c:f>'Результат отёла'!$A$2:$A$11</c:f>
              <c:numCache>
                <c:formatCode>dd"."mm</c:formatCode>
                <c:ptCount val="10"/>
                <c:pt idx="0">
                  <c:v>46243</c:v>
                </c:pt>
                <c:pt idx="1">
                  <c:v>46244</c:v>
                </c:pt>
                <c:pt idx="2">
                  <c:v>46245</c:v>
                </c:pt>
                <c:pt idx="3">
                  <c:v>46246</c:v>
                </c:pt>
                <c:pt idx="4">
                  <c:v>46247</c:v>
                </c:pt>
                <c:pt idx="5">
                  <c:v>46248</c:v>
                </c:pt>
                <c:pt idx="6">
                  <c:v>46249</c:v>
                </c:pt>
              </c:numCache>
            </c:numRef>
          </c:cat>
          <c:val>
            <c:numRef>
              <c:f>'Результат отёла'!$E$2:$E$11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7C1-4297-8EF1-9D95FE3F9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8408460"/>
        <c:axId val="1983311892"/>
      </c:barChart>
      <c:dateAx>
        <c:axId val="8084084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b="0">
                    <a:solidFill>
                      <a:srgbClr val="000000"/>
                    </a:solidFill>
                    <a:latin typeface="+mn-lt"/>
                  </a:rPr>
                  <a:t>Дата отёла</a:t>
                </a:r>
              </a:p>
            </c:rich>
          </c:tx>
          <c:overlay val="0"/>
        </c:title>
        <c:numFmt formatCode="dd&quot;.&quot;mm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983311892"/>
        <c:crosses val="autoZero"/>
        <c:auto val="1"/>
        <c:lblOffset val="100"/>
        <c:baseTimeUnit val="days"/>
      </c:dateAx>
      <c:valAx>
        <c:axId val="19833118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8084084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7.3208590861626151E-3"/>
          <c:y val="0.71378390201224851"/>
          <c:w val="0.43712358535828189"/>
          <c:h val="0.27084489438820147"/>
        </c:manualLayout>
      </c:layout>
      <c:overlay val="1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'Стельность сухостой'!$B$34</c:f>
              <c:strCache>
                <c:ptCount val="1"/>
                <c:pt idx="0">
                  <c:v>Сухостой</c:v>
                </c:pt>
              </c:strCache>
            </c:strRef>
          </c:tx>
          <c:spPr>
            <a:solidFill>
              <a:srgbClr val="FFC800"/>
            </a:solidFill>
            <a:ln cmpd="sng">
              <a:noFill/>
            </a:ln>
          </c:spPr>
          <c:invertIfNegative val="1"/>
          <c:cat>
            <c:strRef>
              <c:f>'Стельность сухостой'!$A$35:$A$72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'Стельность сухостой'!$B$35:$B$72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6B0-4A8A-B723-90D28C6E2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0060342"/>
        <c:axId val="882274904"/>
      </c:barChart>
      <c:catAx>
        <c:axId val="4800603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b="0">
                    <a:solidFill>
                      <a:srgbClr val="000000"/>
                    </a:solidFill>
                    <a:latin typeface="+mn-lt"/>
                  </a:rPr>
                  <a:t>Дней с осеменения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882274904"/>
        <c:crosses val="autoZero"/>
        <c:auto val="1"/>
        <c:lblAlgn val="ctr"/>
        <c:lblOffset val="100"/>
        <c:noMultiLvlLbl val="1"/>
      </c:catAx>
      <c:valAx>
        <c:axId val="8822749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b="0">
                    <a:solidFill>
                      <a:srgbClr val="000000"/>
                    </a:solidFill>
                    <a:latin typeface="+mn-lt"/>
                  </a:rPr>
                  <a:t>кол-во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ru-RU"/>
          </a:p>
        </c:txPr>
        <c:crossAx val="48006034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'Стельность сухостой'!$C$3</c:f>
              <c:strCache>
                <c:ptCount val="1"/>
                <c:pt idx="0">
                  <c:v>Стельная</c:v>
                </c:pt>
              </c:strCache>
            </c:strRef>
          </c:tx>
          <c:spPr>
            <a:solidFill>
              <a:srgbClr val="001499"/>
            </a:solidFill>
            <a:ln cmpd="sng">
              <a:noFill/>
            </a:ln>
          </c:spPr>
          <c:invertIfNegative val="1"/>
          <c:cat>
            <c:strRef>
              <c:f>'Стельность сухостой'!$A$4:$A$32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'Стельность сухостой'!$C$4:$C$32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DFF-4974-8127-205B8C6D1807}"/>
            </c:ext>
          </c:extLst>
        </c:ser>
        <c:ser>
          <c:idx val="1"/>
          <c:order val="1"/>
          <c:tx>
            <c:strRef>
              <c:f>'Стельность сухостой'!$B$3</c:f>
              <c:strCache>
                <c:ptCount val="1"/>
                <c:pt idx="0">
                  <c:v>Нестельная</c:v>
                </c:pt>
              </c:strCache>
            </c:strRef>
          </c:tx>
          <c:spPr>
            <a:solidFill>
              <a:srgbClr val="00B050"/>
            </a:solidFill>
            <a:ln cmpd="sng">
              <a:noFill/>
            </a:ln>
          </c:spPr>
          <c:invertIfNegative val="1"/>
          <c:cat>
            <c:strRef>
              <c:f>'Стельность сухостой'!$A$4:$A$32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'Стельность сухостой'!$B$4:$B$32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DFF-4974-8127-205B8C6D1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0799942"/>
        <c:axId val="1067595990"/>
      </c:barChart>
      <c:catAx>
        <c:axId val="16107999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b="0">
                    <a:solidFill>
                      <a:srgbClr val="000000"/>
                    </a:solidFill>
                    <a:latin typeface="+mn-lt"/>
                  </a:rPr>
                  <a:t>Дни с осеменения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067595990"/>
        <c:crosses val="autoZero"/>
        <c:auto val="1"/>
        <c:lblAlgn val="ctr"/>
        <c:lblOffset val="100"/>
        <c:noMultiLvlLbl val="1"/>
      </c:catAx>
      <c:valAx>
        <c:axId val="10675959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610799942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anchorCtr="1"/>
          <a:lstStyle/>
          <a:p>
            <a:pPr>
              <a:defRPr sz="975"/>
            </a:pPr>
            <a:r>
              <a:rPr lang="en-US"/>
              <a:t>HDR </a:t>
            </a:r>
            <a:r>
              <a:rPr lang="ru-RU"/>
              <a:t>и </a:t>
            </a:r>
            <a:r>
              <a:rPr lang="en-US"/>
              <a:t>PR   </a:t>
            </a:r>
            <a:endParaRPr lang="ru-RU"/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Выявление (HDR)</c:v>
          </c:tx>
          <c:spPr>
            <a:solidFill>
              <a:srgbClr val="DC4A87"/>
            </a:solidFill>
          </c:spPr>
          <c:invertIfNegative val="1"/>
          <c:cat>
            <c:strRef>
              <c:f>'[1]Данные и график'!$A$3:$A$20</c:f>
              <c:strCache>
                <c:ptCount val="18"/>
                <c:pt idx="0">
                  <c:v>06.08.2025 – 27.08.2025</c:v>
                </c:pt>
                <c:pt idx="1">
                  <c:v>27.08.2025 – 17.09.2025</c:v>
                </c:pt>
                <c:pt idx="2">
                  <c:v>17.09.2025 – 08.10.2025</c:v>
                </c:pt>
                <c:pt idx="3">
                  <c:v>08.10.2025 – 29.10.2025</c:v>
                </c:pt>
                <c:pt idx="4">
                  <c:v>29.10.2025 – 19.11.2025</c:v>
                </c:pt>
                <c:pt idx="5">
                  <c:v>19.11.2025 – 10.12.2025</c:v>
                </c:pt>
                <c:pt idx="6">
                  <c:v>10.12.2025 – 31.12.2025</c:v>
                </c:pt>
                <c:pt idx="7">
                  <c:v>31.12.2025 – 21.01.2026</c:v>
                </c:pt>
                <c:pt idx="8">
                  <c:v>21.01.2026 – 11.02.2026</c:v>
                </c:pt>
                <c:pt idx="9">
                  <c:v>11.02.2026 – 04.03.2026</c:v>
                </c:pt>
                <c:pt idx="10">
                  <c:v>04.03.2026 – 25.03.2026</c:v>
                </c:pt>
                <c:pt idx="11">
                  <c:v>25.03.2026 – 15.04.2026</c:v>
                </c:pt>
                <c:pt idx="12">
                  <c:v>15.04.2026 – 06.05.2026</c:v>
                </c:pt>
                <c:pt idx="13">
                  <c:v>06.05.2026 – 27.05.2026</c:v>
                </c:pt>
                <c:pt idx="14">
                  <c:v>27.05.2026 – 17.06.2026</c:v>
                </c:pt>
                <c:pt idx="15">
                  <c:v>17.06.2026 – 08.07.2026</c:v>
                </c:pt>
                <c:pt idx="16">
                  <c:v>08.07.2026 – 29.07.2026</c:v>
                </c:pt>
                <c:pt idx="17">
                  <c:v>29.07.2026 – 19.08.2026</c:v>
                </c:pt>
              </c:strCache>
            </c:strRef>
          </c:cat>
          <c:val>
            <c:numRef>
              <c:f>'[1]Данные и график'!$D$3:$D$20</c:f>
              <c:numCache>
                <c:formatCode>General</c:formatCode>
                <c:ptCount val="18"/>
                <c:pt idx="0">
                  <c:v>0.66</c:v>
                </c:pt>
                <c:pt idx="1">
                  <c:v>0.65</c:v>
                </c:pt>
                <c:pt idx="2">
                  <c:v>0.67</c:v>
                </c:pt>
                <c:pt idx="3">
                  <c:v>0.57999999999999996</c:v>
                </c:pt>
                <c:pt idx="4">
                  <c:v>0.68</c:v>
                </c:pt>
                <c:pt idx="5">
                  <c:v>0.63</c:v>
                </c:pt>
                <c:pt idx="6">
                  <c:v>0.66</c:v>
                </c:pt>
                <c:pt idx="7">
                  <c:v>0.56000000000000005</c:v>
                </c:pt>
                <c:pt idx="8">
                  <c:v>0.63</c:v>
                </c:pt>
                <c:pt idx="9">
                  <c:v>0.63</c:v>
                </c:pt>
                <c:pt idx="10">
                  <c:v>0.64</c:v>
                </c:pt>
                <c:pt idx="11">
                  <c:v>0.63</c:v>
                </c:pt>
                <c:pt idx="12">
                  <c:v>0.6</c:v>
                </c:pt>
                <c:pt idx="13">
                  <c:v>0.64</c:v>
                </c:pt>
                <c:pt idx="14">
                  <c:v>0.62</c:v>
                </c:pt>
                <c:pt idx="15">
                  <c:v>0.56999999999999995</c:v>
                </c:pt>
                <c:pt idx="16">
                  <c:v>0.62</c:v>
                </c:pt>
                <c:pt idx="17">
                  <c:v>0.78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D7AF-400F-B62A-F0C034F64217}"/>
            </c:ext>
          </c:extLst>
        </c:ser>
        <c:ser>
          <c:idx val="1"/>
          <c:order val="1"/>
          <c:tx>
            <c:v>Стельность (PR)</c:v>
          </c:tx>
          <c:spPr>
            <a:solidFill>
              <a:srgbClr val="A56BDD"/>
            </a:solidFill>
          </c:spPr>
          <c:invertIfNegative val="1"/>
          <c:cat>
            <c:strRef>
              <c:f>'[1]Данные и график'!$A$3:$A$20</c:f>
              <c:strCache>
                <c:ptCount val="18"/>
                <c:pt idx="0">
                  <c:v>06.08.2025 – 27.08.2025</c:v>
                </c:pt>
                <c:pt idx="1">
                  <c:v>27.08.2025 – 17.09.2025</c:v>
                </c:pt>
                <c:pt idx="2">
                  <c:v>17.09.2025 – 08.10.2025</c:v>
                </c:pt>
                <c:pt idx="3">
                  <c:v>08.10.2025 – 29.10.2025</c:v>
                </c:pt>
                <c:pt idx="4">
                  <c:v>29.10.2025 – 19.11.2025</c:v>
                </c:pt>
                <c:pt idx="5">
                  <c:v>19.11.2025 – 10.12.2025</c:v>
                </c:pt>
                <c:pt idx="6">
                  <c:v>10.12.2025 – 31.12.2025</c:v>
                </c:pt>
                <c:pt idx="7">
                  <c:v>31.12.2025 – 21.01.2026</c:v>
                </c:pt>
                <c:pt idx="8">
                  <c:v>21.01.2026 – 11.02.2026</c:v>
                </c:pt>
                <c:pt idx="9">
                  <c:v>11.02.2026 – 04.03.2026</c:v>
                </c:pt>
                <c:pt idx="10">
                  <c:v>04.03.2026 – 25.03.2026</c:v>
                </c:pt>
                <c:pt idx="11">
                  <c:v>25.03.2026 – 15.04.2026</c:v>
                </c:pt>
                <c:pt idx="12">
                  <c:v>15.04.2026 – 06.05.2026</c:v>
                </c:pt>
                <c:pt idx="13">
                  <c:v>06.05.2026 – 27.05.2026</c:v>
                </c:pt>
                <c:pt idx="14">
                  <c:v>27.05.2026 – 17.06.2026</c:v>
                </c:pt>
                <c:pt idx="15">
                  <c:v>17.06.2026 – 08.07.2026</c:v>
                </c:pt>
                <c:pt idx="16">
                  <c:v>08.07.2026 – 29.07.2026</c:v>
                </c:pt>
                <c:pt idx="17">
                  <c:v>29.07.2026 – 19.08.2026</c:v>
                </c:pt>
              </c:strCache>
            </c:strRef>
          </c:cat>
          <c:val>
            <c:numRef>
              <c:f>'[1]Данные и график'!$G$3:$G$20</c:f>
              <c:numCache>
                <c:formatCode>General</c:formatCode>
                <c:ptCount val="18"/>
                <c:pt idx="0">
                  <c:v>0.32</c:v>
                </c:pt>
                <c:pt idx="1">
                  <c:v>0.3</c:v>
                </c:pt>
                <c:pt idx="2">
                  <c:v>0.28999999999999998</c:v>
                </c:pt>
                <c:pt idx="3">
                  <c:v>0.28000000000000003</c:v>
                </c:pt>
                <c:pt idx="4">
                  <c:v>0.33</c:v>
                </c:pt>
                <c:pt idx="5">
                  <c:v>0.28000000000000003</c:v>
                </c:pt>
                <c:pt idx="6">
                  <c:v>0.25</c:v>
                </c:pt>
                <c:pt idx="7">
                  <c:v>0.22</c:v>
                </c:pt>
                <c:pt idx="8">
                  <c:v>0.24</c:v>
                </c:pt>
                <c:pt idx="9">
                  <c:v>0.26</c:v>
                </c:pt>
                <c:pt idx="10">
                  <c:v>0.27</c:v>
                </c:pt>
                <c:pt idx="11">
                  <c:v>0.22</c:v>
                </c:pt>
                <c:pt idx="12">
                  <c:v>0.22</c:v>
                </c:pt>
                <c:pt idx="13">
                  <c:v>0.26</c:v>
                </c:pt>
                <c:pt idx="14">
                  <c:v>0.2</c:v>
                </c:pt>
                <c:pt idx="15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D7AF-400F-B62A-F0C034F64217}"/>
            </c:ext>
          </c:extLst>
        </c:ser>
        <c:ser>
          <c:idx val="2"/>
          <c:order val="2"/>
          <c:tx>
            <c:v>Оплодотворяемость (CR)</c:v>
          </c:tx>
          <c:spPr>
            <a:solidFill>
              <a:srgbClr val="2DBE73"/>
            </a:solidFill>
          </c:spPr>
          <c:invertIfNegative val="1"/>
          <c:cat>
            <c:strRef>
              <c:f>'[1]Данные и график'!$A$3:$A$20</c:f>
              <c:strCache>
                <c:ptCount val="18"/>
                <c:pt idx="0">
                  <c:v>06.08.2025 – 27.08.2025</c:v>
                </c:pt>
                <c:pt idx="1">
                  <c:v>27.08.2025 – 17.09.2025</c:v>
                </c:pt>
                <c:pt idx="2">
                  <c:v>17.09.2025 – 08.10.2025</c:v>
                </c:pt>
                <c:pt idx="3">
                  <c:v>08.10.2025 – 29.10.2025</c:v>
                </c:pt>
                <c:pt idx="4">
                  <c:v>29.10.2025 – 19.11.2025</c:v>
                </c:pt>
                <c:pt idx="5">
                  <c:v>19.11.2025 – 10.12.2025</c:v>
                </c:pt>
                <c:pt idx="6">
                  <c:v>10.12.2025 – 31.12.2025</c:v>
                </c:pt>
                <c:pt idx="7">
                  <c:v>31.12.2025 – 21.01.2026</c:v>
                </c:pt>
                <c:pt idx="8">
                  <c:v>21.01.2026 – 11.02.2026</c:v>
                </c:pt>
                <c:pt idx="9">
                  <c:v>11.02.2026 – 04.03.2026</c:v>
                </c:pt>
                <c:pt idx="10">
                  <c:v>04.03.2026 – 25.03.2026</c:v>
                </c:pt>
                <c:pt idx="11">
                  <c:v>25.03.2026 – 15.04.2026</c:v>
                </c:pt>
                <c:pt idx="12">
                  <c:v>15.04.2026 – 06.05.2026</c:v>
                </c:pt>
                <c:pt idx="13">
                  <c:v>06.05.2026 – 27.05.2026</c:v>
                </c:pt>
                <c:pt idx="14">
                  <c:v>27.05.2026 – 17.06.2026</c:v>
                </c:pt>
                <c:pt idx="15">
                  <c:v>17.06.2026 – 08.07.2026</c:v>
                </c:pt>
                <c:pt idx="16">
                  <c:v>08.07.2026 – 29.07.2026</c:v>
                </c:pt>
                <c:pt idx="17">
                  <c:v>29.07.2026 – 19.08.2026</c:v>
                </c:pt>
              </c:strCache>
            </c:strRef>
          </c:cat>
          <c:val>
            <c:numRef>
              <c:f>'[1]Данные и график'!$H$3:$H$20</c:f>
              <c:numCache>
                <c:formatCode>General</c:formatCode>
                <c:ptCount val="18"/>
                <c:pt idx="0">
                  <c:v>0.49</c:v>
                </c:pt>
                <c:pt idx="1">
                  <c:v>0.46</c:v>
                </c:pt>
                <c:pt idx="2">
                  <c:v>0.41</c:v>
                </c:pt>
                <c:pt idx="3">
                  <c:v>0.47</c:v>
                </c:pt>
                <c:pt idx="4">
                  <c:v>0.47</c:v>
                </c:pt>
                <c:pt idx="5">
                  <c:v>0.44</c:v>
                </c:pt>
                <c:pt idx="6">
                  <c:v>0.4</c:v>
                </c:pt>
                <c:pt idx="7">
                  <c:v>0.39</c:v>
                </c:pt>
                <c:pt idx="8">
                  <c:v>0.38</c:v>
                </c:pt>
                <c:pt idx="9">
                  <c:v>0.42</c:v>
                </c:pt>
                <c:pt idx="10">
                  <c:v>0.4</c:v>
                </c:pt>
                <c:pt idx="11">
                  <c:v>0.35</c:v>
                </c:pt>
                <c:pt idx="12">
                  <c:v>0.36</c:v>
                </c:pt>
                <c:pt idx="13">
                  <c:v>0.36</c:v>
                </c:pt>
                <c:pt idx="14">
                  <c:v>0.34</c:v>
                </c:pt>
                <c:pt idx="15">
                  <c:v>0.35</c:v>
                </c:pt>
                <c:pt idx="16">
                  <c:v>0.39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2-D7AF-400F-B62A-F0C034F64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ru-RU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ru-RU"/>
          </a:p>
        </c:txPr>
        <c:crossAx val="48650112"/>
        <c:crosses val="autoZero"/>
        <c:crossBetween val="between"/>
        <c:majorUnit val="0.1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1"/>
      <c:txPr>
        <a:bodyPr anchorCtr="1"/>
        <a:lstStyle/>
        <a:p>
          <a:pPr>
            <a:defRPr sz="975"/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Выявление (HDR)</c:v>
          </c:tx>
          <c:spPr>
            <a:solidFill>
              <a:srgbClr val="DC4A87"/>
            </a:solidFill>
          </c:spPr>
          <c:invertIfNegative val="1"/>
          <c:cat>
            <c:strRef>
              <c:f>'[1]Данные и график'!$A$3:$A$20</c:f>
              <c:strCache>
                <c:ptCount val="18"/>
                <c:pt idx="0">
                  <c:v>06.08.2025 – 27.08.2025</c:v>
                </c:pt>
                <c:pt idx="1">
                  <c:v>27.08.2025 – 17.09.2025</c:v>
                </c:pt>
                <c:pt idx="2">
                  <c:v>17.09.2025 – 08.10.2025</c:v>
                </c:pt>
                <c:pt idx="3">
                  <c:v>08.10.2025 – 29.10.2025</c:v>
                </c:pt>
                <c:pt idx="4">
                  <c:v>29.10.2025 – 19.11.2025</c:v>
                </c:pt>
                <c:pt idx="5">
                  <c:v>19.11.2025 – 10.12.2025</c:v>
                </c:pt>
                <c:pt idx="6">
                  <c:v>10.12.2025 – 31.12.2025</c:v>
                </c:pt>
                <c:pt idx="7">
                  <c:v>31.12.2025 – 21.01.2026</c:v>
                </c:pt>
                <c:pt idx="8">
                  <c:v>21.01.2026 – 11.02.2026</c:v>
                </c:pt>
                <c:pt idx="9">
                  <c:v>11.02.2026 – 04.03.2026</c:v>
                </c:pt>
                <c:pt idx="10">
                  <c:v>04.03.2026 – 25.03.2026</c:v>
                </c:pt>
                <c:pt idx="11">
                  <c:v>25.03.2026 – 15.04.2026</c:v>
                </c:pt>
                <c:pt idx="12">
                  <c:v>15.04.2026 – 06.05.2026</c:v>
                </c:pt>
                <c:pt idx="13">
                  <c:v>06.05.2026 – 27.05.2026</c:v>
                </c:pt>
                <c:pt idx="14">
                  <c:v>27.05.2026 – 17.06.2026</c:v>
                </c:pt>
                <c:pt idx="15">
                  <c:v>17.06.2026 – 08.07.2026</c:v>
                </c:pt>
                <c:pt idx="16">
                  <c:v>08.07.2026 – 29.07.2026</c:v>
                </c:pt>
                <c:pt idx="17">
                  <c:v>29.07.2026 – 19.08.2026</c:v>
                </c:pt>
              </c:strCache>
            </c:strRef>
          </c:cat>
          <c:val>
            <c:numRef>
              <c:f>'[1]Данные и график'!$D$3:$D$20</c:f>
              <c:numCache>
                <c:formatCode>General</c:formatCode>
                <c:ptCount val="18"/>
                <c:pt idx="0">
                  <c:v>0.66</c:v>
                </c:pt>
                <c:pt idx="1">
                  <c:v>0.65</c:v>
                </c:pt>
                <c:pt idx="2">
                  <c:v>0.67</c:v>
                </c:pt>
                <c:pt idx="3">
                  <c:v>0.57999999999999996</c:v>
                </c:pt>
                <c:pt idx="4">
                  <c:v>0.68</c:v>
                </c:pt>
                <c:pt idx="5">
                  <c:v>0.63</c:v>
                </c:pt>
                <c:pt idx="6">
                  <c:v>0.66</c:v>
                </c:pt>
                <c:pt idx="7">
                  <c:v>0.56000000000000005</c:v>
                </c:pt>
                <c:pt idx="8">
                  <c:v>0.63</c:v>
                </c:pt>
                <c:pt idx="9">
                  <c:v>0.63</c:v>
                </c:pt>
                <c:pt idx="10">
                  <c:v>0.64</c:v>
                </c:pt>
                <c:pt idx="11">
                  <c:v>0.63</c:v>
                </c:pt>
                <c:pt idx="12">
                  <c:v>0.6</c:v>
                </c:pt>
                <c:pt idx="13">
                  <c:v>0.64</c:v>
                </c:pt>
                <c:pt idx="14">
                  <c:v>0.62</c:v>
                </c:pt>
                <c:pt idx="15">
                  <c:v>0.56999999999999995</c:v>
                </c:pt>
                <c:pt idx="16">
                  <c:v>0.62</c:v>
                </c:pt>
                <c:pt idx="17">
                  <c:v>0.78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3DA6-43EA-AD71-A00F332B7D97}"/>
            </c:ext>
          </c:extLst>
        </c:ser>
        <c:ser>
          <c:idx val="1"/>
          <c:order val="1"/>
          <c:tx>
            <c:v>Стельность (PR)</c:v>
          </c:tx>
          <c:spPr>
            <a:solidFill>
              <a:srgbClr val="A56BDD"/>
            </a:solidFill>
          </c:spPr>
          <c:invertIfNegative val="1"/>
          <c:cat>
            <c:strRef>
              <c:f>'[1]Данные и график'!$A$3:$A$20</c:f>
              <c:strCache>
                <c:ptCount val="18"/>
                <c:pt idx="0">
                  <c:v>06.08.2025 – 27.08.2025</c:v>
                </c:pt>
                <c:pt idx="1">
                  <c:v>27.08.2025 – 17.09.2025</c:v>
                </c:pt>
                <c:pt idx="2">
                  <c:v>17.09.2025 – 08.10.2025</c:v>
                </c:pt>
                <c:pt idx="3">
                  <c:v>08.10.2025 – 29.10.2025</c:v>
                </c:pt>
                <c:pt idx="4">
                  <c:v>29.10.2025 – 19.11.2025</c:v>
                </c:pt>
                <c:pt idx="5">
                  <c:v>19.11.2025 – 10.12.2025</c:v>
                </c:pt>
                <c:pt idx="6">
                  <c:v>10.12.2025 – 31.12.2025</c:v>
                </c:pt>
                <c:pt idx="7">
                  <c:v>31.12.2025 – 21.01.2026</c:v>
                </c:pt>
                <c:pt idx="8">
                  <c:v>21.01.2026 – 11.02.2026</c:v>
                </c:pt>
                <c:pt idx="9">
                  <c:v>11.02.2026 – 04.03.2026</c:v>
                </c:pt>
                <c:pt idx="10">
                  <c:v>04.03.2026 – 25.03.2026</c:v>
                </c:pt>
                <c:pt idx="11">
                  <c:v>25.03.2026 – 15.04.2026</c:v>
                </c:pt>
                <c:pt idx="12">
                  <c:v>15.04.2026 – 06.05.2026</c:v>
                </c:pt>
                <c:pt idx="13">
                  <c:v>06.05.2026 – 27.05.2026</c:v>
                </c:pt>
                <c:pt idx="14">
                  <c:v>27.05.2026 – 17.06.2026</c:v>
                </c:pt>
                <c:pt idx="15">
                  <c:v>17.06.2026 – 08.07.2026</c:v>
                </c:pt>
                <c:pt idx="16">
                  <c:v>08.07.2026 – 29.07.2026</c:v>
                </c:pt>
                <c:pt idx="17">
                  <c:v>29.07.2026 – 19.08.2026</c:v>
                </c:pt>
              </c:strCache>
            </c:strRef>
          </c:cat>
          <c:val>
            <c:numRef>
              <c:f>'[1]Данные и график'!$G$3:$G$20</c:f>
              <c:numCache>
                <c:formatCode>General</c:formatCode>
                <c:ptCount val="18"/>
                <c:pt idx="0">
                  <c:v>0.32</c:v>
                </c:pt>
                <c:pt idx="1">
                  <c:v>0.3</c:v>
                </c:pt>
                <c:pt idx="2">
                  <c:v>0.28999999999999998</c:v>
                </c:pt>
                <c:pt idx="3">
                  <c:v>0.28000000000000003</c:v>
                </c:pt>
                <c:pt idx="4">
                  <c:v>0.33</c:v>
                </c:pt>
                <c:pt idx="5">
                  <c:v>0.28000000000000003</c:v>
                </c:pt>
                <c:pt idx="6">
                  <c:v>0.25</c:v>
                </c:pt>
                <c:pt idx="7">
                  <c:v>0.22</c:v>
                </c:pt>
                <c:pt idx="8">
                  <c:v>0.24</c:v>
                </c:pt>
                <c:pt idx="9">
                  <c:v>0.26</c:v>
                </c:pt>
                <c:pt idx="10">
                  <c:v>0.27</c:v>
                </c:pt>
                <c:pt idx="11">
                  <c:v>0.22</c:v>
                </c:pt>
                <c:pt idx="12">
                  <c:v>0.22</c:v>
                </c:pt>
                <c:pt idx="13">
                  <c:v>0.26</c:v>
                </c:pt>
                <c:pt idx="14">
                  <c:v>0.2</c:v>
                </c:pt>
                <c:pt idx="15">
                  <c:v>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3DA6-43EA-AD71-A00F332B7D97}"/>
            </c:ext>
          </c:extLst>
        </c:ser>
        <c:ser>
          <c:idx val="2"/>
          <c:order val="2"/>
          <c:tx>
            <c:v>Оплодотворяемость (CR)</c:v>
          </c:tx>
          <c:spPr>
            <a:solidFill>
              <a:srgbClr val="2DBE73"/>
            </a:solidFill>
          </c:spPr>
          <c:invertIfNegative val="1"/>
          <c:cat>
            <c:strRef>
              <c:f>'[1]Данные и график'!$A$3:$A$20</c:f>
              <c:strCache>
                <c:ptCount val="18"/>
                <c:pt idx="0">
                  <c:v>06.08.2025 – 27.08.2025</c:v>
                </c:pt>
                <c:pt idx="1">
                  <c:v>27.08.2025 – 17.09.2025</c:v>
                </c:pt>
                <c:pt idx="2">
                  <c:v>17.09.2025 – 08.10.2025</c:v>
                </c:pt>
                <c:pt idx="3">
                  <c:v>08.10.2025 – 29.10.2025</c:v>
                </c:pt>
                <c:pt idx="4">
                  <c:v>29.10.2025 – 19.11.2025</c:v>
                </c:pt>
                <c:pt idx="5">
                  <c:v>19.11.2025 – 10.12.2025</c:v>
                </c:pt>
                <c:pt idx="6">
                  <c:v>10.12.2025 – 31.12.2025</c:v>
                </c:pt>
                <c:pt idx="7">
                  <c:v>31.12.2025 – 21.01.2026</c:v>
                </c:pt>
                <c:pt idx="8">
                  <c:v>21.01.2026 – 11.02.2026</c:v>
                </c:pt>
                <c:pt idx="9">
                  <c:v>11.02.2026 – 04.03.2026</c:v>
                </c:pt>
                <c:pt idx="10">
                  <c:v>04.03.2026 – 25.03.2026</c:v>
                </c:pt>
                <c:pt idx="11">
                  <c:v>25.03.2026 – 15.04.2026</c:v>
                </c:pt>
                <c:pt idx="12">
                  <c:v>15.04.2026 – 06.05.2026</c:v>
                </c:pt>
                <c:pt idx="13">
                  <c:v>06.05.2026 – 27.05.2026</c:v>
                </c:pt>
                <c:pt idx="14">
                  <c:v>27.05.2026 – 17.06.2026</c:v>
                </c:pt>
                <c:pt idx="15">
                  <c:v>17.06.2026 – 08.07.2026</c:v>
                </c:pt>
                <c:pt idx="16">
                  <c:v>08.07.2026 – 29.07.2026</c:v>
                </c:pt>
                <c:pt idx="17">
                  <c:v>29.07.2026 – 19.08.2026</c:v>
                </c:pt>
              </c:strCache>
            </c:strRef>
          </c:cat>
          <c:val>
            <c:numRef>
              <c:f>'[1]Данные и график'!$H$3:$H$20</c:f>
              <c:numCache>
                <c:formatCode>General</c:formatCode>
                <c:ptCount val="18"/>
                <c:pt idx="0">
                  <c:v>0.49</c:v>
                </c:pt>
                <c:pt idx="1">
                  <c:v>0.46</c:v>
                </c:pt>
                <c:pt idx="2">
                  <c:v>0.41</c:v>
                </c:pt>
                <c:pt idx="3">
                  <c:v>0.47</c:v>
                </c:pt>
                <c:pt idx="4">
                  <c:v>0.47</c:v>
                </c:pt>
                <c:pt idx="5">
                  <c:v>0.44</c:v>
                </c:pt>
                <c:pt idx="6">
                  <c:v>0.4</c:v>
                </c:pt>
                <c:pt idx="7">
                  <c:v>0.39</c:v>
                </c:pt>
                <c:pt idx="8">
                  <c:v>0.38</c:v>
                </c:pt>
                <c:pt idx="9">
                  <c:v>0.42</c:v>
                </c:pt>
                <c:pt idx="10">
                  <c:v>0.4</c:v>
                </c:pt>
                <c:pt idx="11">
                  <c:v>0.35</c:v>
                </c:pt>
                <c:pt idx="12">
                  <c:v>0.36</c:v>
                </c:pt>
                <c:pt idx="13">
                  <c:v>0.36</c:v>
                </c:pt>
                <c:pt idx="14">
                  <c:v>0.34</c:v>
                </c:pt>
                <c:pt idx="15">
                  <c:v>0.35</c:v>
                </c:pt>
                <c:pt idx="16">
                  <c:v>0.39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2-3DA6-43EA-AD71-A00F332B7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ru-RU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ru-RU"/>
          </a:p>
        </c:txPr>
        <c:crossAx val="48650112"/>
        <c:crosses val="autoZero"/>
        <c:crossBetween val="between"/>
        <c:majorUnit val="0.1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'Стельность сухостой'!$C$3</c:f>
              <c:strCache>
                <c:ptCount val="1"/>
                <c:pt idx="0">
                  <c:v>Стельная</c:v>
                </c:pt>
              </c:strCache>
            </c:strRef>
          </c:tx>
          <c:spPr>
            <a:solidFill>
              <a:srgbClr val="001499"/>
            </a:solidFill>
            <a:ln cmpd="sng">
              <a:noFill/>
            </a:ln>
          </c:spPr>
          <c:invertIfNegative val="1"/>
          <c:cat>
            <c:strRef>
              <c:f>'Стельность сухостой'!$A$4:$A$32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'Стельность сухостой'!$C$4:$C$32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BA5-4C19-8116-B003ADFE4EB7}"/>
            </c:ext>
          </c:extLst>
        </c:ser>
        <c:ser>
          <c:idx val="1"/>
          <c:order val="1"/>
          <c:tx>
            <c:strRef>
              <c:f>'Стельность сухостой'!$B$3</c:f>
              <c:strCache>
                <c:ptCount val="1"/>
                <c:pt idx="0">
                  <c:v>Нестельная</c:v>
                </c:pt>
              </c:strCache>
            </c:strRef>
          </c:tx>
          <c:spPr>
            <a:solidFill>
              <a:srgbClr val="00B050"/>
            </a:solidFill>
            <a:ln cmpd="sng">
              <a:noFill/>
            </a:ln>
          </c:spPr>
          <c:invertIfNegative val="1"/>
          <c:cat>
            <c:strRef>
              <c:f>'Стельность сухостой'!$A$4:$A$32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'Стельность сухостой'!$B$4:$B$32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BA5-4C19-8116-B003ADFE4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7582903"/>
        <c:axId val="5781472"/>
      </c:barChart>
      <c:catAx>
        <c:axId val="1067582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b="0">
                    <a:solidFill>
                      <a:srgbClr val="000000"/>
                    </a:solidFill>
                    <a:latin typeface="+mn-lt"/>
                  </a:rPr>
                  <a:t>Дни с осеменения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5781472"/>
        <c:crosses val="autoZero"/>
        <c:auto val="1"/>
        <c:lblAlgn val="ctr"/>
        <c:lblOffset val="100"/>
        <c:noMultiLvlLbl val="1"/>
      </c:catAx>
      <c:valAx>
        <c:axId val="57814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06758290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'Стельность сухостой'!$B$34</c:f>
              <c:strCache>
                <c:ptCount val="1"/>
                <c:pt idx="0">
                  <c:v>Сухостой</c:v>
                </c:pt>
              </c:strCache>
            </c:strRef>
          </c:tx>
          <c:spPr>
            <a:solidFill>
              <a:srgbClr val="FFC800"/>
            </a:solidFill>
            <a:ln cmpd="sng">
              <a:noFill/>
            </a:ln>
          </c:spPr>
          <c:invertIfNegative val="1"/>
          <c:cat>
            <c:strRef>
              <c:f>'Стельность сухостой'!$A$35:$A$72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'Стельность сухостой'!$B$35:$B$72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323-4E87-ADE1-657F6ABB2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5028377"/>
        <c:axId val="389978821"/>
      </c:barChart>
      <c:catAx>
        <c:axId val="13850283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b="0">
                    <a:solidFill>
                      <a:srgbClr val="000000"/>
                    </a:solidFill>
                    <a:latin typeface="+mn-lt"/>
                  </a:rPr>
                  <a:t>Дней с осеменения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389978821"/>
        <c:crosses val="autoZero"/>
        <c:auto val="1"/>
        <c:lblAlgn val="ctr"/>
        <c:lblOffset val="100"/>
        <c:noMultiLvlLbl val="1"/>
      </c:catAx>
      <c:valAx>
        <c:axId val="3899788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b="0">
                    <a:solidFill>
                      <a:srgbClr val="000000"/>
                    </a:solidFill>
                    <a:latin typeface="+mn-lt"/>
                  </a:rPr>
                  <a:t>кол-во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ru-RU"/>
          </a:p>
        </c:txPr>
        <c:crossAx val="138502837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'1-е ИО'!$C$1</c:f>
              <c:strCache>
                <c:ptCount val="1"/>
                <c:pt idx="0">
                  <c:v>DIMFB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1499"/>
              </a:solidFill>
              <a:ln cmpd="sng">
                <a:solidFill>
                  <a:srgbClr val="001499"/>
                </a:solidFill>
              </a:ln>
            </c:spPr>
          </c:marker>
          <c:xVal>
            <c:strRef>
              <c:f>'1-е ИО'!$B$2:$B$150</c:f>
              <c:strCache>
                <c:ptCount val="98"/>
                <c:pt idx="1">
                  <c:v>2 янв</c:v>
                </c:pt>
                <c:pt idx="97">
                  <c:v>2 янв</c:v>
                </c:pt>
              </c:strCache>
            </c:strRef>
          </c:xVal>
          <c:yVal>
            <c:numRef>
              <c:f>'1-е ИО'!$C$2:$C$150</c:f>
              <c:numCache>
                <c:formatCode>General</c:formatCode>
                <c:ptCount val="149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3</c:v>
                </c:pt>
                <c:pt idx="97">
                  <c:v>0</c:v>
                </c:pt>
                <c:pt idx="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04-42C9-A1C7-D24B426C6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171013"/>
        <c:axId val="1837812176"/>
      </c:scatterChart>
      <c:valAx>
        <c:axId val="27017101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b="0">
                    <a:solidFill>
                      <a:srgbClr val="000000"/>
                    </a:solidFill>
                    <a:latin typeface="+mn-lt"/>
                  </a:rPr>
                  <a:t>Дата осеменения</a:t>
                </a:r>
              </a:p>
            </c:rich>
          </c:tx>
          <c:overlay val="0"/>
        </c:title>
        <c:numFmt formatCode="dd\.mm\.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837812176"/>
        <c:crosses val="autoZero"/>
        <c:crossBetween val="midCat"/>
      </c:valAx>
      <c:valAx>
        <c:axId val="18378121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b="0">
                    <a:solidFill>
                      <a:srgbClr val="000000"/>
                    </a:solidFill>
                    <a:latin typeface="+mn-lt"/>
                  </a:rPr>
                  <a:t>Дни при 1-ом осеменении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270171013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'2-е ИО'!$C$1</c:f>
              <c:strCache>
                <c:ptCount val="1"/>
                <c:pt idx="0">
                  <c:v>DIMSB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B050"/>
              </a:solidFill>
              <a:ln cmpd="sng">
                <a:solidFill>
                  <a:srgbClr val="00B050"/>
                </a:solidFill>
              </a:ln>
            </c:spPr>
          </c:marker>
          <c:xVal>
            <c:strRef>
              <c:f>'2-е ИО'!$B$2:$B$79</c:f>
              <c:strCache>
                <c:ptCount val="2"/>
                <c:pt idx="1">
                  <c:v>2 янв</c:v>
                </c:pt>
              </c:strCache>
            </c:strRef>
          </c:xVal>
          <c:yVal>
            <c:numRef>
              <c:f>'2-е ИО'!$C$2:$C$79</c:f>
              <c:numCache>
                <c:formatCode>General</c:formatCode>
                <c:ptCount val="7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1B-4B17-96B8-01C529E45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08009"/>
        <c:axId val="1580889695"/>
      </c:scatterChart>
      <c:valAx>
        <c:axId val="3497080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b="0">
                    <a:solidFill>
                      <a:srgbClr val="000000"/>
                    </a:solidFill>
                    <a:latin typeface="+mn-lt"/>
                  </a:rPr>
                  <a:t>Дата осеменения</a:t>
                </a:r>
              </a:p>
            </c:rich>
          </c:tx>
          <c:overlay val="0"/>
        </c:title>
        <c:numFmt formatCode="dd\.mm\.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580889695"/>
        <c:crosses val="autoZero"/>
        <c:crossBetween val="midCat"/>
      </c:valAx>
      <c:valAx>
        <c:axId val="1580889695"/>
        <c:scaling>
          <c:orientation val="minMax"/>
          <c:max val="5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b="0">
                    <a:solidFill>
                      <a:srgbClr val="000000"/>
                    </a:solidFill>
                    <a:latin typeface="+mn-lt"/>
                  </a:rPr>
                  <a:t>Дни при 2-ом осеменении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34970800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'Результат отёла'!$D$1</c:f>
              <c:strCache>
                <c:ptCount val="1"/>
                <c:pt idx="0">
                  <c:v>Телка</c:v>
                </c:pt>
              </c:strCache>
            </c:strRef>
          </c:tx>
          <c:spPr>
            <a:solidFill>
              <a:srgbClr val="001499"/>
            </a:solidFill>
            <a:ln cmpd="sng">
              <a:noFill/>
            </a:ln>
          </c:spPr>
          <c:invertIfNegative val="1"/>
          <c:cat>
            <c:numRef>
              <c:f>'Результат отёла'!$A$2:$A$11</c:f>
              <c:numCache>
                <c:formatCode>dd"."mm</c:formatCode>
                <c:ptCount val="10"/>
                <c:pt idx="0">
                  <c:v>46243</c:v>
                </c:pt>
                <c:pt idx="1">
                  <c:v>46244</c:v>
                </c:pt>
                <c:pt idx="2">
                  <c:v>46245</c:v>
                </c:pt>
                <c:pt idx="3">
                  <c:v>46246</c:v>
                </c:pt>
                <c:pt idx="4">
                  <c:v>46247</c:v>
                </c:pt>
                <c:pt idx="5">
                  <c:v>46248</c:v>
                </c:pt>
                <c:pt idx="6">
                  <c:v>46249</c:v>
                </c:pt>
              </c:numCache>
            </c:numRef>
          </c:cat>
          <c:val>
            <c:numRef>
              <c:f>'Результат отёла'!$D$2:$D$11</c:f>
              <c:numCache>
                <c:formatCode>General</c:formatCode>
                <c:ptCount val="10"/>
                <c:pt idx="0">
                  <c:v>12</c:v>
                </c:pt>
                <c:pt idx="1">
                  <c:v>9</c:v>
                </c:pt>
                <c:pt idx="2">
                  <c:v>11</c:v>
                </c:pt>
                <c:pt idx="3">
                  <c:v>5</c:v>
                </c:pt>
                <c:pt idx="4">
                  <c:v>11</c:v>
                </c:pt>
                <c:pt idx="5">
                  <c:v>12</c:v>
                </c:pt>
                <c:pt idx="6">
                  <c:v>3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085-4319-8A6B-8F6C3008786A}"/>
            </c:ext>
          </c:extLst>
        </c:ser>
        <c:ser>
          <c:idx val="1"/>
          <c:order val="1"/>
          <c:tx>
            <c:strRef>
              <c:f>'Результат отёла'!$E$1</c:f>
              <c:strCache>
                <c:ptCount val="1"/>
                <c:pt idx="0">
                  <c:v>Бычок</c:v>
                </c:pt>
              </c:strCache>
            </c:strRef>
          </c:tx>
          <c:spPr>
            <a:solidFill>
              <a:srgbClr val="FBBC04"/>
            </a:solidFill>
            <a:ln cmpd="sng">
              <a:noFill/>
            </a:ln>
          </c:spPr>
          <c:invertIfNegative val="1"/>
          <c:cat>
            <c:numRef>
              <c:f>'Результат отёла'!$A$2:$A$11</c:f>
              <c:numCache>
                <c:formatCode>dd"."mm</c:formatCode>
                <c:ptCount val="10"/>
                <c:pt idx="0">
                  <c:v>46243</c:v>
                </c:pt>
                <c:pt idx="1">
                  <c:v>46244</c:v>
                </c:pt>
                <c:pt idx="2">
                  <c:v>46245</c:v>
                </c:pt>
                <c:pt idx="3">
                  <c:v>46246</c:v>
                </c:pt>
                <c:pt idx="4">
                  <c:v>46247</c:v>
                </c:pt>
                <c:pt idx="5">
                  <c:v>46248</c:v>
                </c:pt>
                <c:pt idx="6">
                  <c:v>46249</c:v>
                </c:pt>
              </c:numCache>
            </c:numRef>
          </c:cat>
          <c:val>
            <c:numRef>
              <c:f>'Результат отёла'!$E$2:$E$11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085-4319-8A6B-8F6C30087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841030"/>
        <c:axId val="90801833"/>
      </c:barChart>
      <c:dateAx>
        <c:axId val="798410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b="0">
                    <a:solidFill>
                      <a:srgbClr val="000000"/>
                    </a:solidFill>
                    <a:latin typeface="+mn-lt"/>
                  </a:rPr>
                  <a:t>Дата отёла</a:t>
                </a:r>
              </a:p>
            </c:rich>
          </c:tx>
          <c:overlay val="0"/>
        </c:title>
        <c:numFmt formatCode="dd&quot;.&quot;mm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90801833"/>
        <c:crosses val="autoZero"/>
        <c:auto val="1"/>
        <c:lblOffset val="100"/>
        <c:baseTimeUnit val="days"/>
      </c:dateAx>
      <c:valAx>
        <c:axId val="908018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7984103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'Проверка УЗИ'!$B$1</c:f>
              <c:strCache>
                <c:ptCount val="1"/>
                <c:pt idx="0">
                  <c:v>Процент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2C4B-42C2-B083-A030B320BA2F}"/>
              </c:ext>
            </c:extLst>
          </c:dPt>
          <c:dPt>
            <c:idx val="1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3-2C4B-42C2-B083-A030B320BA2F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2C4B-42C2-B083-A030B320BA2F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6-2C4B-42C2-B083-A030B320BA2F}"/>
              </c:ext>
            </c:extLst>
          </c:dPt>
          <c:cat>
            <c:strRef>
              <c:f>'Проверка УЗИ'!$A$2:$A$5</c:f>
              <c:strCache>
                <c:ptCount val="3"/>
                <c:pt idx="0">
                  <c:v>Стельные</c:v>
                </c:pt>
                <c:pt idx="1">
                  <c:v>Холостые</c:v>
                </c:pt>
                <c:pt idx="2">
                  <c:v>ИТОГО</c:v>
                </c:pt>
              </c:strCache>
            </c:strRef>
          </c:cat>
          <c:val>
            <c:numRef>
              <c:f>'Проверка УЗИ'!$B$2:$B$5</c:f>
              <c:numCache>
                <c:formatCode>0.0%</c:formatCode>
                <c:ptCount val="4"/>
                <c:pt idx="0">
                  <c:v>0.5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C4B-42C2-B083-A030B320B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'Выбытие телят до 6 месяцев'!$C$2</c:f>
              <c:strCache>
                <c:ptCount val="1"/>
                <c:pt idx="0">
                  <c:v>Кол-в</c:v>
                </c:pt>
              </c:strCache>
            </c:strRef>
          </c:tx>
          <c:spPr>
            <a:solidFill>
              <a:srgbClr val="00B050"/>
            </a:solidFill>
            <a:ln cmpd="sng">
              <a:noFill/>
            </a:ln>
          </c:spPr>
          <c:invertIfNegative val="1"/>
          <c:cat>
            <c:numRef>
              <c:f>'Выбытие телят до 6 месяцев'!$A$3:$A$34</c:f>
              <c:numCache>
                <c:formatCode>dd"."mm</c:formatCode>
                <c:ptCount val="32"/>
                <c:pt idx="0">
                  <c:v>46218</c:v>
                </c:pt>
                <c:pt idx="1">
                  <c:v>46219</c:v>
                </c:pt>
                <c:pt idx="2">
                  <c:v>46220</c:v>
                </c:pt>
                <c:pt idx="3">
                  <c:v>46221</c:v>
                </c:pt>
                <c:pt idx="4">
                  <c:v>46222</c:v>
                </c:pt>
                <c:pt idx="5">
                  <c:v>46223</c:v>
                </c:pt>
                <c:pt idx="6">
                  <c:v>46224</c:v>
                </c:pt>
                <c:pt idx="7">
                  <c:v>46225</c:v>
                </c:pt>
                <c:pt idx="8">
                  <c:v>46226</c:v>
                </c:pt>
                <c:pt idx="9">
                  <c:v>46227</c:v>
                </c:pt>
                <c:pt idx="10">
                  <c:v>46228</c:v>
                </c:pt>
                <c:pt idx="11">
                  <c:v>46229</c:v>
                </c:pt>
                <c:pt idx="12">
                  <c:v>46230</c:v>
                </c:pt>
                <c:pt idx="13">
                  <c:v>46231</c:v>
                </c:pt>
                <c:pt idx="14">
                  <c:v>46232</c:v>
                </c:pt>
                <c:pt idx="15">
                  <c:v>46233</c:v>
                </c:pt>
                <c:pt idx="16">
                  <c:v>46234</c:v>
                </c:pt>
                <c:pt idx="17">
                  <c:v>46235</c:v>
                </c:pt>
                <c:pt idx="18">
                  <c:v>46236</c:v>
                </c:pt>
                <c:pt idx="19">
                  <c:v>46237</c:v>
                </c:pt>
                <c:pt idx="20">
                  <c:v>46238</c:v>
                </c:pt>
                <c:pt idx="21">
                  <c:v>46239</c:v>
                </c:pt>
                <c:pt idx="22">
                  <c:v>46240</c:v>
                </c:pt>
                <c:pt idx="23">
                  <c:v>46241</c:v>
                </c:pt>
                <c:pt idx="24">
                  <c:v>46242</c:v>
                </c:pt>
                <c:pt idx="25">
                  <c:v>46243</c:v>
                </c:pt>
                <c:pt idx="26">
                  <c:v>46244</c:v>
                </c:pt>
                <c:pt idx="27">
                  <c:v>46245</c:v>
                </c:pt>
                <c:pt idx="28">
                  <c:v>46246</c:v>
                </c:pt>
                <c:pt idx="29">
                  <c:v>46247</c:v>
                </c:pt>
                <c:pt idx="30">
                  <c:v>46248</c:v>
                </c:pt>
                <c:pt idx="31">
                  <c:v>46249</c:v>
                </c:pt>
              </c:numCache>
            </c:numRef>
          </c:cat>
          <c:val>
            <c:numRef>
              <c:f>'Выбытие телят до 6 месяцев'!$C$3:$C$34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CAB-47EE-BF28-5BFFCCE97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0046876"/>
        <c:axId val="1781837439"/>
      </c:barChart>
      <c:dateAx>
        <c:axId val="15800468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b="0">
                    <a:solidFill>
                      <a:srgbClr val="000000"/>
                    </a:solidFill>
                    <a:latin typeface="+mn-lt"/>
                  </a:rPr>
                  <a:t>Дата выбытия</a:t>
                </a:r>
              </a:p>
            </c:rich>
          </c:tx>
          <c:overlay val="0"/>
        </c:title>
        <c:numFmt formatCode="dd&quot;.&quot;mm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781837439"/>
        <c:crosses val="autoZero"/>
        <c:auto val="1"/>
        <c:lblOffset val="100"/>
        <c:baseTimeUnit val="days"/>
      </c:dateAx>
      <c:valAx>
        <c:axId val="17818374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58004687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>
        <c:manualLayout>
          <c:xMode val="edge"/>
          <c:yMode val="edge"/>
          <c:x val="7.4285807291666645E-2"/>
          <c:y val="0.13185085354896681"/>
          <c:w val="0.85142838541666677"/>
          <c:h val="0.7697663971248875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'Выбытие до 60 дней  за год'!$B$1</c:f>
              <c:strCache>
                <c:ptCount val="1"/>
                <c:pt idx="0">
                  <c:v>ОТЕЛ</c:v>
                </c:pt>
              </c:strCache>
            </c:strRef>
          </c:tx>
          <c:spPr>
            <a:solidFill>
              <a:srgbClr val="FBBC04"/>
            </a:solidFill>
            <a:ln cmpd="sng">
              <a:noFill/>
            </a:ln>
          </c:spPr>
          <c:invertIfNegative val="1"/>
          <c:dPt>
            <c:idx val="7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A5DC-4C54-AEEC-F87BCC11B15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latin typeface="Roboto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'Выбытие до 60 дней  за год'!$A$2:$A$13</c:f>
              <c:strCache>
                <c:ptCount val="12"/>
                <c:pt idx="0">
                  <c:v>сен 2025</c:v>
                </c:pt>
                <c:pt idx="1">
                  <c:v>окт 2025</c:v>
                </c:pt>
                <c:pt idx="2">
                  <c:v>ноя 2025</c:v>
                </c:pt>
                <c:pt idx="3">
                  <c:v>дек 2025</c:v>
                </c:pt>
                <c:pt idx="4">
                  <c:v>янв 2026</c:v>
                </c:pt>
                <c:pt idx="5">
                  <c:v>фев 2026</c:v>
                </c:pt>
                <c:pt idx="6">
                  <c:v>мар 2026</c:v>
                </c:pt>
                <c:pt idx="7">
                  <c:v>апр 2026</c:v>
                </c:pt>
                <c:pt idx="8">
                  <c:v>май 2026</c:v>
                </c:pt>
                <c:pt idx="9">
                  <c:v>июн 2026</c:v>
                </c:pt>
                <c:pt idx="10">
                  <c:v>июл 2026</c:v>
                </c:pt>
                <c:pt idx="11">
                  <c:v>авг 2026</c:v>
                </c:pt>
              </c:strCache>
            </c:strRef>
          </c:cat>
          <c:val>
            <c:numRef>
              <c:f>'Выбытие до 60 дней  за год'!$B$2:$B$13</c:f>
              <c:numCache>
                <c:formatCode>General</c:formatCode>
                <c:ptCount val="12"/>
                <c:pt idx="0">
                  <c:v>462</c:v>
                </c:pt>
                <c:pt idx="1">
                  <c:v>460</c:v>
                </c:pt>
                <c:pt idx="2">
                  <c:v>314</c:v>
                </c:pt>
                <c:pt idx="3">
                  <c:v>477</c:v>
                </c:pt>
                <c:pt idx="4">
                  <c:v>467</c:v>
                </c:pt>
                <c:pt idx="5">
                  <c:v>446</c:v>
                </c:pt>
                <c:pt idx="6">
                  <c:v>461</c:v>
                </c:pt>
                <c:pt idx="7">
                  <c:v>317</c:v>
                </c:pt>
                <c:pt idx="8">
                  <c:v>434</c:v>
                </c:pt>
                <c:pt idx="9">
                  <c:v>370</c:v>
                </c:pt>
                <c:pt idx="10">
                  <c:v>384</c:v>
                </c:pt>
                <c:pt idx="11">
                  <c:v>253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5DC-4C54-AEEC-F87BCC11B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020128"/>
        <c:axId val="567714464"/>
      </c:barChart>
      <c:lineChart>
        <c:grouping val="standard"/>
        <c:varyColors val="0"/>
        <c:ser>
          <c:idx val="1"/>
          <c:order val="1"/>
          <c:tx>
            <c:strRef>
              <c:f>'Выбытие до 60 дней  за год'!$C$1</c:f>
              <c:strCache>
                <c:ptCount val="1"/>
                <c:pt idx="0">
                  <c:v>ВЫБЫТИЕ</c:v>
                </c:pt>
              </c:strCache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'Выбытие до 60 дней  за год'!$A$2:$A$13</c:f>
              <c:strCache>
                <c:ptCount val="12"/>
                <c:pt idx="0">
                  <c:v>сен 2025</c:v>
                </c:pt>
                <c:pt idx="1">
                  <c:v>окт 2025</c:v>
                </c:pt>
                <c:pt idx="2">
                  <c:v>ноя 2025</c:v>
                </c:pt>
                <c:pt idx="3">
                  <c:v>дек 2025</c:v>
                </c:pt>
                <c:pt idx="4">
                  <c:v>янв 2026</c:v>
                </c:pt>
                <c:pt idx="5">
                  <c:v>фев 2026</c:v>
                </c:pt>
                <c:pt idx="6">
                  <c:v>мар 2026</c:v>
                </c:pt>
                <c:pt idx="7">
                  <c:v>апр 2026</c:v>
                </c:pt>
                <c:pt idx="8">
                  <c:v>май 2026</c:v>
                </c:pt>
                <c:pt idx="9">
                  <c:v>июн 2026</c:v>
                </c:pt>
                <c:pt idx="10">
                  <c:v>июл 2026</c:v>
                </c:pt>
                <c:pt idx="11">
                  <c:v>авг 2026</c:v>
                </c:pt>
              </c:strCache>
            </c:strRef>
          </c:cat>
          <c:val>
            <c:numRef>
              <c:f>'Выбытие до 60 дней  за год'!$C$2:$C$13</c:f>
              <c:numCache>
                <c:formatCode>General</c:formatCode>
                <c:ptCount val="12"/>
                <c:pt idx="0">
                  <c:v>70</c:v>
                </c:pt>
                <c:pt idx="1">
                  <c:v>46</c:v>
                </c:pt>
                <c:pt idx="2">
                  <c:v>37</c:v>
                </c:pt>
                <c:pt idx="3">
                  <c:v>78</c:v>
                </c:pt>
                <c:pt idx="4">
                  <c:v>75</c:v>
                </c:pt>
                <c:pt idx="5">
                  <c:v>61</c:v>
                </c:pt>
                <c:pt idx="6">
                  <c:v>64</c:v>
                </c:pt>
                <c:pt idx="7">
                  <c:v>50</c:v>
                </c:pt>
                <c:pt idx="8">
                  <c:v>97</c:v>
                </c:pt>
                <c:pt idx="9">
                  <c:v>69</c:v>
                </c:pt>
                <c:pt idx="10">
                  <c:v>35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DC-4C54-AEEC-F87BCC11B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020128"/>
        <c:axId val="567714464"/>
      </c:lineChart>
      <c:lineChart>
        <c:grouping val="standard"/>
        <c:varyColors val="0"/>
        <c:ser>
          <c:idx val="2"/>
          <c:order val="2"/>
          <c:tx>
            <c:strRef>
              <c:f>'Выбытие до 60 дней  за год'!$D$1</c:f>
              <c:strCache>
                <c:ptCount val="1"/>
                <c:pt idx="0">
                  <c:v>СОХРАННОСТЬ</c:v>
                </c:pt>
              </c:strCache>
            </c:strRef>
          </c:tx>
          <c:spPr>
            <a:ln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'Выбытие до 60 дней  за год'!$A$2:$A$13</c:f>
              <c:strCache>
                <c:ptCount val="12"/>
                <c:pt idx="0">
                  <c:v>сен 2025</c:v>
                </c:pt>
                <c:pt idx="1">
                  <c:v>окт 2025</c:v>
                </c:pt>
                <c:pt idx="2">
                  <c:v>ноя 2025</c:v>
                </c:pt>
                <c:pt idx="3">
                  <c:v>дек 2025</c:v>
                </c:pt>
                <c:pt idx="4">
                  <c:v>янв 2026</c:v>
                </c:pt>
                <c:pt idx="5">
                  <c:v>фев 2026</c:v>
                </c:pt>
                <c:pt idx="6">
                  <c:v>мар 2026</c:v>
                </c:pt>
                <c:pt idx="7">
                  <c:v>апр 2026</c:v>
                </c:pt>
                <c:pt idx="8">
                  <c:v>май 2026</c:v>
                </c:pt>
                <c:pt idx="9">
                  <c:v>июн 2026</c:v>
                </c:pt>
                <c:pt idx="10">
                  <c:v>июл 2026</c:v>
                </c:pt>
                <c:pt idx="11">
                  <c:v>авг 2026</c:v>
                </c:pt>
              </c:strCache>
            </c:strRef>
          </c:cat>
          <c:val>
            <c:numRef>
              <c:f>'Выбытие до 60 дней  за год'!$D$2:$D$13</c:f>
              <c:numCache>
                <c:formatCode>0%</c:formatCode>
                <c:ptCount val="12"/>
                <c:pt idx="0">
                  <c:v>0.84848484848484851</c:v>
                </c:pt>
                <c:pt idx="1">
                  <c:v>0.9</c:v>
                </c:pt>
                <c:pt idx="2">
                  <c:v>0.88216560509554143</c:v>
                </c:pt>
                <c:pt idx="3">
                  <c:v>0.83647798742138368</c:v>
                </c:pt>
                <c:pt idx="4">
                  <c:v>0.83940042826552463</c:v>
                </c:pt>
                <c:pt idx="5">
                  <c:v>0.86322869955156956</c:v>
                </c:pt>
                <c:pt idx="6">
                  <c:v>0.86117136659436011</c:v>
                </c:pt>
                <c:pt idx="7">
                  <c:v>0.8422712933753943</c:v>
                </c:pt>
                <c:pt idx="8">
                  <c:v>0.77649769585253459</c:v>
                </c:pt>
                <c:pt idx="9">
                  <c:v>0.81351351351351353</c:v>
                </c:pt>
                <c:pt idx="10">
                  <c:v>0.90885416666666663</c:v>
                </c:pt>
                <c:pt idx="11">
                  <c:v>0.9486166007905138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DC-4C54-AEEC-F87BCC11B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6942224"/>
        <c:axId val="1426408037"/>
      </c:lineChart>
      <c:catAx>
        <c:axId val="1682020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567714464"/>
        <c:crosses val="autoZero"/>
        <c:auto val="1"/>
        <c:lblAlgn val="ctr"/>
        <c:lblOffset val="100"/>
        <c:noMultiLvlLbl val="1"/>
      </c:catAx>
      <c:valAx>
        <c:axId val="5677144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682020128"/>
        <c:crosses val="autoZero"/>
        <c:crossBetween val="between"/>
      </c:valAx>
      <c:catAx>
        <c:axId val="15269422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26408037"/>
        <c:crosses val="autoZero"/>
        <c:auto val="1"/>
        <c:lblAlgn val="ctr"/>
        <c:lblOffset val="100"/>
        <c:noMultiLvlLbl val="1"/>
      </c:catAx>
      <c:valAx>
        <c:axId val="1426408037"/>
        <c:scaling>
          <c:orientation val="minMax"/>
          <c:max val="1.05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#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526942224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strRef>
              <c:f>'Выбытие до 60 дней в доении'!$C$1</c:f>
              <c:strCache>
                <c:ptCount val="1"/>
                <c:pt idx="0">
                  <c:v>Кол-в</c:v>
                </c:pt>
              </c:strCache>
            </c:strRef>
          </c:tx>
          <c:spPr>
            <a:solidFill>
              <a:schemeClr val="accent3">
                <a:alpha val="30000"/>
              </a:schemeClr>
            </a:solidFill>
            <a:ln cmpd="sng">
              <a:solidFill>
                <a:schemeClr val="accent3"/>
              </a:solidFill>
            </a:ln>
          </c:spPr>
          <c:cat>
            <c:numRef>
              <c:f>'Выбытие до 60 дней в доении'!$A$2:$A$32</c:f>
              <c:numCache>
                <c:formatCode>dd"."mm</c:formatCode>
                <c:ptCount val="31"/>
                <c:pt idx="0">
                  <c:v>46219</c:v>
                </c:pt>
                <c:pt idx="1">
                  <c:v>46220</c:v>
                </c:pt>
                <c:pt idx="2">
                  <c:v>46221</c:v>
                </c:pt>
                <c:pt idx="3">
                  <c:v>46222</c:v>
                </c:pt>
                <c:pt idx="4">
                  <c:v>46223</c:v>
                </c:pt>
                <c:pt idx="5">
                  <c:v>46224</c:v>
                </c:pt>
                <c:pt idx="6">
                  <c:v>46225</c:v>
                </c:pt>
                <c:pt idx="7">
                  <c:v>46226</c:v>
                </c:pt>
                <c:pt idx="8">
                  <c:v>46227</c:v>
                </c:pt>
                <c:pt idx="9">
                  <c:v>46228</c:v>
                </c:pt>
                <c:pt idx="10">
                  <c:v>46229</c:v>
                </c:pt>
                <c:pt idx="11">
                  <c:v>46230</c:v>
                </c:pt>
                <c:pt idx="12">
                  <c:v>46231</c:v>
                </c:pt>
                <c:pt idx="13">
                  <c:v>46232</c:v>
                </c:pt>
                <c:pt idx="14">
                  <c:v>46233</c:v>
                </c:pt>
                <c:pt idx="15">
                  <c:v>46234</c:v>
                </c:pt>
                <c:pt idx="16">
                  <c:v>46235</c:v>
                </c:pt>
                <c:pt idx="17">
                  <c:v>46236</c:v>
                </c:pt>
                <c:pt idx="18">
                  <c:v>46237</c:v>
                </c:pt>
                <c:pt idx="19">
                  <c:v>46238</c:v>
                </c:pt>
                <c:pt idx="20">
                  <c:v>46239</c:v>
                </c:pt>
                <c:pt idx="21">
                  <c:v>46240</c:v>
                </c:pt>
                <c:pt idx="22">
                  <c:v>46241</c:v>
                </c:pt>
                <c:pt idx="23">
                  <c:v>46242</c:v>
                </c:pt>
                <c:pt idx="24">
                  <c:v>46243</c:v>
                </c:pt>
                <c:pt idx="25">
                  <c:v>46244</c:v>
                </c:pt>
                <c:pt idx="26">
                  <c:v>46245</c:v>
                </c:pt>
                <c:pt idx="27">
                  <c:v>46246</c:v>
                </c:pt>
                <c:pt idx="28">
                  <c:v>46247</c:v>
                </c:pt>
                <c:pt idx="29">
                  <c:v>46248</c:v>
                </c:pt>
                <c:pt idx="30">
                  <c:v>46249</c:v>
                </c:pt>
              </c:numCache>
            </c:numRef>
          </c:cat>
          <c:val>
            <c:numRef>
              <c:f>'Выбытие до 60 дней в доении'!$C$2:$C$32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9E-4B18-825C-7D9C2B695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537448"/>
        <c:axId val="401301196"/>
      </c:areaChart>
      <c:dateAx>
        <c:axId val="403537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b="0">
                    <a:solidFill>
                      <a:srgbClr val="000000"/>
                    </a:solidFill>
                    <a:latin typeface="+mn-lt"/>
                  </a:rPr>
                  <a:t>Дата выбытия</a:t>
                </a:r>
              </a:p>
            </c:rich>
          </c:tx>
          <c:overlay val="0"/>
        </c:title>
        <c:numFmt formatCode="dd&quot;.&quot;mm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401301196"/>
        <c:crosses val="autoZero"/>
        <c:auto val="1"/>
        <c:lblOffset val="100"/>
        <c:baseTimeUnit val="days"/>
      </c:dateAx>
      <c:valAx>
        <c:axId val="4013011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403537448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'Отклонения надоя'!$C$1</c:f>
              <c:strCache>
                <c:ptCount val="1"/>
                <c:pt idx="0">
                  <c:v>Надой</c:v>
                </c:pt>
              </c:strCache>
            </c:strRef>
          </c:tx>
          <c:spPr>
            <a:ln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'Отклонения надоя'!$A$2:$A$13</c:f>
              <c:numCache>
                <c:formatCode>dd"."mm</c:formatCode>
                <c:ptCount val="12"/>
                <c:pt idx="0">
                  <c:v>-11</c:v>
                </c:pt>
                <c:pt idx="1">
                  <c:v>-10</c:v>
                </c:pt>
                <c:pt idx="2">
                  <c:v>-9</c:v>
                </c:pt>
                <c:pt idx="3">
                  <c:v>-8</c:v>
                </c:pt>
                <c:pt idx="4">
                  <c:v>-7</c:v>
                </c:pt>
                <c:pt idx="5">
                  <c:v>-6</c:v>
                </c:pt>
                <c:pt idx="6">
                  <c:v>-5</c:v>
                </c:pt>
                <c:pt idx="7">
                  <c:v>-4</c:v>
                </c:pt>
                <c:pt idx="8">
                  <c:v>-3</c:v>
                </c:pt>
                <c:pt idx="9">
                  <c:v>-2</c:v>
                </c:pt>
                <c:pt idx="10">
                  <c:v>-1</c:v>
                </c:pt>
                <c:pt idx="11">
                  <c:v>0</c:v>
                </c:pt>
              </c:numCache>
            </c:numRef>
          </c:cat>
          <c:val>
            <c:numRef>
              <c:f>'Отклонения надоя'!$C$2:$C$13</c:f>
              <c:numCache>
                <c:formatCode>0.00</c:formatCode>
                <c:ptCount val="12"/>
                <c:pt idx="0">
                  <c:v>32.5</c:v>
                </c:pt>
                <c:pt idx="1">
                  <c:v>32.799999999999997</c:v>
                </c:pt>
                <c:pt idx="2">
                  <c:v>30.8</c:v>
                </c:pt>
                <c:pt idx="3">
                  <c:v>33.1</c:v>
                </c:pt>
                <c:pt idx="4">
                  <c:v>31.4</c:v>
                </c:pt>
                <c:pt idx="5">
                  <c:v>31.5</c:v>
                </c:pt>
                <c:pt idx="6">
                  <c:v>32</c:v>
                </c:pt>
                <c:pt idx="7">
                  <c:v>31.8</c:v>
                </c:pt>
                <c:pt idx="8">
                  <c:v>32</c:v>
                </c:pt>
                <c:pt idx="9">
                  <c:v>32</c:v>
                </c:pt>
                <c:pt idx="10">
                  <c:v>31.6</c:v>
                </c:pt>
                <c:pt idx="11">
                  <c:v>32.4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44-47E4-9E61-62E0CE3F0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7531020"/>
        <c:axId val="1354611881"/>
      </c:lineChart>
      <c:lineChart>
        <c:grouping val="standard"/>
        <c:varyColors val="0"/>
        <c:ser>
          <c:idx val="0"/>
          <c:order val="0"/>
          <c:tx>
            <c:strRef>
              <c:f>'Отклонения надоя'!$E$1</c:f>
              <c:strCache>
                <c:ptCount val="1"/>
                <c:pt idx="0">
                  <c:v>Отклонение %</c:v>
                </c:pt>
              </c:strCache>
            </c:strRef>
          </c:tx>
          <c:spPr>
            <a:ln cmpd="sng">
              <a:solidFill>
                <a:srgbClr val="001499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'Отклонения надоя'!$A$2:$A$13</c:f>
              <c:numCache>
                <c:formatCode>dd"."mm</c:formatCode>
                <c:ptCount val="12"/>
                <c:pt idx="0">
                  <c:v>-11</c:v>
                </c:pt>
                <c:pt idx="1">
                  <c:v>-10</c:v>
                </c:pt>
                <c:pt idx="2">
                  <c:v>-9</c:v>
                </c:pt>
                <c:pt idx="3">
                  <c:v>-8</c:v>
                </c:pt>
                <c:pt idx="4">
                  <c:v>-7</c:v>
                </c:pt>
                <c:pt idx="5">
                  <c:v>-6</c:v>
                </c:pt>
                <c:pt idx="6">
                  <c:v>-5</c:v>
                </c:pt>
                <c:pt idx="7">
                  <c:v>-4</c:v>
                </c:pt>
                <c:pt idx="8">
                  <c:v>-3</c:v>
                </c:pt>
                <c:pt idx="9">
                  <c:v>-2</c:v>
                </c:pt>
                <c:pt idx="10">
                  <c:v>-1</c:v>
                </c:pt>
                <c:pt idx="11">
                  <c:v>0</c:v>
                </c:pt>
              </c:numCache>
            </c:numRef>
          </c:cat>
          <c:val>
            <c:numRef>
              <c:f>'Отклонения надоя'!$E$2:$E$13</c:f>
              <c:numCache>
                <c:formatCode>0.00%</c:formatCode>
                <c:ptCount val="12"/>
                <c:pt idx="0">
                  <c:v>1.5889554571503095E-2</c:v>
                </c:pt>
                <c:pt idx="1">
                  <c:v>2.5266996613701496E-2</c:v>
                </c:pt>
                <c:pt idx="2">
                  <c:v>-3.724928366762166E-2</c:v>
                </c:pt>
                <c:pt idx="3">
                  <c:v>3.4644438655900119E-2</c:v>
                </c:pt>
                <c:pt idx="4">
                  <c:v>-1.8494399583224748E-2</c:v>
                </c:pt>
                <c:pt idx="5">
                  <c:v>-1.536858556915854E-2</c:v>
                </c:pt>
                <c:pt idx="6">
                  <c:v>2.6048450117227654E-4</c:v>
                </c:pt>
                <c:pt idx="7">
                  <c:v>-5.9911435269600277E-3</c:v>
                </c:pt>
                <c:pt idx="8">
                  <c:v>2.6048450117227654E-4</c:v>
                </c:pt>
                <c:pt idx="9">
                  <c:v>2.6048450117227654E-4</c:v>
                </c:pt>
                <c:pt idx="10">
                  <c:v>-1.2242771555092333E-2</c:v>
                </c:pt>
                <c:pt idx="11">
                  <c:v>1.2763740557436886E-2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44-47E4-9E61-62E0CE3F0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6132543"/>
        <c:axId val="1516165319"/>
      </c:lineChart>
      <c:dateAx>
        <c:axId val="18375310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dd&quot;.&quot;mm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354611881"/>
        <c:crosses val="autoZero"/>
        <c:auto val="1"/>
        <c:lblOffset val="100"/>
        <c:baseTimeUnit val="days"/>
      </c:dateAx>
      <c:valAx>
        <c:axId val="13546118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837531020"/>
        <c:crosses val="autoZero"/>
        <c:crossBetween val="between"/>
      </c:valAx>
      <c:dateAx>
        <c:axId val="1556132543"/>
        <c:scaling>
          <c:orientation val="minMax"/>
        </c:scaling>
        <c:delete val="1"/>
        <c:axPos val="b"/>
        <c:numFmt formatCode="dd&quot;.&quot;mm" sourceLinked="1"/>
        <c:majorTickMark val="none"/>
        <c:minorTickMark val="none"/>
        <c:tickLblPos val="nextTo"/>
        <c:crossAx val="1516165319"/>
        <c:crosses val="autoZero"/>
        <c:auto val="1"/>
        <c:lblOffset val="100"/>
        <c:baseTimeUnit val="days"/>
      </c:dateAx>
      <c:valAx>
        <c:axId val="151616531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556132543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areaChart>
        <c:grouping val="standard"/>
        <c:varyColors val="1"/>
        <c:ser>
          <c:idx val="1"/>
          <c:order val="1"/>
          <c:tx>
            <c:strRef>
              <c:f>'Сохранность молодняка'!$C$1</c:f>
              <c:strCache>
                <c:ptCount val="1"/>
                <c:pt idx="0">
                  <c:v>Живых</c:v>
                </c:pt>
              </c:strCache>
            </c:strRef>
          </c:tx>
          <c:spPr>
            <a:solidFill>
              <a:srgbClr val="00B050">
                <a:alpha val="30000"/>
              </a:srgbClr>
            </a:solidFill>
            <a:ln cmpd="sng">
              <a:solidFill>
                <a:srgbClr val="00B050">
                  <a:alpha val="100000"/>
                </a:srgbClr>
              </a:solidFill>
            </a:ln>
          </c:spPr>
          <c:cat>
            <c:numRef>
              <c:f>'Сохранность молодняка'!$A$2:$A$7</c:f>
              <c:numCache>
                <c:formatCode>" "mmm" "yyyy" "</c:formatCode>
                <c:ptCount val="6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  <c:pt idx="3">
                  <c:v>46174</c:v>
                </c:pt>
                <c:pt idx="4">
                  <c:v>46204</c:v>
                </c:pt>
                <c:pt idx="5">
                  <c:v>46235</c:v>
                </c:pt>
              </c:numCache>
            </c:numRef>
          </c:cat>
          <c:val>
            <c:numRef>
              <c:f>'Сохранность молодняка'!$C$2:$C$7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E3-4ED3-9D8F-F8A5C3115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660833"/>
        <c:axId val="1780796925"/>
      </c:areaChart>
      <c:barChart>
        <c:barDir val="col"/>
        <c:grouping val="clustered"/>
        <c:varyColors val="1"/>
        <c:ser>
          <c:idx val="0"/>
          <c:order val="0"/>
          <c:tx>
            <c:strRef>
              <c:f>'Сохранность молодняка'!$B$1</c:f>
              <c:strCache>
                <c:ptCount val="1"/>
                <c:pt idx="0">
                  <c:v>Рождено</c:v>
                </c:pt>
              </c:strCache>
            </c:strRef>
          </c:tx>
          <c:spPr>
            <a:solidFill>
              <a:srgbClr val="FEE783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17E3-4ED3-9D8F-F8A5C3115453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17E3-4ED3-9D8F-F8A5C3115453}"/>
              </c:ext>
            </c:extLst>
          </c:dPt>
          <c:dPt>
            <c:idx val="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17E3-4ED3-9D8F-F8A5C31154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'Сохранность молодняка'!$A$2:$A$7</c:f>
              <c:numCache>
                <c:formatCode>" "mmm" "yyyy" "</c:formatCode>
                <c:ptCount val="6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  <c:pt idx="3">
                  <c:v>46174</c:v>
                </c:pt>
                <c:pt idx="4">
                  <c:v>46204</c:v>
                </c:pt>
                <c:pt idx="5">
                  <c:v>46235</c:v>
                </c:pt>
              </c:numCache>
            </c:numRef>
          </c:cat>
          <c:val>
            <c:numRef>
              <c:f>'Сохранность молодняка'!$B$2:$B$7</c:f>
              <c:numCache>
                <c:formatCode>General</c:formatCode>
                <c:ptCount val="6"/>
                <c:pt idx="0">
                  <c:v>294</c:v>
                </c:pt>
                <c:pt idx="1">
                  <c:v>205</c:v>
                </c:pt>
                <c:pt idx="2">
                  <c:v>292</c:v>
                </c:pt>
                <c:pt idx="3">
                  <c:v>256</c:v>
                </c:pt>
                <c:pt idx="4">
                  <c:v>268</c:v>
                </c:pt>
                <c:pt idx="5">
                  <c:v>148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17E3-4ED3-9D8F-F8A5C3115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4660833"/>
        <c:axId val="1780796925"/>
      </c:barChart>
      <c:lineChart>
        <c:grouping val="standard"/>
        <c:varyColors val="0"/>
        <c:ser>
          <c:idx val="2"/>
          <c:order val="2"/>
          <c:tx>
            <c:strRef>
              <c:f>'Сохранность молодняка'!$D$1</c:f>
              <c:strCache>
                <c:ptCount val="1"/>
                <c:pt idx="0">
                  <c:v>%Сохранности</c:v>
                </c:pt>
              </c:strCache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'Сохранность молодняка'!$A$2:$A$7</c:f>
              <c:numCache>
                <c:formatCode>" "mmm" "yyyy" "</c:formatCode>
                <c:ptCount val="6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  <c:pt idx="3">
                  <c:v>46174</c:v>
                </c:pt>
                <c:pt idx="4">
                  <c:v>46204</c:v>
                </c:pt>
                <c:pt idx="5">
                  <c:v>46235</c:v>
                </c:pt>
              </c:numCache>
            </c:numRef>
          </c:cat>
          <c:val>
            <c:numRef>
              <c:f>'Сохранность молодняка'!$D$2:$D$7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0.10135135135135136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7E3-4ED3-9D8F-F8A5C3115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594670"/>
        <c:axId val="1455096019"/>
      </c:lineChart>
      <c:dateAx>
        <c:axId val="16046608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b="0">
                    <a:solidFill>
                      <a:srgbClr val="000000"/>
                    </a:solidFill>
                    <a:latin typeface="+mn-lt"/>
                  </a:rPr>
                  <a:t>ДРОЖД</a:t>
                </a:r>
              </a:p>
            </c:rich>
          </c:tx>
          <c:overlay val="0"/>
        </c:title>
        <c:numFmt formatCode="&quot; &quot;mmm&quot; &quot;yyyy&quot; &quot;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780796925"/>
        <c:crosses val="autoZero"/>
        <c:auto val="1"/>
        <c:lblOffset val="100"/>
        <c:baseTimeUnit val="months"/>
      </c:dateAx>
      <c:valAx>
        <c:axId val="17807969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604660833"/>
        <c:crosses val="autoZero"/>
        <c:crossBetween val="between"/>
      </c:valAx>
      <c:dateAx>
        <c:axId val="1903594670"/>
        <c:scaling>
          <c:orientation val="minMax"/>
        </c:scaling>
        <c:delete val="1"/>
        <c:axPos val="b"/>
        <c:numFmt formatCode="&quot; &quot;mmm&quot; &quot;yyyy&quot; &quot;" sourceLinked="1"/>
        <c:majorTickMark val="none"/>
        <c:minorTickMark val="none"/>
        <c:tickLblPos val="nextTo"/>
        <c:crossAx val="1455096019"/>
        <c:crosses val="autoZero"/>
        <c:auto val="1"/>
        <c:lblOffset val="100"/>
        <c:baseTimeUnit val="months"/>
      </c:dateAx>
      <c:valAx>
        <c:axId val="1455096019"/>
        <c:scaling>
          <c:orientation val="minMax"/>
          <c:max val="2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903594670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'Заполняет конвертор НЕ ТРОГАТЬ!'!$S$67</c:f>
              <c:strCache>
                <c:ptCount val="1"/>
                <c:pt idx="0">
                  <c:v>Дойных коров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'Дойных коров и валовый надой'!$A$2:$A$13</c:f>
              <c:strCache>
                <c:ptCount val="12"/>
                <c:pt idx="0">
                  <c:v>Август</c:v>
                </c:pt>
                <c:pt idx="1">
                  <c:v>Сентябрь</c:v>
                </c:pt>
                <c:pt idx="2">
                  <c:v>Октябрь</c:v>
                </c:pt>
                <c:pt idx="3">
                  <c:v>Ноябрь</c:v>
                </c:pt>
                <c:pt idx="4">
                  <c:v>Декабрь</c:v>
                </c:pt>
                <c:pt idx="5">
                  <c:v>Январь</c:v>
                </c:pt>
                <c:pt idx="6">
                  <c:v>Февраль</c:v>
                </c:pt>
                <c:pt idx="7">
                  <c:v>Март</c:v>
                </c:pt>
                <c:pt idx="8">
                  <c:v>Апрель</c:v>
                </c:pt>
                <c:pt idx="9">
                  <c:v>Май</c:v>
                </c:pt>
                <c:pt idx="10">
                  <c:v>Июнь</c:v>
                </c:pt>
                <c:pt idx="11">
                  <c:v>Июль</c:v>
                </c:pt>
              </c:strCache>
            </c:strRef>
          </c:cat>
          <c:val>
            <c:numRef>
              <c:f>'Заполняет конвертор НЕ ТРОГАТЬ!'!$S$68:$S$79</c:f>
              <c:numCache>
                <c:formatCode>General</c:formatCode>
                <c:ptCount val="12"/>
                <c:pt idx="0">
                  <c:v>3990</c:v>
                </c:pt>
                <c:pt idx="1">
                  <c:v>4032</c:v>
                </c:pt>
                <c:pt idx="2">
                  <c:v>4017</c:v>
                </c:pt>
                <c:pt idx="3">
                  <c:v>3989</c:v>
                </c:pt>
                <c:pt idx="4">
                  <c:v>3886</c:v>
                </c:pt>
                <c:pt idx="5">
                  <c:v>3714</c:v>
                </c:pt>
                <c:pt idx="6">
                  <c:v>3634</c:v>
                </c:pt>
                <c:pt idx="7">
                  <c:v>3315</c:v>
                </c:pt>
                <c:pt idx="8">
                  <c:v>3234</c:v>
                </c:pt>
                <c:pt idx="9">
                  <c:v>3121</c:v>
                </c:pt>
                <c:pt idx="10">
                  <c:v>2948</c:v>
                </c:pt>
                <c:pt idx="11">
                  <c:v>2734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433-4601-8119-028CDA0B3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8907581"/>
        <c:axId val="1394930441"/>
      </c:barChart>
      <c:lineChart>
        <c:grouping val="standard"/>
        <c:varyColors val="0"/>
        <c:ser>
          <c:idx val="1"/>
          <c:order val="1"/>
          <c:tx>
            <c:strRef>
              <c:f>'Дойных коров и валовый надой'!$D$1</c:f>
              <c:strCache>
                <c:ptCount val="1"/>
                <c:pt idx="0">
                  <c:v>Валовый надой сутки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'Дойных коров и валовый надой'!$A$2:$A$13</c:f>
              <c:strCache>
                <c:ptCount val="12"/>
                <c:pt idx="0">
                  <c:v>Август</c:v>
                </c:pt>
                <c:pt idx="1">
                  <c:v>Сентябрь</c:v>
                </c:pt>
                <c:pt idx="2">
                  <c:v>Октябрь</c:v>
                </c:pt>
                <c:pt idx="3">
                  <c:v>Ноябрь</c:v>
                </c:pt>
                <c:pt idx="4">
                  <c:v>Декабрь</c:v>
                </c:pt>
                <c:pt idx="5">
                  <c:v>Январь</c:v>
                </c:pt>
                <c:pt idx="6">
                  <c:v>Февраль</c:v>
                </c:pt>
                <c:pt idx="7">
                  <c:v>Март</c:v>
                </c:pt>
                <c:pt idx="8">
                  <c:v>Апрель</c:v>
                </c:pt>
                <c:pt idx="9">
                  <c:v>Май</c:v>
                </c:pt>
                <c:pt idx="10">
                  <c:v>Июнь</c:v>
                </c:pt>
                <c:pt idx="11">
                  <c:v>Июль</c:v>
                </c:pt>
              </c:strCache>
            </c:strRef>
          </c:cat>
          <c:val>
            <c:numRef>
              <c:f>'Дойных коров и валовый надой'!$D$2:$D$13</c:f>
              <c:numCache>
                <c:formatCode>General</c:formatCode>
                <c:ptCount val="12"/>
                <c:pt idx="0">
                  <c:v>123690</c:v>
                </c:pt>
                <c:pt idx="1">
                  <c:v>129024</c:v>
                </c:pt>
                <c:pt idx="2">
                  <c:v>124527</c:v>
                </c:pt>
                <c:pt idx="3">
                  <c:v>123659</c:v>
                </c:pt>
                <c:pt idx="4">
                  <c:v>120466</c:v>
                </c:pt>
                <c:pt idx="5">
                  <c:v>115134</c:v>
                </c:pt>
                <c:pt idx="6">
                  <c:v>112654</c:v>
                </c:pt>
                <c:pt idx="7">
                  <c:v>106080</c:v>
                </c:pt>
                <c:pt idx="8">
                  <c:v>103488</c:v>
                </c:pt>
                <c:pt idx="9">
                  <c:v>99872</c:v>
                </c:pt>
                <c:pt idx="10">
                  <c:v>91388</c:v>
                </c:pt>
                <c:pt idx="11">
                  <c:v>90222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33-4601-8119-028CDA0B3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74085"/>
        <c:axId val="1742981014"/>
      </c:lineChart>
      <c:catAx>
        <c:axId val="87740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742981014"/>
        <c:crosses val="autoZero"/>
        <c:auto val="1"/>
        <c:lblAlgn val="ctr"/>
        <c:lblOffset val="100"/>
        <c:noMultiLvlLbl val="1"/>
      </c:catAx>
      <c:valAx>
        <c:axId val="17429810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8774085"/>
        <c:crosses val="autoZero"/>
        <c:crossBetween val="between"/>
      </c:valAx>
      <c:catAx>
        <c:axId val="104890758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94930441"/>
        <c:crosses val="autoZero"/>
        <c:auto val="1"/>
        <c:lblAlgn val="ctr"/>
        <c:lblOffset val="100"/>
        <c:noMultiLvlLbl val="1"/>
      </c:catAx>
      <c:valAx>
        <c:axId val="139493044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048907581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PregRate!$B$1</c:f>
              <c:strCache>
                <c:ptCount val="1"/>
                <c:pt idx="0">
                  <c:v>PR</c:v>
                </c:pt>
              </c:strCache>
            </c:strRef>
          </c:tx>
          <c:spPr>
            <a:solidFill>
              <a:srgbClr val="63BE7B"/>
            </a:solidFill>
            <a:ln cmpd="sng">
              <a:noFill/>
            </a:ln>
          </c:spPr>
          <c:invertIfNegative val="1"/>
          <c:dPt>
            <c:idx val="8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37EE-47EB-9343-A28F2981D44A}"/>
              </c:ext>
            </c:extLst>
          </c:dPt>
          <c:dPt>
            <c:idx val="9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37EE-47EB-9343-A28F2981D44A}"/>
              </c:ext>
            </c:extLst>
          </c:dPt>
          <c:dPt>
            <c:idx val="1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37EE-47EB-9343-A28F2981D4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percentage"/>
            <c:noEndCap val="0"/>
            <c:val val="5"/>
          </c:errBars>
          <c:cat>
            <c:numRef>
              <c:f>PregRate!$A$2:$A$19</c:f>
              <c:numCache>
                <c:formatCode>dd"."mm</c:formatCode>
                <c:ptCount val="18"/>
                <c:pt idx="0">
                  <c:v>44603</c:v>
                </c:pt>
                <c:pt idx="1">
                  <c:v>44624</c:v>
                </c:pt>
                <c:pt idx="2">
                  <c:v>44645</c:v>
                </c:pt>
                <c:pt idx="3">
                  <c:v>44666</c:v>
                </c:pt>
                <c:pt idx="4">
                  <c:v>44687</c:v>
                </c:pt>
                <c:pt idx="5">
                  <c:v>44708</c:v>
                </c:pt>
                <c:pt idx="6">
                  <c:v>44729</c:v>
                </c:pt>
                <c:pt idx="7">
                  <c:v>44750</c:v>
                </c:pt>
                <c:pt idx="8">
                  <c:v>44771</c:v>
                </c:pt>
                <c:pt idx="9">
                  <c:v>44792</c:v>
                </c:pt>
                <c:pt idx="10">
                  <c:v>44813</c:v>
                </c:pt>
                <c:pt idx="11">
                  <c:v>44834</c:v>
                </c:pt>
                <c:pt idx="12">
                  <c:v>44855</c:v>
                </c:pt>
                <c:pt idx="13">
                  <c:v>44876</c:v>
                </c:pt>
                <c:pt idx="14">
                  <c:v>44897</c:v>
                </c:pt>
                <c:pt idx="15">
                  <c:v>44918</c:v>
                </c:pt>
                <c:pt idx="16">
                  <c:v>44939</c:v>
                </c:pt>
                <c:pt idx="17">
                  <c:v>44960</c:v>
                </c:pt>
              </c:numCache>
            </c:numRef>
          </c:cat>
          <c:val>
            <c:numRef>
              <c:f>PregRate!$B$2:$B$19</c:f>
              <c:numCache>
                <c:formatCode>General</c:formatCode>
                <c:ptCount val="18"/>
                <c:pt idx="0">
                  <c:v>12</c:v>
                </c:pt>
                <c:pt idx="1">
                  <c:v>16</c:v>
                </c:pt>
                <c:pt idx="2">
                  <c:v>28</c:v>
                </c:pt>
                <c:pt idx="3">
                  <c:v>39</c:v>
                </c:pt>
                <c:pt idx="4">
                  <c:v>31</c:v>
                </c:pt>
                <c:pt idx="5">
                  <c:v>10</c:v>
                </c:pt>
                <c:pt idx="6">
                  <c:v>43</c:v>
                </c:pt>
                <c:pt idx="7">
                  <c:v>19</c:v>
                </c:pt>
                <c:pt idx="8">
                  <c:v>25</c:v>
                </c:pt>
                <c:pt idx="9">
                  <c:v>24</c:v>
                </c:pt>
                <c:pt idx="10">
                  <c:v>7</c:v>
                </c:pt>
                <c:pt idx="11">
                  <c:v>18</c:v>
                </c:pt>
                <c:pt idx="12">
                  <c:v>21</c:v>
                </c:pt>
                <c:pt idx="13">
                  <c:v>9</c:v>
                </c:pt>
                <c:pt idx="14">
                  <c:v>8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37EE-47EB-9343-A28F2981D44A}"/>
            </c:ext>
          </c:extLst>
        </c:ser>
        <c:ser>
          <c:idx val="1"/>
          <c:order val="1"/>
          <c:tx>
            <c:strRef>
              <c:f>PregRate!$C$1</c:f>
              <c:strCache>
                <c:ptCount val="1"/>
                <c:pt idx="0">
                  <c:v>HDR</c:v>
                </c:pt>
              </c:strCache>
            </c:strRef>
          </c:tx>
          <c:spPr>
            <a:solidFill>
              <a:srgbClr val="F8696B"/>
            </a:solidFill>
            <a:ln cmpd="sng">
              <a:noFill/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37EE-47EB-9343-A28F2981D44A}"/>
              </c:ext>
            </c:extLst>
          </c:dPt>
          <c:dPt>
            <c:idx val="1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5-37EE-47EB-9343-A28F2981D4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percentage"/>
            <c:noEndCap val="0"/>
            <c:val val="5"/>
          </c:errBars>
          <c:cat>
            <c:numRef>
              <c:f>PregRate!$A$2:$A$19</c:f>
              <c:numCache>
                <c:formatCode>dd"."mm</c:formatCode>
                <c:ptCount val="18"/>
                <c:pt idx="0">
                  <c:v>44603</c:v>
                </c:pt>
                <c:pt idx="1">
                  <c:v>44624</c:v>
                </c:pt>
                <c:pt idx="2">
                  <c:v>44645</c:v>
                </c:pt>
                <c:pt idx="3">
                  <c:v>44666</c:v>
                </c:pt>
                <c:pt idx="4">
                  <c:v>44687</c:v>
                </c:pt>
                <c:pt idx="5">
                  <c:v>44708</c:v>
                </c:pt>
                <c:pt idx="6">
                  <c:v>44729</c:v>
                </c:pt>
                <c:pt idx="7">
                  <c:v>44750</c:v>
                </c:pt>
                <c:pt idx="8">
                  <c:v>44771</c:v>
                </c:pt>
                <c:pt idx="9">
                  <c:v>44792</c:v>
                </c:pt>
                <c:pt idx="10">
                  <c:v>44813</c:v>
                </c:pt>
                <c:pt idx="11">
                  <c:v>44834</c:v>
                </c:pt>
                <c:pt idx="12">
                  <c:v>44855</c:v>
                </c:pt>
                <c:pt idx="13">
                  <c:v>44876</c:v>
                </c:pt>
                <c:pt idx="14">
                  <c:v>44897</c:v>
                </c:pt>
                <c:pt idx="15">
                  <c:v>44918</c:v>
                </c:pt>
                <c:pt idx="16">
                  <c:v>44939</c:v>
                </c:pt>
                <c:pt idx="17">
                  <c:v>44960</c:v>
                </c:pt>
              </c:numCache>
            </c:numRef>
          </c:cat>
          <c:val>
            <c:numRef>
              <c:f>PregRate!$C$2:$C$19</c:f>
              <c:numCache>
                <c:formatCode>General</c:formatCode>
                <c:ptCount val="18"/>
                <c:pt idx="0">
                  <c:v>12</c:v>
                </c:pt>
                <c:pt idx="1">
                  <c:v>16</c:v>
                </c:pt>
                <c:pt idx="2">
                  <c:v>28</c:v>
                </c:pt>
                <c:pt idx="3">
                  <c:v>41</c:v>
                </c:pt>
                <c:pt idx="4">
                  <c:v>32</c:v>
                </c:pt>
                <c:pt idx="5">
                  <c:v>11</c:v>
                </c:pt>
                <c:pt idx="6">
                  <c:v>45</c:v>
                </c:pt>
                <c:pt idx="7">
                  <c:v>23</c:v>
                </c:pt>
                <c:pt idx="8">
                  <c:v>31</c:v>
                </c:pt>
                <c:pt idx="9">
                  <c:v>29</c:v>
                </c:pt>
                <c:pt idx="10">
                  <c:v>14</c:v>
                </c:pt>
                <c:pt idx="11">
                  <c:v>25</c:v>
                </c:pt>
                <c:pt idx="12">
                  <c:v>39</c:v>
                </c:pt>
                <c:pt idx="13">
                  <c:v>19</c:v>
                </c:pt>
                <c:pt idx="14">
                  <c:v>24</c:v>
                </c:pt>
                <c:pt idx="15">
                  <c:v>12</c:v>
                </c:pt>
                <c:pt idx="16">
                  <c:v>24</c:v>
                </c:pt>
                <c:pt idx="17">
                  <c:v>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37EE-47EB-9343-A28F2981D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5409122"/>
        <c:axId val="1811577241"/>
      </c:barChart>
      <c:dateAx>
        <c:axId val="10454091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Дата</a:t>
                </a:r>
              </a:p>
            </c:rich>
          </c:tx>
          <c:overlay val="0"/>
        </c:title>
        <c:numFmt formatCode="dd&quot;.&quot;mm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811577241"/>
        <c:crosses val="autoZero"/>
        <c:auto val="1"/>
        <c:lblOffset val="100"/>
        <c:baseTimeUnit val="days"/>
      </c:dateAx>
      <c:valAx>
        <c:axId val="1811577241"/>
        <c:scaling>
          <c:orientation val="minMax"/>
          <c:max val="15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045409122"/>
        <c:crosses val="autoZero"/>
        <c:crossBetween val="between"/>
        <c:majorUnit val="5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'CR%'!$B$1</c:f>
              <c:strCache>
                <c:ptCount val="1"/>
                <c:pt idx="0">
                  <c:v>%Стел</c:v>
                </c:pt>
              </c:strCache>
            </c:strRef>
          </c:tx>
          <c:spPr>
            <a:solidFill>
              <a:srgbClr val="00B050"/>
            </a:solidFill>
            <a:ln cmpd="sng">
              <a:noFill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7265-4030-A9CA-5BD0C48E83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'CR%'!$A$2:$A$15</c:f>
              <c:numCache>
                <c:formatCode>mm"."yy</c:formatCode>
                <c:ptCount val="14"/>
                <c:pt idx="0">
                  <c:v>45809</c:v>
                </c:pt>
                <c:pt idx="1">
                  <c:v>45839</c:v>
                </c:pt>
                <c:pt idx="2">
                  <c:v>45870</c:v>
                </c:pt>
                <c:pt idx="3">
                  <c:v>45901</c:v>
                </c:pt>
                <c:pt idx="4">
                  <c:v>45931</c:v>
                </c:pt>
                <c:pt idx="5">
                  <c:v>45962</c:v>
                </c:pt>
                <c:pt idx="6">
                  <c:v>45992</c:v>
                </c:pt>
                <c:pt idx="7">
                  <c:v>46023</c:v>
                </c:pt>
                <c:pt idx="8">
                  <c:v>46054</c:v>
                </c:pt>
                <c:pt idx="9">
                  <c:v>46082</c:v>
                </c:pt>
                <c:pt idx="10">
                  <c:v>46113</c:v>
                </c:pt>
                <c:pt idx="11">
                  <c:v>46143</c:v>
                </c:pt>
                <c:pt idx="12">
                  <c:v>46174</c:v>
                </c:pt>
              </c:numCache>
            </c:numRef>
          </c:cat>
          <c:val>
            <c:numRef>
              <c:f>'CR%'!$B$2:$B$15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100</c:v>
                </c:pt>
                <c:pt idx="3">
                  <c:v>100</c:v>
                </c:pt>
                <c:pt idx="4">
                  <c:v>97</c:v>
                </c:pt>
                <c:pt idx="5">
                  <c:v>100</c:v>
                </c:pt>
                <c:pt idx="6">
                  <c:v>97</c:v>
                </c:pt>
                <c:pt idx="7">
                  <c:v>92</c:v>
                </c:pt>
                <c:pt idx="8">
                  <c:v>82</c:v>
                </c:pt>
                <c:pt idx="9">
                  <c:v>68</c:v>
                </c:pt>
                <c:pt idx="10">
                  <c:v>68</c:v>
                </c:pt>
                <c:pt idx="11">
                  <c:v>47</c:v>
                </c:pt>
                <c:pt idx="12">
                  <c:v>36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265-4030-A9CA-5BD0C48E8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3718626"/>
        <c:axId val="1739342773"/>
      </c:barChart>
      <c:dateAx>
        <c:axId val="6537186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Месяц</a:t>
                </a:r>
              </a:p>
            </c:rich>
          </c:tx>
          <c:overlay val="0"/>
        </c:title>
        <c:numFmt formatCode="mm&quot;.&quot;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739342773"/>
        <c:crosses val="autoZero"/>
        <c:auto val="1"/>
        <c:lblOffset val="100"/>
        <c:baseTimeUnit val="months"/>
      </c:dateAx>
      <c:valAx>
        <c:axId val="17393427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%Стел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65371862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'CR% Week'!$B$1</c:f>
              <c:strCache>
                <c:ptCount val="1"/>
                <c:pt idx="0">
                  <c:v>%Стел</c:v>
                </c:pt>
              </c:strCache>
            </c:strRef>
          </c:tx>
          <c:spPr>
            <a:solidFill>
              <a:srgbClr val="00B050"/>
            </a:solidFill>
            <a:ln cmpd="sng">
              <a:noFill/>
            </a:ln>
          </c:spPr>
          <c:invertIfNegative val="1"/>
          <c:dPt>
            <c:idx val="1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2573-46BE-A7DE-FC14B58C7FDB}"/>
              </c:ext>
            </c:extLst>
          </c:dPt>
          <c:dPt>
            <c:idx val="2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2573-46BE-A7DE-FC14B58C7FDB}"/>
              </c:ext>
            </c:extLst>
          </c:dPt>
          <c:trendline>
            <c:spPr>
              <a:ln w="19050">
                <a:solidFill>
                  <a:srgbClr val="FF9900">
                    <a:alpha val="40000"/>
                  </a:srgbClr>
                </a:solidFill>
              </a:ln>
            </c:spPr>
            <c:trendlineType val="exp"/>
            <c:dispRSqr val="0"/>
            <c:dispEq val="0"/>
          </c:trendline>
          <c:cat>
            <c:strRef>
              <c:f>'CR% Week'!$A$2:$A$56</c:f>
              <c:strCache>
                <c:ptCount val="44"/>
                <c:pt idx="0">
                  <c:v>26.03</c:v>
                </c:pt>
                <c:pt idx="1">
                  <c:v>02.04</c:v>
                </c:pt>
                <c:pt idx="2">
                  <c:v>09.04</c:v>
                </c:pt>
                <c:pt idx="3">
                  <c:v>16.04</c:v>
                </c:pt>
                <c:pt idx="4">
                  <c:v>23.04</c:v>
                </c:pt>
                <c:pt idx="5">
                  <c:v>30.04</c:v>
                </c:pt>
                <c:pt idx="6">
                  <c:v>07.05</c:v>
                </c:pt>
                <c:pt idx="7">
                  <c:v>14.05</c:v>
                </c:pt>
                <c:pt idx="8">
                  <c:v>21.05</c:v>
                </c:pt>
                <c:pt idx="9">
                  <c:v>28.05</c:v>
                </c:pt>
                <c:pt idx="10">
                  <c:v>04.06</c:v>
                </c:pt>
                <c:pt idx="11">
                  <c:v>11.06</c:v>
                </c:pt>
                <c:pt idx="12">
                  <c:v>18.06</c:v>
                </c:pt>
                <c:pt idx="13">
                  <c:v>25.06</c:v>
                </c:pt>
                <c:pt idx="14">
                  <c:v>02.07</c:v>
                </c:pt>
                <c:pt idx="15">
                  <c:v>09.07</c:v>
                </c:pt>
                <c:pt idx="16">
                  <c:v>16.07</c:v>
                </c:pt>
                <c:pt idx="17">
                  <c:v>23.07</c:v>
                </c:pt>
                <c:pt idx="18">
                  <c:v>30.07</c:v>
                </c:pt>
                <c:pt idx="19">
                  <c:v>06.08</c:v>
                </c:pt>
                <c:pt idx="20">
                  <c:v>13.08</c:v>
                </c:pt>
                <c:pt idx="21">
                  <c:v>20.08</c:v>
                </c:pt>
                <c:pt idx="22">
                  <c:v>27.08</c:v>
                </c:pt>
                <c:pt idx="23">
                  <c:v>03.09</c:v>
                </c:pt>
                <c:pt idx="24">
                  <c:v>10.09</c:v>
                </c:pt>
                <c:pt idx="25">
                  <c:v>17.09</c:v>
                </c:pt>
                <c:pt idx="26">
                  <c:v>24.09</c:v>
                </c:pt>
                <c:pt idx="27">
                  <c:v>01.10</c:v>
                </c:pt>
                <c:pt idx="28">
                  <c:v>08.10</c:v>
                </c:pt>
                <c:pt idx="29">
                  <c:v>15.10</c:v>
                </c:pt>
                <c:pt idx="30">
                  <c:v>22.10</c:v>
                </c:pt>
                <c:pt idx="31">
                  <c:v>29.10</c:v>
                </c:pt>
                <c:pt idx="32">
                  <c:v>05.11</c:v>
                </c:pt>
                <c:pt idx="33">
                  <c:v>12.11</c:v>
                </c:pt>
                <c:pt idx="34">
                  <c:v>19.11</c:v>
                </c:pt>
                <c:pt idx="35">
                  <c:v>26.11</c:v>
                </c:pt>
                <c:pt idx="36">
                  <c:v>03.12</c:v>
                </c:pt>
                <c:pt idx="37">
                  <c:v>10.12</c:v>
                </c:pt>
                <c:pt idx="38">
                  <c:v>17.12</c:v>
                </c:pt>
                <c:pt idx="39">
                  <c:v>24.12</c:v>
                </c:pt>
                <c:pt idx="43">
                  <c:v>НЕ ВВОДИТЕ ЗНАЧЕНИЯ В СТОЛБЕЦ A, окромя ячейки  A41</c:v>
                </c:pt>
              </c:strCache>
            </c:strRef>
          </c:cat>
          <c:val>
            <c:numRef>
              <c:f>'CR% Week'!$B$2:$B$56</c:f>
              <c:numCache>
                <c:formatCode>General</c:formatCode>
                <c:ptCount val="5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95</c:v>
                </c:pt>
                <c:pt idx="15">
                  <c:v>100</c:v>
                </c:pt>
                <c:pt idx="16">
                  <c:v>100</c:v>
                </c:pt>
                <c:pt idx="17">
                  <c:v>92</c:v>
                </c:pt>
                <c:pt idx="18">
                  <c:v>91</c:v>
                </c:pt>
                <c:pt idx="19">
                  <c:v>72</c:v>
                </c:pt>
                <c:pt idx="20">
                  <c:v>88</c:v>
                </c:pt>
                <c:pt idx="21">
                  <c:v>89</c:v>
                </c:pt>
                <c:pt idx="22">
                  <c:v>88</c:v>
                </c:pt>
                <c:pt idx="23">
                  <c:v>73</c:v>
                </c:pt>
                <c:pt idx="24">
                  <c:v>60</c:v>
                </c:pt>
                <c:pt idx="25">
                  <c:v>56</c:v>
                </c:pt>
                <c:pt idx="26">
                  <c:v>75</c:v>
                </c:pt>
                <c:pt idx="27">
                  <c:v>90</c:v>
                </c:pt>
                <c:pt idx="28">
                  <c:v>78</c:v>
                </c:pt>
                <c:pt idx="29">
                  <c:v>59</c:v>
                </c:pt>
                <c:pt idx="30">
                  <c:v>69</c:v>
                </c:pt>
                <c:pt idx="31">
                  <c:v>46</c:v>
                </c:pt>
                <c:pt idx="32">
                  <c:v>40</c:v>
                </c:pt>
                <c:pt idx="33">
                  <c:v>59</c:v>
                </c:pt>
                <c:pt idx="34">
                  <c:v>47</c:v>
                </c:pt>
                <c:pt idx="35">
                  <c:v>42</c:v>
                </c:pt>
                <c:pt idx="36">
                  <c:v>38</c:v>
                </c:pt>
                <c:pt idx="37">
                  <c:v>27</c:v>
                </c:pt>
                <c:pt idx="38">
                  <c:v>42</c:v>
                </c:pt>
                <c:pt idx="3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573-46BE-A7DE-FC14B58C7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1858133"/>
        <c:axId val="517223825"/>
      </c:barChart>
      <c:catAx>
        <c:axId val="18718581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Дата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517223825"/>
        <c:crosses val="autoZero"/>
        <c:auto val="1"/>
        <c:lblAlgn val="ctr"/>
        <c:lblOffset val="100"/>
        <c:noMultiLvlLbl val="1"/>
      </c:catAx>
      <c:valAx>
        <c:axId val="5172238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%Стел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87185813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'CR% по схеме ИО и месяцу'!$B$1</c:f>
              <c:strCache>
                <c:ptCount val="1"/>
                <c:pt idx="0">
                  <c:v>Всего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'CR% по схеме ИО и месяцу'!$A$2:$A$5</c:f>
              <c:numCache>
                <c:formatCode>mm"."yy</c:formatCode>
                <c:ptCount val="4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  <c:pt idx="3">
                  <c:v>46174</c:v>
                </c:pt>
              </c:numCache>
            </c:numRef>
          </c:cat>
          <c:val>
            <c:numRef>
              <c:f>'CR% по схеме ИО и месяцу'!$B$2:$B$5</c:f>
              <c:numCache>
                <c:formatCode>General</c:formatCode>
                <c:ptCount val="4"/>
                <c:pt idx="0">
                  <c:v>69</c:v>
                </c:pt>
                <c:pt idx="1">
                  <c:v>70</c:v>
                </c:pt>
                <c:pt idx="2">
                  <c:v>48</c:v>
                </c:pt>
                <c:pt idx="3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4C-44D7-81C8-559556BEB984}"/>
            </c:ext>
          </c:extLst>
        </c:ser>
        <c:ser>
          <c:idx val="1"/>
          <c:order val="1"/>
          <c:tx>
            <c:strRef>
              <c:f>'CR% по схеме ИО и месяцу'!$C$1</c:f>
              <c:strCache>
                <c:ptCount val="1"/>
                <c:pt idx="0">
                  <c:v>Uncoded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'CR% по схеме ИО и месяцу'!$A$2:$A$5</c:f>
              <c:numCache>
                <c:formatCode>mm"."yy</c:formatCode>
                <c:ptCount val="4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  <c:pt idx="3">
                  <c:v>46174</c:v>
                </c:pt>
              </c:numCache>
            </c:numRef>
          </c:cat>
          <c:val>
            <c:numRef>
              <c:f>'CR% по схеме ИО и месяцу'!$C$2:$C$5</c:f>
              <c:numCache>
                <c:formatCode>General</c:formatCode>
                <c:ptCount val="4"/>
                <c:pt idx="0">
                  <c:v>80</c:v>
                </c:pt>
                <c:pt idx="1">
                  <c:v>72</c:v>
                </c:pt>
                <c:pt idx="2">
                  <c:v>48</c:v>
                </c:pt>
                <c:pt idx="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4C-44D7-81C8-559556BEB984}"/>
            </c:ext>
          </c:extLst>
        </c:ser>
        <c:ser>
          <c:idx val="2"/>
          <c:order val="2"/>
          <c:tx>
            <c:strRef>
              <c:f>'CR% по схеме ИО и месяцу'!$D$1</c:f>
              <c:strCache>
                <c:ptCount val="1"/>
                <c:pt idx="0">
                  <c:v>ДаблОвсинк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'CR% по схеме ИО и месяцу'!$A$2:$A$5</c:f>
              <c:numCache>
                <c:formatCode>mm"."yy</c:formatCode>
                <c:ptCount val="4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  <c:pt idx="3">
                  <c:v>46174</c:v>
                </c:pt>
              </c:numCache>
            </c:numRef>
          </c:cat>
          <c:val>
            <c:numRef>
              <c:f>'CR% по схеме ИО и месяцу'!$D$2:$D$5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4C-44D7-81C8-559556BEB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0015806"/>
        <c:axId val="1304941491"/>
      </c:lineChart>
      <c:dateAx>
        <c:axId val="4200158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Процент</a:t>
                </a:r>
              </a:p>
            </c:rich>
          </c:tx>
          <c:overlay val="0"/>
        </c:title>
        <c:numFmt formatCode="mm&quot;.&quot;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304941491"/>
        <c:crosses val="autoZero"/>
        <c:auto val="1"/>
        <c:lblOffset val="100"/>
        <c:baseTimeUnit val="months"/>
      </c:dateAx>
      <c:valAx>
        <c:axId val="1304941491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42001580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'CR% по технику и месяцу'!$B$1</c:f>
              <c:strCache>
                <c:ptCount val="1"/>
                <c:pt idx="0">
                  <c:v>Всего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'CR% по технику и месяцу'!$A$2:$A$6</c:f>
              <c:strCache>
                <c:ptCount val="5"/>
                <c:pt idx="0">
                  <c:v>август</c:v>
                </c:pt>
                <c:pt idx="1">
                  <c:v>сентябрь</c:v>
                </c:pt>
                <c:pt idx="2">
                  <c:v>октябрь</c:v>
                </c:pt>
                <c:pt idx="3">
                  <c:v>ноябрь</c:v>
                </c:pt>
                <c:pt idx="4">
                  <c:v>декабрь</c:v>
                </c:pt>
              </c:strCache>
            </c:strRef>
          </c:cat>
          <c:val>
            <c:numRef>
              <c:f>'CR% по технику и месяцу'!$B$2:$B$6</c:f>
              <c:numCache>
                <c:formatCode>General</c:formatCode>
                <c:ptCount val="5"/>
                <c:pt idx="0">
                  <c:v>85</c:v>
                </c:pt>
                <c:pt idx="1">
                  <c:v>69</c:v>
                </c:pt>
                <c:pt idx="2">
                  <c:v>71</c:v>
                </c:pt>
                <c:pt idx="3">
                  <c:v>48</c:v>
                </c:pt>
                <c:pt idx="4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D2-4A1D-B45D-45E5C07CAA7E}"/>
            </c:ext>
          </c:extLst>
        </c:ser>
        <c:ser>
          <c:idx val="1"/>
          <c:order val="1"/>
          <c:tx>
            <c:strRef>
              <c:f>'CR% по технику и месяцу'!$C$1</c:f>
              <c:strCache>
                <c:ptCount val="1"/>
                <c:pt idx="0">
                  <c:v>Другие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'CR% по технику и месяцу'!$A$2:$A$6</c:f>
              <c:strCache>
                <c:ptCount val="5"/>
                <c:pt idx="0">
                  <c:v>август</c:v>
                </c:pt>
                <c:pt idx="1">
                  <c:v>сентябрь</c:v>
                </c:pt>
                <c:pt idx="2">
                  <c:v>октябрь</c:v>
                </c:pt>
                <c:pt idx="3">
                  <c:v>ноябрь</c:v>
                </c:pt>
                <c:pt idx="4">
                  <c:v>декабрь</c:v>
                </c:pt>
              </c:strCache>
            </c:strRef>
          </c:cat>
          <c:val>
            <c:numRef>
              <c:f>'CR% по технику и месяцу'!$C$2:$C$6</c:f>
              <c:numCache>
                <c:formatCode>General</c:formatCode>
                <c:ptCount val="5"/>
                <c:pt idx="0">
                  <c:v>88</c:v>
                </c:pt>
                <c:pt idx="1">
                  <c:v>73</c:v>
                </c:pt>
                <c:pt idx="2">
                  <c:v>75</c:v>
                </c:pt>
                <c:pt idx="3">
                  <c:v>56</c:v>
                </c:pt>
                <c:pt idx="4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D2-4A1D-B45D-45E5C07CAA7E}"/>
            </c:ext>
          </c:extLst>
        </c:ser>
        <c:ser>
          <c:idx val="2"/>
          <c:order val="2"/>
          <c:tx>
            <c:strRef>
              <c:f>'CR% по технику и месяцу'!$D$1</c:f>
              <c:strCache>
                <c:ptCount val="1"/>
                <c:pt idx="0">
                  <c:v>Янцон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'CR% по технику и месяцу'!$A$2:$A$6</c:f>
              <c:strCache>
                <c:ptCount val="5"/>
                <c:pt idx="0">
                  <c:v>август</c:v>
                </c:pt>
                <c:pt idx="1">
                  <c:v>сентябрь</c:v>
                </c:pt>
                <c:pt idx="2">
                  <c:v>октябрь</c:v>
                </c:pt>
                <c:pt idx="3">
                  <c:v>ноябрь</c:v>
                </c:pt>
                <c:pt idx="4">
                  <c:v>декабрь</c:v>
                </c:pt>
              </c:strCache>
            </c:strRef>
          </c:cat>
          <c:val>
            <c:numRef>
              <c:f>'CR% по технику и месяцу'!$D$2:$D$6</c:f>
              <c:numCache>
                <c:formatCode>General</c:formatCode>
                <c:ptCount val="5"/>
                <c:pt idx="2">
                  <c:v>33</c:v>
                </c:pt>
                <c:pt idx="3">
                  <c:v>35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D2-4A1D-B45D-45E5C07CAA7E}"/>
            </c:ext>
          </c:extLst>
        </c:ser>
        <c:ser>
          <c:idx val="3"/>
          <c:order val="3"/>
          <c:tx>
            <c:strRef>
              <c:f>'CR% по технику и месяцу'!$E$1</c:f>
              <c:strCache>
                <c:ptCount val="1"/>
                <c:pt idx="0">
                  <c:v>Сабиров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'CR% по технику и месяцу'!$A$2:$A$6</c:f>
              <c:strCache>
                <c:ptCount val="5"/>
                <c:pt idx="0">
                  <c:v>август</c:v>
                </c:pt>
                <c:pt idx="1">
                  <c:v>сентябрь</c:v>
                </c:pt>
                <c:pt idx="2">
                  <c:v>октябрь</c:v>
                </c:pt>
                <c:pt idx="3">
                  <c:v>ноябрь</c:v>
                </c:pt>
                <c:pt idx="4">
                  <c:v>декабрь</c:v>
                </c:pt>
              </c:strCache>
            </c:strRef>
          </c:cat>
          <c:val>
            <c:numRef>
              <c:f>'CR% по технику и месяцу'!$E$2:$E$6</c:f>
              <c:numCache>
                <c:formatCode>General</c:formatCode>
                <c:ptCount val="5"/>
                <c:pt idx="2">
                  <c:v>17</c:v>
                </c:pt>
                <c:pt idx="3">
                  <c:v>35</c:v>
                </c:pt>
                <c:pt idx="4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D2-4A1D-B45D-45E5C07CA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8645860"/>
        <c:axId val="1655750883"/>
      </c:lineChart>
      <c:catAx>
        <c:axId val="11886458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655750883"/>
        <c:crosses val="autoZero"/>
        <c:auto val="1"/>
        <c:lblAlgn val="ctr"/>
        <c:lblOffset val="100"/>
        <c:noMultiLvlLbl val="1"/>
      </c:catAx>
      <c:valAx>
        <c:axId val="16557508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18864586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strRef>
              <c:f>'Поголовье и Вал'!$B$1</c:f>
              <c:strCache>
                <c:ptCount val="1"/>
                <c:pt idx="0">
                  <c:v>Поголовье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'Поголовье и Вал'!$A$2:$A$13</c:f>
              <c:strCache>
                <c:ptCount val="12"/>
                <c:pt idx="0">
                  <c:v>Август</c:v>
                </c:pt>
                <c:pt idx="1">
                  <c:v>Сентябрь</c:v>
                </c:pt>
                <c:pt idx="2">
                  <c:v>Октябрь</c:v>
                </c:pt>
                <c:pt idx="3">
                  <c:v>Ноябрь</c:v>
                </c:pt>
                <c:pt idx="4">
                  <c:v>Декабрь</c:v>
                </c:pt>
                <c:pt idx="5">
                  <c:v>Январь</c:v>
                </c:pt>
                <c:pt idx="6">
                  <c:v>Февраль</c:v>
                </c:pt>
                <c:pt idx="7">
                  <c:v>Март</c:v>
                </c:pt>
                <c:pt idx="8">
                  <c:v>Апрель</c:v>
                </c:pt>
                <c:pt idx="9">
                  <c:v>Май</c:v>
                </c:pt>
                <c:pt idx="10">
                  <c:v>Июнь</c:v>
                </c:pt>
                <c:pt idx="11">
                  <c:v>Июль</c:v>
                </c:pt>
              </c:strCache>
            </c:strRef>
          </c:cat>
          <c:val>
            <c:numRef>
              <c:f>'Поголовье и Вал'!$B$2:$B$13</c:f>
              <c:numCache>
                <c:formatCode>General</c:formatCode>
                <c:ptCount val="12"/>
                <c:pt idx="0">
                  <c:v>4871</c:v>
                </c:pt>
                <c:pt idx="1">
                  <c:v>5032</c:v>
                </c:pt>
                <c:pt idx="2">
                  <c:v>5244</c:v>
                </c:pt>
                <c:pt idx="3">
                  <c:v>5454</c:v>
                </c:pt>
                <c:pt idx="4">
                  <c:v>5559</c:v>
                </c:pt>
                <c:pt idx="5">
                  <c:v>5650</c:v>
                </c:pt>
                <c:pt idx="6">
                  <c:v>5771</c:v>
                </c:pt>
                <c:pt idx="7">
                  <c:v>5837</c:v>
                </c:pt>
                <c:pt idx="8">
                  <c:v>5998</c:v>
                </c:pt>
                <c:pt idx="9">
                  <c:v>6119</c:v>
                </c:pt>
                <c:pt idx="10">
                  <c:v>6242</c:v>
                </c:pt>
                <c:pt idx="11">
                  <c:v>6366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BA-4356-BB7B-C9897284E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305929"/>
        <c:axId val="376139516"/>
      </c:areaChart>
      <c:lineChart>
        <c:grouping val="standard"/>
        <c:varyColors val="0"/>
        <c:ser>
          <c:idx val="1"/>
          <c:order val="1"/>
          <c:tx>
            <c:strRef>
              <c:f>'Поголовье и Вал'!$D$1</c:f>
              <c:strCache>
                <c:ptCount val="1"/>
                <c:pt idx="0">
                  <c:v>Вал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'Поголовье и Вал'!$A$2:$A$13</c:f>
              <c:strCache>
                <c:ptCount val="12"/>
                <c:pt idx="0">
                  <c:v>Август</c:v>
                </c:pt>
                <c:pt idx="1">
                  <c:v>Сентябрь</c:v>
                </c:pt>
                <c:pt idx="2">
                  <c:v>Октябрь</c:v>
                </c:pt>
                <c:pt idx="3">
                  <c:v>Ноябрь</c:v>
                </c:pt>
                <c:pt idx="4">
                  <c:v>Декабрь</c:v>
                </c:pt>
                <c:pt idx="5">
                  <c:v>Январь</c:v>
                </c:pt>
                <c:pt idx="6">
                  <c:v>Февраль</c:v>
                </c:pt>
                <c:pt idx="7">
                  <c:v>Март</c:v>
                </c:pt>
                <c:pt idx="8">
                  <c:v>Апрель</c:v>
                </c:pt>
                <c:pt idx="9">
                  <c:v>Май</c:v>
                </c:pt>
                <c:pt idx="10">
                  <c:v>Июнь</c:v>
                </c:pt>
                <c:pt idx="11">
                  <c:v>Июль</c:v>
                </c:pt>
              </c:strCache>
            </c:strRef>
          </c:cat>
          <c:val>
            <c:numRef>
              <c:f>'Поголовье и Вал'!$D$2:$D$13</c:f>
              <c:numCache>
                <c:formatCode>General</c:formatCode>
                <c:ptCount val="12"/>
                <c:pt idx="0">
                  <c:v>123690</c:v>
                </c:pt>
                <c:pt idx="1">
                  <c:v>129024</c:v>
                </c:pt>
                <c:pt idx="2">
                  <c:v>124527</c:v>
                </c:pt>
                <c:pt idx="3">
                  <c:v>123659</c:v>
                </c:pt>
                <c:pt idx="4">
                  <c:v>120466</c:v>
                </c:pt>
                <c:pt idx="5">
                  <c:v>115134</c:v>
                </c:pt>
                <c:pt idx="6">
                  <c:v>112654</c:v>
                </c:pt>
                <c:pt idx="7">
                  <c:v>106080</c:v>
                </c:pt>
                <c:pt idx="8">
                  <c:v>103488</c:v>
                </c:pt>
                <c:pt idx="9">
                  <c:v>99872</c:v>
                </c:pt>
                <c:pt idx="10">
                  <c:v>91388</c:v>
                </c:pt>
                <c:pt idx="11">
                  <c:v>90222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BA-4356-BB7B-C9897284E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9236740"/>
        <c:axId val="191987014"/>
      </c:lineChart>
      <c:catAx>
        <c:axId val="4492367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91987014"/>
        <c:crosses val="autoZero"/>
        <c:auto val="1"/>
        <c:lblAlgn val="ctr"/>
        <c:lblOffset val="100"/>
        <c:noMultiLvlLbl val="1"/>
      </c:catAx>
      <c:valAx>
        <c:axId val="191987014"/>
        <c:scaling>
          <c:orientation val="minMax"/>
          <c:max val="1500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449236740"/>
        <c:crosses val="autoZero"/>
        <c:crossBetween val="between"/>
      </c:valAx>
      <c:catAx>
        <c:axId val="157930592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76139516"/>
        <c:crosses val="autoZero"/>
        <c:auto val="1"/>
        <c:lblAlgn val="ctr"/>
        <c:lblOffset val="100"/>
        <c:noMultiLvlLbl val="1"/>
      </c:catAx>
      <c:valAx>
        <c:axId val="37613951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579305929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'не трогать'!$G$22</c:f>
              <c:strCache>
                <c:ptCount val="1"/>
                <c:pt idx="0">
                  <c:v>ОТЕЛ</c:v>
                </c:pt>
              </c:strCache>
            </c:strRef>
          </c:tx>
          <c:spPr>
            <a:solidFill>
              <a:srgbClr val="FFEB84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'не трогать'!$F$23:$F$27</c:f>
              <c:strCache>
                <c:ptCount val="5"/>
                <c:pt idx="0">
                  <c:v>ноя21</c:v>
                </c:pt>
                <c:pt idx="1">
                  <c:v>дек21</c:v>
                </c:pt>
                <c:pt idx="2">
                  <c:v>янв22</c:v>
                </c:pt>
                <c:pt idx="3">
                  <c:v>фев22</c:v>
                </c:pt>
                <c:pt idx="4">
                  <c:v>Всего</c:v>
                </c:pt>
              </c:strCache>
            </c:strRef>
          </c:cat>
          <c:val>
            <c:numRef>
              <c:f>'не трогать'!$G$23:$G$27</c:f>
              <c:numCache>
                <c:formatCode>General</c:formatCode>
                <c:ptCount val="5"/>
                <c:pt idx="0">
                  <c:v>45</c:v>
                </c:pt>
                <c:pt idx="1">
                  <c:v>59</c:v>
                </c:pt>
                <c:pt idx="2">
                  <c:v>66</c:v>
                </c:pt>
                <c:pt idx="3">
                  <c:v>12</c:v>
                </c:pt>
                <c:pt idx="4">
                  <c:v>182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FC1-425D-BB12-0D55F17FE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6849325"/>
        <c:axId val="630779105"/>
      </c:barChart>
      <c:lineChart>
        <c:grouping val="standard"/>
        <c:varyColors val="0"/>
        <c:ser>
          <c:idx val="1"/>
          <c:order val="1"/>
          <c:tx>
            <c:strRef>
              <c:f>'не трогать'!$H$22</c:f>
              <c:strCache>
                <c:ptCount val="1"/>
                <c:pt idx="0">
                  <c:v>ПРОДАЖА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'не трогать'!$F$23:$F$27</c:f>
              <c:strCache>
                <c:ptCount val="5"/>
                <c:pt idx="0">
                  <c:v>ноя21</c:v>
                </c:pt>
                <c:pt idx="1">
                  <c:v>дек21</c:v>
                </c:pt>
                <c:pt idx="2">
                  <c:v>янв22</c:v>
                </c:pt>
                <c:pt idx="3">
                  <c:v>фев22</c:v>
                </c:pt>
                <c:pt idx="4">
                  <c:v>Всего</c:v>
                </c:pt>
              </c:strCache>
            </c:strRef>
          </c:cat>
          <c:val>
            <c:numRef>
              <c:f>'не трогать'!$H$23:$H$27</c:f>
              <c:numCache>
                <c:formatCode>General</c:formatCode>
                <c:ptCount val="5"/>
                <c:pt idx="0">
                  <c:v>7</c:v>
                </c:pt>
                <c:pt idx="1">
                  <c:v>8</c:v>
                </c:pt>
                <c:pt idx="2">
                  <c:v>5</c:v>
                </c:pt>
                <c:pt idx="3">
                  <c:v>0</c:v>
                </c:pt>
                <c:pt idx="4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C1-425D-BB12-0D55F17FE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49325"/>
        <c:axId val="630779105"/>
      </c:lineChart>
      <c:lineChart>
        <c:grouping val="standard"/>
        <c:varyColors val="0"/>
        <c:ser>
          <c:idx val="2"/>
          <c:order val="2"/>
          <c:tx>
            <c:strRef>
              <c:f>'не трогать'!$J$22</c:f>
              <c:strCache>
                <c:ptCount val="1"/>
                <c:pt idx="0">
                  <c:v>%Сохранности</c:v>
                </c:pt>
              </c:strCache>
            </c:strRef>
          </c:tx>
          <c:spPr>
            <a:ln cmpd="sng">
              <a:solidFill>
                <a:srgbClr val="63BE7B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'не трогать'!$F$23:$F$27</c:f>
              <c:strCache>
                <c:ptCount val="5"/>
                <c:pt idx="0">
                  <c:v>ноя21</c:v>
                </c:pt>
                <c:pt idx="1">
                  <c:v>дек21</c:v>
                </c:pt>
                <c:pt idx="2">
                  <c:v>янв22</c:v>
                </c:pt>
                <c:pt idx="3">
                  <c:v>фев22</c:v>
                </c:pt>
                <c:pt idx="4">
                  <c:v>Всего</c:v>
                </c:pt>
              </c:strCache>
            </c:strRef>
          </c:cat>
          <c:val>
            <c:numRef>
              <c:f>'не трогать'!$J$23:$J$27</c:f>
              <c:numCache>
                <c:formatCode>0%</c:formatCode>
                <c:ptCount val="5"/>
                <c:pt idx="0">
                  <c:v>0.84444444444444444</c:v>
                </c:pt>
                <c:pt idx="1">
                  <c:v>0.86440677966101698</c:v>
                </c:pt>
                <c:pt idx="2">
                  <c:v>0.9242424242424242</c:v>
                </c:pt>
                <c:pt idx="3">
                  <c:v>1</c:v>
                </c:pt>
                <c:pt idx="4">
                  <c:v>0.89010989010989006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C1-425D-BB12-0D55F17FE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3031796"/>
        <c:axId val="2054929330"/>
      </c:lineChart>
      <c:catAx>
        <c:axId val="3868493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МЕСЯЦ ОТЕЛА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630779105"/>
        <c:crosses val="autoZero"/>
        <c:auto val="1"/>
        <c:lblAlgn val="ctr"/>
        <c:lblOffset val="100"/>
        <c:noMultiLvlLbl val="1"/>
      </c:catAx>
      <c:valAx>
        <c:axId val="6307791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386849325"/>
        <c:crosses val="autoZero"/>
        <c:crossBetween val="between"/>
      </c:valAx>
      <c:catAx>
        <c:axId val="10230317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54929330"/>
        <c:crosses val="autoZero"/>
        <c:auto val="1"/>
        <c:lblAlgn val="ctr"/>
        <c:lblOffset val="100"/>
        <c:noMultiLvlLbl val="1"/>
      </c:catAx>
      <c:valAx>
        <c:axId val="2054929330"/>
        <c:scaling>
          <c:orientation val="minMax"/>
          <c:max val="1.1000000000000001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023031796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'не трогать'!$L$22</c:f>
              <c:strCache>
                <c:ptCount val="1"/>
                <c:pt idx="0">
                  <c:v>Рождено</c:v>
                </c:pt>
              </c:strCache>
            </c:strRef>
          </c:tx>
          <c:spPr>
            <a:solidFill>
              <a:srgbClr val="FFEB84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'не трогать'!$K$23:$K$29</c:f>
              <c:strCache>
                <c:ptCount val="7"/>
                <c:pt idx="0">
                  <c:v>янв</c:v>
                </c:pt>
                <c:pt idx="1">
                  <c:v>фев</c:v>
                </c:pt>
                <c:pt idx="2">
                  <c:v>авг</c:v>
                </c:pt>
                <c:pt idx="3">
                  <c:v>сен</c:v>
                </c:pt>
                <c:pt idx="4">
                  <c:v>окт</c:v>
                </c:pt>
                <c:pt idx="5">
                  <c:v>ноя</c:v>
                </c:pt>
                <c:pt idx="6">
                  <c:v>дек</c:v>
                </c:pt>
              </c:strCache>
            </c:strRef>
          </c:cat>
          <c:val>
            <c:numRef>
              <c:f>'не трогать'!$L$23:$L$29</c:f>
              <c:numCache>
                <c:formatCode>General</c:formatCode>
                <c:ptCount val="7"/>
                <c:pt idx="0">
                  <c:v>34</c:v>
                </c:pt>
                <c:pt idx="1">
                  <c:v>6</c:v>
                </c:pt>
                <c:pt idx="2">
                  <c:v>33</c:v>
                </c:pt>
                <c:pt idx="3">
                  <c:v>13</c:v>
                </c:pt>
                <c:pt idx="4">
                  <c:v>26</c:v>
                </c:pt>
                <c:pt idx="5">
                  <c:v>20</c:v>
                </c:pt>
                <c:pt idx="6">
                  <c:v>30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5BA-4CC5-9A8F-C8A121279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0575238"/>
        <c:axId val="1746273959"/>
      </c:barChart>
      <c:lineChart>
        <c:grouping val="standard"/>
        <c:varyColors val="0"/>
        <c:ser>
          <c:idx val="1"/>
          <c:order val="1"/>
          <c:tx>
            <c:strRef>
              <c:f>'не трогать'!$M$22</c:f>
              <c:strCache>
                <c:ptCount val="1"/>
                <c:pt idx="0">
                  <c:v>Живых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'не трогать'!$K$23:$K$29</c:f>
              <c:strCache>
                <c:ptCount val="7"/>
                <c:pt idx="0">
                  <c:v>янв</c:v>
                </c:pt>
                <c:pt idx="1">
                  <c:v>фев</c:v>
                </c:pt>
                <c:pt idx="2">
                  <c:v>авг</c:v>
                </c:pt>
                <c:pt idx="3">
                  <c:v>сен</c:v>
                </c:pt>
                <c:pt idx="4">
                  <c:v>окт</c:v>
                </c:pt>
                <c:pt idx="5">
                  <c:v>ноя</c:v>
                </c:pt>
                <c:pt idx="6">
                  <c:v>дек</c:v>
                </c:pt>
              </c:strCache>
            </c:strRef>
          </c:cat>
          <c:val>
            <c:numRef>
              <c:f>'не трогать'!$M$23:$M$29</c:f>
              <c:numCache>
                <c:formatCode>General</c:formatCode>
                <c:ptCount val="7"/>
                <c:pt idx="0">
                  <c:v>33</c:v>
                </c:pt>
                <c:pt idx="1">
                  <c:v>6</c:v>
                </c:pt>
                <c:pt idx="2">
                  <c:v>13</c:v>
                </c:pt>
                <c:pt idx="3">
                  <c:v>9</c:v>
                </c:pt>
                <c:pt idx="4">
                  <c:v>24</c:v>
                </c:pt>
                <c:pt idx="5">
                  <c:v>19</c:v>
                </c:pt>
                <c:pt idx="6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BA-4CC5-9A8F-C8A121279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0575238"/>
        <c:axId val="1746273959"/>
      </c:lineChart>
      <c:lineChart>
        <c:grouping val="standard"/>
        <c:varyColors val="0"/>
        <c:ser>
          <c:idx val="2"/>
          <c:order val="2"/>
          <c:tx>
            <c:strRef>
              <c:f>'не трогать'!$N$22</c:f>
              <c:strCache>
                <c:ptCount val="1"/>
                <c:pt idx="0">
                  <c:v>%Сохранности</c:v>
                </c:pt>
              </c:strCache>
            </c:strRef>
          </c:tx>
          <c:spPr>
            <a:ln cmpd="sng">
              <a:solidFill>
                <a:srgbClr val="63BE7B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'не трогать'!$K$23:$K$29</c:f>
              <c:strCache>
                <c:ptCount val="7"/>
                <c:pt idx="0">
                  <c:v>янв</c:v>
                </c:pt>
                <c:pt idx="1">
                  <c:v>фев</c:v>
                </c:pt>
                <c:pt idx="2">
                  <c:v>авг</c:v>
                </c:pt>
                <c:pt idx="3">
                  <c:v>сен</c:v>
                </c:pt>
                <c:pt idx="4">
                  <c:v>окт</c:v>
                </c:pt>
                <c:pt idx="5">
                  <c:v>ноя</c:v>
                </c:pt>
                <c:pt idx="6">
                  <c:v>дек</c:v>
                </c:pt>
              </c:strCache>
            </c:strRef>
          </c:cat>
          <c:val>
            <c:numRef>
              <c:f>'не трогать'!$N$23:$N$29</c:f>
              <c:numCache>
                <c:formatCode>0%</c:formatCode>
                <c:ptCount val="7"/>
                <c:pt idx="0">
                  <c:v>0.97</c:v>
                </c:pt>
                <c:pt idx="1">
                  <c:v>1</c:v>
                </c:pt>
                <c:pt idx="2">
                  <c:v>0.39</c:v>
                </c:pt>
                <c:pt idx="3">
                  <c:v>0.69</c:v>
                </c:pt>
                <c:pt idx="4">
                  <c:v>0.92</c:v>
                </c:pt>
                <c:pt idx="5">
                  <c:v>0.95</c:v>
                </c:pt>
                <c:pt idx="6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BA-4CC5-9A8F-C8A121279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033388"/>
        <c:axId val="682282682"/>
      </c:lineChart>
      <c:catAx>
        <c:axId val="14605752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МЕСЯЦ РОЖДЕНИЯ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746273959"/>
        <c:crosses val="autoZero"/>
        <c:auto val="1"/>
        <c:lblAlgn val="ctr"/>
        <c:lblOffset val="100"/>
        <c:noMultiLvlLbl val="1"/>
      </c:catAx>
      <c:valAx>
        <c:axId val="17462739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460575238"/>
        <c:crosses val="autoZero"/>
        <c:crossBetween val="between"/>
      </c:valAx>
      <c:catAx>
        <c:axId val="4970333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82282682"/>
        <c:crosses val="autoZero"/>
        <c:auto val="1"/>
        <c:lblAlgn val="ctr"/>
        <c:lblOffset val="100"/>
        <c:noMultiLvlLbl val="1"/>
      </c:catAx>
      <c:valAx>
        <c:axId val="68228268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497033388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'не трогать'!$B$128</c:f>
              <c:strCache>
                <c:ptCount val="1"/>
                <c:pt idx="0">
                  <c:v>Дойных коров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'не трогать'!$A$129:$A$137</c:f>
              <c:strCache>
                <c:ptCount val="9"/>
                <c:pt idx="0">
                  <c:v>Февраль</c:v>
                </c:pt>
                <c:pt idx="1">
                  <c:v>Март</c:v>
                </c:pt>
                <c:pt idx="2">
                  <c:v>Апрель</c:v>
                </c:pt>
                <c:pt idx="3">
                  <c:v>Май</c:v>
                </c:pt>
                <c:pt idx="4">
                  <c:v>Июнь</c:v>
                </c:pt>
                <c:pt idx="5">
                  <c:v>Июль</c:v>
                </c:pt>
                <c:pt idx="6">
                  <c:v>Август</c:v>
                </c:pt>
                <c:pt idx="7">
                  <c:v>Сентябрь</c:v>
                </c:pt>
                <c:pt idx="8">
                  <c:v>Октябрь</c:v>
                </c:pt>
              </c:strCache>
            </c:strRef>
          </c:cat>
          <c:val>
            <c:numRef>
              <c:f>'не трогать'!$B$129:$B$137</c:f>
              <c:numCache>
                <c:formatCode>General</c:formatCode>
                <c:ptCount val="9"/>
                <c:pt idx="0">
                  <c:v>561</c:v>
                </c:pt>
                <c:pt idx="1">
                  <c:v>586</c:v>
                </c:pt>
                <c:pt idx="2">
                  <c:v>650</c:v>
                </c:pt>
                <c:pt idx="3">
                  <c:v>706</c:v>
                </c:pt>
                <c:pt idx="4">
                  <c:v>712</c:v>
                </c:pt>
                <c:pt idx="5">
                  <c:v>669</c:v>
                </c:pt>
                <c:pt idx="6">
                  <c:v>659</c:v>
                </c:pt>
                <c:pt idx="7">
                  <c:v>731</c:v>
                </c:pt>
                <c:pt idx="8">
                  <c:v>815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641-48FB-8C6E-3B7169AC6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5880665"/>
        <c:axId val="1229932243"/>
      </c:barChart>
      <c:lineChart>
        <c:grouping val="standard"/>
        <c:varyColors val="1"/>
        <c:ser>
          <c:idx val="1"/>
          <c:order val="1"/>
          <c:tx>
            <c:strRef>
              <c:f>'не трогать'!$C$128</c:f>
              <c:strCache>
                <c:ptCount val="1"/>
                <c:pt idx="0">
                  <c:v>Прогноз надоя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'не трогать'!$A$129:$A$137</c:f>
              <c:strCache>
                <c:ptCount val="9"/>
                <c:pt idx="0">
                  <c:v>Февраль</c:v>
                </c:pt>
                <c:pt idx="1">
                  <c:v>Март</c:v>
                </c:pt>
                <c:pt idx="2">
                  <c:v>Апрель</c:v>
                </c:pt>
                <c:pt idx="3">
                  <c:v>Май</c:v>
                </c:pt>
                <c:pt idx="4">
                  <c:v>Июнь</c:v>
                </c:pt>
                <c:pt idx="5">
                  <c:v>Июль</c:v>
                </c:pt>
                <c:pt idx="6">
                  <c:v>Август</c:v>
                </c:pt>
                <c:pt idx="7">
                  <c:v>Сентябрь</c:v>
                </c:pt>
                <c:pt idx="8">
                  <c:v>Октябрь</c:v>
                </c:pt>
              </c:strCache>
            </c:strRef>
          </c:cat>
          <c:val>
            <c:numRef>
              <c:f>'не трогать'!$C$129:$C$137</c:f>
              <c:numCache>
                <c:formatCode>General</c:formatCode>
                <c:ptCount val="9"/>
                <c:pt idx="0">
                  <c:v>49</c:v>
                </c:pt>
                <c:pt idx="1">
                  <c:v>37</c:v>
                </c:pt>
                <c:pt idx="2">
                  <c:v>36</c:v>
                </c:pt>
                <c:pt idx="3">
                  <c:v>38</c:v>
                </c:pt>
                <c:pt idx="4">
                  <c:v>37</c:v>
                </c:pt>
                <c:pt idx="5">
                  <c:v>31</c:v>
                </c:pt>
                <c:pt idx="6">
                  <c:v>33</c:v>
                </c:pt>
                <c:pt idx="7">
                  <c:v>28</c:v>
                </c:pt>
                <c:pt idx="8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41-48FB-8C6E-3B7169AC6AB0}"/>
            </c:ext>
          </c:extLst>
        </c:ser>
        <c:ser>
          <c:idx val="2"/>
          <c:order val="2"/>
          <c:tx>
            <c:strRef>
              <c:f>'не трогать'!$D$128</c:f>
              <c:strCache>
                <c:ptCount val="1"/>
                <c:pt idx="0">
                  <c:v>Валовый надой сутки</c:v>
                </c:pt>
              </c:strCache>
            </c:strRef>
          </c:tx>
          <c:spPr>
            <a:ln cmpd="sng">
              <a:solidFill>
                <a:srgbClr val="FFD966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'не трогать'!$A$129:$A$137</c:f>
              <c:strCache>
                <c:ptCount val="9"/>
                <c:pt idx="0">
                  <c:v>Февраль</c:v>
                </c:pt>
                <c:pt idx="1">
                  <c:v>Март</c:v>
                </c:pt>
                <c:pt idx="2">
                  <c:v>Апрель</c:v>
                </c:pt>
                <c:pt idx="3">
                  <c:v>Май</c:v>
                </c:pt>
                <c:pt idx="4">
                  <c:v>Июнь</c:v>
                </c:pt>
                <c:pt idx="5">
                  <c:v>Июль</c:v>
                </c:pt>
                <c:pt idx="6">
                  <c:v>Август</c:v>
                </c:pt>
                <c:pt idx="7">
                  <c:v>Сентябрь</c:v>
                </c:pt>
                <c:pt idx="8">
                  <c:v>Октябрь</c:v>
                </c:pt>
              </c:strCache>
            </c:strRef>
          </c:cat>
          <c:val>
            <c:numRef>
              <c:f>'не трогать'!$D$129:$D$137</c:f>
              <c:numCache>
                <c:formatCode>General</c:formatCode>
                <c:ptCount val="9"/>
                <c:pt idx="0">
                  <c:v>20700</c:v>
                </c:pt>
                <c:pt idx="1">
                  <c:v>21600</c:v>
                </c:pt>
                <c:pt idx="2">
                  <c:v>23400</c:v>
                </c:pt>
                <c:pt idx="3">
                  <c:v>26800</c:v>
                </c:pt>
                <c:pt idx="4">
                  <c:v>26300</c:v>
                </c:pt>
                <c:pt idx="5">
                  <c:v>20700</c:v>
                </c:pt>
                <c:pt idx="6">
                  <c:v>21700</c:v>
                </c:pt>
                <c:pt idx="7">
                  <c:v>20400</c:v>
                </c:pt>
                <c:pt idx="8">
                  <c:v>20300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41-48FB-8C6E-3B7169AC6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386194"/>
        <c:axId val="655822298"/>
      </c:lineChart>
      <c:catAx>
        <c:axId val="1643861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Месяц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655822298"/>
        <c:crosses val="autoZero"/>
        <c:auto val="1"/>
        <c:lblAlgn val="ctr"/>
        <c:lblOffset val="100"/>
        <c:noMultiLvlLbl val="1"/>
      </c:catAx>
      <c:valAx>
        <c:axId val="6558222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64386194"/>
        <c:crosses val="autoZero"/>
        <c:crossBetween val="between"/>
      </c:valAx>
      <c:catAx>
        <c:axId val="75588066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29932243"/>
        <c:crosses val="autoZero"/>
        <c:auto val="1"/>
        <c:lblAlgn val="ctr"/>
        <c:lblOffset val="100"/>
        <c:noMultiLvlLbl val="1"/>
      </c:catAx>
      <c:valAx>
        <c:axId val="122993224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755880665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'не трогать'!$G$151</c:f>
              <c:strCache>
                <c:ptCount val="1"/>
                <c:pt idx="0">
                  <c:v>Надой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'не трогать'!$E$152:$E$163</c:f>
              <c:strCache>
                <c:ptCount val="12"/>
                <c:pt idx="0">
                  <c:v>Февраль 2021</c:v>
                </c:pt>
                <c:pt idx="1">
                  <c:v>Март 2021</c:v>
                </c:pt>
                <c:pt idx="2">
                  <c:v>Апрель 2021</c:v>
                </c:pt>
                <c:pt idx="3">
                  <c:v>Май 2021</c:v>
                </c:pt>
                <c:pt idx="4">
                  <c:v>Июнь 2021</c:v>
                </c:pt>
                <c:pt idx="5">
                  <c:v>Июль 2021</c:v>
                </c:pt>
                <c:pt idx="6">
                  <c:v>Август 2021</c:v>
                </c:pt>
                <c:pt idx="7">
                  <c:v>Сентябрь 2021</c:v>
                </c:pt>
                <c:pt idx="8">
                  <c:v>Октябрь 2021</c:v>
                </c:pt>
                <c:pt idx="9">
                  <c:v>Ноябрь 2021</c:v>
                </c:pt>
                <c:pt idx="10">
                  <c:v>Декабрь 2021</c:v>
                </c:pt>
                <c:pt idx="11">
                  <c:v>Январь 2022</c:v>
                </c:pt>
              </c:strCache>
            </c:strRef>
          </c:cat>
          <c:val>
            <c:numRef>
              <c:f>'не трогать'!$G$152:$G$163</c:f>
              <c:numCache>
                <c:formatCode>General</c:formatCode>
                <c:ptCount val="12"/>
                <c:pt idx="0">
                  <c:v>33</c:v>
                </c:pt>
                <c:pt idx="1">
                  <c:v>32</c:v>
                </c:pt>
                <c:pt idx="2">
                  <c:v>32</c:v>
                </c:pt>
                <c:pt idx="3">
                  <c:v>30</c:v>
                </c:pt>
                <c:pt idx="4">
                  <c:v>31</c:v>
                </c:pt>
                <c:pt idx="5">
                  <c:v>29</c:v>
                </c:pt>
                <c:pt idx="6">
                  <c:v>28</c:v>
                </c:pt>
                <c:pt idx="7">
                  <c:v>28</c:v>
                </c:pt>
                <c:pt idx="8">
                  <c:v>25</c:v>
                </c:pt>
                <c:pt idx="9">
                  <c:v>24</c:v>
                </c:pt>
                <c:pt idx="10">
                  <c:v>25</c:v>
                </c:pt>
                <c:pt idx="11">
                  <c:v>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D5B-4997-864D-21CB1E659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4445864"/>
        <c:axId val="2011388743"/>
      </c:barChart>
      <c:catAx>
        <c:axId val="874445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2011388743"/>
        <c:crosses val="autoZero"/>
        <c:auto val="1"/>
        <c:lblAlgn val="ctr"/>
        <c:lblOffset val="100"/>
        <c:noMultiLvlLbl val="1"/>
      </c:catAx>
      <c:valAx>
        <c:axId val="20113887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87444586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Всего, Павлов, Техн#99 и Техн#9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'не трогать'!$B$200</c:f>
              <c:strCache>
                <c:ptCount val="1"/>
                <c:pt idx="0">
                  <c:v>Всего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'не трогать'!$A$201:$A$213</c:f>
              <c:strCache>
                <c:ptCount val="13"/>
                <c:pt idx="0">
                  <c:v>2020 Декабрь</c:v>
                </c:pt>
                <c:pt idx="1">
                  <c:v>2021 Январь</c:v>
                </c:pt>
                <c:pt idx="2">
                  <c:v>2021 Февраль</c:v>
                </c:pt>
                <c:pt idx="3">
                  <c:v>2021 Март</c:v>
                </c:pt>
                <c:pt idx="4">
                  <c:v>2021 Апрель</c:v>
                </c:pt>
                <c:pt idx="5">
                  <c:v>2021 Май</c:v>
                </c:pt>
                <c:pt idx="6">
                  <c:v>2021 Июнь</c:v>
                </c:pt>
                <c:pt idx="7">
                  <c:v>2021 Июль</c:v>
                </c:pt>
                <c:pt idx="8">
                  <c:v>2021 Август</c:v>
                </c:pt>
                <c:pt idx="9">
                  <c:v>2021 Сентябрь</c:v>
                </c:pt>
                <c:pt idx="10">
                  <c:v>2021 Октябрь</c:v>
                </c:pt>
                <c:pt idx="11">
                  <c:v>2021 Ноябрь</c:v>
                </c:pt>
                <c:pt idx="12">
                  <c:v>2021 Декабрь</c:v>
                </c:pt>
              </c:strCache>
            </c:strRef>
          </c:cat>
          <c:val>
            <c:numRef>
              <c:f>'не трогать'!$B$201:$B$213</c:f>
              <c:numCache>
                <c:formatCode>0%</c:formatCode>
                <c:ptCount val="13"/>
                <c:pt idx="0">
                  <c:v>0.32</c:v>
                </c:pt>
                <c:pt idx="1">
                  <c:v>0.27</c:v>
                </c:pt>
                <c:pt idx="2">
                  <c:v>0.32</c:v>
                </c:pt>
                <c:pt idx="3">
                  <c:v>0.37</c:v>
                </c:pt>
                <c:pt idx="4">
                  <c:v>0.37</c:v>
                </c:pt>
                <c:pt idx="5">
                  <c:v>0.39</c:v>
                </c:pt>
                <c:pt idx="6">
                  <c:v>0.3</c:v>
                </c:pt>
                <c:pt idx="7">
                  <c:v>0.26</c:v>
                </c:pt>
                <c:pt idx="8">
                  <c:v>0.2</c:v>
                </c:pt>
                <c:pt idx="9">
                  <c:v>0.4</c:v>
                </c:pt>
                <c:pt idx="10">
                  <c:v>0.37</c:v>
                </c:pt>
                <c:pt idx="11">
                  <c:v>0.5</c:v>
                </c:pt>
                <c:pt idx="12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36-4AC8-84D5-991088F4EA66}"/>
            </c:ext>
          </c:extLst>
        </c:ser>
        <c:ser>
          <c:idx val="1"/>
          <c:order val="1"/>
          <c:tx>
            <c:strRef>
              <c:f>'не трогать'!$C$200</c:f>
              <c:strCache>
                <c:ptCount val="1"/>
                <c:pt idx="0">
                  <c:v>Павлов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'не трогать'!$A$201:$A$213</c:f>
              <c:strCache>
                <c:ptCount val="13"/>
                <c:pt idx="0">
                  <c:v>2020 Декабрь</c:v>
                </c:pt>
                <c:pt idx="1">
                  <c:v>2021 Январь</c:v>
                </c:pt>
                <c:pt idx="2">
                  <c:v>2021 Февраль</c:v>
                </c:pt>
                <c:pt idx="3">
                  <c:v>2021 Март</c:v>
                </c:pt>
                <c:pt idx="4">
                  <c:v>2021 Апрель</c:v>
                </c:pt>
                <c:pt idx="5">
                  <c:v>2021 Май</c:v>
                </c:pt>
                <c:pt idx="6">
                  <c:v>2021 Июнь</c:v>
                </c:pt>
                <c:pt idx="7">
                  <c:v>2021 Июль</c:v>
                </c:pt>
                <c:pt idx="8">
                  <c:v>2021 Август</c:v>
                </c:pt>
                <c:pt idx="9">
                  <c:v>2021 Сентябрь</c:v>
                </c:pt>
                <c:pt idx="10">
                  <c:v>2021 Октябрь</c:v>
                </c:pt>
                <c:pt idx="11">
                  <c:v>2021 Ноябрь</c:v>
                </c:pt>
                <c:pt idx="12">
                  <c:v>2021 Декабрь</c:v>
                </c:pt>
              </c:strCache>
            </c:strRef>
          </c:cat>
          <c:val>
            <c:numRef>
              <c:f>'не трогать'!$C$201:$C$213</c:f>
              <c:numCache>
                <c:formatCode>0%</c:formatCode>
                <c:ptCount val="13"/>
                <c:pt idx="4">
                  <c:v>0.32</c:v>
                </c:pt>
                <c:pt idx="5">
                  <c:v>0.39</c:v>
                </c:pt>
                <c:pt idx="6">
                  <c:v>0.3</c:v>
                </c:pt>
                <c:pt idx="7">
                  <c:v>0.28999999999999998</c:v>
                </c:pt>
                <c:pt idx="9">
                  <c:v>0.44</c:v>
                </c:pt>
                <c:pt idx="10">
                  <c:v>0.37</c:v>
                </c:pt>
                <c:pt idx="11">
                  <c:v>0.5</c:v>
                </c:pt>
                <c:pt idx="12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36-4AC8-84D5-991088F4EA66}"/>
            </c:ext>
          </c:extLst>
        </c:ser>
        <c:ser>
          <c:idx val="2"/>
          <c:order val="2"/>
          <c:tx>
            <c:strRef>
              <c:f>'не трогать'!$D$200</c:f>
              <c:strCache>
                <c:ptCount val="1"/>
                <c:pt idx="0">
                  <c:v>Техн#99</c:v>
                </c:pt>
              </c:strCache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cat>
            <c:strRef>
              <c:f>'не трогать'!$A$201:$A$213</c:f>
              <c:strCache>
                <c:ptCount val="13"/>
                <c:pt idx="0">
                  <c:v>2020 Декабрь</c:v>
                </c:pt>
                <c:pt idx="1">
                  <c:v>2021 Январь</c:v>
                </c:pt>
                <c:pt idx="2">
                  <c:v>2021 Февраль</c:v>
                </c:pt>
                <c:pt idx="3">
                  <c:v>2021 Март</c:v>
                </c:pt>
                <c:pt idx="4">
                  <c:v>2021 Апрель</c:v>
                </c:pt>
                <c:pt idx="5">
                  <c:v>2021 Май</c:v>
                </c:pt>
                <c:pt idx="6">
                  <c:v>2021 Июнь</c:v>
                </c:pt>
                <c:pt idx="7">
                  <c:v>2021 Июль</c:v>
                </c:pt>
                <c:pt idx="8">
                  <c:v>2021 Август</c:v>
                </c:pt>
                <c:pt idx="9">
                  <c:v>2021 Сентябрь</c:v>
                </c:pt>
                <c:pt idx="10">
                  <c:v>2021 Октябрь</c:v>
                </c:pt>
                <c:pt idx="11">
                  <c:v>2021 Ноябрь</c:v>
                </c:pt>
                <c:pt idx="12">
                  <c:v>2021 Декабрь</c:v>
                </c:pt>
              </c:strCache>
            </c:strRef>
          </c:cat>
          <c:val>
            <c:numRef>
              <c:f>'не трогать'!$D$201:$D$213</c:f>
              <c:numCache>
                <c:formatCode>0%</c:formatCode>
                <c:ptCount val="13"/>
                <c:pt idx="2">
                  <c:v>0.28000000000000003</c:v>
                </c:pt>
                <c:pt idx="3">
                  <c:v>0.26</c:v>
                </c:pt>
                <c:pt idx="7">
                  <c:v>0.23</c:v>
                </c:pt>
                <c:pt idx="8">
                  <c:v>0.2</c:v>
                </c:pt>
                <c:pt idx="9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36-4AC8-84D5-991088F4EA66}"/>
            </c:ext>
          </c:extLst>
        </c:ser>
        <c:ser>
          <c:idx val="3"/>
          <c:order val="3"/>
          <c:tx>
            <c:strRef>
              <c:f>'не трогать'!$E$200</c:f>
              <c:strCache>
                <c:ptCount val="1"/>
                <c:pt idx="0">
                  <c:v>Техн#9</c:v>
                </c:pt>
              </c:strCache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'не трогать'!$A$201:$A$213</c:f>
              <c:strCache>
                <c:ptCount val="13"/>
                <c:pt idx="0">
                  <c:v>2020 Декабрь</c:v>
                </c:pt>
                <c:pt idx="1">
                  <c:v>2021 Январь</c:v>
                </c:pt>
                <c:pt idx="2">
                  <c:v>2021 Февраль</c:v>
                </c:pt>
                <c:pt idx="3">
                  <c:v>2021 Март</c:v>
                </c:pt>
                <c:pt idx="4">
                  <c:v>2021 Апрель</c:v>
                </c:pt>
                <c:pt idx="5">
                  <c:v>2021 Май</c:v>
                </c:pt>
                <c:pt idx="6">
                  <c:v>2021 Июнь</c:v>
                </c:pt>
                <c:pt idx="7">
                  <c:v>2021 Июль</c:v>
                </c:pt>
                <c:pt idx="8">
                  <c:v>2021 Август</c:v>
                </c:pt>
                <c:pt idx="9">
                  <c:v>2021 Сентябрь</c:v>
                </c:pt>
                <c:pt idx="10">
                  <c:v>2021 Октябрь</c:v>
                </c:pt>
                <c:pt idx="11">
                  <c:v>2021 Ноябрь</c:v>
                </c:pt>
                <c:pt idx="12">
                  <c:v>2021 Декабрь</c:v>
                </c:pt>
              </c:strCache>
            </c:strRef>
          </c:cat>
          <c:val>
            <c:numRef>
              <c:f>'не трогать'!$E$201:$E$213</c:f>
              <c:numCache>
                <c:formatCode>0%</c:formatCode>
                <c:ptCount val="13"/>
                <c:pt idx="0">
                  <c:v>0.32</c:v>
                </c:pt>
                <c:pt idx="1">
                  <c:v>0.27</c:v>
                </c:pt>
                <c:pt idx="2">
                  <c:v>0.32</c:v>
                </c:pt>
                <c:pt idx="3">
                  <c:v>0.38</c:v>
                </c:pt>
                <c:pt idx="4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36-4AC8-84D5-991088F4E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285926"/>
        <c:axId val="390031991"/>
      </c:areaChart>
      <c:catAx>
        <c:axId val="1932859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Процент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390031991"/>
        <c:crosses val="autoZero"/>
        <c:auto val="1"/>
        <c:lblAlgn val="ctr"/>
        <c:lblOffset val="100"/>
        <c:noMultiLvlLbl val="1"/>
      </c:catAx>
      <c:valAx>
        <c:axId val="3900319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93285926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areaChart>
        <c:grouping val="percentStacked"/>
        <c:varyColors val="1"/>
        <c:ser>
          <c:idx val="0"/>
          <c:order val="0"/>
          <c:tx>
            <c:strRef>
              <c:f>'не трогать'!$B$218</c:f>
              <c:strCache>
                <c:ptCount val="1"/>
                <c:pt idx="0">
                  <c:v>Всего</c:v>
                </c:pt>
              </c:strCache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'не трогать'!$A$219:$A$232</c:f>
              <c:strCache>
                <c:ptCount val="14"/>
                <c:pt idx="0">
                  <c:v>2020 Декабрь</c:v>
                </c:pt>
                <c:pt idx="1">
                  <c:v>2021 Январь</c:v>
                </c:pt>
                <c:pt idx="2">
                  <c:v>2021 Февраль</c:v>
                </c:pt>
                <c:pt idx="3">
                  <c:v>2021 Март</c:v>
                </c:pt>
                <c:pt idx="4">
                  <c:v>2021 Апрель</c:v>
                </c:pt>
                <c:pt idx="5">
                  <c:v>2021 Май</c:v>
                </c:pt>
                <c:pt idx="6">
                  <c:v>2021 Июнь</c:v>
                </c:pt>
                <c:pt idx="7">
                  <c:v>2021 Июль</c:v>
                </c:pt>
                <c:pt idx="8">
                  <c:v>2021 Август</c:v>
                </c:pt>
                <c:pt idx="9">
                  <c:v>2021 Сентябрь</c:v>
                </c:pt>
                <c:pt idx="10">
                  <c:v>2021 Октябрь</c:v>
                </c:pt>
                <c:pt idx="11">
                  <c:v>2021 Ноябрь</c:v>
                </c:pt>
                <c:pt idx="12">
                  <c:v>2021 Декабрь</c:v>
                </c:pt>
                <c:pt idx="13">
                  <c:v>ВСЕГО</c:v>
                </c:pt>
              </c:strCache>
            </c:strRef>
          </c:cat>
          <c:val>
            <c:numRef>
              <c:f>'не трогать'!$B$219:$B$232</c:f>
              <c:numCache>
                <c:formatCode>0%</c:formatCode>
                <c:ptCount val="14"/>
                <c:pt idx="1">
                  <c:v>0.32</c:v>
                </c:pt>
                <c:pt idx="2">
                  <c:v>0.27</c:v>
                </c:pt>
                <c:pt idx="3">
                  <c:v>0.32</c:v>
                </c:pt>
                <c:pt idx="4">
                  <c:v>0.37</c:v>
                </c:pt>
                <c:pt idx="5">
                  <c:v>0.37</c:v>
                </c:pt>
                <c:pt idx="6">
                  <c:v>0.39</c:v>
                </c:pt>
                <c:pt idx="7">
                  <c:v>0.3</c:v>
                </c:pt>
                <c:pt idx="8">
                  <c:v>0.26</c:v>
                </c:pt>
                <c:pt idx="9">
                  <c:v>0.2</c:v>
                </c:pt>
                <c:pt idx="10">
                  <c:v>0.4</c:v>
                </c:pt>
                <c:pt idx="11">
                  <c:v>0.37</c:v>
                </c:pt>
                <c:pt idx="12">
                  <c:v>0.5</c:v>
                </c:pt>
                <c:pt idx="13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2F-44E2-8DE5-B87C2621D9E7}"/>
            </c:ext>
          </c:extLst>
        </c:ser>
        <c:ser>
          <c:idx val="1"/>
          <c:order val="1"/>
          <c:tx>
            <c:strRef>
              <c:f>'не трогать'!$C$218</c:f>
              <c:strCache>
                <c:ptCount val="1"/>
                <c:pt idx="0">
                  <c:v>Овсинх</c:v>
                </c:pt>
              </c:strCache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'не трогать'!$A$219:$A$232</c:f>
              <c:strCache>
                <c:ptCount val="14"/>
                <c:pt idx="0">
                  <c:v>2020 Декабрь</c:v>
                </c:pt>
                <c:pt idx="1">
                  <c:v>2021 Январь</c:v>
                </c:pt>
                <c:pt idx="2">
                  <c:v>2021 Февраль</c:v>
                </c:pt>
                <c:pt idx="3">
                  <c:v>2021 Март</c:v>
                </c:pt>
                <c:pt idx="4">
                  <c:v>2021 Апрель</c:v>
                </c:pt>
                <c:pt idx="5">
                  <c:v>2021 Май</c:v>
                </c:pt>
                <c:pt idx="6">
                  <c:v>2021 Июнь</c:v>
                </c:pt>
                <c:pt idx="7">
                  <c:v>2021 Июль</c:v>
                </c:pt>
                <c:pt idx="8">
                  <c:v>2021 Август</c:v>
                </c:pt>
                <c:pt idx="9">
                  <c:v>2021 Сентябрь</c:v>
                </c:pt>
                <c:pt idx="10">
                  <c:v>2021 Октябрь</c:v>
                </c:pt>
                <c:pt idx="11">
                  <c:v>2021 Ноябрь</c:v>
                </c:pt>
                <c:pt idx="12">
                  <c:v>2021 Декабрь</c:v>
                </c:pt>
                <c:pt idx="13">
                  <c:v>ВСЕГО</c:v>
                </c:pt>
              </c:strCache>
            </c:strRef>
          </c:cat>
          <c:val>
            <c:numRef>
              <c:f>'не трогать'!$C$219:$C$232</c:f>
              <c:numCache>
                <c:formatCode>0%</c:formatCode>
                <c:ptCount val="14"/>
                <c:pt idx="1">
                  <c:v>0.32</c:v>
                </c:pt>
                <c:pt idx="2">
                  <c:v>0.27</c:v>
                </c:pt>
                <c:pt idx="3">
                  <c:v>0.32</c:v>
                </c:pt>
                <c:pt idx="4">
                  <c:v>0.37</c:v>
                </c:pt>
                <c:pt idx="5">
                  <c:v>0.37</c:v>
                </c:pt>
                <c:pt idx="6">
                  <c:v>0.39</c:v>
                </c:pt>
                <c:pt idx="7">
                  <c:v>0.3</c:v>
                </c:pt>
                <c:pt idx="8">
                  <c:v>0.26</c:v>
                </c:pt>
                <c:pt idx="9">
                  <c:v>0.2</c:v>
                </c:pt>
                <c:pt idx="10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2F-44E2-8DE5-B87C2621D9E7}"/>
            </c:ext>
          </c:extLst>
        </c:ser>
        <c:ser>
          <c:idx val="2"/>
          <c:order val="2"/>
          <c:tx>
            <c:strRef>
              <c:f>'не трогать'!$D$218</c:f>
              <c:strCache>
                <c:ptCount val="1"/>
                <c:pt idx="0">
                  <c:v>Охота</c:v>
                </c:pt>
              </c:strCache>
            </c:strRef>
          </c:tx>
          <c:spPr>
            <a:solidFill>
              <a:srgbClr val="FBBC04">
                <a:alpha val="30000"/>
              </a:srgbClr>
            </a:solidFill>
            <a:ln cmpd="sng">
              <a:solidFill>
                <a:srgbClr val="FBBC04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'не трогать'!$A$219:$A$232</c:f>
              <c:strCache>
                <c:ptCount val="14"/>
                <c:pt idx="0">
                  <c:v>2020 Декабрь</c:v>
                </c:pt>
                <c:pt idx="1">
                  <c:v>2021 Январь</c:v>
                </c:pt>
                <c:pt idx="2">
                  <c:v>2021 Февраль</c:v>
                </c:pt>
                <c:pt idx="3">
                  <c:v>2021 Март</c:v>
                </c:pt>
                <c:pt idx="4">
                  <c:v>2021 Апрель</c:v>
                </c:pt>
                <c:pt idx="5">
                  <c:v>2021 Май</c:v>
                </c:pt>
                <c:pt idx="6">
                  <c:v>2021 Июнь</c:v>
                </c:pt>
                <c:pt idx="7">
                  <c:v>2021 Июль</c:v>
                </c:pt>
                <c:pt idx="8">
                  <c:v>2021 Август</c:v>
                </c:pt>
                <c:pt idx="9">
                  <c:v>2021 Сентябрь</c:v>
                </c:pt>
                <c:pt idx="10">
                  <c:v>2021 Октябрь</c:v>
                </c:pt>
                <c:pt idx="11">
                  <c:v>2021 Ноябрь</c:v>
                </c:pt>
                <c:pt idx="12">
                  <c:v>2021 Декабрь</c:v>
                </c:pt>
                <c:pt idx="13">
                  <c:v>ВСЕГО</c:v>
                </c:pt>
              </c:strCache>
            </c:strRef>
          </c:cat>
          <c:val>
            <c:numRef>
              <c:f>'не трогать'!$D$219:$D$232</c:f>
              <c:numCache>
                <c:formatCode>0%</c:formatCode>
                <c:ptCount val="14"/>
                <c:pt idx="10">
                  <c:v>0.46</c:v>
                </c:pt>
                <c:pt idx="11">
                  <c:v>0.35</c:v>
                </c:pt>
                <c:pt idx="12">
                  <c:v>0.48</c:v>
                </c:pt>
                <c:pt idx="13">
                  <c:v>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2F-44E2-8DE5-B87C2621D9E7}"/>
            </c:ext>
          </c:extLst>
        </c:ser>
        <c:ser>
          <c:idx val="3"/>
          <c:order val="3"/>
          <c:tx>
            <c:strRef>
              <c:f>'не трогать'!$E$218</c:f>
              <c:strCache>
                <c:ptCount val="1"/>
                <c:pt idx="0">
                  <c:v>Пресинх</c:v>
                </c:pt>
              </c:strCache>
            </c:strRef>
          </c:tx>
          <c:spPr>
            <a:solidFill>
              <a:srgbClr val="34A853">
                <a:alpha val="30000"/>
              </a:srgbClr>
            </a:solidFill>
            <a:ln cmpd="sng">
              <a:solidFill>
                <a:srgbClr val="34A853"/>
              </a:solidFill>
            </a:ln>
          </c:spPr>
          <c:cat>
            <c:strRef>
              <c:f>'не трогать'!$A$219:$A$232</c:f>
              <c:strCache>
                <c:ptCount val="14"/>
                <c:pt idx="0">
                  <c:v>2020 Декабрь</c:v>
                </c:pt>
                <c:pt idx="1">
                  <c:v>2021 Январь</c:v>
                </c:pt>
                <c:pt idx="2">
                  <c:v>2021 Февраль</c:v>
                </c:pt>
                <c:pt idx="3">
                  <c:v>2021 Март</c:v>
                </c:pt>
                <c:pt idx="4">
                  <c:v>2021 Апрель</c:v>
                </c:pt>
                <c:pt idx="5">
                  <c:v>2021 Май</c:v>
                </c:pt>
                <c:pt idx="6">
                  <c:v>2021 Июнь</c:v>
                </c:pt>
                <c:pt idx="7">
                  <c:v>2021 Июль</c:v>
                </c:pt>
                <c:pt idx="8">
                  <c:v>2021 Август</c:v>
                </c:pt>
                <c:pt idx="9">
                  <c:v>2021 Сентябрь</c:v>
                </c:pt>
                <c:pt idx="10">
                  <c:v>2021 Октябрь</c:v>
                </c:pt>
                <c:pt idx="11">
                  <c:v>2021 Ноябрь</c:v>
                </c:pt>
                <c:pt idx="12">
                  <c:v>2021 Декабрь</c:v>
                </c:pt>
                <c:pt idx="13">
                  <c:v>ВСЕГО</c:v>
                </c:pt>
              </c:strCache>
            </c:strRef>
          </c:cat>
          <c:val>
            <c:numRef>
              <c:f>'не трогать'!$E$219:$E$232</c:f>
              <c:numCache>
                <c:formatCode>0%</c:formatCode>
                <c:ptCount val="14"/>
                <c:pt idx="11">
                  <c:v>0.48</c:v>
                </c:pt>
                <c:pt idx="12">
                  <c:v>0.57999999999999996</c:v>
                </c:pt>
                <c:pt idx="13">
                  <c:v>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2F-44E2-8DE5-B87C2621D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035305"/>
        <c:axId val="966553064"/>
      </c:areaChart>
      <c:catAx>
        <c:axId val="1280353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966553064"/>
        <c:crosses val="autoZero"/>
        <c:auto val="1"/>
        <c:lblAlgn val="ctr"/>
        <c:lblOffset val="100"/>
        <c:noMultiLvlLbl val="1"/>
      </c:catAx>
      <c:valAx>
        <c:axId val="9665530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2803530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'не трогать'!$C$176</c:f>
              <c:strCache>
                <c:ptCount val="1"/>
                <c:pt idx="0">
                  <c:v>Надой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'не трогать'!$A$177:$A$188</c:f>
              <c:numCache>
                <c:formatCode>dd\.mm\.yyyy</c:formatCode>
                <c:ptCount val="12"/>
                <c:pt idx="0">
                  <c:v>44588</c:v>
                </c:pt>
                <c:pt idx="1">
                  <c:v>44589</c:v>
                </c:pt>
                <c:pt idx="2">
                  <c:v>44590</c:v>
                </c:pt>
                <c:pt idx="3">
                  <c:v>44591</c:v>
                </c:pt>
                <c:pt idx="4">
                  <c:v>44592</c:v>
                </c:pt>
                <c:pt idx="5">
                  <c:v>44593</c:v>
                </c:pt>
                <c:pt idx="6">
                  <c:v>44594</c:v>
                </c:pt>
                <c:pt idx="7">
                  <c:v>44595</c:v>
                </c:pt>
                <c:pt idx="8">
                  <c:v>44596</c:v>
                </c:pt>
                <c:pt idx="9">
                  <c:v>44597</c:v>
                </c:pt>
                <c:pt idx="10">
                  <c:v>44598</c:v>
                </c:pt>
                <c:pt idx="11">
                  <c:v>44599</c:v>
                </c:pt>
              </c:numCache>
            </c:numRef>
          </c:cat>
          <c:val>
            <c:numRef>
              <c:f>'не трогать'!$C$177:$C$188</c:f>
              <c:numCache>
                <c:formatCode>General</c:formatCode>
                <c:ptCount val="12"/>
                <c:pt idx="0">
                  <c:v>27.2</c:v>
                </c:pt>
                <c:pt idx="1">
                  <c:v>27.2</c:v>
                </c:pt>
                <c:pt idx="2">
                  <c:v>26.2</c:v>
                </c:pt>
                <c:pt idx="3">
                  <c:v>26.2</c:v>
                </c:pt>
                <c:pt idx="4">
                  <c:v>26.2</c:v>
                </c:pt>
                <c:pt idx="5">
                  <c:v>27.2</c:v>
                </c:pt>
                <c:pt idx="6">
                  <c:v>27.2</c:v>
                </c:pt>
                <c:pt idx="7">
                  <c:v>27.2</c:v>
                </c:pt>
                <c:pt idx="8">
                  <c:v>27.2</c:v>
                </c:pt>
                <c:pt idx="9">
                  <c:v>27.2</c:v>
                </c:pt>
                <c:pt idx="10">
                  <c:v>27.4</c:v>
                </c:pt>
                <c:pt idx="11">
                  <c:v>27.3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2F-4761-9C7B-1A77AF23E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8084034"/>
        <c:axId val="1512436550"/>
      </c:lineChart>
      <c:lineChart>
        <c:grouping val="standard"/>
        <c:varyColors val="0"/>
        <c:ser>
          <c:idx val="0"/>
          <c:order val="0"/>
          <c:tx>
            <c:strRef>
              <c:f>'не трогать'!$E$176</c:f>
              <c:strCache>
                <c:ptCount val="1"/>
                <c:pt idx="0">
                  <c:v>Отклонение %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'не трогать'!$A$177:$A$188</c:f>
              <c:numCache>
                <c:formatCode>dd\.mm\.yyyy</c:formatCode>
                <c:ptCount val="12"/>
                <c:pt idx="0">
                  <c:v>44588</c:v>
                </c:pt>
                <c:pt idx="1">
                  <c:v>44589</c:v>
                </c:pt>
                <c:pt idx="2">
                  <c:v>44590</c:v>
                </c:pt>
                <c:pt idx="3">
                  <c:v>44591</c:v>
                </c:pt>
                <c:pt idx="4">
                  <c:v>44592</c:v>
                </c:pt>
                <c:pt idx="5">
                  <c:v>44593</c:v>
                </c:pt>
                <c:pt idx="6">
                  <c:v>44594</c:v>
                </c:pt>
                <c:pt idx="7">
                  <c:v>44595</c:v>
                </c:pt>
                <c:pt idx="8">
                  <c:v>44596</c:v>
                </c:pt>
                <c:pt idx="9">
                  <c:v>44597</c:v>
                </c:pt>
                <c:pt idx="10">
                  <c:v>44598</c:v>
                </c:pt>
                <c:pt idx="11">
                  <c:v>44599</c:v>
                </c:pt>
              </c:numCache>
            </c:numRef>
          </c:cat>
          <c:val>
            <c:numRef>
              <c:f>'не трогать'!$E$177:$E$188</c:f>
              <c:numCache>
                <c:formatCode>0.00%</c:formatCode>
                <c:ptCount val="12"/>
                <c:pt idx="0">
                  <c:v>8.3410565338278043E-3</c:v>
                </c:pt>
                <c:pt idx="1">
                  <c:v>8.3410565338278043E-3</c:v>
                </c:pt>
                <c:pt idx="2">
                  <c:v>-2.8730305838739395E-2</c:v>
                </c:pt>
                <c:pt idx="3">
                  <c:v>-2.8730305838739395E-2</c:v>
                </c:pt>
                <c:pt idx="4">
                  <c:v>-2.8730305838739395E-2</c:v>
                </c:pt>
                <c:pt idx="5">
                  <c:v>8.3410565338278043E-3</c:v>
                </c:pt>
                <c:pt idx="6">
                  <c:v>8.3410565338278043E-3</c:v>
                </c:pt>
                <c:pt idx="7">
                  <c:v>8.3410565338278043E-3</c:v>
                </c:pt>
                <c:pt idx="8">
                  <c:v>8.3410565338278043E-3</c:v>
                </c:pt>
                <c:pt idx="9">
                  <c:v>8.3410565338278043E-3</c:v>
                </c:pt>
                <c:pt idx="10">
                  <c:v>1.5755329008341219E-2</c:v>
                </c:pt>
                <c:pt idx="11">
                  <c:v>1.2048192771084577E-2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2F-4761-9C7B-1A77AF23E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3499493"/>
        <c:axId val="1062579121"/>
      </c:lineChart>
      <c:dateAx>
        <c:axId val="12680840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dd\.mm\.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512436550"/>
        <c:crosses val="autoZero"/>
        <c:auto val="1"/>
        <c:lblOffset val="100"/>
        <c:baseTimeUnit val="days"/>
      </c:dateAx>
      <c:valAx>
        <c:axId val="15124365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268084034"/>
        <c:crosses val="autoZero"/>
        <c:crossBetween val="between"/>
      </c:valAx>
      <c:dateAx>
        <c:axId val="1293499493"/>
        <c:scaling>
          <c:orientation val="minMax"/>
        </c:scaling>
        <c:delete val="1"/>
        <c:axPos val="b"/>
        <c:numFmt formatCode="dd\.mm\.yyyy" sourceLinked="1"/>
        <c:majorTickMark val="none"/>
        <c:minorTickMark val="none"/>
        <c:tickLblPos val="nextTo"/>
        <c:crossAx val="1062579121"/>
        <c:crosses val="autoZero"/>
        <c:auto val="1"/>
        <c:lblOffset val="100"/>
        <c:baseTimeUnit val="days"/>
      </c:dateAx>
      <c:valAx>
        <c:axId val="106257912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293499493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areaChart>
        <c:grouping val="standard"/>
        <c:varyColors val="1"/>
        <c:ser>
          <c:idx val="0"/>
          <c:order val="0"/>
          <c:tx>
            <c:strRef>
              <c:f>'не трогать'!$H$151</c:f>
              <c:strCache>
                <c:ptCount val="1"/>
                <c:pt idx="0">
                  <c:v>Вал</c:v>
                </c:pt>
              </c:strCache>
            </c:strRef>
          </c:tx>
          <c:spPr>
            <a:solidFill>
              <a:srgbClr val="FFD966">
                <a:alpha val="30000"/>
              </a:srgbClr>
            </a:solidFill>
            <a:ln w="9525" cmpd="sng">
              <a:solidFill>
                <a:srgbClr val="FFD966">
                  <a:alpha val="100000"/>
                </a:srgbClr>
              </a:solidFill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name>Линия тренда (параметр 1)</c:name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'не трогать'!$E$152:$E$163</c:f>
              <c:strCache>
                <c:ptCount val="12"/>
                <c:pt idx="0">
                  <c:v>Февраль 2021</c:v>
                </c:pt>
                <c:pt idx="1">
                  <c:v>Март 2021</c:v>
                </c:pt>
                <c:pt idx="2">
                  <c:v>Апрель 2021</c:v>
                </c:pt>
                <c:pt idx="3">
                  <c:v>Май 2021</c:v>
                </c:pt>
                <c:pt idx="4">
                  <c:v>Июнь 2021</c:v>
                </c:pt>
                <c:pt idx="5">
                  <c:v>Июль 2021</c:v>
                </c:pt>
                <c:pt idx="6">
                  <c:v>Август 2021</c:v>
                </c:pt>
                <c:pt idx="7">
                  <c:v>Сентябрь 2021</c:v>
                </c:pt>
                <c:pt idx="8">
                  <c:v>Октябрь 2021</c:v>
                </c:pt>
                <c:pt idx="9">
                  <c:v>Ноябрь 2021</c:v>
                </c:pt>
                <c:pt idx="10">
                  <c:v>Декабрь 2021</c:v>
                </c:pt>
                <c:pt idx="11">
                  <c:v>Январь 2022</c:v>
                </c:pt>
              </c:strCache>
            </c:strRef>
          </c:cat>
          <c:val>
            <c:numRef>
              <c:f>'не трогать'!$H$152:$H$163</c:f>
              <c:numCache>
                <c:formatCode>#,##0</c:formatCode>
                <c:ptCount val="12"/>
                <c:pt idx="0">
                  <c:v>17919</c:v>
                </c:pt>
                <c:pt idx="1">
                  <c:v>19104</c:v>
                </c:pt>
                <c:pt idx="2">
                  <c:v>20192</c:v>
                </c:pt>
                <c:pt idx="3">
                  <c:v>20490</c:v>
                </c:pt>
                <c:pt idx="4">
                  <c:v>21762</c:v>
                </c:pt>
                <c:pt idx="5">
                  <c:v>21895</c:v>
                </c:pt>
                <c:pt idx="6">
                  <c:v>21980</c:v>
                </c:pt>
                <c:pt idx="7">
                  <c:v>21224</c:v>
                </c:pt>
                <c:pt idx="8">
                  <c:v>16725</c:v>
                </c:pt>
                <c:pt idx="9">
                  <c:v>15096</c:v>
                </c:pt>
                <c:pt idx="10">
                  <c:v>14175</c:v>
                </c:pt>
                <c:pt idx="11">
                  <c:v>15255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47-417F-B87A-85D22F0A0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209803"/>
        <c:axId val="1983767544"/>
      </c:areaChart>
      <c:catAx>
        <c:axId val="234209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983767544"/>
        <c:crosses val="autoZero"/>
        <c:auto val="1"/>
        <c:lblAlgn val="ctr"/>
        <c:lblOffset val="100"/>
        <c:noMultiLvlLbl val="1"/>
      </c:catAx>
      <c:valAx>
        <c:axId val="19837675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234209803"/>
        <c:crosses val="autoZero"/>
        <c:crossBetween val="midCat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image" Target="../media/image5.png"/><Relationship Id="rId26" Type="http://schemas.openxmlformats.org/officeDocument/2006/relationships/image" Target="../media/image13.png"/><Relationship Id="rId3" Type="http://schemas.openxmlformats.org/officeDocument/2006/relationships/chart" Target="../charts/chart3.xml"/><Relationship Id="rId21" Type="http://schemas.openxmlformats.org/officeDocument/2006/relationships/image" Target="../media/image8.png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image" Target="../media/image4.png"/><Relationship Id="rId25" Type="http://schemas.openxmlformats.org/officeDocument/2006/relationships/image" Target="../media/image12.png"/><Relationship Id="rId2" Type="http://schemas.openxmlformats.org/officeDocument/2006/relationships/chart" Target="../charts/chart2.xml"/><Relationship Id="rId16" Type="http://schemas.openxmlformats.org/officeDocument/2006/relationships/image" Target="../media/image3.png"/><Relationship Id="rId20" Type="http://schemas.openxmlformats.org/officeDocument/2006/relationships/image" Target="../media/image7.png"/><Relationship Id="rId29" Type="http://schemas.openxmlformats.org/officeDocument/2006/relationships/chart" Target="../charts/chart14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image" Target="../media/image11.png"/><Relationship Id="rId5" Type="http://schemas.openxmlformats.org/officeDocument/2006/relationships/chart" Target="../charts/chart5.xml"/><Relationship Id="rId15" Type="http://schemas.openxmlformats.org/officeDocument/2006/relationships/image" Target="../media/image2.png"/><Relationship Id="rId23" Type="http://schemas.openxmlformats.org/officeDocument/2006/relationships/image" Target="../media/image10.png"/><Relationship Id="rId28" Type="http://schemas.openxmlformats.org/officeDocument/2006/relationships/image" Target="../media/image15.png"/><Relationship Id="rId10" Type="http://schemas.openxmlformats.org/officeDocument/2006/relationships/chart" Target="../charts/chart10.xml"/><Relationship Id="rId19" Type="http://schemas.openxmlformats.org/officeDocument/2006/relationships/image" Target="../media/image6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1.png"/><Relationship Id="rId22" Type="http://schemas.openxmlformats.org/officeDocument/2006/relationships/image" Target="../media/image9.png"/><Relationship Id="rId27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1.xml"/><Relationship Id="rId3" Type="http://schemas.openxmlformats.org/officeDocument/2006/relationships/chart" Target="../charts/chart36.xml"/><Relationship Id="rId7" Type="http://schemas.openxmlformats.org/officeDocument/2006/relationships/chart" Target="../charts/chart40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6" Type="http://schemas.openxmlformats.org/officeDocument/2006/relationships/chart" Target="../charts/chart39.xml"/><Relationship Id="rId5" Type="http://schemas.openxmlformats.org/officeDocument/2006/relationships/chart" Target="../charts/chart38.xml"/><Relationship Id="rId10" Type="http://schemas.openxmlformats.org/officeDocument/2006/relationships/image" Target="../media/image17.png"/><Relationship Id="rId4" Type="http://schemas.openxmlformats.org/officeDocument/2006/relationships/chart" Target="../charts/chart37.xml"/><Relationship Id="rId9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342900</xdr:colOff>
      <xdr:row>76</xdr:row>
      <xdr:rowOff>38101</xdr:rowOff>
    </xdr:from>
    <xdr:ext cx="2981326" cy="1838324"/>
    <xdr:graphicFrame macro="">
      <xdr:nvGraphicFramePr>
        <xdr:cNvPr id="4" name="Chart 4" title="Диаграмма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18</xdr:col>
      <xdr:colOff>342899</xdr:colOff>
      <xdr:row>88</xdr:row>
      <xdr:rowOff>171452</xdr:rowOff>
    </xdr:from>
    <xdr:ext cx="3028951" cy="1685924"/>
    <xdr:graphicFrame macro="">
      <xdr:nvGraphicFramePr>
        <xdr:cNvPr id="5" name="Chart 5" title="Диаграмма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13</xdr:col>
      <xdr:colOff>9526</xdr:colOff>
      <xdr:row>125</xdr:row>
      <xdr:rowOff>171450</xdr:rowOff>
    </xdr:from>
    <xdr:ext cx="3857624" cy="1609725"/>
    <xdr:graphicFrame macro="">
      <xdr:nvGraphicFramePr>
        <xdr:cNvPr id="6" name="Chart 6" title="Диаграмма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</xdr:col>
      <xdr:colOff>19049</xdr:colOff>
      <xdr:row>125</xdr:row>
      <xdr:rowOff>152400</xdr:rowOff>
    </xdr:from>
    <xdr:ext cx="3695701" cy="1647825"/>
    <xdr:graphicFrame macro="">
      <xdr:nvGraphicFramePr>
        <xdr:cNvPr id="8" name="Chart 8" title="Диаграмма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</xdr:col>
      <xdr:colOff>28575</xdr:colOff>
      <xdr:row>166</xdr:row>
      <xdr:rowOff>47625</xdr:rowOff>
    </xdr:from>
    <xdr:ext cx="9210676" cy="3581400"/>
    <xdr:graphicFrame macro="">
      <xdr:nvGraphicFramePr>
        <xdr:cNvPr id="9" name="Chart 9" title="Диаграмма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</xdr:col>
      <xdr:colOff>314325</xdr:colOff>
      <xdr:row>189</xdr:row>
      <xdr:rowOff>0</xdr:rowOff>
    </xdr:from>
    <xdr:ext cx="8886825" cy="3133725"/>
    <xdr:graphicFrame macro="">
      <xdr:nvGraphicFramePr>
        <xdr:cNvPr id="11" name="Chart 11" title="Диаграмма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</xdr:col>
      <xdr:colOff>0</xdr:colOff>
      <xdr:row>265</xdr:row>
      <xdr:rowOff>104775</xdr:rowOff>
    </xdr:from>
    <xdr:ext cx="9572625" cy="2476500"/>
    <xdr:graphicFrame macro="">
      <xdr:nvGraphicFramePr>
        <xdr:cNvPr id="12" name="Chart 12" title="Диаграмма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1</xdr:col>
      <xdr:colOff>28575</xdr:colOff>
      <xdr:row>280</xdr:row>
      <xdr:rowOff>38100</xdr:rowOff>
    </xdr:from>
    <xdr:ext cx="9572625" cy="2533650"/>
    <xdr:graphicFrame macro="">
      <xdr:nvGraphicFramePr>
        <xdr:cNvPr id="13" name="Chart 13" title="Диаграмма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1</xdr:col>
      <xdr:colOff>342900</xdr:colOff>
      <xdr:row>137</xdr:row>
      <xdr:rowOff>180974</xdr:rowOff>
    </xdr:from>
    <xdr:ext cx="8220075" cy="2238375"/>
    <xdr:graphicFrame macro="">
      <xdr:nvGraphicFramePr>
        <xdr:cNvPr id="16" name="Chart 16" title="Диаграмма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12</xdr:col>
      <xdr:colOff>285750</xdr:colOff>
      <xdr:row>113</xdr:row>
      <xdr:rowOff>38100</xdr:rowOff>
    </xdr:from>
    <xdr:ext cx="3943350" cy="1762125"/>
    <xdr:graphicFrame macro="">
      <xdr:nvGraphicFramePr>
        <xdr:cNvPr id="17" name="Chart 17" title="Диаграмма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2</xdr:col>
      <xdr:colOff>9525</xdr:colOff>
      <xdr:row>113</xdr:row>
      <xdr:rowOff>9524</xdr:rowOff>
    </xdr:from>
    <xdr:ext cx="3743325" cy="1800225"/>
    <xdr:graphicFrame macro="">
      <xdr:nvGraphicFramePr>
        <xdr:cNvPr id="18" name="Chart 18" title="Диаграмма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oneCellAnchor>
    <xdr:from>
      <xdr:col>10</xdr:col>
      <xdr:colOff>228600</xdr:colOff>
      <xdr:row>76</xdr:row>
      <xdr:rowOff>9525</xdr:rowOff>
    </xdr:from>
    <xdr:ext cx="2800350" cy="1819275"/>
    <xdr:graphicFrame macro="">
      <xdr:nvGraphicFramePr>
        <xdr:cNvPr id="19" name="Chart 19" title="Диаграмма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oneCellAnchor>
  <xdr:oneCellAnchor>
    <xdr:from>
      <xdr:col>10</xdr:col>
      <xdr:colOff>228600</xdr:colOff>
      <xdr:row>88</xdr:row>
      <xdr:rowOff>161925</xdr:rowOff>
    </xdr:from>
    <xdr:ext cx="2847975" cy="1704975"/>
    <xdr:graphicFrame macro="">
      <xdr:nvGraphicFramePr>
        <xdr:cNvPr id="20" name="Chart 20" title="Диаграмма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 fLocksWithSheet="0"/>
  </xdr:oneCellAnchor>
  <xdr:oneCellAnchor>
    <xdr:from>
      <xdr:col>0</xdr:col>
      <xdr:colOff>0</xdr:colOff>
      <xdr:row>0</xdr:row>
      <xdr:rowOff>9525</xdr:rowOff>
    </xdr:from>
    <xdr:ext cx="10544175" cy="7229475"/>
    <xdr:pic>
      <xdr:nvPicPr>
        <xdr:cNvPr id="2" name="image12.png" title="Изображение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9525"/>
          <a:ext cx="10544175" cy="72294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44</xdr:row>
      <xdr:rowOff>180975</xdr:rowOff>
    </xdr:from>
    <xdr:ext cx="381000" cy="381000"/>
    <xdr:pic>
      <xdr:nvPicPr>
        <xdr:cNvPr id="3" name="image6.png" title="Изображение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</xdr:colOff>
      <xdr:row>45</xdr:row>
      <xdr:rowOff>9525</xdr:rowOff>
    </xdr:from>
    <xdr:ext cx="381000" cy="381000"/>
    <xdr:pic>
      <xdr:nvPicPr>
        <xdr:cNvPr id="7" name="image8.png" title="Изображение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171825" y="10601325"/>
          <a:ext cx="381000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342900</xdr:colOff>
      <xdr:row>45</xdr:row>
      <xdr:rowOff>9525</xdr:rowOff>
    </xdr:from>
    <xdr:ext cx="381000" cy="381000"/>
    <xdr:pic>
      <xdr:nvPicPr>
        <xdr:cNvPr id="10" name="image9.png" title="Изображение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4743450" y="10601325"/>
          <a:ext cx="381000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381000</xdr:colOff>
      <xdr:row>44</xdr:row>
      <xdr:rowOff>171450</xdr:rowOff>
    </xdr:from>
    <xdr:ext cx="381000" cy="381000"/>
    <xdr:pic>
      <xdr:nvPicPr>
        <xdr:cNvPr id="14" name="image16.png" title="Изображение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390525</xdr:colOff>
      <xdr:row>44</xdr:row>
      <xdr:rowOff>171450</xdr:rowOff>
    </xdr:from>
    <xdr:ext cx="381000" cy="381000"/>
    <xdr:pic>
      <xdr:nvPicPr>
        <xdr:cNvPr id="15" name="image4.png" title="Изображение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361950</xdr:colOff>
      <xdr:row>51</xdr:row>
      <xdr:rowOff>200025</xdr:rowOff>
    </xdr:from>
    <xdr:ext cx="476250" cy="381000"/>
    <xdr:pic>
      <xdr:nvPicPr>
        <xdr:cNvPr id="21" name="image3.png" title="Изображение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276225</xdr:colOff>
      <xdr:row>50</xdr:row>
      <xdr:rowOff>190500</xdr:rowOff>
    </xdr:from>
    <xdr:ext cx="476250" cy="581025"/>
    <xdr:pic>
      <xdr:nvPicPr>
        <xdr:cNvPr id="22" name="image2.png" title="Изображение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285750</xdr:colOff>
      <xdr:row>51</xdr:row>
      <xdr:rowOff>133350</xdr:rowOff>
    </xdr:from>
    <xdr:ext cx="381000" cy="381000"/>
    <xdr:pic>
      <xdr:nvPicPr>
        <xdr:cNvPr id="23" name="image7.png" title="Изображение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19050</xdr:colOff>
      <xdr:row>51</xdr:row>
      <xdr:rowOff>19050</xdr:rowOff>
    </xdr:from>
    <xdr:ext cx="476250" cy="476250"/>
    <xdr:pic>
      <xdr:nvPicPr>
        <xdr:cNvPr id="24" name="image1.png" title="Изображение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361950</xdr:colOff>
      <xdr:row>58</xdr:row>
      <xdr:rowOff>123825</xdr:rowOff>
    </xdr:from>
    <xdr:ext cx="771525" cy="438150"/>
    <xdr:pic>
      <xdr:nvPicPr>
        <xdr:cNvPr id="25" name="image11.png" title="Изображение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228600</xdr:colOff>
      <xdr:row>58</xdr:row>
      <xdr:rowOff>95250</xdr:rowOff>
    </xdr:from>
    <xdr:ext cx="533400" cy="438150"/>
    <xdr:pic>
      <xdr:nvPicPr>
        <xdr:cNvPr id="26" name="image5.png" title="Изображение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371475</xdr:colOff>
      <xdr:row>58</xdr:row>
      <xdr:rowOff>142875</xdr:rowOff>
    </xdr:from>
    <xdr:ext cx="419100" cy="381000"/>
    <xdr:pic>
      <xdr:nvPicPr>
        <xdr:cNvPr id="27" name="image10.png" title="Изображение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66</xdr:row>
      <xdr:rowOff>19050</xdr:rowOff>
    </xdr:from>
    <xdr:ext cx="1457325" cy="657225"/>
    <xdr:pic>
      <xdr:nvPicPr>
        <xdr:cNvPr id="28" name="image15.png" title="Изображение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314325" y="14601825"/>
          <a:ext cx="1457325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219</xdr:row>
      <xdr:rowOff>200025</xdr:rowOff>
    </xdr:from>
    <xdr:ext cx="1457325" cy="657225"/>
    <xdr:pic>
      <xdr:nvPicPr>
        <xdr:cNvPr id="31" name="image15.png" title="Изображение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47650" y="45710475"/>
          <a:ext cx="1457325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254</xdr:row>
      <xdr:rowOff>76200</xdr:rowOff>
    </xdr:from>
    <xdr:ext cx="1457325" cy="657225"/>
    <xdr:pic>
      <xdr:nvPicPr>
        <xdr:cNvPr id="32" name="image15.png" title="Изображение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5750" y="53111400"/>
          <a:ext cx="1457325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293</xdr:row>
      <xdr:rowOff>123825</xdr:rowOff>
    </xdr:from>
    <xdr:ext cx="1457325" cy="657225"/>
    <xdr:pic>
      <xdr:nvPicPr>
        <xdr:cNvPr id="33" name="image15.png" title="Изображение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323850" y="61093350"/>
          <a:ext cx="1457325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329</xdr:row>
      <xdr:rowOff>200025</xdr:rowOff>
    </xdr:from>
    <xdr:ext cx="1457325" cy="657225"/>
    <xdr:pic>
      <xdr:nvPicPr>
        <xdr:cNvPr id="34" name="image15.png" title="Изображение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76225" y="68627625"/>
          <a:ext cx="1457325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404</xdr:row>
      <xdr:rowOff>200025</xdr:rowOff>
    </xdr:from>
    <xdr:ext cx="1457325" cy="657225"/>
    <xdr:pic>
      <xdr:nvPicPr>
        <xdr:cNvPr id="36" name="image15.png" title="Изображение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76225" y="85105875"/>
          <a:ext cx="1457325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441</xdr:row>
      <xdr:rowOff>35299</xdr:rowOff>
    </xdr:from>
    <xdr:ext cx="1457325" cy="657225"/>
    <xdr:pic>
      <xdr:nvPicPr>
        <xdr:cNvPr id="37" name="image15.png" title="Изображение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54374" y="92125240"/>
          <a:ext cx="1457325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478</xdr:row>
      <xdr:rowOff>171450</xdr:rowOff>
    </xdr:from>
    <xdr:ext cx="1457325" cy="657225"/>
    <xdr:pic>
      <xdr:nvPicPr>
        <xdr:cNvPr id="38" name="image15.png" title="Изображение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47650" y="99755325"/>
          <a:ext cx="1457325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603</xdr:row>
      <xdr:rowOff>247650</xdr:rowOff>
    </xdr:from>
    <xdr:ext cx="10791825" cy="4200525"/>
    <xdr:pic>
      <xdr:nvPicPr>
        <xdr:cNvPr id="39" name="image13.png" title="Изображение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515</xdr:row>
      <xdr:rowOff>104775</xdr:rowOff>
    </xdr:from>
    <xdr:ext cx="1457325" cy="657225"/>
    <xdr:pic>
      <xdr:nvPicPr>
        <xdr:cNvPr id="40" name="image15.png" title="Изображение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57175" y="107451525"/>
          <a:ext cx="1457325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552</xdr:row>
      <xdr:rowOff>9525</xdr:rowOff>
    </xdr:from>
    <xdr:ext cx="1457325" cy="657225"/>
    <xdr:pic>
      <xdr:nvPicPr>
        <xdr:cNvPr id="41" name="image15.png" title="Изображение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76225" y="115081050"/>
          <a:ext cx="1457325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589</xdr:row>
      <xdr:rowOff>142875</xdr:rowOff>
    </xdr:from>
    <xdr:ext cx="1457325" cy="657225"/>
    <xdr:pic>
      <xdr:nvPicPr>
        <xdr:cNvPr id="42" name="image15.png" title="Изображение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314325" y="122872500"/>
          <a:ext cx="1457325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</xdr:colOff>
      <xdr:row>150</xdr:row>
      <xdr:rowOff>57150</xdr:rowOff>
    </xdr:from>
    <xdr:ext cx="3886200" cy="2505075"/>
    <xdr:pic>
      <xdr:nvPicPr>
        <xdr:cNvPr id="45" name="image15.png" title="Изображение">
          <a:extLst>
            <a:ext uri="{FF2B5EF4-FFF2-40B4-BE49-F238E27FC236}">
              <a16:creationId xmlns:a16="http://schemas.microsoft.com/office/drawing/2014/main" id="{C6B45B5C-FA39-4BC0-ABD5-7C04B3496543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5257801" y="31870650"/>
          <a:ext cx="3886200" cy="2505075"/>
        </a:xfrm>
        <a:prstGeom prst="rect">
          <a:avLst/>
        </a:prstGeom>
        <a:noFill/>
      </xdr:spPr>
    </xdr:pic>
    <xdr:clientData fLocksWithSheet="0"/>
  </xdr:oneCellAnchor>
  <xdr:twoCellAnchor>
    <xdr:from>
      <xdr:col>0</xdr:col>
      <xdr:colOff>2</xdr:colOff>
      <xdr:row>227</xdr:row>
      <xdr:rowOff>142876</xdr:rowOff>
    </xdr:from>
    <xdr:to>
      <xdr:col>26</xdr:col>
      <xdr:colOff>57150</xdr:colOff>
      <xdr:row>246</xdr:row>
      <xdr:rowOff>1</xdr:rowOff>
    </xdr:to>
    <xdr:graphicFrame macro="">
      <xdr:nvGraphicFramePr>
        <xdr:cNvPr id="53" name="Chart">
          <a:extLst>
            <a:ext uri="{FF2B5EF4-FFF2-40B4-BE49-F238E27FC236}">
              <a16:creationId xmlns:a16="http://schemas.microsoft.com/office/drawing/2014/main" id="{A36519CE-C745-4E7A-9FDA-98BC9E1AB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oneCellAnchor>
    <xdr:from>
      <xdr:col>1</xdr:col>
      <xdr:colOff>38100</xdr:colOff>
      <xdr:row>105</xdr:row>
      <xdr:rowOff>85725</xdr:rowOff>
    </xdr:from>
    <xdr:ext cx="1457325" cy="657225"/>
    <xdr:pic>
      <xdr:nvPicPr>
        <xdr:cNvPr id="54" name="image15.png" title="Изображение">
          <a:extLst>
            <a:ext uri="{FF2B5EF4-FFF2-40B4-BE49-F238E27FC236}">
              <a16:creationId xmlns:a16="http://schemas.microsoft.com/office/drawing/2014/main" id="{1DA4C76A-96AB-46B9-A287-357D19A9816C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76225" y="22145625"/>
          <a:ext cx="1457325" cy="6572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365</xdr:row>
      <xdr:rowOff>200025</xdr:rowOff>
    </xdr:from>
    <xdr:ext cx="1457325" cy="657225"/>
    <xdr:pic>
      <xdr:nvPicPr>
        <xdr:cNvPr id="60" name="image15.png" title="Изображение">
          <a:extLst>
            <a:ext uri="{FF2B5EF4-FFF2-40B4-BE49-F238E27FC236}">
              <a16:creationId xmlns:a16="http://schemas.microsoft.com/office/drawing/2014/main" id="{AF4CBA2F-949C-49ED-898C-A8E47602894B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73424" y="68365407"/>
          <a:ext cx="1457325" cy="6572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0</xdr:rowOff>
    </xdr:from>
    <xdr:to>
      <xdr:col>9</xdr:col>
      <xdr:colOff>0</xdr:colOff>
      <xdr:row>45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276E691-D5A3-4CBE-B1AA-12CBAA942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419100</xdr:colOff>
      <xdr:row>2</xdr:row>
      <xdr:rowOff>66675</xdr:rowOff>
    </xdr:from>
    <xdr:ext cx="5715000" cy="3533775"/>
    <xdr:graphicFrame macro="">
      <xdr:nvGraphicFramePr>
        <xdr:cNvPr id="2" name="Chart 1" title="Диаграмма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19050</xdr:colOff>
      <xdr:row>35</xdr:row>
      <xdr:rowOff>76200</xdr:rowOff>
    </xdr:from>
    <xdr:ext cx="5715000" cy="3533775"/>
    <xdr:graphicFrame macro="">
      <xdr:nvGraphicFramePr>
        <xdr:cNvPr id="3" name="Chart 2" title="Диаграмма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142875</xdr:rowOff>
    </xdr:from>
    <xdr:ext cx="5715000" cy="3533775"/>
    <xdr:graphicFrame macro="">
      <xdr:nvGraphicFramePr>
        <xdr:cNvPr id="3" name="Chart 3" title="Диаграмма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581025</xdr:colOff>
      <xdr:row>1</xdr:row>
      <xdr:rowOff>142875</xdr:rowOff>
    </xdr:from>
    <xdr:ext cx="5715000" cy="3533775"/>
    <xdr:graphicFrame macro="">
      <xdr:nvGraphicFramePr>
        <xdr:cNvPr id="7" name="Chart 7" title="Диаграмма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123825</xdr:colOff>
      <xdr:row>0</xdr:row>
      <xdr:rowOff>0</xdr:rowOff>
    </xdr:from>
    <xdr:ext cx="5715000" cy="3533775"/>
    <xdr:graphicFrame macro="">
      <xdr:nvGraphicFramePr>
        <xdr:cNvPr id="10" name="Chart 10" title="Диаграмма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285750</xdr:colOff>
      <xdr:row>0</xdr:row>
      <xdr:rowOff>47625</xdr:rowOff>
    </xdr:from>
    <xdr:ext cx="257175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3238150" y="497400"/>
          <a:ext cx="233400" cy="568500"/>
        </a:xfrm>
        <a:prstGeom prst="downArrow">
          <a:avLst>
            <a:gd name="adj1" fmla="val 50000"/>
            <a:gd name="adj2" fmla="val 50000"/>
          </a:avLst>
        </a:prstGeom>
        <a:solidFill>
          <a:srgbClr val="CFE2F3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800100</xdr:colOff>
      <xdr:row>5</xdr:row>
      <xdr:rowOff>142875</xdr:rowOff>
    </xdr:from>
    <xdr:ext cx="5715000" cy="3533775"/>
    <xdr:graphicFrame macro="">
      <xdr:nvGraphicFramePr>
        <xdr:cNvPr id="14" name="Chart 14" title="Диаграмма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2</xdr:row>
      <xdr:rowOff>161925</xdr:rowOff>
    </xdr:from>
    <xdr:ext cx="5715000" cy="3533775"/>
    <xdr:graphicFrame macro="">
      <xdr:nvGraphicFramePr>
        <xdr:cNvPr id="15" name="Chart 15" title="Диаграмма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371475</xdr:colOff>
      <xdr:row>17</xdr:row>
      <xdr:rowOff>152400</xdr:rowOff>
    </xdr:from>
    <xdr:ext cx="7019925" cy="4419600"/>
    <xdr:graphicFrame macro="">
      <xdr:nvGraphicFramePr>
        <xdr:cNvPr id="21" name="Chart 21" title="Диаграмма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1</xdr:row>
      <xdr:rowOff>123825</xdr:rowOff>
    </xdr:from>
    <xdr:ext cx="5715000" cy="3533775"/>
    <xdr:graphicFrame macro="">
      <xdr:nvGraphicFramePr>
        <xdr:cNvPr id="22" name="Chart 22" title="Диаграмма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</xdr:colOff>
      <xdr:row>0</xdr:row>
      <xdr:rowOff>95250</xdr:rowOff>
    </xdr:from>
    <xdr:ext cx="5715000" cy="3533775"/>
    <xdr:graphicFrame macro="">
      <xdr:nvGraphicFramePr>
        <xdr:cNvPr id="23" name="Chart 23" title="Диаграмма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1</xdr:row>
      <xdr:rowOff>76200</xdr:rowOff>
    </xdr:from>
    <xdr:ext cx="5715000" cy="3533775"/>
    <xdr:graphicFrame macro="">
      <xdr:nvGraphicFramePr>
        <xdr:cNvPr id="25" name="Chart 25" title="Диаграмма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800100</xdr:colOff>
      <xdr:row>15</xdr:row>
      <xdr:rowOff>171450</xdr:rowOff>
    </xdr:from>
    <xdr:ext cx="7810500" cy="1752600"/>
    <xdr:graphicFrame macro="">
      <xdr:nvGraphicFramePr>
        <xdr:cNvPr id="24" name="Chart 24" title="Диаграмма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</xdr:colOff>
      <xdr:row>1</xdr:row>
      <xdr:rowOff>66675</xdr:rowOff>
    </xdr:from>
    <xdr:ext cx="9867900" cy="3533775"/>
    <xdr:graphicFrame macro="">
      <xdr:nvGraphicFramePr>
        <xdr:cNvPr id="27" name="Chart 27" title="Диаграмма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247650</xdr:colOff>
      <xdr:row>2</xdr:row>
      <xdr:rowOff>152400</xdr:rowOff>
    </xdr:from>
    <xdr:ext cx="5715000" cy="3533775"/>
    <xdr:graphicFrame macro="">
      <xdr:nvGraphicFramePr>
        <xdr:cNvPr id="26" name="Chart 26" title="Диаграмма"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247650</xdr:colOff>
      <xdr:row>0</xdr:row>
      <xdr:rowOff>47625</xdr:rowOff>
    </xdr:from>
    <xdr:ext cx="5715000" cy="3533775"/>
    <xdr:graphicFrame macro="">
      <xdr:nvGraphicFramePr>
        <xdr:cNvPr id="28" name="Chart 28" title="Диаграмма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466725</xdr:colOff>
      <xdr:row>0</xdr:row>
      <xdr:rowOff>28575</xdr:rowOff>
    </xdr:from>
    <xdr:ext cx="5715000" cy="3533775"/>
    <xdr:graphicFrame macro="">
      <xdr:nvGraphicFramePr>
        <xdr:cNvPr id="29" name="Chart 29" title="Диаграмма">
          <a:extLst>
            <a:ext uri="{FF2B5EF4-FFF2-40B4-BE49-F238E27FC236}">
              <a16:creationId xmlns:a16="http://schemas.microsoft.com/office/drawing/2014/main" id="{00000000-0008-0000-10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352425</xdr:colOff>
      <xdr:row>0</xdr:row>
      <xdr:rowOff>9525</xdr:rowOff>
    </xdr:from>
    <xdr:ext cx="5715000" cy="3533775"/>
    <xdr:graphicFrame macro="">
      <xdr:nvGraphicFramePr>
        <xdr:cNvPr id="30" name="Chart 30" title="Диаграмма">
          <a:extLst>
            <a:ext uri="{FF2B5EF4-FFF2-40B4-BE49-F238E27FC236}">
              <a16:creationId xmlns:a16="http://schemas.microsoft.com/office/drawing/2014/main" id="{00000000-0008-0000-11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514350</xdr:colOff>
      <xdr:row>1</xdr:row>
      <xdr:rowOff>171450</xdr:rowOff>
    </xdr:from>
    <xdr:ext cx="7886700" cy="2533650"/>
    <xdr:graphicFrame macro="">
      <xdr:nvGraphicFramePr>
        <xdr:cNvPr id="31" name="Chart 31" title="Диаграмма">
          <a:extLst>
            <a:ext uri="{FF2B5EF4-FFF2-40B4-BE49-F238E27FC236}">
              <a16:creationId xmlns:a16="http://schemas.microsoft.com/office/drawing/2014/main" id="{00000000-0008-0000-12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4581525</xdr:colOff>
      <xdr:row>28</xdr:row>
      <xdr:rowOff>28575</xdr:rowOff>
    </xdr:from>
    <xdr:ext cx="5715000" cy="3533775"/>
    <xdr:graphicFrame macro="">
      <xdr:nvGraphicFramePr>
        <xdr:cNvPr id="32" name="Chart 32" title="Диаграмма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171450</xdr:colOff>
      <xdr:row>2</xdr:row>
      <xdr:rowOff>123825</xdr:rowOff>
    </xdr:from>
    <xdr:ext cx="5715000" cy="3533775"/>
    <xdr:graphicFrame macro="">
      <xdr:nvGraphicFramePr>
        <xdr:cNvPr id="33" name="Chart 33" title="Диаграмма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</xdr:col>
      <xdr:colOff>542925</xdr:colOff>
      <xdr:row>120</xdr:row>
      <xdr:rowOff>190500</xdr:rowOff>
    </xdr:from>
    <xdr:ext cx="5715000" cy="3533775"/>
    <xdr:graphicFrame macro="">
      <xdr:nvGraphicFramePr>
        <xdr:cNvPr id="34" name="Chart 34" title="Диаграмма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9525</xdr:colOff>
      <xdr:row>151</xdr:row>
      <xdr:rowOff>57150</xdr:rowOff>
    </xdr:from>
    <xdr:ext cx="5715000" cy="3533775"/>
    <xdr:graphicFrame macro="">
      <xdr:nvGraphicFramePr>
        <xdr:cNvPr id="35" name="Chart 35" title="Диаграмма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5</xdr:col>
      <xdr:colOff>1028700</xdr:colOff>
      <xdr:row>198</xdr:row>
      <xdr:rowOff>123825</xdr:rowOff>
    </xdr:from>
    <xdr:ext cx="5715000" cy="3533775"/>
    <xdr:graphicFrame macro="">
      <xdr:nvGraphicFramePr>
        <xdr:cNvPr id="36" name="Chart 36" title="Диаграмма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7</xdr:col>
      <xdr:colOff>600075</xdr:colOff>
      <xdr:row>216</xdr:row>
      <xdr:rowOff>142875</xdr:rowOff>
    </xdr:from>
    <xdr:ext cx="5715000" cy="3533775"/>
    <xdr:graphicFrame macro="">
      <xdr:nvGraphicFramePr>
        <xdr:cNvPr id="37" name="Chart 37" title="Диаграмма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5</xdr:col>
      <xdr:colOff>609600</xdr:colOff>
      <xdr:row>174</xdr:row>
      <xdr:rowOff>57150</xdr:rowOff>
    </xdr:from>
    <xdr:ext cx="5715000" cy="3533775"/>
    <xdr:graphicFrame macro="">
      <xdr:nvGraphicFramePr>
        <xdr:cNvPr id="38" name="Chart 38" title="Диаграмма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7</xdr:col>
      <xdr:colOff>333375</xdr:colOff>
      <xdr:row>125</xdr:row>
      <xdr:rowOff>57150</xdr:rowOff>
    </xdr:from>
    <xdr:ext cx="7315200" cy="3533775"/>
    <xdr:graphicFrame macro="">
      <xdr:nvGraphicFramePr>
        <xdr:cNvPr id="39" name="Chart 39" title="Диаграмма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3</xdr:col>
      <xdr:colOff>1333500</xdr:colOff>
      <xdr:row>337</xdr:row>
      <xdr:rowOff>28575</xdr:rowOff>
    </xdr:from>
    <xdr:ext cx="3467100" cy="3533775"/>
    <xdr:pic>
      <xdr:nvPicPr>
        <xdr:cNvPr id="365526462" name="Chart40" title="Диаграмма">
          <a:extLst>
            <a:ext uri="{FF2B5EF4-FFF2-40B4-BE49-F238E27FC236}">
              <a16:creationId xmlns:a16="http://schemas.microsoft.com/office/drawing/2014/main" id="{00000000-0008-0000-1700-0000BE7DC915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1333500</xdr:colOff>
      <xdr:row>355</xdr:row>
      <xdr:rowOff>28575</xdr:rowOff>
    </xdr:from>
    <xdr:ext cx="3629025" cy="3533775"/>
    <xdr:pic>
      <xdr:nvPicPr>
        <xdr:cNvPr id="904049084" name="Chart41" title="Диаграмма">
          <a:extLst>
            <a:ext uri="{FF2B5EF4-FFF2-40B4-BE49-F238E27FC236}">
              <a16:creationId xmlns:a16="http://schemas.microsoft.com/office/drawing/2014/main" id="{00000000-0008-0000-1700-0000BCB1E235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Codex/2026-08-19/new-chat/outputs/excel-chart/&#1043;&#1088;&#1072;&#1092;&#1080;&#1082;_&#1087;&#1086;&#1082;&#1072;&#1079;&#1072;&#1090;&#1077;&#1083;&#1077;&#10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 и график"/>
    </sheetNames>
    <sheetDataSet>
      <sheetData sheetId="0">
        <row r="3">
          <cell r="A3" t="str">
            <v>06.08.2025 – 27.08.2025</v>
          </cell>
          <cell r="D3">
            <v>0.66</v>
          </cell>
          <cell r="G3">
            <v>0.32</v>
          </cell>
          <cell r="H3">
            <v>0.49</v>
          </cell>
        </row>
        <row r="4">
          <cell r="A4" t="str">
            <v>27.08.2025 – 17.09.2025</v>
          </cell>
          <cell r="D4">
            <v>0.65</v>
          </cell>
          <cell r="G4">
            <v>0.3</v>
          </cell>
          <cell r="H4">
            <v>0.46</v>
          </cell>
        </row>
        <row r="5">
          <cell r="A5" t="str">
            <v>17.09.2025 – 08.10.2025</v>
          </cell>
          <cell r="D5">
            <v>0.67</v>
          </cell>
          <cell r="G5">
            <v>0.28999999999999998</v>
          </cell>
          <cell r="H5">
            <v>0.41</v>
          </cell>
        </row>
        <row r="6">
          <cell r="A6" t="str">
            <v>08.10.2025 – 29.10.2025</v>
          </cell>
          <cell r="D6">
            <v>0.57999999999999996</v>
          </cell>
          <cell r="G6">
            <v>0.28000000000000003</v>
          </cell>
          <cell r="H6">
            <v>0.47</v>
          </cell>
        </row>
        <row r="7">
          <cell r="A7" t="str">
            <v>29.10.2025 – 19.11.2025</v>
          </cell>
          <cell r="D7">
            <v>0.68</v>
          </cell>
          <cell r="G7">
            <v>0.33</v>
          </cell>
          <cell r="H7">
            <v>0.47</v>
          </cell>
        </row>
        <row r="8">
          <cell r="A8" t="str">
            <v>19.11.2025 – 10.12.2025</v>
          </cell>
          <cell r="D8">
            <v>0.63</v>
          </cell>
          <cell r="G8">
            <v>0.28000000000000003</v>
          </cell>
          <cell r="H8">
            <v>0.44</v>
          </cell>
        </row>
        <row r="9">
          <cell r="A9" t="str">
            <v>10.12.2025 – 31.12.2025</v>
          </cell>
          <cell r="D9">
            <v>0.66</v>
          </cell>
          <cell r="G9">
            <v>0.25</v>
          </cell>
          <cell r="H9">
            <v>0.4</v>
          </cell>
        </row>
        <row r="10">
          <cell r="A10" t="str">
            <v>31.12.2025 – 21.01.2026</v>
          </cell>
          <cell r="D10">
            <v>0.56000000000000005</v>
          </cell>
          <cell r="G10">
            <v>0.22</v>
          </cell>
          <cell r="H10">
            <v>0.39</v>
          </cell>
        </row>
        <row r="11">
          <cell r="A11" t="str">
            <v>21.01.2026 – 11.02.2026</v>
          </cell>
          <cell r="D11">
            <v>0.63</v>
          </cell>
          <cell r="G11">
            <v>0.24</v>
          </cell>
          <cell r="H11">
            <v>0.38</v>
          </cell>
        </row>
        <row r="12">
          <cell r="A12" t="str">
            <v>11.02.2026 – 04.03.2026</v>
          </cell>
          <cell r="D12">
            <v>0.63</v>
          </cell>
          <cell r="G12">
            <v>0.26</v>
          </cell>
          <cell r="H12">
            <v>0.42</v>
          </cell>
        </row>
        <row r="13">
          <cell r="A13" t="str">
            <v>04.03.2026 – 25.03.2026</v>
          </cell>
          <cell r="D13">
            <v>0.64</v>
          </cell>
          <cell r="G13">
            <v>0.27</v>
          </cell>
          <cell r="H13">
            <v>0.4</v>
          </cell>
        </row>
        <row r="14">
          <cell r="A14" t="str">
            <v>25.03.2026 – 15.04.2026</v>
          </cell>
          <cell r="D14">
            <v>0.63</v>
          </cell>
          <cell r="G14">
            <v>0.22</v>
          </cell>
          <cell r="H14">
            <v>0.35</v>
          </cell>
        </row>
        <row r="15">
          <cell r="A15" t="str">
            <v>15.04.2026 – 06.05.2026</v>
          </cell>
          <cell r="D15">
            <v>0.6</v>
          </cell>
          <cell r="G15">
            <v>0.22</v>
          </cell>
          <cell r="H15">
            <v>0.36</v>
          </cell>
        </row>
        <row r="16">
          <cell r="A16" t="str">
            <v>06.05.2026 – 27.05.2026</v>
          </cell>
          <cell r="D16">
            <v>0.64</v>
          </cell>
          <cell r="G16">
            <v>0.26</v>
          </cell>
          <cell r="H16">
            <v>0.36</v>
          </cell>
        </row>
        <row r="17">
          <cell r="A17" t="str">
            <v>27.05.2026 – 17.06.2026</v>
          </cell>
          <cell r="D17">
            <v>0.62</v>
          </cell>
          <cell r="G17">
            <v>0.2</v>
          </cell>
          <cell r="H17">
            <v>0.34</v>
          </cell>
        </row>
        <row r="18">
          <cell r="A18" t="str">
            <v>17.06.2026 – 08.07.2026</v>
          </cell>
          <cell r="D18">
            <v>0.56999999999999995</v>
          </cell>
          <cell r="G18">
            <v>0.2</v>
          </cell>
          <cell r="H18">
            <v>0.35</v>
          </cell>
        </row>
        <row r="19">
          <cell r="A19" t="str">
            <v>08.07.2026 – 29.07.2026</v>
          </cell>
          <cell r="D19">
            <v>0.62</v>
          </cell>
          <cell r="H19">
            <v>0.39</v>
          </cell>
        </row>
        <row r="20">
          <cell r="A20" t="str">
            <v>29.07.2026 – 19.08.2026</v>
          </cell>
          <cell r="D20">
            <v>0.78</v>
          </cell>
        </row>
      </sheetData>
    </sheetDataSet>
  </externalBook>
</externalLink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dfsoft.ru/" TargetMode="External"/><Relationship Id="rId13" Type="http://schemas.openxmlformats.org/officeDocument/2006/relationships/hyperlink" Target="http://www.dfsoft.ru/" TargetMode="External"/><Relationship Id="rId3" Type="http://schemas.openxmlformats.org/officeDocument/2006/relationships/hyperlink" Target="http://www.dfsoft.ru/" TargetMode="External"/><Relationship Id="rId7" Type="http://schemas.openxmlformats.org/officeDocument/2006/relationships/hyperlink" Target="http://www.dfsoft.ru/" TargetMode="External"/><Relationship Id="rId12" Type="http://schemas.openxmlformats.org/officeDocument/2006/relationships/hyperlink" Target="http://www.dfsoft.ru/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dfsoft.ru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://www.dfsoft.ru/" TargetMode="External"/><Relationship Id="rId6" Type="http://schemas.openxmlformats.org/officeDocument/2006/relationships/hyperlink" Target="http://www.dfsoft.ru/" TargetMode="External"/><Relationship Id="rId11" Type="http://schemas.openxmlformats.org/officeDocument/2006/relationships/hyperlink" Target="http://www.dfsoft.ru/" TargetMode="External"/><Relationship Id="rId5" Type="http://schemas.openxmlformats.org/officeDocument/2006/relationships/hyperlink" Target="http://www.dfsoft.ru/" TargetMode="External"/><Relationship Id="rId15" Type="http://schemas.openxmlformats.org/officeDocument/2006/relationships/hyperlink" Target="http://www.dfsoft.ru/" TargetMode="External"/><Relationship Id="rId10" Type="http://schemas.openxmlformats.org/officeDocument/2006/relationships/hyperlink" Target="http://www.dfsoft.ru/" TargetMode="External"/><Relationship Id="rId4" Type="http://schemas.openxmlformats.org/officeDocument/2006/relationships/hyperlink" Target="http://www.dfsoft.ru/" TargetMode="External"/><Relationship Id="rId9" Type="http://schemas.openxmlformats.org/officeDocument/2006/relationships/hyperlink" Target="http://www.dfsoft.ru/" TargetMode="External"/><Relationship Id="rId14" Type="http://schemas.openxmlformats.org/officeDocument/2006/relationships/hyperlink" Target="http://www.dfsoft.ru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00"/>
    <outlinePr summaryBelow="0" summaryRight="0"/>
    <pageSetUpPr fitToPage="1"/>
  </sheetPr>
  <dimension ref="A1:Z615"/>
  <sheetViews>
    <sheetView tabSelected="1" topLeftCell="A571" zoomScale="85" zoomScaleNormal="85" workbookViewId="0">
      <selection activeCell="AA573" sqref="AA573:AB573"/>
    </sheetView>
  </sheetViews>
  <sheetFormatPr defaultColWidth="12.5703125" defaultRowHeight="15.75" customHeight="1"/>
  <cols>
    <col min="1" max="1" width="3.5703125" customWidth="1"/>
    <col min="2" max="2" width="5.28515625" customWidth="1"/>
    <col min="3" max="3" width="10" customWidth="1"/>
    <col min="4" max="4" width="4.7109375" customWidth="1"/>
    <col min="5" max="5" width="2.85546875" bestFit="1" customWidth="1"/>
    <col min="6" max="7" width="5.28515625" customWidth="1"/>
    <col min="8" max="8" width="6.42578125" customWidth="1"/>
    <col min="9" max="10" width="5.28515625" customWidth="1"/>
    <col min="11" max="11" width="9" customWidth="1"/>
    <col min="12" max="26" width="5.28515625" customWidth="1"/>
  </cols>
  <sheetData>
    <row r="1" spans="22:22" ht="12.75">
      <c r="V1" s="62"/>
    </row>
    <row r="2" spans="22:22" ht="12.75">
      <c r="V2" s="62"/>
    </row>
    <row r="3" spans="22:22" ht="12.75">
      <c r="V3" s="62"/>
    </row>
    <row r="4" spans="22:22" ht="12.75">
      <c r="V4" s="62"/>
    </row>
    <row r="5" spans="22:22" ht="12.75">
      <c r="V5" s="62"/>
    </row>
    <row r="6" spans="22:22" ht="12.75">
      <c r="V6" s="62"/>
    </row>
    <row r="7" spans="22:22" ht="12.75">
      <c r="V7" s="62"/>
    </row>
    <row r="8" spans="22:22" ht="12.75">
      <c r="V8" s="62"/>
    </row>
    <row r="9" spans="22:22" ht="12.75">
      <c r="V9" s="62"/>
    </row>
    <row r="10" spans="22:22" ht="12.75">
      <c r="V10" s="62"/>
    </row>
    <row r="11" spans="22:22" ht="12.75">
      <c r="V11" s="62"/>
    </row>
    <row r="12" spans="22:22" ht="12.75">
      <c r="V12" s="62"/>
    </row>
    <row r="13" spans="22:22" ht="12.75">
      <c r="V13" s="62"/>
    </row>
    <row r="14" spans="22:22" ht="12.75">
      <c r="V14" s="62"/>
    </row>
    <row r="15" spans="22:22" ht="12.75">
      <c r="V15" s="62"/>
    </row>
    <row r="16" spans="22:22" ht="12.75">
      <c r="V16" s="62"/>
    </row>
    <row r="17" spans="3:22" ht="12.75">
      <c r="V17" s="62"/>
    </row>
    <row r="18" spans="3:22" ht="12.75">
      <c r="V18" s="62"/>
    </row>
    <row r="19" spans="3:22" ht="12.75">
      <c r="V19" s="62"/>
    </row>
    <row r="20" spans="3:22" ht="12.75">
      <c r="V20" s="62"/>
    </row>
    <row r="21" spans="3:22" ht="12.75">
      <c r="V21" s="62"/>
    </row>
    <row r="22" spans="3:22" ht="12.75">
      <c r="V22" s="62"/>
    </row>
    <row r="23" spans="3:22" ht="12.75">
      <c r="V23" s="62"/>
    </row>
    <row r="24" spans="3:22" ht="12.75"/>
    <row r="25" spans="3:22" ht="12.75"/>
    <row r="26" spans="3:22" ht="12.75"/>
    <row r="27" spans="3:22" ht="12.75"/>
    <row r="28" spans="3:22" ht="12.75"/>
    <row r="29" spans="3:22" ht="12.75"/>
    <row r="30" spans="3:22" ht="18" customHeight="1"/>
    <row r="31" spans="3:22" ht="33.75" customHeight="1">
      <c r="C31" s="298"/>
      <c r="D31" s="298"/>
      <c r="E31" s="298"/>
      <c r="F31" s="430" t="s">
        <v>660</v>
      </c>
      <c r="G31" s="431"/>
      <c r="H31" s="431"/>
      <c r="I31" s="431"/>
      <c r="J31" s="431"/>
      <c r="K31" s="431"/>
      <c r="L31" s="431"/>
      <c r="M31" s="431"/>
      <c r="N31" s="431"/>
      <c r="O31" s="431"/>
      <c r="P31" s="431"/>
      <c r="Q31" s="431"/>
      <c r="R31" s="431"/>
      <c r="S31" s="431"/>
      <c r="T31" s="431"/>
      <c r="U31" s="431"/>
      <c r="V31" s="431"/>
    </row>
    <row r="32" spans="3:22" ht="39" customHeight="1">
      <c r="C32" s="298"/>
      <c r="D32" s="298"/>
      <c r="E32" s="298"/>
      <c r="F32" s="430" t="s">
        <v>87</v>
      </c>
      <c r="G32" s="431"/>
      <c r="H32" s="431"/>
      <c r="I32" s="431"/>
      <c r="J32" s="431"/>
      <c r="K32" s="431"/>
      <c r="L32" s="431"/>
      <c r="M32" s="431"/>
      <c r="N32" s="431"/>
      <c r="O32" s="431"/>
      <c r="P32" s="431"/>
      <c r="Q32" s="431"/>
      <c r="R32" s="431"/>
      <c r="S32" s="431"/>
      <c r="T32" s="431"/>
      <c r="U32" s="431"/>
      <c r="V32" s="431"/>
    </row>
    <row r="33" spans="1:26" ht="51.75" customHeight="1">
      <c r="C33" s="298"/>
      <c r="D33" s="298"/>
      <c r="E33" s="298"/>
      <c r="F33" s="430">
        <f>'Заполняет конвертор НЕ ТРОГАТЬ!'!Z2</f>
        <v>0</v>
      </c>
      <c r="G33" s="431"/>
      <c r="H33" s="431"/>
      <c r="I33" s="431"/>
      <c r="J33" s="431"/>
      <c r="K33" s="431"/>
      <c r="L33" s="431"/>
      <c r="M33" s="431"/>
      <c r="N33" s="431"/>
      <c r="O33" s="431"/>
      <c r="P33" s="431"/>
      <c r="Q33" s="431"/>
      <c r="R33" s="431"/>
      <c r="S33" s="431"/>
      <c r="T33" s="431"/>
      <c r="U33" s="431"/>
      <c r="V33" s="431"/>
    </row>
    <row r="34" spans="1:26" ht="33" customHeight="1"/>
    <row r="38" spans="1:26" ht="21" customHeight="1"/>
    <row r="39" spans="1:26" ht="13.5" customHeight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spans="1:26" ht="23.25" customHeight="1">
      <c r="A40" s="432" t="s">
        <v>658</v>
      </c>
      <c r="B40" s="432"/>
      <c r="C40" s="432"/>
      <c r="D40" s="432"/>
      <c r="E40" s="432"/>
      <c r="F40" s="432"/>
      <c r="G40" s="432"/>
      <c r="H40" s="432"/>
      <c r="I40" s="432"/>
      <c r="J40" s="432"/>
      <c r="K40" s="432"/>
      <c r="L40" s="432"/>
      <c r="M40" s="432"/>
      <c r="N40" s="432"/>
      <c r="O40" s="433" t="str">
        <f>'Заполняет конвертор НЕ ТРОГАТЬ!'!Z1</f>
        <v>09.08.2026-15.08.2026</v>
      </c>
      <c r="P40" s="433"/>
      <c r="Q40" s="433"/>
      <c r="R40" s="433"/>
      <c r="S40" s="433"/>
      <c r="T40" s="433"/>
      <c r="U40" s="433"/>
      <c r="V40" s="433"/>
      <c r="W40" s="433"/>
    </row>
    <row r="43" spans="1:26" ht="27.75">
      <c r="A43" s="246" t="s">
        <v>88</v>
      </c>
      <c r="B43" s="241"/>
      <c r="C43" s="241"/>
      <c r="D43" s="241"/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Y43" s="241"/>
      <c r="Z43" s="241"/>
    </row>
    <row r="45" spans="1:26" ht="12.75">
      <c r="N45" s="64"/>
    </row>
    <row r="46" spans="1:26" ht="27.75">
      <c r="G46" s="246">
        <f>'Показатели и Задачи'!B2</f>
        <v>4446</v>
      </c>
      <c r="H46" s="241"/>
      <c r="J46" s="413" t="str">
        <f>'Показатели и Задачи'!B3</f>
        <v>50 %</v>
      </c>
      <c r="K46" s="414"/>
      <c r="N46" s="247" t="str">
        <f>'Показатели и Задачи'!B4</f>
        <v>35 %</v>
      </c>
      <c r="O46" s="241"/>
      <c r="Q46" s="246">
        <f>'Показатели и Задачи'!B5</f>
        <v>374</v>
      </c>
      <c r="R46" s="241"/>
      <c r="T46" s="244">
        <f>'Показатели и Задачи'!B6</f>
        <v>0</v>
      </c>
      <c r="U46" s="241"/>
      <c r="V46" s="1"/>
    </row>
    <row r="48" spans="1:26" ht="18.75">
      <c r="F48" s="248" t="s">
        <v>2</v>
      </c>
      <c r="G48" s="241"/>
      <c r="I48" s="248" t="s">
        <v>5</v>
      </c>
      <c r="J48" s="241"/>
      <c r="M48" s="248" t="s">
        <v>89</v>
      </c>
      <c r="N48" s="241"/>
      <c r="O48" s="241"/>
      <c r="P48" s="248" t="s">
        <v>90</v>
      </c>
      <c r="Q48" s="241"/>
      <c r="S48" s="248" t="s">
        <v>91</v>
      </c>
      <c r="T48" s="241"/>
      <c r="U48" s="241"/>
      <c r="V48" s="241"/>
    </row>
    <row r="49" spans="1:26" ht="12.75">
      <c r="K49" s="64"/>
    </row>
    <row r="50" spans="1:26" ht="27.75">
      <c r="A50" s="249" t="s">
        <v>92</v>
      </c>
      <c r="B50" s="241"/>
      <c r="C50" s="241"/>
      <c r="D50" s="241"/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Y50" s="241"/>
      <c r="Z50" s="241"/>
    </row>
    <row r="53" spans="1:26" ht="27.75">
      <c r="G53" s="249">
        <f>'Показатели и Задачи'!B7</f>
        <v>188.7</v>
      </c>
      <c r="H53" s="241"/>
      <c r="K53" s="250">
        <f>'Показатели и Задачи'!B10</f>
        <v>0.35</v>
      </c>
      <c r="L53" s="241"/>
      <c r="P53" s="247">
        <f>'Показатели и Задачи'!B8</f>
        <v>0.56999999999999995</v>
      </c>
      <c r="Q53" s="241"/>
      <c r="T53" s="63"/>
      <c r="U53" s="247">
        <f>'Показатели и Задачи'!B9</f>
        <v>0.2</v>
      </c>
      <c r="V53" s="241"/>
    </row>
    <row r="55" spans="1:26" ht="18.75">
      <c r="F55" s="248" t="s">
        <v>14</v>
      </c>
      <c r="G55" s="241"/>
      <c r="J55" s="248" t="s">
        <v>19</v>
      </c>
      <c r="K55" s="241"/>
      <c r="O55" s="248" t="s">
        <v>17</v>
      </c>
      <c r="P55" s="241"/>
      <c r="T55" s="248" t="s">
        <v>18</v>
      </c>
      <c r="U55" s="241"/>
    </row>
    <row r="57" spans="1:26" ht="27.75">
      <c r="A57" s="253" t="s">
        <v>94</v>
      </c>
      <c r="B57" s="241"/>
      <c r="C57" s="241"/>
      <c r="D57" s="241"/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Y57" s="241"/>
      <c r="Z57" s="241"/>
    </row>
    <row r="58" spans="1:26" ht="12.75">
      <c r="K58" s="64"/>
    </row>
    <row r="60" spans="1:26" ht="27.75">
      <c r="H60" s="251">
        <f>'Показатели и Задачи'!B12</f>
        <v>0.14344685242518063</v>
      </c>
      <c r="I60" s="241"/>
      <c r="K60" s="68"/>
      <c r="N60" s="251">
        <f>'Показатели и Задачи'!B13</f>
        <v>1.0252904989747095E-2</v>
      </c>
      <c r="O60" s="241"/>
      <c r="R60" s="68"/>
      <c r="T60" s="251" t="str">
        <f>'Показатели и Задачи'!B14</f>
        <v>8 %</v>
      </c>
      <c r="U60" s="241"/>
      <c r="V60" s="1"/>
    </row>
    <row r="62" spans="1:26" ht="18.75">
      <c r="G62" s="254" t="s">
        <v>21</v>
      </c>
      <c r="H62" s="241"/>
      <c r="I62" s="241"/>
      <c r="M62" s="254" t="s">
        <v>99</v>
      </c>
      <c r="N62" s="241"/>
      <c r="O62" s="241"/>
      <c r="S62" s="252" t="s">
        <v>23</v>
      </c>
      <c r="T62" s="241"/>
      <c r="U62" s="241"/>
    </row>
    <row r="63" spans="1:26" ht="15.75" customHeight="1">
      <c r="G63" s="241"/>
      <c r="H63" s="241"/>
      <c r="I63" s="241"/>
      <c r="M63" s="241"/>
      <c r="N63" s="241"/>
      <c r="O63" s="241"/>
    </row>
    <row r="68" spans="1:26" ht="15.75" customHeight="1">
      <c r="B68" s="240"/>
      <c r="C68" s="241"/>
      <c r="D68" s="241"/>
      <c r="E68" s="18"/>
      <c r="F68" s="18"/>
      <c r="G68" s="18"/>
      <c r="H68" s="18"/>
      <c r="I68" s="17"/>
      <c r="J68" s="17"/>
      <c r="K68" s="17"/>
      <c r="L68" s="17"/>
      <c r="M68" s="17"/>
    </row>
    <row r="69" spans="1:26" ht="18" customHeight="1"/>
    <row r="70" spans="1:26" ht="30" customHeight="1">
      <c r="B70" s="240" t="s">
        <v>100</v>
      </c>
      <c r="C70" s="241"/>
      <c r="D70" s="241"/>
      <c r="E70" s="242" t="str">
        <f>"+7-800-707-7-305"</f>
        <v>+7-800-707-7-305</v>
      </c>
      <c r="F70" s="241"/>
      <c r="G70" s="241"/>
      <c r="H70" s="241"/>
      <c r="I70" s="243" t="s">
        <v>102</v>
      </c>
      <c r="J70" s="241"/>
      <c r="K70" s="241"/>
      <c r="L70" s="241"/>
      <c r="M70" s="241"/>
    </row>
    <row r="71" spans="1:26" ht="21" customHeight="1"/>
    <row r="72" spans="1:26" ht="24" customHeight="1"/>
    <row r="73" spans="1:26" ht="27.75">
      <c r="A73" s="244" t="s">
        <v>103</v>
      </c>
      <c r="B73" s="241"/>
      <c r="C73" s="241"/>
      <c r="D73" s="241"/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241"/>
      <c r="Q73" s="241"/>
      <c r="R73" s="241"/>
      <c r="S73" s="241"/>
      <c r="T73" s="241"/>
      <c r="U73" s="241"/>
      <c r="V73" s="241"/>
      <c r="W73" s="241"/>
      <c r="X73" s="241"/>
      <c r="Y73" s="241"/>
      <c r="Z73" s="241"/>
    </row>
    <row r="74" spans="1:26" ht="27.75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spans="1:26" ht="15">
      <c r="B75" s="258" t="s">
        <v>104</v>
      </c>
      <c r="C75" s="241"/>
      <c r="D75" s="241"/>
      <c r="E75" s="241"/>
      <c r="F75" s="241"/>
      <c r="G75" s="241"/>
      <c r="H75" s="241"/>
      <c r="I75" s="241"/>
      <c r="J75" s="241"/>
    </row>
    <row r="76" spans="1:26" ht="15">
      <c r="B76" s="259" t="str">
        <f>'Показатели и Задачи'!A18</f>
        <v>Задача</v>
      </c>
      <c r="C76" s="239"/>
      <c r="D76" s="75" t="str">
        <f>'Показатели и Задачи'!B18</f>
        <v>Пн</v>
      </c>
      <c r="E76" s="75" t="str">
        <f>'Показатели и Задачи'!C18</f>
        <v>Вт</v>
      </c>
      <c r="F76" s="75" t="str">
        <f>'Показатели и Задачи'!D18</f>
        <v>Ср</v>
      </c>
      <c r="G76" s="75" t="str">
        <f>'Показатели и Задачи'!E18</f>
        <v>Чт</v>
      </c>
      <c r="H76" s="75" t="str">
        <f>'Показатели и Задачи'!F18</f>
        <v>Пт</v>
      </c>
      <c r="I76" s="75" t="str">
        <f>'Показатели и Задачи'!G18</f>
        <v>Сб</v>
      </c>
      <c r="J76" s="75" t="str">
        <f>'Показатели и Задачи'!H18</f>
        <v>Вс</v>
      </c>
      <c r="L76" s="437" t="s">
        <v>105</v>
      </c>
      <c r="M76" s="438"/>
      <c r="N76" s="438"/>
      <c r="O76" s="438"/>
      <c r="P76" s="438"/>
      <c r="Q76" s="438"/>
      <c r="R76" s="438"/>
      <c r="T76" s="442" t="s">
        <v>106</v>
      </c>
      <c r="U76" s="438"/>
      <c r="V76" s="438"/>
      <c r="W76" s="438"/>
      <c r="X76" s="438"/>
      <c r="Y76" s="438"/>
      <c r="Z76" s="438"/>
    </row>
    <row r="77" spans="1:26" ht="13.5">
      <c r="B77" s="260" t="str">
        <f>'Показатели и Задачи'!A19</f>
        <v>G7G</v>
      </c>
      <c r="C77" s="239"/>
      <c r="D77" s="76">
        <f>'Показатели и Задачи'!B19</f>
        <v>0</v>
      </c>
      <c r="E77" s="76">
        <f>'Показатели и Задачи'!C19</f>
        <v>0</v>
      </c>
      <c r="F77" s="76">
        <f>'Показатели и Задачи'!D19</f>
        <v>0</v>
      </c>
      <c r="G77" s="76">
        <f>'Показатели и Задачи'!E19</f>
        <v>0</v>
      </c>
      <c r="H77" s="76">
        <f>'Показатели и Задачи'!F19</f>
        <v>0</v>
      </c>
      <c r="I77" s="76">
        <f>'Показатели и Задачи'!G19</f>
        <v>0</v>
      </c>
      <c r="J77" s="76">
        <f>'Показатели и Задачи'!H19</f>
        <v>0</v>
      </c>
      <c r="L77" s="439"/>
      <c r="M77" s="284"/>
      <c r="N77" s="284"/>
      <c r="O77" s="284"/>
      <c r="P77" s="284"/>
      <c r="Q77" s="284"/>
      <c r="R77" s="439"/>
      <c r="T77" s="439"/>
      <c r="U77" s="284"/>
      <c r="V77" s="284"/>
      <c r="W77" s="284"/>
      <c r="X77" s="284"/>
      <c r="Y77" s="284"/>
      <c r="Z77" s="439"/>
    </row>
    <row r="78" spans="1:26" ht="13.5">
      <c r="B78" s="260" t="str">
        <f>'Показатели и Задачи'!A20</f>
        <v>Ресинх</v>
      </c>
      <c r="C78" s="239"/>
      <c r="D78" s="76">
        <f>'Показатели и Задачи'!B20</f>
        <v>0</v>
      </c>
      <c r="E78" s="76">
        <f>'Показатели и Задачи'!C20</f>
        <v>0</v>
      </c>
      <c r="F78" s="76">
        <f>'Показатели и Задачи'!D20</f>
        <v>0</v>
      </c>
      <c r="G78" s="76">
        <f>'Показатели и Задачи'!E20</f>
        <v>0</v>
      </c>
      <c r="H78" s="76">
        <f>'Показатели и Задачи'!F20</f>
        <v>0</v>
      </c>
      <c r="I78" s="76">
        <f>'Показатели и Задачи'!G20</f>
        <v>0</v>
      </c>
      <c r="J78" s="76">
        <f>'Показатели и Задачи'!H20</f>
        <v>0</v>
      </c>
      <c r="L78" s="439"/>
      <c r="M78" s="284"/>
      <c r="N78" s="284"/>
      <c r="O78" s="284"/>
      <c r="P78" s="284"/>
      <c r="Q78" s="284"/>
      <c r="R78" s="439"/>
      <c r="T78" s="439"/>
      <c r="U78" s="284"/>
      <c r="V78" s="284"/>
      <c r="W78" s="284"/>
      <c r="X78" s="284"/>
      <c r="Y78" s="284"/>
      <c r="Z78" s="439"/>
    </row>
    <row r="79" spans="1:26" ht="13.5">
      <c r="B79" s="260" t="str">
        <f>'Показатели и Задачи'!A21</f>
        <v>Аборт</v>
      </c>
      <c r="C79" s="239"/>
      <c r="D79" s="76">
        <f>'Показатели и Задачи'!B21</f>
        <v>0</v>
      </c>
      <c r="E79" s="76">
        <f>'Показатели и Задачи'!C21</f>
        <v>0</v>
      </c>
      <c r="F79" s="76">
        <f>'Показатели и Задачи'!D21</f>
        <v>0</v>
      </c>
      <c r="G79" s="76">
        <f>'Показатели и Задачи'!E21</f>
        <v>0</v>
      </c>
      <c r="H79" s="76">
        <f>'Показатели и Задачи'!F21</f>
        <v>0</v>
      </c>
      <c r="I79" s="76">
        <f>'Показатели и Задачи'!G21</f>
        <v>0</v>
      </c>
      <c r="J79" s="76">
        <f>'Показатели и Задачи'!H21</f>
        <v>0</v>
      </c>
      <c r="L79" s="439"/>
      <c r="M79" s="284"/>
      <c r="N79" s="284"/>
      <c r="O79" s="284"/>
      <c r="P79" s="284"/>
      <c r="Q79" s="284"/>
      <c r="R79" s="439"/>
      <c r="T79" s="439"/>
      <c r="U79" s="284"/>
      <c r="V79" s="284"/>
      <c r="W79" s="284"/>
      <c r="X79" s="284"/>
      <c r="Y79" s="284"/>
      <c r="Z79" s="439"/>
    </row>
    <row r="80" spans="1:26" ht="13.5">
      <c r="B80" s="260" t="str">
        <f>'Показатели и Задачи'!A22</f>
        <v>Брак</v>
      </c>
      <c r="C80" s="239"/>
      <c r="D80" s="76">
        <f>'Показатели и Задачи'!B22</f>
        <v>0</v>
      </c>
      <c r="E80" s="76">
        <f>'Показатели и Задачи'!C22</f>
        <v>0</v>
      </c>
      <c r="F80" s="76">
        <f>'Показатели и Задачи'!D22</f>
        <v>0</v>
      </c>
      <c r="G80" s="76">
        <f>'Показатели и Задачи'!E22</f>
        <v>0</v>
      </c>
      <c r="H80" s="76">
        <f>'Показатели и Задачи'!F22</f>
        <v>0</v>
      </c>
      <c r="I80" s="76">
        <f>'Показатели и Задачи'!G22</f>
        <v>0</v>
      </c>
      <c r="J80" s="76">
        <f>'Показатели и Задачи'!H22</f>
        <v>0</v>
      </c>
      <c r="L80" s="439"/>
      <c r="M80" s="284"/>
      <c r="N80" s="284"/>
      <c r="O80" s="284"/>
      <c r="P80" s="284"/>
      <c r="Q80" s="284"/>
      <c r="R80" s="439"/>
      <c r="T80" s="439"/>
      <c r="U80" s="284"/>
      <c r="V80" s="284"/>
      <c r="W80" s="284"/>
      <c r="X80" s="284"/>
      <c r="Y80" s="284"/>
      <c r="Z80" s="439"/>
    </row>
    <row r="81" spans="2:26" ht="13.5">
      <c r="B81" s="260" t="str">
        <f>'Показатели и Задачи'!A23</f>
        <v>Нестельная</v>
      </c>
      <c r="C81" s="239"/>
      <c r="D81" s="76">
        <f>'Показатели и Задачи'!B23</f>
        <v>0</v>
      </c>
      <c r="E81" s="76">
        <f>'Показатели и Задачи'!C23</f>
        <v>0</v>
      </c>
      <c r="F81" s="76">
        <f>'Показатели и Задачи'!D23</f>
        <v>0</v>
      </c>
      <c r="G81" s="76">
        <f>'Показатели и Задачи'!E23</f>
        <v>0</v>
      </c>
      <c r="H81" s="76">
        <f>'Показатели и Задачи'!F23</f>
        <v>0</v>
      </c>
      <c r="I81" s="76">
        <f>'Показатели и Задачи'!G23</f>
        <v>0</v>
      </c>
      <c r="J81" s="76">
        <f>'Показатели и Задачи'!H23</f>
        <v>0</v>
      </c>
      <c r="L81" s="439"/>
      <c r="M81" s="284"/>
      <c r="N81" s="284"/>
      <c r="O81" s="284"/>
      <c r="P81" s="284"/>
      <c r="Q81" s="284"/>
      <c r="R81" s="439"/>
      <c r="T81" s="439"/>
      <c r="U81" s="284"/>
      <c r="V81" s="284"/>
      <c r="W81" s="284"/>
      <c r="X81" s="284"/>
      <c r="Y81" s="284"/>
      <c r="Z81" s="439"/>
    </row>
    <row r="82" spans="2:26" ht="13.5">
      <c r="B82" s="260" t="str">
        <f>'Показатели и Задачи'!A24</f>
        <v>Отел</v>
      </c>
      <c r="C82" s="239"/>
      <c r="D82" s="76">
        <f>'Показатели и Задачи'!B24</f>
        <v>0</v>
      </c>
      <c r="E82" s="76">
        <f>'Показатели и Задачи'!C24</f>
        <v>0</v>
      </c>
      <c r="F82" s="76">
        <f>'Показатели и Задачи'!D24</f>
        <v>0</v>
      </c>
      <c r="G82" s="76">
        <f>'Показатели и Задачи'!E24</f>
        <v>0</v>
      </c>
      <c r="H82" s="76">
        <f>'Показатели и Задачи'!F24</f>
        <v>0</v>
      </c>
      <c r="I82" s="76">
        <f>'Показатели и Задачи'!G24</f>
        <v>0</v>
      </c>
      <c r="J82" s="76">
        <f>'Показатели и Задачи'!H24</f>
        <v>0</v>
      </c>
      <c r="L82" s="439"/>
      <c r="M82" s="284"/>
      <c r="N82" s="284"/>
      <c r="O82" s="284"/>
      <c r="P82" s="284"/>
      <c r="Q82" s="284"/>
      <c r="R82" s="439"/>
      <c r="T82" s="439"/>
      <c r="U82" s="284"/>
      <c r="V82" s="284"/>
      <c r="W82" s="284"/>
      <c r="X82" s="284"/>
      <c r="Y82" s="284"/>
      <c r="Z82" s="439"/>
    </row>
    <row r="83" spans="2:26" ht="13.5">
      <c r="B83" s="260" t="str">
        <f>'Показатели и Задачи'!A25</f>
        <v>Падёж</v>
      </c>
      <c r="C83" s="239"/>
      <c r="D83" s="76">
        <f>'Показатели и Задачи'!B25</f>
        <v>0</v>
      </c>
      <c r="E83" s="76">
        <f>'Показатели и Задачи'!C25</f>
        <v>0</v>
      </c>
      <c r="F83" s="76">
        <f>'Показатели и Задачи'!D25</f>
        <v>0</v>
      </c>
      <c r="G83" s="76">
        <f>'Показатели и Задачи'!E25</f>
        <v>0</v>
      </c>
      <c r="H83" s="76">
        <f>'Показатели и Задачи'!F25</f>
        <v>0</v>
      </c>
      <c r="I83" s="76">
        <f>'Показатели и Задачи'!G25</f>
        <v>0</v>
      </c>
      <c r="J83" s="76">
        <f>'Показатели и Задачи'!H25</f>
        <v>0</v>
      </c>
      <c r="L83" s="439"/>
      <c r="M83" s="284"/>
      <c r="N83" s="284"/>
      <c r="O83" s="284"/>
      <c r="P83" s="284"/>
      <c r="Q83" s="284"/>
      <c r="R83" s="439"/>
      <c r="T83" s="439"/>
      <c r="U83" s="284"/>
      <c r="V83" s="284"/>
      <c r="W83" s="284"/>
      <c r="X83" s="284"/>
      <c r="Y83" s="284"/>
      <c r="Z83" s="439"/>
    </row>
    <row r="84" spans="2:26" ht="13.5">
      <c r="B84" s="260" t="str">
        <f>'Показатели и Задачи'!A26</f>
        <v>Стельная</v>
      </c>
      <c r="C84" s="239"/>
      <c r="D84" s="76">
        <f>'Показатели и Задачи'!B26</f>
        <v>0</v>
      </c>
      <c r="E84" s="76">
        <f>'Показатели и Задачи'!C26</f>
        <v>0</v>
      </c>
      <c r="F84" s="76">
        <f>'Показатели и Задачи'!D26</f>
        <v>0</v>
      </c>
      <c r="G84" s="76">
        <f>'Показатели и Задачи'!E26</f>
        <v>0</v>
      </c>
      <c r="H84" s="76">
        <f>'Показатели и Задачи'!F26</f>
        <v>0</v>
      </c>
      <c r="I84" s="76">
        <f>'Показатели и Задачи'!G26</f>
        <v>0</v>
      </c>
      <c r="J84" s="76">
        <f>'Показатели и Задачи'!H26</f>
        <v>0</v>
      </c>
      <c r="L84" s="439"/>
      <c r="M84" s="284"/>
      <c r="N84" s="284"/>
      <c r="O84" s="284"/>
      <c r="P84" s="284"/>
      <c r="Q84" s="284"/>
      <c r="R84" s="439"/>
      <c r="T84" s="439"/>
      <c r="U84" s="284"/>
      <c r="V84" s="284"/>
      <c r="W84" s="284"/>
      <c r="X84" s="284"/>
      <c r="Y84" s="284"/>
      <c r="Z84" s="439"/>
    </row>
    <row r="85" spans="2:26" ht="13.5">
      <c r="B85" s="260" t="str">
        <f>'Показатели и Задачи'!A27</f>
        <v>Взвешивание</v>
      </c>
      <c r="C85" s="239"/>
      <c r="D85" s="76">
        <f>'Показатели и Задачи'!B27</f>
        <v>0</v>
      </c>
      <c r="E85" s="76">
        <f>'Показатели и Задачи'!C27</f>
        <v>0</v>
      </c>
      <c r="F85" s="76">
        <f>'Показатели и Задачи'!D27</f>
        <v>0</v>
      </c>
      <c r="G85" s="76">
        <f>'Показатели и Задачи'!E27</f>
        <v>0</v>
      </c>
      <c r="H85" s="76">
        <f>'Показатели и Задачи'!F27</f>
        <v>0</v>
      </c>
      <c r="I85" s="76">
        <f>'Показатели и Задачи'!G27</f>
        <v>0</v>
      </c>
      <c r="J85" s="76">
        <f>'Показатели и Задачи'!H27</f>
        <v>0</v>
      </c>
      <c r="L85" s="439"/>
      <c r="M85" s="284"/>
      <c r="N85" s="284"/>
      <c r="O85" s="284"/>
      <c r="P85" s="284"/>
      <c r="Q85" s="284"/>
      <c r="R85" s="439"/>
      <c r="T85" s="439"/>
      <c r="U85" s="284"/>
      <c r="V85" s="284"/>
      <c r="W85" s="284"/>
      <c r="X85" s="284"/>
      <c r="Y85" s="284"/>
      <c r="Z85" s="439"/>
    </row>
    <row r="86" spans="2:26" ht="13.5">
      <c r="B86" s="260" t="str">
        <f>'Показатели и Задачи'!A28</f>
        <v>Забой</v>
      </c>
      <c r="C86" s="239"/>
      <c r="D86" s="76">
        <f>'Показатели и Задачи'!B28</f>
        <v>0</v>
      </c>
      <c r="E86" s="76">
        <f>'Показатели и Задачи'!C28</f>
        <v>0</v>
      </c>
      <c r="F86" s="76">
        <f>'Показатели и Задачи'!D28</f>
        <v>0</v>
      </c>
      <c r="G86" s="76">
        <f>'Показатели и Задачи'!E28</f>
        <v>0</v>
      </c>
      <c r="H86" s="76">
        <f>'Показатели и Задачи'!F28</f>
        <v>0</v>
      </c>
      <c r="I86" s="76">
        <f>'Показатели и Задачи'!G28</f>
        <v>0</v>
      </c>
      <c r="J86" s="76">
        <f>'Показатели и Задачи'!H28</f>
        <v>0</v>
      </c>
      <c r="L86" s="440"/>
      <c r="M86" s="441"/>
      <c r="N86" s="441"/>
      <c r="O86" s="441"/>
      <c r="P86" s="441"/>
      <c r="Q86" s="441"/>
      <c r="R86" s="441"/>
      <c r="T86" s="440"/>
      <c r="U86" s="441"/>
      <c r="V86" s="441"/>
      <c r="W86" s="441"/>
      <c r="X86" s="441"/>
      <c r="Y86" s="441"/>
      <c r="Z86" s="441"/>
    </row>
    <row r="87" spans="2:26" ht="13.5">
      <c r="B87" s="260" t="str">
        <f>'Показатели и Задачи'!A29</f>
        <v>Обезроживание</v>
      </c>
      <c r="C87" s="239"/>
      <c r="D87" s="76">
        <f>'Показатели и Задачи'!B29</f>
        <v>0</v>
      </c>
      <c r="E87" s="76">
        <f>'Показатели и Задачи'!C29</f>
        <v>0</v>
      </c>
      <c r="F87" s="76">
        <f>'Показатели и Задачи'!D29</f>
        <v>0</v>
      </c>
      <c r="G87" s="76">
        <f>'Показатели и Задачи'!E29</f>
        <v>0</v>
      </c>
      <c r="H87" s="76">
        <f>'Показатели и Задачи'!F29</f>
        <v>0</v>
      </c>
      <c r="I87" s="76">
        <f>'Показатели и Задачи'!G29</f>
        <v>0</v>
      </c>
      <c r="J87" s="76">
        <f>'Показатели и Задачи'!H29</f>
        <v>0</v>
      </c>
      <c r="L87" s="441"/>
      <c r="M87" s="441"/>
      <c r="N87" s="441"/>
      <c r="O87" s="441"/>
      <c r="P87" s="441"/>
      <c r="Q87" s="441"/>
      <c r="R87" s="441"/>
      <c r="T87" s="441"/>
      <c r="U87" s="441"/>
      <c r="V87" s="441"/>
      <c r="W87" s="441"/>
      <c r="X87" s="441"/>
      <c r="Y87" s="441"/>
      <c r="Z87" s="441"/>
    </row>
    <row r="88" spans="2:26" ht="13.5">
      <c r="B88" s="260" t="str">
        <f>'Показатели и Задачи'!A30</f>
        <v>Осеменение</v>
      </c>
      <c r="C88" s="239"/>
      <c r="D88" s="76">
        <f>'Показатели и Задачи'!B30</f>
        <v>0</v>
      </c>
      <c r="E88" s="76">
        <f>'Показатели и Задачи'!C30</f>
        <v>0</v>
      </c>
      <c r="F88" s="76">
        <f>'Показатели и Задачи'!D30</f>
        <v>0</v>
      </c>
      <c r="G88" s="76">
        <f>'Показатели и Задачи'!E30</f>
        <v>0</v>
      </c>
      <c r="H88" s="76">
        <f>'Показатели и Задачи'!F30</f>
        <v>0</v>
      </c>
      <c r="I88" s="76">
        <f>'Показатели и Задачи'!G30</f>
        <v>0</v>
      </c>
      <c r="J88" s="76">
        <f>'Показатели и Задачи'!H30</f>
        <v>0</v>
      </c>
    </row>
    <row r="89" spans="2:26" ht="15">
      <c r="B89" s="260" t="str">
        <f>'Показатели и Задачи'!A31</f>
        <v>Перебирковка</v>
      </c>
      <c r="C89" s="239"/>
      <c r="D89" s="76">
        <f>'Показатели и Задачи'!B31</f>
        <v>0</v>
      </c>
      <c r="E89" s="76">
        <f>'Показатели и Задачи'!C31</f>
        <v>0</v>
      </c>
      <c r="F89" s="76">
        <f>'Показатели и Задачи'!D31</f>
        <v>0</v>
      </c>
      <c r="G89" s="76">
        <f>'Показатели и Задачи'!E31</f>
        <v>0</v>
      </c>
      <c r="H89" s="76">
        <f>'Показатели и Задачи'!F31</f>
        <v>0</v>
      </c>
      <c r="I89" s="76">
        <f>'Показатели и Задачи'!G31</f>
        <v>0</v>
      </c>
      <c r="J89" s="76">
        <f>'Показатели и Задачи'!H31</f>
        <v>0</v>
      </c>
      <c r="L89" s="442" t="s">
        <v>41</v>
      </c>
      <c r="M89" s="438"/>
      <c r="N89" s="438"/>
      <c r="O89" s="438"/>
      <c r="P89" s="438"/>
      <c r="Q89" s="438"/>
      <c r="R89" s="438"/>
      <c r="T89" s="442" t="s">
        <v>107</v>
      </c>
      <c r="U89" s="438"/>
      <c r="V89" s="438"/>
      <c r="W89" s="438"/>
      <c r="X89" s="438"/>
      <c r="Y89" s="438"/>
      <c r="Z89" s="438"/>
    </row>
    <row r="90" spans="2:26" ht="13.5">
      <c r="B90" s="260" t="str">
        <f>'Показатели и Задачи'!A32</f>
        <v>Перевод</v>
      </c>
      <c r="C90" s="239"/>
      <c r="D90" s="76">
        <f>'Показатели и Задачи'!B32</f>
        <v>0</v>
      </c>
      <c r="E90" s="76">
        <f>'Показатели и Задачи'!C32</f>
        <v>0</v>
      </c>
      <c r="F90" s="76">
        <f>'Показатели и Задачи'!D32</f>
        <v>0</v>
      </c>
      <c r="G90" s="76">
        <f>'Показатели и Задачи'!E32</f>
        <v>0</v>
      </c>
      <c r="H90" s="76">
        <f>'Показатели и Задачи'!F32</f>
        <v>0</v>
      </c>
      <c r="I90" s="76">
        <f>'Показатели и Задачи'!G32</f>
        <v>0</v>
      </c>
      <c r="J90" s="76">
        <f>'Показатели и Задачи'!H32</f>
        <v>0</v>
      </c>
      <c r="L90" s="439"/>
      <c r="M90" s="284"/>
      <c r="N90" s="284"/>
      <c r="O90" s="284"/>
      <c r="P90" s="284"/>
      <c r="Q90" s="284"/>
      <c r="R90" s="439"/>
      <c r="T90" s="439"/>
      <c r="U90" s="284"/>
      <c r="V90" s="284"/>
      <c r="W90" s="284"/>
      <c r="X90" s="284"/>
      <c r="Y90" s="284"/>
      <c r="Z90" s="439"/>
    </row>
    <row r="91" spans="2:26" ht="13.5">
      <c r="B91" s="260" t="str">
        <f>'Показатели и Задачи'!A33</f>
        <v>Поздний сухостой</v>
      </c>
      <c r="C91" s="239"/>
      <c r="D91" s="76">
        <f>'Показатели и Задачи'!B33</f>
        <v>0</v>
      </c>
      <c r="E91" s="76">
        <f>'Показатели и Задачи'!C33</f>
        <v>0</v>
      </c>
      <c r="F91" s="76">
        <f>'Показатели и Задачи'!D33</f>
        <v>0</v>
      </c>
      <c r="G91" s="76">
        <f>'Показатели и Задачи'!E33</f>
        <v>0</v>
      </c>
      <c r="H91" s="76">
        <f>'Показатели и Задачи'!F33</f>
        <v>0</v>
      </c>
      <c r="I91" s="76">
        <f>'Показатели и Задачи'!G33</f>
        <v>0</v>
      </c>
      <c r="J91" s="76">
        <f>'Показатели и Задачи'!H33</f>
        <v>0</v>
      </c>
      <c r="L91" s="439"/>
      <c r="M91" s="284"/>
      <c r="N91" s="284"/>
      <c r="O91" s="284"/>
      <c r="P91" s="284"/>
      <c r="Q91" s="284"/>
      <c r="R91" s="439"/>
      <c r="T91" s="439"/>
      <c r="U91" s="284"/>
      <c r="V91" s="284"/>
      <c r="W91" s="284"/>
      <c r="X91" s="284"/>
      <c r="Y91" s="284"/>
      <c r="Z91" s="439"/>
    </row>
    <row r="92" spans="2:26" ht="13.5">
      <c r="B92" s="260" t="str">
        <f>'Показатели и Задачи'!A34</f>
        <v>Сухостой</v>
      </c>
      <c r="C92" s="239"/>
      <c r="D92" s="76">
        <f>'Показатели и Задачи'!B34</f>
        <v>0</v>
      </c>
      <c r="E92" s="76">
        <f>'Показатели и Задачи'!C34</f>
        <v>0</v>
      </c>
      <c r="F92" s="76">
        <f>'Показатели и Задачи'!D34</f>
        <v>0</v>
      </c>
      <c r="G92" s="76">
        <f>'Показатели и Задачи'!E34</f>
        <v>0</v>
      </c>
      <c r="H92" s="76">
        <f>'Показатели и Задачи'!F34</f>
        <v>0</v>
      </c>
      <c r="I92" s="76">
        <f>'Показатели и Задачи'!G34</f>
        <v>0</v>
      </c>
      <c r="J92" s="76">
        <f>'Показатели и Задачи'!H34</f>
        <v>0</v>
      </c>
      <c r="L92" s="439"/>
      <c r="M92" s="284"/>
      <c r="N92" s="284"/>
      <c r="O92" s="284"/>
      <c r="P92" s="284"/>
      <c r="Q92" s="284"/>
      <c r="R92" s="439"/>
      <c r="T92" s="439"/>
      <c r="U92" s="284"/>
      <c r="V92" s="284"/>
      <c r="W92" s="284"/>
      <c r="X92" s="284"/>
      <c r="Y92" s="284"/>
      <c r="Z92" s="439"/>
    </row>
    <row r="93" spans="2:26" ht="13.5">
      <c r="B93" s="260" t="str">
        <f>'Показатели и Задачи'!A35</f>
        <v>Продажа</v>
      </c>
      <c r="C93" s="239"/>
      <c r="D93" s="76">
        <f>'Показатели и Задачи'!B35</f>
        <v>0</v>
      </c>
      <c r="E93" s="76">
        <f>'Показатели и Задачи'!C35</f>
        <v>0</v>
      </c>
      <c r="F93" s="76">
        <f>'Показатели и Задачи'!D35</f>
        <v>0</v>
      </c>
      <c r="G93" s="76">
        <f>'Показатели и Задачи'!E35</f>
        <v>0</v>
      </c>
      <c r="H93" s="76">
        <f>'Показатели и Задачи'!F35</f>
        <v>0</v>
      </c>
      <c r="I93" s="76">
        <f>'Показатели и Задачи'!G35</f>
        <v>0</v>
      </c>
      <c r="J93" s="76">
        <f>'Показатели и Задачи'!H35</f>
        <v>0</v>
      </c>
      <c r="L93" s="439"/>
      <c r="M93" s="284"/>
      <c r="N93" s="284"/>
      <c r="O93" s="284"/>
      <c r="P93" s="284"/>
      <c r="Q93" s="284"/>
      <c r="R93" s="439"/>
      <c r="T93" s="439"/>
      <c r="U93" s="284"/>
      <c r="V93" s="284"/>
      <c r="W93" s="284"/>
      <c r="X93" s="284"/>
      <c r="Y93" s="284"/>
      <c r="Z93" s="439"/>
    </row>
    <row r="94" spans="2:26" ht="13.5">
      <c r="B94" s="260" t="str">
        <f>'Показатели и Задачи'!A36</f>
        <v>Диарея</v>
      </c>
      <c r="C94" s="239"/>
      <c r="D94" s="76">
        <f>'Показатели и Задачи'!B36</f>
        <v>0</v>
      </c>
      <c r="E94" s="76">
        <f>'Показатели и Задачи'!C36</f>
        <v>0</v>
      </c>
      <c r="F94" s="76">
        <f>'Показатели и Задачи'!D36</f>
        <v>0</v>
      </c>
      <c r="G94" s="76">
        <f>'Показатели и Задачи'!E36</f>
        <v>0</v>
      </c>
      <c r="H94" s="76">
        <f>'Показатели и Задачи'!F36</f>
        <v>0</v>
      </c>
      <c r="I94" s="76">
        <f>'Показатели и Задачи'!G36</f>
        <v>0</v>
      </c>
      <c r="J94" s="76">
        <f>'Показатели и Задачи'!H36</f>
        <v>0</v>
      </c>
      <c r="L94" s="439"/>
      <c r="M94" s="284"/>
      <c r="N94" s="284"/>
      <c r="O94" s="284"/>
      <c r="P94" s="284"/>
      <c r="Q94" s="284"/>
      <c r="R94" s="439"/>
      <c r="T94" s="439"/>
      <c r="U94" s="284"/>
      <c r="V94" s="284"/>
      <c r="W94" s="284"/>
      <c r="X94" s="284"/>
      <c r="Y94" s="284"/>
      <c r="Z94" s="439"/>
    </row>
    <row r="95" spans="2:26" ht="13.5">
      <c r="B95" s="260" t="str">
        <f>'Показатели и Задачи'!A37</f>
        <v>Кетоз</v>
      </c>
      <c r="C95" s="239"/>
      <c r="D95" s="76">
        <f>'Показатели и Задачи'!B37</f>
        <v>0</v>
      </c>
      <c r="E95" s="76">
        <f>'Показатели и Задачи'!C37</f>
        <v>0</v>
      </c>
      <c r="F95" s="76">
        <f>'Показатели и Задачи'!D37</f>
        <v>0</v>
      </c>
      <c r="G95" s="76">
        <f>'Показатели и Задачи'!E37</f>
        <v>0</v>
      </c>
      <c r="H95" s="76">
        <f>'Показатели и Задачи'!F37</f>
        <v>0</v>
      </c>
      <c r="I95" s="76">
        <f>'Показатели и Задачи'!G37</f>
        <v>0</v>
      </c>
      <c r="J95" s="76">
        <f>'Показатели и Задачи'!H37</f>
        <v>0</v>
      </c>
      <c r="L95" s="439"/>
      <c r="M95" s="284"/>
      <c r="N95" s="284"/>
      <c r="O95" s="284"/>
      <c r="P95" s="284"/>
      <c r="Q95" s="284"/>
      <c r="R95" s="439"/>
      <c r="T95" s="439"/>
      <c r="U95" s="284"/>
      <c r="V95" s="284"/>
      <c r="W95" s="284"/>
      <c r="X95" s="284"/>
      <c r="Y95" s="284"/>
      <c r="Z95" s="439"/>
    </row>
    <row r="96" spans="2:26" ht="13.5">
      <c r="B96" s="260" t="str">
        <f>'Показатели и Задачи'!A38</f>
        <v>Мастит</v>
      </c>
      <c r="C96" s="239"/>
      <c r="D96" s="76">
        <f>'Показатели и Задачи'!B38</f>
        <v>0</v>
      </c>
      <c r="E96" s="76">
        <f>'Показатели и Задачи'!C38</f>
        <v>0</v>
      </c>
      <c r="F96" s="76">
        <f>'Показатели и Задачи'!D38</f>
        <v>0</v>
      </c>
      <c r="G96" s="76">
        <f>'Показатели и Задачи'!E38</f>
        <v>0</v>
      </c>
      <c r="H96" s="76">
        <f>'Показатели и Задачи'!F38</f>
        <v>0</v>
      </c>
      <c r="I96" s="76">
        <f>'Показатели и Задачи'!G38</f>
        <v>0</v>
      </c>
      <c r="J96" s="76">
        <f>'Показатели и Задачи'!H38</f>
        <v>0</v>
      </c>
      <c r="L96" s="439"/>
      <c r="M96" s="284"/>
      <c r="N96" s="284"/>
      <c r="O96" s="284"/>
      <c r="P96" s="284"/>
      <c r="Q96" s="284"/>
      <c r="R96" s="439"/>
      <c r="T96" s="439"/>
      <c r="U96" s="284"/>
      <c r="V96" s="284"/>
      <c r="W96" s="284"/>
      <c r="X96" s="284"/>
      <c r="Y96" s="284"/>
      <c r="Z96" s="439"/>
    </row>
    <row r="97" spans="1:26" ht="13.5">
      <c r="B97" s="260" t="str">
        <f>'Показатели и Задачи'!A39</f>
        <v>Молочная лихорадка, Парез</v>
      </c>
      <c r="C97" s="239"/>
      <c r="D97" s="76">
        <f>'Показатели и Задачи'!B39</f>
        <v>0</v>
      </c>
      <c r="E97" s="76">
        <f>'Показатели и Задачи'!C39</f>
        <v>0</v>
      </c>
      <c r="F97" s="76">
        <f>'Показатели и Задачи'!D39</f>
        <v>0</v>
      </c>
      <c r="G97" s="76">
        <f>'Показатели и Задачи'!E39</f>
        <v>0</v>
      </c>
      <c r="H97" s="76">
        <f>'Показатели и Задачи'!F39</f>
        <v>0</v>
      </c>
      <c r="I97" s="76">
        <f>'Показатели и Задачи'!G39</f>
        <v>0</v>
      </c>
      <c r="J97" s="76">
        <f>'Показатели и Задачи'!H39</f>
        <v>0</v>
      </c>
      <c r="L97" s="439"/>
      <c r="M97" s="284"/>
      <c r="N97" s="284"/>
      <c r="O97" s="284"/>
      <c r="P97" s="284"/>
      <c r="Q97" s="284"/>
      <c r="R97" s="439"/>
      <c r="T97" s="439"/>
      <c r="U97" s="284"/>
      <c r="V97" s="284"/>
      <c r="W97" s="284"/>
      <c r="X97" s="284"/>
      <c r="Y97" s="284"/>
      <c r="Z97" s="439"/>
    </row>
    <row r="98" spans="1:26" ht="13.5">
      <c r="B98" s="260" t="str">
        <f>'Показатели и Задачи'!A40</f>
        <v>Послеродовой парез</v>
      </c>
      <c r="C98" s="239"/>
      <c r="D98" s="76">
        <f>'Показатели и Задачи'!B40</f>
        <v>0</v>
      </c>
      <c r="E98" s="76">
        <f>'Показатели и Задачи'!C40</f>
        <v>0</v>
      </c>
      <c r="F98" s="76">
        <f>'Показатели и Задачи'!D40</f>
        <v>0</v>
      </c>
      <c r="G98" s="76">
        <f>'Показатели и Задачи'!E40</f>
        <v>0</v>
      </c>
      <c r="H98" s="76">
        <f>'Показатели и Задачи'!F40</f>
        <v>0</v>
      </c>
      <c r="I98" s="76">
        <f>'Показатели и Задачи'!G40</f>
        <v>0</v>
      </c>
      <c r="J98" s="76">
        <f>'Показатели и Задачи'!H40</f>
        <v>0</v>
      </c>
      <c r="L98" s="439"/>
      <c r="M98" s="284"/>
      <c r="N98" s="284"/>
      <c r="O98" s="284"/>
      <c r="P98" s="284"/>
      <c r="Q98" s="284"/>
      <c r="R98" s="439"/>
      <c r="T98" s="439"/>
      <c r="U98" s="284"/>
      <c r="V98" s="284"/>
      <c r="W98" s="284"/>
      <c r="X98" s="284"/>
      <c r="Y98" s="284"/>
      <c r="Z98" s="439"/>
    </row>
    <row r="99" spans="1:26" ht="13.5">
      <c r="B99" s="260" t="str">
        <f>'Показатели и Задачи'!A41</f>
        <v>Субклинический мастит</v>
      </c>
      <c r="C99" s="239"/>
      <c r="D99" s="76">
        <f>'Показатели и Задачи'!B41</f>
        <v>0</v>
      </c>
      <c r="E99" s="76">
        <f>'Показатели и Задачи'!C41</f>
        <v>0</v>
      </c>
      <c r="F99" s="76">
        <f>'Показатели и Задачи'!D41</f>
        <v>0</v>
      </c>
      <c r="G99" s="76">
        <f>'Показатели и Задачи'!E41</f>
        <v>0</v>
      </c>
      <c r="H99" s="76">
        <f>'Показатели и Задачи'!F41</f>
        <v>0</v>
      </c>
      <c r="I99" s="76">
        <f>'Показатели и Задачи'!G41</f>
        <v>0</v>
      </c>
      <c r="J99" s="76">
        <f>'Показатели и Задачи'!H41</f>
        <v>0</v>
      </c>
      <c r="L99" s="440"/>
      <c r="M99" s="441"/>
      <c r="N99" s="441"/>
      <c r="O99" s="441"/>
      <c r="P99" s="441"/>
      <c r="Q99" s="441"/>
      <c r="R99" s="441"/>
      <c r="T99" s="440"/>
      <c r="U99" s="441"/>
      <c r="V99" s="441"/>
      <c r="W99" s="441"/>
      <c r="X99" s="441"/>
      <c r="Y99" s="441"/>
      <c r="Z99" s="441"/>
    </row>
    <row r="100" spans="1:26" ht="13.5">
      <c r="B100" s="260" t="str">
        <f>'Показатели и Задачи'!A42</f>
        <v>Хромота</v>
      </c>
      <c r="C100" s="239"/>
      <c r="D100" s="76">
        <f>'Показатели и Задачи'!B42</f>
        <v>0</v>
      </c>
      <c r="E100" s="76">
        <f>'Показатели и Задачи'!C42</f>
        <v>0</v>
      </c>
      <c r="F100" s="76">
        <f>'Показатели и Задачи'!D42</f>
        <v>0</v>
      </c>
      <c r="G100" s="76">
        <f>'Показатели и Задачи'!E42</f>
        <v>0</v>
      </c>
      <c r="H100" s="76">
        <f>'Показатели и Задачи'!F42</f>
        <v>0</v>
      </c>
      <c r="I100" s="76">
        <f>'Показатели и Задачи'!G42</f>
        <v>0</v>
      </c>
      <c r="J100" s="76">
        <f>'Показатели и Задачи'!H42</f>
        <v>0</v>
      </c>
      <c r="L100" s="441"/>
      <c r="M100" s="441"/>
      <c r="N100" s="441"/>
      <c r="O100" s="441"/>
      <c r="P100" s="441"/>
      <c r="Q100" s="441"/>
      <c r="R100" s="441"/>
      <c r="T100" s="441"/>
      <c r="U100" s="441"/>
      <c r="V100" s="441"/>
      <c r="W100" s="441"/>
      <c r="X100" s="441"/>
      <c r="Y100" s="441"/>
      <c r="Z100" s="441"/>
    </row>
    <row r="101" spans="1:26" ht="13.5">
      <c r="B101" s="260" t="str">
        <f>'Показатели и Задачи'!A43</f>
        <v>Эндометрит</v>
      </c>
      <c r="C101" s="239"/>
      <c r="D101" s="76">
        <f>'Показатели и Задачи'!B43</f>
        <v>0</v>
      </c>
      <c r="E101" s="76">
        <f>'Показатели и Задачи'!C43</f>
        <v>0</v>
      </c>
      <c r="F101" s="76">
        <f>'Показатели и Задачи'!D43</f>
        <v>0</v>
      </c>
      <c r="G101" s="76">
        <f>'Показатели и Задачи'!E43</f>
        <v>0</v>
      </c>
      <c r="H101" s="76">
        <f>'Показатели и Задачи'!F43</f>
        <v>0</v>
      </c>
      <c r="I101" s="76">
        <f>'Показатели и Задачи'!G43</f>
        <v>0</v>
      </c>
      <c r="J101" s="76">
        <f>'Показатели и Задачи'!H43</f>
        <v>0</v>
      </c>
    </row>
    <row r="102" spans="1:26" ht="13.5">
      <c r="B102" s="260" t="str">
        <f>'Показатели и Задачи'!A44</f>
        <v>Итого</v>
      </c>
      <c r="C102" s="239"/>
      <c r="D102" s="76">
        <f>'Показатели и Задачи'!B44</f>
        <v>0</v>
      </c>
      <c r="E102" s="76">
        <f>'Показатели и Задачи'!C44</f>
        <v>0</v>
      </c>
      <c r="F102" s="76">
        <f>'Показатели и Задачи'!D44</f>
        <v>0</v>
      </c>
      <c r="G102" s="76">
        <f>'Показатели и Задачи'!E44</f>
        <v>0</v>
      </c>
      <c r="H102" s="76">
        <f>'Показатели и Задачи'!F44</f>
        <v>0</v>
      </c>
      <c r="I102" s="76">
        <f>'Показатели и Задачи'!G44</f>
        <v>0</v>
      </c>
      <c r="J102" s="76">
        <f>'Показатели и Задачи'!H44</f>
        <v>0</v>
      </c>
    </row>
    <row r="103" spans="1:26" ht="13.5">
      <c r="B103" s="260">
        <f>'Показатели и Задачи'!A45</f>
        <v>0</v>
      </c>
      <c r="C103" s="239"/>
      <c r="D103" s="89">
        <f>'Показатели и Задачи'!B45</f>
        <v>0</v>
      </c>
      <c r="E103" s="89">
        <f>'Показатели и Задачи'!C45</f>
        <v>0</v>
      </c>
      <c r="F103" s="89">
        <f>'Показатели и Задачи'!D45</f>
        <v>0</v>
      </c>
      <c r="G103" s="89">
        <f>'Показатели и Задачи'!E45</f>
        <v>0</v>
      </c>
      <c r="H103" s="89">
        <f>'Показатели и Задачи'!F45</f>
        <v>0</v>
      </c>
      <c r="I103" s="89">
        <f>'Показатели и Задачи'!G45</f>
        <v>0</v>
      </c>
      <c r="J103" s="89">
        <f>'Показатели и Задачи'!H45</f>
        <v>0</v>
      </c>
    </row>
    <row r="104" spans="1:26" ht="13.5">
      <c r="B104" s="260">
        <f>'Показатели и Задачи'!A46</f>
        <v>0</v>
      </c>
      <c r="C104" s="239"/>
      <c r="D104" s="89">
        <f>'Показатели и Задачи'!B46</f>
        <v>0</v>
      </c>
      <c r="E104" s="89">
        <f>'Показатели и Задачи'!C46</f>
        <v>0</v>
      </c>
      <c r="F104" s="89">
        <f>'Показатели и Задачи'!D46</f>
        <v>0</v>
      </c>
      <c r="G104" s="89">
        <f>'Показатели и Задачи'!E46</f>
        <v>0</v>
      </c>
      <c r="H104" s="89">
        <f>'Показатели и Задачи'!F46</f>
        <v>0</v>
      </c>
      <c r="I104" s="89">
        <f>'Показатели и Задачи'!G46</f>
        <v>0</v>
      </c>
      <c r="J104" s="89">
        <f>'Показатели и Задачи'!H46</f>
        <v>0</v>
      </c>
    </row>
    <row r="106" spans="1:26" ht="15"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</row>
    <row r="108" spans="1:26" ht="49.5" customHeight="1">
      <c r="B108" s="240" t="s">
        <v>100</v>
      </c>
      <c r="C108" s="241"/>
      <c r="D108" s="241"/>
      <c r="E108" s="242" t="str">
        <f>"+7-800-707-7-305"</f>
        <v>+7-800-707-7-305</v>
      </c>
      <c r="F108" s="241"/>
      <c r="G108" s="241"/>
      <c r="H108" s="241"/>
      <c r="I108" s="243" t="s">
        <v>102</v>
      </c>
      <c r="J108" s="241"/>
      <c r="K108" s="241"/>
      <c r="L108" s="241"/>
      <c r="M108" s="241"/>
    </row>
    <row r="109" spans="1:26" ht="21" customHeight="1"/>
    <row r="110" spans="1:26" ht="16.5" customHeight="1"/>
    <row r="111" spans="1:26" ht="27.75">
      <c r="A111" s="244" t="s">
        <v>110</v>
      </c>
      <c r="B111" s="241"/>
      <c r="C111" s="241"/>
      <c r="D111" s="241"/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241"/>
      <c r="R111" s="241"/>
      <c r="S111" s="241"/>
      <c r="T111" s="241"/>
      <c r="U111" s="241"/>
      <c r="V111" s="241"/>
      <c r="W111" s="241"/>
      <c r="X111" s="241"/>
      <c r="Y111" s="241"/>
      <c r="Z111" s="241"/>
    </row>
    <row r="113" spans="2:25" ht="15">
      <c r="B113" s="442"/>
      <c r="C113" s="442" t="s">
        <v>111</v>
      </c>
      <c r="D113" s="438"/>
      <c r="E113" s="438"/>
      <c r="F113" s="438"/>
      <c r="G113" s="438"/>
      <c r="H113" s="438"/>
      <c r="I113" s="438"/>
      <c r="K113" s="442"/>
      <c r="L113" s="438"/>
      <c r="M113" s="438"/>
      <c r="N113" s="442" t="str">
        <f ca="1">IFERROR(__xludf.DUMMYFUNCTION("""Проверка УЗИ c ""&amp;to_text('Проверка УЗИ'!B7)"),"Проверка УЗИ c 09.08.26")</f>
        <v>Проверка УЗИ c 09.08.26</v>
      </c>
      <c r="O113" s="438"/>
      <c r="P113" s="438"/>
      <c r="Q113" s="438"/>
      <c r="S113" s="442"/>
      <c r="T113" s="438"/>
      <c r="U113" s="438"/>
      <c r="V113" s="438"/>
      <c r="W113" s="438"/>
      <c r="X113" s="438"/>
      <c r="Y113" s="438"/>
    </row>
    <row r="114" spans="2:25" ht="12.75">
      <c r="B114" s="284"/>
      <c r="C114" s="443"/>
      <c r="D114" s="441"/>
      <c r="E114" s="441"/>
      <c r="F114" s="441"/>
      <c r="G114" s="441"/>
      <c r="H114" s="441"/>
      <c r="I114" s="441"/>
      <c r="K114" s="446"/>
      <c r="L114" s="438"/>
      <c r="M114" s="438"/>
      <c r="N114" s="438"/>
      <c r="O114" s="438"/>
      <c r="P114" s="438"/>
      <c r="Q114" s="438"/>
      <c r="S114" s="446"/>
      <c r="T114" s="438"/>
      <c r="U114" s="438"/>
      <c r="V114" s="438"/>
      <c r="W114" s="438"/>
      <c r="X114" s="438"/>
      <c r="Y114" s="438"/>
    </row>
    <row r="115" spans="2:25" ht="12.75">
      <c r="B115" s="284"/>
      <c r="C115" s="441"/>
      <c r="D115" s="444"/>
      <c r="E115" s="444"/>
      <c r="F115" s="444"/>
      <c r="G115" s="444"/>
      <c r="H115" s="444"/>
      <c r="I115" s="441"/>
      <c r="K115" s="438"/>
      <c r="L115" s="284"/>
      <c r="M115" s="284"/>
      <c r="N115" s="284"/>
      <c r="O115" s="284"/>
      <c r="P115" s="284"/>
      <c r="Q115" s="438"/>
      <c r="S115" s="438"/>
      <c r="T115" s="284"/>
      <c r="U115" s="284"/>
      <c r="V115" s="284"/>
      <c r="W115" s="284"/>
      <c r="X115" s="284"/>
      <c r="Y115" s="438"/>
    </row>
    <row r="116" spans="2:25" ht="12.75">
      <c r="B116" s="284"/>
      <c r="C116" s="441"/>
      <c r="D116" s="444"/>
      <c r="E116" s="444"/>
      <c r="F116" s="444"/>
      <c r="G116" s="444"/>
      <c r="H116" s="444"/>
      <c r="I116" s="441"/>
      <c r="K116" s="438"/>
      <c r="L116" s="284"/>
      <c r="M116" s="284"/>
      <c r="N116" s="284"/>
      <c r="O116" s="284"/>
      <c r="P116" s="284"/>
      <c r="Q116" s="438"/>
      <c r="S116" s="438"/>
      <c r="T116" s="284"/>
      <c r="U116" s="284"/>
      <c r="V116" s="284"/>
      <c r="W116" s="284"/>
      <c r="X116" s="284"/>
      <c r="Y116" s="438"/>
    </row>
    <row r="117" spans="2:25" ht="12.75">
      <c r="B117" s="284"/>
      <c r="C117" s="441"/>
      <c r="D117" s="444"/>
      <c r="E117" s="444"/>
      <c r="F117" s="444"/>
      <c r="G117" s="444"/>
      <c r="H117" s="444"/>
      <c r="I117" s="441"/>
      <c r="K117" s="438"/>
      <c r="L117" s="284"/>
      <c r="M117" s="284"/>
      <c r="N117" s="284"/>
      <c r="O117" s="284"/>
      <c r="P117" s="284"/>
      <c r="Q117" s="438"/>
      <c r="S117" s="438"/>
      <c r="T117" s="284"/>
      <c r="U117" s="284"/>
      <c r="V117" s="284"/>
      <c r="W117" s="284"/>
      <c r="X117" s="284"/>
      <c r="Y117" s="438"/>
    </row>
    <row r="118" spans="2:25" ht="12.75">
      <c r="B118" s="284"/>
      <c r="C118" s="441"/>
      <c r="D118" s="444"/>
      <c r="E118" s="444"/>
      <c r="F118" s="444"/>
      <c r="G118" s="444"/>
      <c r="H118" s="444"/>
      <c r="I118" s="441"/>
      <c r="K118" s="438"/>
      <c r="L118" s="284"/>
      <c r="M118" s="284"/>
      <c r="N118" s="284"/>
      <c r="O118" s="284"/>
      <c r="P118" s="284"/>
      <c r="Q118" s="438"/>
      <c r="S118" s="438"/>
      <c r="T118" s="284"/>
      <c r="U118" s="284"/>
      <c r="V118" s="284"/>
      <c r="W118" s="284"/>
      <c r="X118" s="284"/>
      <c r="Y118" s="438"/>
    </row>
    <row r="119" spans="2:25" ht="12.75">
      <c r="B119" s="284"/>
      <c r="C119" s="441"/>
      <c r="D119" s="444"/>
      <c r="E119" s="444"/>
      <c r="F119" s="444"/>
      <c r="G119" s="444"/>
      <c r="H119" s="444"/>
      <c r="I119" s="441"/>
      <c r="K119" s="438"/>
      <c r="L119" s="284"/>
      <c r="M119" s="284"/>
      <c r="N119" s="284"/>
      <c r="O119" s="284"/>
      <c r="P119" s="284"/>
      <c r="Q119" s="438"/>
      <c r="S119" s="438"/>
      <c r="T119" s="284"/>
      <c r="U119" s="284"/>
      <c r="V119" s="284"/>
      <c r="W119" s="284"/>
      <c r="X119" s="284"/>
      <c r="Y119" s="438"/>
    </row>
    <row r="120" spans="2:25" ht="12.75">
      <c r="B120" s="284"/>
      <c r="C120" s="441"/>
      <c r="D120" s="444"/>
      <c r="E120" s="444"/>
      <c r="F120" s="444"/>
      <c r="G120" s="444"/>
      <c r="H120" s="444"/>
      <c r="I120" s="441"/>
      <c r="K120" s="438"/>
      <c r="L120" s="284"/>
      <c r="M120" s="284"/>
      <c r="N120" s="284"/>
      <c r="O120" s="284"/>
      <c r="P120" s="284"/>
      <c r="Q120" s="438"/>
      <c r="S120" s="438"/>
      <c r="T120" s="284"/>
      <c r="U120" s="284"/>
      <c r="V120" s="284"/>
      <c r="W120" s="284"/>
      <c r="X120" s="284"/>
      <c r="Y120" s="438"/>
    </row>
    <row r="121" spans="2:25" ht="12.75">
      <c r="B121" s="284"/>
      <c r="C121" s="441"/>
      <c r="D121" s="441"/>
      <c r="E121" s="441"/>
      <c r="F121" s="441"/>
      <c r="G121" s="441"/>
      <c r="H121" s="441"/>
      <c r="I121" s="441"/>
      <c r="K121" s="438"/>
      <c r="L121" s="438"/>
      <c r="M121" s="438"/>
      <c r="N121" s="438"/>
      <c r="O121" s="438"/>
      <c r="P121" s="438"/>
      <c r="Q121" s="438"/>
      <c r="S121" s="438"/>
      <c r="T121" s="438"/>
      <c r="U121" s="438"/>
      <c r="V121" s="438"/>
      <c r="W121" s="438"/>
      <c r="X121" s="438"/>
      <c r="Y121" s="438"/>
    </row>
    <row r="122" spans="2:25" ht="12.75">
      <c r="B122" s="440"/>
      <c r="C122" s="441"/>
      <c r="D122" s="441"/>
      <c r="E122" s="441"/>
      <c r="F122" s="441"/>
      <c r="G122" s="441"/>
      <c r="H122" s="441"/>
      <c r="I122" s="441"/>
      <c r="K122" s="445"/>
      <c r="L122" s="438"/>
      <c r="M122" s="438"/>
      <c r="N122" s="438"/>
      <c r="O122" s="438"/>
      <c r="P122" s="438"/>
      <c r="Q122" s="438"/>
      <c r="S122" s="445"/>
      <c r="T122" s="438"/>
      <c r="U122" s="438"/>
      <c r="V122" s="438"/>
      <c r="W122" s="438"/>
      <c r="X122" s="438"/>
      <c r="Y122" s="438"/>
    </row>
    <row r="123" spans="2:25" ht="12.75">
      <c r="B123" s="441"/>
      <c r="C123" s="441"/>
      <c r="D123" s="441"/>
      <c r="E123" s="441"/>
      <c r="F123" s="441"/>
      <c r="G123" s="441"/>
      <c r="H123" s="441"/>
      <c r="I123" s="441"/>
      <c r="K123" s="438"/>
      <c r="L123" s="438"/>
      <c r="M123" s="438"/>
      <c r="N123" s="438"/>
      <c r="O123" s="438"/>
      <c r="P123" s="438"/>
      <c r="Q123" s="438"/>
      <c r="S123" s="438"/>
      <c r="T123" s="438"/>
      <c r="U123" s="438"/>
      <c r="V123" s="438"/>
      <c r="W123" s="438"/>
      <c r="X123" s="438"/>
      <c r="Y123" s="438"/>
    </row>
    <row r="125" spans="2:25" ht="15" customHeight="1">
      <c r="B125" s="449"/>
    </row>
    <row r="126" spans="2:25" ht="15">
      <c r="B126" s="448"/>
      <c r="C126" s="449" t="s">
        <v>114</v>
      </c>
      <c r="D126" s="438"/>
      <c r="E126" s="438"/>
      <c r="F126" s="438"/>
      <c r="G126" s="438"/>
      <c r="H126" s="438"/>
      <c r="I126" s="438"/>
      <c r="J126" s="438"/>
      <c r="K126" s="442"/>
      <c r="L126" s="438"/>
      <c r="M126" s="438"/>
      <c r="N126" s="442" t="s">
        <v>112</v>
      </c>
      <c r="O126" s="438"/>
      <c r="P126" s="438"/>
      <c r="Q126" s="438"/>
      <c r="S126" s="442"/>
      <c r="T126" s="438"/>
      <c r="U126" s="438"/>
      <c r="V126" s="438"/>
      <c r="W126" s="438"/>
      <c r="X126" s="438"/>
      <c r="Y126" s="438"/>
    </row>
    <row r="127" spans="2:25" ht="12.75">
      <c r="B127" s="446"/>
      <c r="C127" s="438"/>
      <c r="D127" s="438"/>
      <c r="E127" s="438"/>
      <c r="F127" s="438"/>
      <c r="G127" s="438"/>
      <c r="H127" s="438"/>
      <c r="I127" s="438"/>
      <c r="J127" s="438"/>
      <c r="K127" s="438"/>
      <c r="L127" s="438"/>
      <c r="M127" s="438"/>
      <c r="N127" s="438"/>
      <c r="O127" s="438"/>
      <c r="P127" s="438"/>
      <c r="Q127" s="438"/>
      <c r="S127" s="446"/>
      <c r="T127" s="438"/>
      <c r="U127" s="438"/>
      <c r="V127" s="438"/>
      <c r="W127" s="438"/>
      <c r="X127" s="438"/>
      <c r="Y127" s="438"/>
    </row>
    <row r="128" spans="2:25" ht="12.75">
      <c r="B128" s="438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4"/>
      <c r="P128" s="284"/>
      <c r="Q128" s="438"/>
      <c r="S128" s="438"/>
      <c r="T128" s="284"/>
      <c r="U128" s="284"/>
      <c r="V128" s="284"/>
      <c r="W128" s="284"/>
      <c r="X128" s="284"/>
      <c r="Y128" s="438"/>
    </row>
    <row r="129" spans="2:25" ht="12.75">
      <c r="B129" s="438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4"/>
      <c r="P129" s="284"/>
      <c r="Q129" s="438"/>
      <c r="S129" s="438"/>
      <c r="T129" s="284"/>
      <c r="U129" s="284"/>
      <c r="V129" s="284"/>
      <c r="W129" s="284"/>
      <c r="X129" s="284"/>
      <c r="Y129" s="438"/>
    </row>
    <row r="130" spans="2:25" ht="12.75">
      <c r="B130" s="438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438"/>
      <c r="S130" s="438"/>
      <c r="T130" s="284"/>
      <c r="U130" s="284"/>
      <c r="V130" s="284"/>
      <c r="W130" s="284"/>
      <c r="X130" s="284"/>
      <c r="Y130" s="438"/>
    </row>
    <row r="131" spans="2:25" ht="12.75">
      <c r="B131" s="438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438"/>
      <c r="S131" s="438"/>
      <c r="T131" s="284"/>
      <c r="U131" s="284"/>
      <c r="V131" s="284"/>
      <c r="W131" s="284"/>
      <c r="X131" s="284"/>
      <c r="Y131" s="438"/>
    </row>
    <row r="132" spans="2:25" ht="12.75">
      <c r="B132" s="438"/>
      <c r="C132" s="284"/>
      <c r="D132" s="284"/>
      <c r="E132" s="284"/>
      <c r="F132" s="284"/>
      <c r="G132" s="284"/>
      <c r="H132" s="284"/>
      <c r="I132" s="284"/>
      <c r="J132" s="284"/>
      <c r="K132" s="284"/>
      <c r="L132" s="284"/>
      <c r="M132" s="284"/>
      <c r="N132" s="284"/>
      <c r="O132" s="284"/>
      <c r="P132" s="284"/>
      <c r="Q132" s="438"/>
      <c r="S132" s="438"/>
      <c r="T132" s="284"/>
      <c r="U132" s="284"/>
      <c r="V132" s="284"/>
      <c r="W132" s="284"/>
      <c r="X132" s="284"/>
      <c r="Y132" s="438"/>
    </row>
    <row r="133" spans="2:25" ht="12.75">
      <c r="B133" s="438"/>
      <c r="C133" s="284"/>
      <c r="D133" s="284"/>
      <c r="E133" s="284"/>
      <c r="F133" s="284"/>
      <c r="G133" s="284"/>
      <c r="H133" s="284"/>
      <c r="I133" s="284"/>
      <c r="J133" s="284"/>
      <c r="K133" s="284"/>
      <c r="L133" s="284"/>
      <c r="M133" s="284"/>
      <c r="N133" s="284"/>
      <c r="O133" s="284"/>
      <c r="P133" s="284"/>
      <c r="Q133" s="438"/>
      <c r="S133" s="438"/>
      <c r="T133" s="284"/>
      <c r="U133" s="284"/>
      <c r="V133" s="284"/>
      <c r="W133" s="284"/>
      <c r="X133" s="284"/>
      <c r="Y133" s="438"/>
    </row>
    <row r="134" spans="2:25" ht="12.75">
      <c r="B134" s="438"/>
      <c r="C134" s="438"/>
      <c r="D134" s="438"/>
      <c r="E134" s="438"/>
      <c r="F134" s="438"/>
      <c r="G134" s="438"/>
      <c r="H134" s="438"/>
      <c r="I134" s="438"/>
      <c r="J134" s="438"/>
      <c r="K134" s="438"/>
      <c r="L134" s="438"/>
      <c r="M134" s="438"/>
      <c r="N134" s="438"/>
      <c r="O134" s="438"/>
      <c r="P134" s="438"/>
      <c r="Q134" s="438"/>
      <c r="S134" s="438"/>
      <c r="T134" s="438"/>
      <c r="U134" s="438"/>
      <c r="V134" s="438"/>
      <c r="W134" s="438"/>
      <c r="X134" s="438"/>
      <c r="Y134" s="438"/>
    </row>
    <row r="135" spans="2:25" ht="12.75">
      <c r="B135" s="446"/>
      <c r="C135" s="438"/>
      <c r="D135" s="438"/>
      <c r="E135" s="438"/>
      <c r="F135" s="438"/>
      <c r="G135" s="438"/>
      <c r="H135" s="438"/>
      <c r="I135" s="438"/>
      <c r="J135" s="438"/>
      <c r="K135" s="438"/>
      <c r="L135" s="438"/>
      <c r="M135" s="438"/>
      <c r="N135" s="438"/>
      <c r="O135" s="438"/>
      <c r="P135" s="438"/>
      <c r="Q135" s="438"/>
      <c r="S135" s="445"/>
      <c r="T135" s="445"/>
      <c r="U135" s="445"/>
      <c r="V135" s="445"/>
      <c r="W135" s="445"/>
      <c r="X135" s="445"/>
      <c r="Y135" s="445"/>
    </row>
    <row r="136" spans="2:25" ht="12.75">
      <c r="B136" s="438"/>
      <c r="C136" s="438"/>
      <c r="D136" s="438"/>
      <c r="E136" s="438"/>
      <c r="F136" s="438"/>
      <c r="G136" s="438"/>
      <c r="H136" s="438"/>
      <c r="I136" s="438"/>
      <c r="J136" s="438"/>
      <c r="K136" s="438"/>
      <c r="L136" s="438"/>
      <c r="M136" s="438"/>
      <c r="N136" s="438"/>
      <c r="O136" s="438"/>
      <c r="P136" s="438"/>
      <c r="Q136" s="438"/>
      <c r="S136" s="445"/>
      <c r="T136" s="445"/>
      <c r="U136" s="445"/>
      <c r="V136" s="445"/>
      <c r="W136" s="445"/>
      <c r="X136" s="445"/>
      <c r="Y136" s="445"/>
    </row>
    <row r="137" spans="2:25" ht="9" customHeight="1"/>
    <row r="138" spans="2:25" ht="15.75" customHeight="1">
      <c r="C138" s="447" t="s">
        <v>113</v>
      </c>
      <c r="D138" s="447"/>
      <c r="E138" s="447"/>
      <c r="F138" s="447"/>
      <c r="G138" s="447"/>
      <c r="H138" s="447"/>
      <c r="I138" s="447"/>
      <c r="J138" s="447"/>
      <c r="K138" s="447"/>
      <c r="L138" s="447"/>
      <c r="M138" s="447"/>
      <c r="N138" s="447"/>
      <c r="O138" s="447"/>
      <c r="P138" s="447"/>
      <c r="Q138" s="447"/>
      <c r="R138" s="447"/>
      <c r="S138" s="447"/>
      <c r="T138" s="447"/>
      <c r="U138" s="447"/>
      <c r="V138" s="447"/>
      <c r="W138" s="447"/>
      <c r="X138" s="447"/>
    </row>
    <row r="143" spans="2:25" ht="15"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</row>
    <row r="145" spans="1:26" ht="27" customHeight="1"/>
    <row r="146" spans="1:26" ht="36.75" customHeight="1"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</row>
    <row r="147" spans="1:26" ht="42.75" customHeight="1">
      <c r="B147" s="240" t="s">
        <v>100</v>
      </c>
      <c r="C147" s="241"/>
      <c r="D147" s="241"/>
      <c r="E147" s="242" t="str">
        <f>"+7-800-707-7-305"</f>
        <v>+7-800-707-7-305</v>
      </c>
      <c r="F147" s="241"/>
      <c r="G147" s="241"/>
      <c r="H147" s="241"/>
      <c r="I147" s="243" t="s">
        <v>102</v>
      </c>
      <c r="J147" s="241"/>
      <c r="K147" s="241"/>
      <c r="L147" s="241"/>
      <c r="M147" s="241"/>
    </row>
    <row r="148" spans="1:26" ht="17.25" customHeight="1">
      <c r="B148" s="70"/>
      <c r="C148" s="70"/>
      <c r="D148" s="70"/>
      <c r="E148" s="18"/>
      <c r="F148" s="18"/>
      <c r="G148" s="18"/>
      <c r="H148" s="18"/>
      <c r="I148" s="17"/>
      <c r="J148" s="17"/>
      <c r="K148" s="17"/>
      <c r="L148" s="17"/>
      <c r="M148" s="17"/>
    </row>
    <row r="149" spans="1:26" ht="27.75">
      <c r="A149" s="244" t="s">
        <v>115</v>
      </c>
      <c r="B149" s="241"/>
      <c r="C149" s="241"/>
      <c r="D149" s="241"/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241"/>
      <c r="R149" s="241"/>
      <c r="S149" s="241"/>
      <c r="T149" s="241"/>
      <c r="U149" s="241"/>
      <c r="V149" s="241"/>
      <c r="W149" s="241"/>
      <c r="X149" s="241"/>
      <c r="Y149" s="241"/>
      <c r="Z149" s="241"/>
    </row>
    <row r="151" spans="1:26" ht="15.75" customHeight="1">
      <c r="C151" s="270" t="s">
        <v>93</v>
      </c>
      <c r="D151" s="456"/>
      <c r="E151" s="237" t="s">
        <v>95</v>
      </c>
      <c r="F151" s="455"/>
      <c r="G151" s="237" t="s">
        <v>96</v>
      </c>
      <c r="H151" s="454"/>
      <c r="I151" s="455"/>
      <c r="J151" s="237" t="s">
        <v>97</v>
      </c>
      <c r="K151" s="454"/>
      <c r="L151" s="455"/>
    </row>
    <row r="152" spans="1:26" ht="15.75" customHeight="1">
      <c r="C152" s="473" t="str">
        <f>'Выбытие до 60 дней  за год'!A2</f>
        <v>сен 2025</v>
      </c>
      <c r="D152" s="474"/>
      <c r="E152" s="268">
        <f>'Выбытие до 60 дней  за год'!B2</f>
        <v>462</v>
      </c>
      <c r="F152" s="453"/>
      <c r="G152" s="268">
        <f>'Выбытие до 60 дней  за год'!C2</f>
        <v>70</v>
      </c>
      <c r="H152" s="452"/>
      <c r="I152" s="453"/>
      <c r="J152" s="269">
        <f>'Выбытие до 60 дней  за год'!D2</f>
        <v>0.84848484848484851</v>
      </c>
      <c r="K152" s="450"/>
      <c r="L152" s="451"/>
    </row>
    <row r="153" spans="1:26" ht="15">
      <c r="C153" s="473">
        <f>'Выбытие до 60 дней  за год'!A3</f>
        <v>45931</v>
      </c>
      <c r="D153" s="474"/>
      <c r="E153" s="268">
        <f>'Выбытие до 60 дней  за год'!B3</f>
        <v>460</v>
      </c>
      <c r="F153" s="453"/>
      <c r="G153" s="268">
        <f>'Выбытие до 60 дней  за год'!C3</f>
        <v>46</v>
      </c>
      <c r="H153" s="452"/>
      <c r="I153" s="453"/>
      <c r="J153" s="269">
        <f>'Выбытие до 60 дней  за год'!D3</f>
        <v>0.9</v>
      </c>
      <c r="K153" s="450"/>
      <c r="L153" s="451"/>
      <c r="P153" s="457"/>
      <c r="Q153" s="457"/>
      <c r="R153" s="457"/>
      <c r="S153" s="457"/>
      <c r="T153" s="457"/>
      <c r="U153" s="457"/>
      <c r="V153" s="457"/>
      <c r="W153" s="457"/>
      <c r="X153" s="457"/>
      <c r="Y153" s="457"/>
    </row>
    <row r="154" spans="1:26" ht="15">
      <c r="C154" s="473" t="str">
        <f>'Выбытие до 60 дней  за год'!A4</f>
        <v>ноя 2025</v>
      </c>
      <c r="D154" s="474"/>
      <c r="E154" s="268">
        <f>'Выбытие до 60 дней  за год'!B4</f>
        <v>314</v>
      </c>
      <c r="F154" s="453"/>
      <c r="G154" s="268">
        <f>'Выбытие до 60 дней  за год'!C4</f>
        <v>37</v>
      </c>
      <c r="H154" s="452"/>
      <c r="I154" s="453"/>
      <c r="J154" s="269">
        <f>'Выбытие до 60 дней  за год'!D4</f>
        <v>0.88216560509554143</v>
      </c>
      <c r="K154" s="450"/>
      <c r="L154" s="451"/>
      <c r="P154" s="457"/>
      <c r="Q154" s="457"/>
      <c r="R154" s="457"/>
      <c r="S154" s="457"/>
      <c r="T154" s="457"/>
      <c r="U154" s="457"/>
      <c r="V154" s="457"/>
      <c r="W154" s="457"/>
      <c r="X154" s="457"/>
      <c r="Y154" s="457"/>
    </row>
    <row r="155" spans="1:26" ht="15">
      <c r="C155" s="473">
        <f>'Выбытие до 60 дней  за год'!A5</f>
        <v>45992</v>
      </c>
      <c r="D155" s="474"/>
      <c r="E155" s="268">
        <f>'Выбытие до 60 дней  за год'!B5</f>
        <v>477</v>
      </c>
      <c r="F155" s="453"/>
      <c r="G155" s="268">
        <f>'Выбытие до 60 дней  за год'!C5</f>
        <v>78</v>
      </c>
      <c r="H155" s="452"/>
      <c r="I155" s="453"/>
      <c r="J155" s="269">
        <f>'Выбытие до 60 дней  за год'!D5</f>
        <v>0.83647798742138368</v>
      </c>
      <c r="K155" s="450"/>
      <c r="L155" s="451"/>
      <c r="P155" s="457"/>
      <c r="Q155" s="457"/>
      <c r="R155" s="457"/>
      <c r="S155" s="457"/>
      <c r="T155" s="457"/>
      <c r="U155" s="457"/>
      <c r="V155" s="457"/>
      <c r="W155" s="457"/>
      <c r="X155" s="457"/>
      <c r="Y155" s="457"/>
    </row>
    <row r="156" spans="1:26" ht="15">
      <c r="C156" s="473">
        <f>'Выбытие до 60 дней  за год'!A6</f>
        <v>46023</v>
      </c>
      <c r="D156" s="474"/>
      <c r="E156" s="268">
        <f>'Выбытие до 60 дней  за год'!B6</f>
        <v>467</v>
      </c>
      <c r="F156" s="453"/>
      <c r="G156" s="268">
        <f>'Выбытие до 60 дней  за год'!C6</f>
        <v>75</v>
      </c>
      <c r="H156" s="452"/>
      <c r="I156" s="453"/>
      <c r="J156" s="269">
        <f>'Выбытие до 60 дней  за год'!D6</f>
        <v>0.83940042826552463</v>
      </c>
      <c r="K156" s="450"/>
      <c r="L156" s="451"/>
      <c r="P156" s="457"/>
      <c r="Q156" s="457"/>
      <c r="R156" s="457"/>
      <c r="S156" s="457"/>
      <c r="T156" s="457"/>
      <c r="U156" s="457"/>
      <c r="V156" s="457"/>
      <c r="W156" s="457"/>
      <c r="X156" s="457"/>
      <c r="Y156" s="457"/>
    </row>
    <row r="157" spans="1:26" ht="15">
      <c r="C157" s="473" t="str">
        <f>'Выбытие до 60 дней  за год'!A7</f>
        <v>фев 2026</v>
      </c>
      <c r="D157" s="474"/>
      <c r="E157" s="268">
        <f>'Выбытие до 60 дней  за год'!B7</f>
        <v>446</v>
      </c>
      <c r="F157" s="453"/>
      <c r="G157" s="268">
        <f>'Выбытие до 60 дней  за год'!C7</f>
        <v>61</v>
      </c>
      <c r="H157" s="452"/>
      <c r="I157" s="453"/>
      <c r="J157" s="269">
        <f>'Выбытие до 60 дней  за год'!D7</f>
        <v>0.86322869955156956</v>
      </c>
      <c r="K157" s="450"/>
      <c r="L157" s="451"/>
      <c r="P157" s="457"/>
      <c r="Q157" s="457"/>
      <c r="R157" s="457"/>
      <c r="S157" s="457"/>
      <c r="T157" s="457"/>
      <c r="U157" s="457"/>
      <c r="V157" s="457"/>
      <c r="W157" s="457"/>
      <c r="X157" s="457"/>
      <c r="Y157" s="457"/>
    </row>
    <row r="158" spans="1:26" ht="15">
      <c r="C158" s="473">
        <f>'Выбытие до 60 дней  за год'!A8</f>
        <v>46082</v>
      </c>
      <c r="D158" s="474"/>
      <c r="E158" s="268">
        <f>'Выбытие до 60 дней  за год'!B8</f>
        <v>461</v>
      </c>
      <c r="F158" s="453"/>
      <c r="G158" s="268">
        <f>'Выбытие до 60 дней  за год'!C8</f>
        <v>64</v>
      </c>
      <c r="H158" s="452"/>
      <c r="I158" s="453"/>
      <c r="J158" s="269">
        <f>'Выбытие до 60 дней  за год'!D8</f>
        <v>0.86117136659436011</v>
      </c>
      <c r="K158" s="450"/>
      <c r="L158" s="451"/>
      <c r="P158" s="457"/>
      <c r="Q158" s="457"/>
      <c r="R158" s="457"/>
      <c r="S158" s="457"/>
      <c r="T158" s="457"/>
      <c r="U158" s="457"/>
      <c r="V158" s="457"/>
      <c r="W158" s="457"/>
      <c r="X158" s="457"/>
      <c r="Y158" s="457"/>
    </row>
    <row r="159" spans="1:26" ht="15">
      <c r="C159" s="473">
        <f>'Выбытие до 60 дней  за год'!A9</f>
        <v>46113</v>
      </c>
      <c r="D159" s="474"/>
      <c r="E159" s="268">
        <f>'Выбытие до 60 дней  за год'!B9</f>
        <v>317</v>
      </c>
      <c r="F159" s="453"/>
      <c r="G159" s="268">
        <f>'Выбытие до 60 дней  за год'!C9</f>
        <v>50</v>
      </c>
      <c r="H159" s="452"/>
      <c r="I159" s="453"/>
      <c r="J159" s="269">
        <f>'Выбытие до 60 дней  за год'!D9</f>
        <v>0.8422712933753943</v>
      </c>
      <c r="K159" s="450"/>
      <c r="L159" s="451"/>
      <c r="P159" s="457"/>
      <c r="Q159" s="457"/>
      <c r="R159" s="457"/>
      <c r="S159" s="457"/>
      <c r="T159" s="457"/>
      <c r="U159" s="457"/>
      <c r="V159" s="457"/>
      <c r="W159" s="457"/>
      <c r="X159" s="457"/>
      <c r="Y159" s="457"/>
    </row>
    <row r="160" spans="1:26" ht="15">
      <c r="C160" s="473" t="str">
        <f>'Выбытие до 60 дней  за год'!A10</f>
        <v>май 2026</v>
      </c>
      <c r="D160" s="474"/>
      <c r="E160" s="268">
        <f>'Выбытие до 60 дней  за год'!B10</f>
        <v>434</v>
      </c>
      <c r="F160" s="453"/>
      <c r="G160" s="268">
        <f>'Выбытие до 60 дней  за год'!C10</f>
        <v>97</v>
      </c>
      <c r="H160" s="452"/>
      <c r="I160" s="453"/>
      <c r="J160" s="269">
        <f>'Выбытие до 60 дней  за год'!D10</f>
        <v>0.77649769585253459</v>
      </c>
      <c r="K160" s="450"/>
      <c r="L160" s="451"/>
      <c r="P160" s="457"/>
      <c r="Q160" s="457"/>
      <c r="R160" s="457"/>
      <c r="S160" s="457"/>
      <c r="T160" s="457"/>
      <c r="U160" s="457"/>
      <c r="V160" s="457"/>
      <c r="W160" s="457"/>
      <c r="X160" s="457"/>
      <c r="Y160" s="457"/>
    </row>
    <row r="161" spans="3:25" ht="15">
      <c r="C161" s="473">
        <f>'Выбытие до 60 дней  за год'!A11</f>
        <v>46174</v>
      </c>
      <c r="D161" s="474"/>
      <c r="E161" s="268">
        <f>'Выбытие до 60 дней  за год'!B11</f>
        <v>370</v>
      </c>
      <c r="F161" s="453"/>
      <c r="G161" s="268">
        <f>'Выбытие до 60 дней  за год'!C11</f>
        <v>69</v>
      </c>
      <c r="H161" s="452"/>
      <c r="I161" s="453"/>
      <c r="J161" s="269">
        <f>'Выбытие до 60 дней  за год'!D11</f>
        <v>0.81351351351351353</v>
      </c>
      <c r="K161" s="450"/>
      <c r="L161" s="451"/>
      <c r="P161" s="457"/>
      <c r="Q161" s="457"/>
      <c r="R161" s="457"/>
      <c r="S161" s="457"/>
      <c r="T161" s="457"/>
      <c r="U161" s="457"/>
      <c r="V161" s="457"/>
      <c r="W161" s="457"/>
      <c r="X161" s="457"/>
      <c r="Y161" s="457"/>
    </row>
    <row r="162" spans="3:25" ht="15">
      <c r="C162" s="473">
        <f>'Выбытие до 60 дней  за год'!A12</f>
        <v>46204</v>
      </c>
      <c r="D162" s="474"/>
      <c r="E162" s="268">
        <f>'Выбытие до 60 дней  за год'!B12</f>
        <v>384</v>
      </c>
      <c r="F162" s="453"/>
      <c r="G162" s="268">
        <f>'Выбытие до 60 дней  за год'!C12</f>
        <v>35</v>
      </c>
      <c r="H162" s="452"/>
      <c r="I162" s="453"/>
      <c r="J162" s="269">
        <f>'Выбытие до 60 дней  за год'!D12</f>
        <v>0.90885416666666663</v>
      </c>
      <c r="K162" s="450"/>
      <c r="L162" s="451"/>
      <c r="P162" s="457"/>
      <c r="Q162" s="457"/>
      <c r="R162" s="457"/>
      <c r="S162" s="457"/>
      <c r="T162" s="457"/>
      <c r="U162" s="457"/>
      <c r="V162" s="457"/>
      <c r="W162" s="457"/>
      <c r="X162" s="457"/>
      <c r="Y162" s="457"/>
    </row>
    <row r="163" spans="3:25" ht="15">
      <c r="C163" s="473">
        <f>'Выбытие до 60 дней  за год'!A13</f>
        <v>46235</v>
      </c>
      <c r="D163" s="474"/>
      <c r="E163" s="268">
        <f>'Выбытие до 60 дней  за год'!B13</f>
        <v>253</v>
      </c>
      <c r="F163" s="453"/>
      <c r="G163" s="268">
        <f>'Выбытие до 60 дней  за год'!C13</f>
        <v>13</v>
      </c>
      <c r="H163" s="452"/>
      <c r="I163" s="453"/>
      <c r="J163" s="269">
        <f>'Выбытие до 60 дней  за год'!D13</f>
        <v>0.9486166007905138</v>
      </c>
      <c r="K163" s="450"/>
      <c r="L163" s="451"/>
      <c r="P163" s="457"/>
      <c r="Q163" s="457"/>
      <c r="R163" s="457"/>
      <c r="S163" s="457"/>
      <c r="T163" s="457"/>
      <c r="U163" s="457"/>
      <c r="V163" s="457"/>
      <c r="W163" s="457"/>
      <c r="X163" s="457"/>
      <c r="Y163" s="457"/>
    </row>
    <row r="164" spans="3:25" ht="15">
      <c r="C164" s="237" t="s">
        <v>85</v>
      </c>
      <c r="D164" s="455"/>
      <c r="E164" s="237">
        <f>SUM(E152:F163)</f>
        <v>4845</v>
      </c>
      <c r="F164" s="455"/>
      <c r="G164" s="237">
        <f>SUM(G152:I163)</f>
        <v>695</v>
      </c>
      <c r="H164" s="454"/>
      <c r="I164" s="455"/>
      <c r="J164" s="269">
        <f>'Выбытие до 60 дней  за год'!D14</f>
        <v>0.85655314757481937</v>
      </c>
      <c r="K164" s="450"/>
      <c r="L164" s="451"/>
      <c r="P164" s="457"/>
      <c r="Q164" s="457"/>
      <c r="R164" s="457"/>
      <c r="S164" s="457"/>
      <c r="T164" s="457"/>
      <c r="U164" s="457"/>
      <c r="V164" s="457"/>
      <c r="W164" s="457"/>
      <c r="X164" s="457"/>
      <c r="Y164" s="457"/>
    </row>
    <row r="165" spans="3:25" ht="15" customHeight="1">
      <c r="P165" s="457"/>
      <c r="Q165" s="457"/>
      <c r="R165" s="457"/>
      <c r="S165" s="457"/>
      <c r="T165" s="457"/>
      <c r="U165" s="457"/>
      <c r="V165" s="457"/>
      <c r="W165" s="457"/>
      <c r="X165" s="457"/>
      <c r="Y165" s="457"/>
    </row>
    <row r="166" spans="3:25" ht="15" customHeight="1">
      <c r="P166" s="457"/>
      <c r="Q166" s="457"/>
      <c r="R166" s="457"/>
      <c r="S166" s="457"/>
      <c r="T166" s="457"/>
      <c r="U166" s="457"/>
      <c r="V166" s="457"/>
      <c r="W166" s="457"/>
      <c r="X166" s="457"/>
      <c r="Y166" s="457"/>
    </row>
    <row r="171" spans="3:25" ht="8.25" customHeight="1"/>
    <row r="179" spans="1:26" ht="12" customHeight="1"/>
    <row r="180" spans="1:26" ht="8.25" hidden="1" customHeight="1"/>
    <row r="181" spans="1:26" ht="47.25" customHeight="1"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</row>
    <row r="184" spans="1:26" ht="15"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</row>
    <row r="185" spans="1:26" ht="21.75" customHeight="1">
      <c r="B185" s="240" t="s">
        <v>100</v>
      </c>
      <c r="C185" s="241"/>
      <c r="D185" s="241"/>
      <c r="E185" s="242" t="str">
        <f>"+7-800-707-7-305"</f>
        <v>+7-800-707-7-305</v>
      </c>
      <c r="F185" s="241"/>
      <c r="G185" s="241"/>
      <c r="H185" s="241"/>
      <c r="I185" s="243" t="s">
        <v>102</v>
      </c>
      <c r="J185" s="241"/>
      <c r="K185" s="241"/>
      <c r="L185" s="241"/>
      <c r="M185" s="241"/>
    </row>
    <row r="186" spans="1:26" ht="15">
      <c r="B186" s="70"/>
      <c r="C186" s="70"/>
      <c r="D186" s="70"/>
      <c r="E186" s="18"/>
      <c r="F186" s="18"/>
      <c r="G186" s="18"/>
      <c r="H186" s="18"/>
      <c r="I186" s="17"/>
      <c r="J186" s="17"/>
      <c r="K186" s="17"/>
      <c r="L186" s="17"/>
      <c r="M186" s="17"/>
    </row>
    <row r="187" spans="1:26" ht="27.75">
      <c r="A187" s="244" t="s">
        <v>120</v>
      </c>
      <c r="B187" s="241"/>
      <c r="C187" s="241"/>
      <c r="D187" s="241"/>
      <c r="E187" s="241"/>
      <c r="F187" s="241"/>
      <c r="G187" s="241"/>
      <c r="H187" s="241"/>
      <c r="I187" s="241"/>
      <c r="J187" s="241"/>
      <c r="K187" s="241"/>
      <c r="L187" s="241"/>
      <c r="M187" s="241"/>
      <c r="N187" s="241"/>
      <c r="O187" s="241"/>
      <c r="P187" s="241"/>
      <c r="Q187" s="241"/>
      <c r="R187" s="241"/>
      <c r="S187" s="241"/>
      <c r="T187" s="241"/>
      <c r="U187" s="241"/>
      <c r="V187" s="241"/>
      <c r="W187" s="241"/>
      <c r="X187" s="241"/>
      <c r="Y187" s="241"/>
      <c r="Z187" s="241"/>
    </row>
    <row r="193" spans="2:25" ht="15.75" customHeight="1">
      <c r="O193" s="459"/>
      <c r="P193" s="459"/>
      <c r="Q193" s="459"/>
      <c r="R193" s="459"/>
      <c r="S193" s="459"/>
      <c r="T193" s="459"/>
      <c r="U193" s="459"/>
      <c r="V193" s="459"/>
      <c r="W193" s="459"/>
      <c r="X193" s="459"/>
      <c r="Y193" s="459"/>
    </row>
    <row r="194" spans="2:25" ht="15">
      <c r="O194" s="460"/>
      <c r="P194" s="461"/>
      <c r="Q194" s="461"/>
      <c r="R194" s="460"/>
      <c r="S194" s="461"/>
      <c r="T194" s="460"/>
      <c r="U194" s="461"/>
      <c r="V194" s="461"/>
      <c r="W194" s="460"/>
      <c r="X194" s="461"/>
      <c r="Y194" s="461"/>
    </row>
    <row r="195" spans="2:25" ht="15">
      <c r="O195" s="462"/>
      <c r="P195" s="461"/>
      <c r="Q195" s="461"/>
      <c r="R195" s="463"/>
      <c r="S195" s="461"/>
      <c r="T195" s="460"/>
      <c r="U195" s="461"/>
      <c r="V195" s="461"/>
      <c r="W195" s="464"/>
      <c r="X195" s="461"/>
      <c r="Y195" s="461"/>
    </row>
    <row r="196" spans="2:25" ht="15">
      <c r="O196" s="462"/>
      <c r="P196" s="461"/>
      <c r="Q196" s="461"/>
      <c r="R196" s="463"/>
      <c r="S196" s="461"/>
      <c r="T196" s="460"/>
      <c r="U196" s="461"/>
      <c r="V196" s="461"/>
      <c r="W196" s="464"/>
      <c r="X196" s="461"/>
      <c r="Y196" s="461"/>
    </row>
    <row r="197" spans="2:25" ht="15">
      <c r="O197" s="462"/>
      <c r="P197" s="461"/>
      <c r="Q197" s="461"/>
      <c r="R197" s="463"/>
      <c r="S197" s="461"/>
      <c r="T197" s="460"/>
      <c r="U197" s="461"/>
      <c r="V197" s="461"/>
      <c r="W197" s="464"/>
      <c r="X197" s="461"/>
      <c r="Y197" s="461"/>
    </row>
    <row r="198" spans="2:25" ht="15">
      <c r="O198" s="462"/>
      <c r="P198" s="461"/>
      <c r="Q198" s="461"/>
      <c r="R198" s="463"/>
      <c r="S198" s="461"/>
      <c r="T198" s="460"/>
      <c r="U198" s="461"/>
      <c r="V198" s="461"/>
      <c r="W198" s="464"/>
      <c r="X198" s="461"/>
      <c r="Y198" s="461"/>
    </row>
    <row r="199" spans="2:25" ht="15">
      <c r="O199" s="462"/>
      <c r="P199" s="461"/>
      <c r="Q199" s="461"/>
      <c r="R199" s="463"/>
      <c r="S199" s="461"/>
      <c r="T199" s="460"/>
      <c r="U199" s="461"/>
      <c r="V199" s="461"/>
      <c r="W199" s="464"/>
      <c r="X199" s="461"/>
      <c r="Y199" s="461"/>
    </row>
    <row r="200" spans="2:25" ht="15">
      <c r="O200" s="462"/>
      <c r="P200" s="461"/>
      <c r="Q200" s="461"/>
      <c r="R200" s="463"/>
      <c r="S200" s="461"/>
      <c r="T200" s="463"/>
      <c r="U200" s="461"/>
      <c r="V200" s="461"/>
      <c r="W200" s="464"/>
      <c r="X200" s="461"/>
      <c r="Y200" s="461"/>
    </row>
    <row r="201" spans="2:25" ht="15">
      <c r="O201" s="460"/>
      <c r="P201" s="461"/>
      <c r="Q201" s="461"/>
      <c r="R201" s="460"/>
      <c r="S201" s="461"/>
      <c r="T201" s="460"/>
      <c r="U201" s="461"/>
      <c r="V201" s="461"/>
      <c r="W201" s="464"/>
      <c r="X201" s="461"/>
      <c r="Y201" s="461"/>
    </row>
    <row r="202" spans="2:25" ht="12.75">
      <c r="O202" s="465"/>
      <c r="P202" s="459"/>
      <c r="Q202" s="459"/>
      <c r="R202" s="459"/>
      <c r="S202" s="459"/>
      <c r="T202" s="459"/>
      <c r="U202" s="459"/>
      <c r="V202" s="459"/>
      <c r="W202" s="459"/>
      <c r="X202" s="459"/>
      <c r="Y202" s="459"/>
    </row>
    <row r="206" spans="2:25" ht="12.75">
      <c r="B206" s="100"/>
    </row>
    <row r="209" spans="1:26" ht="15.75" customHeight="1">
      <c r="E209" s="460"/>
      <c r="F209" s="461"/>
      <c r="G209" s="461"/>
      <c r="H209" s="466" t="str">
        <f>'Сохранность молодняка'!A1</f>
        <v>Месяц рождения</v>
      </c>
      <c r="I209" s="349"/>
      <c r="J209" s="349"/>
      <c r="K209" s="466" t="str">
        <f>'Сохранность молодняка'!B1</f>
        <v>Рождено</v>
      </c>
      <c r="L209" s="466"/>
      <c r="M209" s="466" t="str">
        <f>'Сохранность молодняка'!C1</f>
        <v>Живых</v>
      </c>
      <c r="N209" s="466"/>
      <c r="O209" s="466"/>
      <c r="P209" s="466" t="str">
        <f>'Сохранность молодняка'!D1</f>
        <v>%Сохранности</v>
      </c>
      <c r="Q209" s="466"/>
      <c r="R209" s="466"/>
      <c r="S209" s="466"/>
    </row>
    <row r="210" spans="1:26" ht="15.75" customHeight="1">
      <c r="E210" s="462"/>
      <c r="F210" s="461"/>
      <c r="G210" s="461"/>
      <c r="H210" s="467">
        <f>'Заполняет конвертор НЕ ТРОГАТЬ!'!S59</f>
        <v>46082</v>
      </c>
      <c r="I210" s="349"/>
      <c r="J210" s="349"/>
      <c r="K210" s="468">
        <f>'Заполняет конвертор НЕ ТРОГАТЬ!'!T59</f>
        <v>294</v>
      </c>
      <c r="L210" s="468"/>
      <c r="M210" s="481">
        <f>'Заполняет конвертор НЕ ТРОГАТЬ!'!U59</f>
        <v>0</v>
      </c>
      <c r="N210" s="481"/>
      <c r="O210" s="481"/>
      <c r="P210" s="469">
        <f>'Сохранность молодняка'!D2</f>
        <v>0</v>
      </c>
      <c r="Q210" s="469"/>
      <c r="R210" s="469"/>
      <c r="S210" s="469"/>
    </row>
    <row r="211" spans="1:26" ht="15.75" customHeight="1">
      <c r="E211" s="462"/>
      <c r="F211" s="461"/>
      <c r="G211" s="461"/>
      <c r="H211" s="467">
        <f>'Заполняет конвертор НЕ ТРОГАТЬ!'!S60</f>
        <v>46113</v>
      </c>
      <c r="I211" s="349"/>
      <c r="J211" s="349"/>
      <c r="K211" s="468">
        <f>'Заполняет конвертор НЕ ТРОГАТЬ!'!T60</f>
        <v>205</v>
      </c>
      <c r="L211" s="468"/>
      <c r="M211" s="481">
        <f>'Заполняет конвертор НЕ ТРОГАТЬ!'!U60</f>
        <v>0</v>
      </c>
      <c r="N211" s="481"/>
      <c r="O211" s="481"/>
      <c r="P211" s="469">
        <f>'Сохранность молодняка'!D3</f>
        <v>0</v>
      </c>
      <c r="Q211" s="469"/>
      <c r="R211" s="469"/>
      <c r="S211" s="469"/>
    </row>
    <row r="212" spans="1:26" ht="15.75" customHeight="1">
      <c r="E212" s="462"/>
      <c r="F212" s="461"/>
      <c r="G212" s="461"/>
      <c r="H212" s="467">
        <f>'Заполняет конвертор НЕ ТРОГАТЬ!'!S61</f>
        <v>46143</v>
      </c>
      <c r="I212" s="349"/>
      <c r="J212" s="349"/>
      <c r="K212" s="468">
        <f>'Заполняет конвертор НЕ ТРОГАТЬ!'!T61</f>
        <v>292</v>
      </c>
      <c r="L212" s="468"/>
      <c r="M212" s="481">
        <f>'Заполняет конвертор НЕ ТРОГАТЬ!'!U61</f>
        <v>0</v>
      </c>
      <c r="N212" s="481"/>
      <c r="O212" s="481"/>
      <c r="P212" s="469">
        <f>'Сохранность молодняка'!D4</f>
        <v>0</v>
      </c>
      <c r="Q212" s="469"/>
      <c r="R212" s="469"/>
      <c r="S212" s="469"/>
    </row>
    <row r="213" spans="1:26" ht="15.75" customHeight="1">
      <c r="E213" s="462"/>
      <c r="F213" s="461"/>
      <c r="G213" s="461"/>
      <c r="H213" s="467">
        <f>'Заполняет конвертор НЕ ТРОГАТЬ!'!S62</f>
        <v>46174</v>
      </c>
      <c r="I213" s="349"/>
      <c r="J213" s="349"/>
      <c r="K213" s="468">
        <f>'Заполняет конвертор НЕ ТРОГАТЬ!'!T62</f>
        <v>256</v>
      </c>
      <c r="L213" s="468"/>
      <c r="M213" s="481">
        <f>'Заполняет конвертор НЕ ТРОГАТЬ!'!U62</f>
        <v>0</v>
      </c>
      <c r="N213" s="481"/>
      <c r="O213" s="481"/>
      <c r="P213" s="469">
        <f>'Сохранность молодняка'!D5</f>
        <v>0</v>
      </c>
      <c r="Q213" s="469"/>
      <c r="R213" s="469"/>
      <c r="S213" s="469"/>
    </row>
    <row r="214" spans="1:26" ht="15.75" customHeight="1">
      <c r="E214" s="462"/>
      <c r="F214" s="461"/>
      <c r="G214" s="461"/>
      <c r="H214" s="467">
        <f>'Заполняет конвертор НЕ ТРОГАТЬ!'!S63</f>
        <v>46204</v>
      </c>
      <c r="I214" s="349"/>
      <c r="J214" s="349"/>
      <c r="K214" s="468">
        <f>'Заполняет конвертор НЕ ТРОГАТЬ!'!T63</f>
        <v>268</v>
      </c>
      <c r="L214" s="468"/>
      <c r="M214" s="481">
        <f>'Заполняет конвертор НЕ ТРОГАТЬ!'!U63</f>
        <v>0</v>
      </c>
      <c r="N214" s="481"/>
      <c r="O214" s="481"/>
      <c r="P214" s="469">
        <f>'Сохранность молодняка'!D6</f>
        <v>0</v>
      </c>
      <c r="Q214" s="469"/>
      <c r="R214" s="469"/>
      <c r="S214" s="469"/>
    </row>
    <row r="215" spans="1:26" ht="15.75" customHeight="1">
      <c r="E215" s="462"/>
      <c r="F215" s="461"/>
      <c r="G215" s="461"/>
      <c r="H215" s="467">
        <f>'Заполняет конвертор НЕ ТРОГАТЬ!'!S64</f>
        <v>46235</v>
      </c>
      <c r="I215" s="349"/>
      <c r="J215" s="349"/>
      <c r="K215" s="468">
        <f>'Заполняет конвертор НЕ ТРОГАТЬ!'!T64</f>
        <v>133</v>
      </c>
      <c r="L215" s="468"/>
      <c r="M215" s="481">
        <f>'Заполняет конвертор НЕ ТРОГАТЬ!'!U64</f>
        <v>15</v>
      </c>
      <c r="N215" s="481"/>
      <c r="O215" s="481"/>
      <c r="P215" s="469">
        <f>'Сохранность молодняка'!D7</f>
        <v>0.10135135135135136</v>
      </c>
      <c r="Q215" s="469"/>
      <c r="R215" s="469"/>
      <c r="S215" s="469"/>
    </row>
    <row r="216" spans="1:26" ht="15.75" customHeight="1">
      <c r="E216" s="460"/>
      <c r="F216" s="461"/>
      <c r="G216" s="461"/>
      <c r="H216" s="466"/>
      <c r="I216" s="349"/>
      <c r="J216" s="349"/>
      <c r="K216" s="466">
        <f>SUM(K210:L215)</f>
        <v>1448</v>
      </c>
      <c r="L216" s="466"/>
      <c r="M216" s="466">
        <f>SUM(M210:O215)</f>
        <v>15</v>
      </c>
      <c r="N216" s="349"/>
      <c r="O216" s="349"/>
      <c r="P216" s="482">
        <f>'Сохранность молодняка'!D8</f>
        <v>1.0252904989747095E-2</v>
      </c>
      <c r="Q216" s="482"/>
      <c r="R216" s="482"/>
      <c r="S216" s="482"/>
    </row>
    <row r="217" spans="1:26" ht="15.75" customHeight="1">
      <c r="E217" s="282"/>
      <c r="F217" s="282"/>
      <c r="G217" s="282"/>
      <c r="H217" s="282"/>
      <c r="I217" s="282"/>
    </row>
    <row r="218" spans="1:26" ht="15"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</row>
    <row r="219" spans="1:26" ht="15" customHeight="1"/>
    <row r="220" spans="1:26" ht="58.5" customHeight="1"/>
    <row r="221" spans="1:26" ht="14.25" customHeight="1"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</row>
    <row r="222" spans="1:26" ht="14.25" customHeight="1">
      <c r="B222" s="240" t="s">
        <v>100</v>
      </c>
      <c r="C222" s="241"/>
      <c r="D222" s="241"/>
      <c r="E222" s="242" t="str">
        <f>"+7-800-707-7-305"</f>
        <v>+7-800-707-7-305</v>
      </c>
      <c r="F222" s="241"/>
      <c r="G222" s="241"/>
      <c r="H222" s="241"/>
      <c r="I222" s="243" t="s">
        <v>102</v>
      </c>
      <c r="J222" s="241"/>
      <c r="K222" s="241"/>
      <c r="L222" s="241"/>
      <c r="M222" s="241"/>
    </row>
    <row r="223" spans="1:26" ht="20.25" customHeight="1">
      <c r="B223" s="70"/>
      <c r="C223" s="70"/>
      <c r="D223" s="70"/>
      <c r="E223" s="18"/>
      <c r="F223" s="18"/>
      <c r="G223" s="18"/>
      <c r="H223" s="18"/>
      <c r="I223" s="17"/>
      <c r="J223" s="17"/>
      <c r="K223" s="17"/>
      <c r="L223" s="17"/>
      <c r="M223" s="17"/>
    </row>
    <row r="224" spans="1:26" ht="27.75">
      <c r="A224" s="244" t="s">
        <v>121</v>
      </c>
      <c r="B224" s="241"/>
      <c r="C224" s="241"/>
      <c r="D224" s="241"/>
      <c r="E224" s="241"/>
      <c r="F224" s="241"/>
      <c r="G224" s="241"/>
      <c r="H224" s="241"/>
      <c r="I224" s="241"/>
      <c r="J224" s="241"/>
      <c r="K224" s="241"/>
      <c r="L224" s="241"/>
      <c r="M224" s="241"/>
      <c r="N224" s="241"/>
      <c r="O224" s="241"/>
      <c r="P224" s="241"/>
      <c r="Q224" s="241"/>
      <c r="R224" s="241"/>
      <c r="S224" s="241"/>
      <c r="T224" s="241"/>
      <c r="U224" s="241"/>
      <c r="V224" s="241"/>
      <c r="W224" s="241"/>
      <c r="X224" s="241"/>
      <c r="Y224" s="241"/>
      <c r="Z224" s="241"/>
    </row>
    <row r="235" spans="2:25" ht="15">
      <c r="J235" s="271"/>
      <c r="K235" s="241"/>
      <c r="L235" s="271"/>
      <c r="M235" s="241"/>
      <c r="N235" s="271"/>
      <c r="O235" s="241"/>
      <c r="P235" s="271"/>
      <c r="Q235" s="241"/>
      <c r="R235" s="271"/>
      <c r="S235" s="241"/>
      <c r="T235" s="271"/>
      <c r="U235" s="241"/>
      <c r="V235" s="271"/>
      <c r="W235" s="241"/>
      <c r="X235" s="271"/>
      <c r="Y235" s="241"/>
    </row>
    <row r="236" spans="2:25" ht="15">
      <c r="J236" s="272"/>
      <c r="K236" s="241"/>
      <c r="L236" s="272"/>
      <c r="M236" s="241"/>
      <c r="N236" s="272"/>
      <c r="O236" s="241"/>
      <c r="P236" s="272"/>
      <c r="Q236" s="241"/>
      <c r="R236" s="272"/>
      <c r="S236" s="241"/>
      <c r="T236" s="272"/>
      <c r="U236" s="241"/>
      <c r="V236" s="272"/>
      <c r="W236" s="241"/>
      <c r="X236" s="272"/>
      <c r="Y236" s="241"/>
    </row>
    <row r="237" spans="2:25" ht="15">
      <c r="J237" s="272"/>
      <c r="K237" s="241"/>
      <c r="L237" s="272"/>
      <c r="M237" s="241"/>
      <c r="N237" s="272"/>
      <c r="O237" s="241"/>
      <c r="P237" s="272"/>
      <c r="Q237" s="241"/>
      <c r="R237" s="272"/>
      <c r="S237" s="241"/>
      <c r="T237" s="272"/>
      <c r="U237" s="241"/>
      <c r="V237" s="272"/>
      <c r="W237" s="241"/>
      <c r="X237" s="272"/>
      <c r="Y237" s="241"/>
    </row>
    <row r="238" spans="2:25" ht="15">
      <c r="J238" s="272"/>
      <c r="K238" s="241"/>
      <c r="L238" s="272"/>
      <c r="M238" s="241"/>
      <c r="N238" s="272"/>
      <c r="O238" s="241"/>
      <c r="P238" s="272"/>
      <c r="Q238" s="241"/>
      <c r="R238" s="272"/>
      <c r="S238" s="241"/>
      <c r="T238" s="272"/>
      <c r="U238" s="241"/>
      <c r="V238" s="272"/>
      <c r="W238" s="241"/>
      <c r="X238" s="272"/>
      <c r="Y238" s="241"/>
    </row>
    <row r="239" spans="2:25" ht="15">
      <c r="J239" s="272"/>
      <c r="K239" s="241"/>
      <c r="L239" s="272"/>
      <c r="M239" s="241"/>
      <c r="N239" s="272"/>
      <c r="O239" s="241"/>
      <c r="P239" s="272"/>
      <c r="Q239" s="241"/>
      <c r="R239" s="272"/>
      <c r="S239" s="241"/>
      <c r="T239" s="272"/>
      <c r="U239" s="241"/>
      <c r="V239" s="272"/>
      <c r="W239" s="241"/>
      <c r="X239" s="272"/>
      <c r="Y239" s="241"/>
    </row>
    <row r="240" spans="2:25" ht="15">
      <c r="B240" s="100"/>
      <c r="C240" s="100"/>
      <c r="D240" s="100"/>
      <c r="E240" s="100"/>
      <c r="F240" s="100"/>
      <c r="G240" s="100"/>
      <c r="H240" s="100"/>
      <c r="J240" s="272"/>
      <c r="K240" s="241"/>
      <c r="L240" s="272"/>
      <c r="M240" s="241"/>
      <c r="N240" s="272"/>
      <c r="O240" s="241"/>
      <c r="P240" s="272"/>
      <c r="Q240" s="241"/>
      <c r="R240" s="272"/>
      <c r="S240" s="241"/>
      <c r="T240" s="272"/>
      <c r="U240" s="241"/>
      <c r="V240" s="272"/>
      <c r="W240" s="241"/>
      <c r="X240" s="272"/>
      <c r="Y240" s="241"/>
    </row>
    <row r="241" spans="2:25" ht="15">
      <c r="B241" s="100"/>
      <c r="C241" s="100"/>
      <c r="D241" s="100"/>
      <c r="E241" s="100"/>
      <c r="F241" s="100"/>
      <c r="G241" s="100"/>
      <c r="H241" s="100"/>
      <c r="J241" s="272"/>
      <c r="K241" s="241"/>
      <c r="L241" s="272"/>
      <c r="M241" s="241"/>
      <c r="N241" s="272"/>
      <c r="O241" s="241"/>
      <c r="P241" s="272"/>
      <c r="Q241" s="241"/>
      <c r="R241" s="272"/>
      <c r="S241" s="241"/>
      <c r="T241" s="272"/>
      <c r="U241" s="241"/>
      <c r="V241" s="272"/>
      <c r="W241" s="241"/>
      <c r="X241" s="272"/>
      <c r="Y241" s="241"/>
    </row>
    <row r="242" spans="2:25" ht="15">
      <c r="B242" s="100"/>
      <c r="C242" s="100"/>
      <c r="D242" s="100"/>
      <c r="E242" s="100"/>
      <c r="F242" s="100"/>
      <c r="G242" s="100"/>
      <c r="H242" s="100"/>
      <c r="J242" s="272"/>
      <c r="K242" s="241"/>
      <c r="L242" s="272"/>
      <c r="M242" s="241"/>
      <c r="N242" s="272"/>
      <c r="O242" s="241"/>
      <c r="P242" s="272"/>
      <c r="Q242" s="241"/>
      <c r="R242" s="272"/>
      <c r="S242" s="241"/>
      <c r="T242" s="272"/>
      <c r="U242" s="241"/>
      <c r="V242" s="272"/>
      <c r="W242" s="241"/>
      <c r="X242" s="272"/>
      <c r="Y242" s="241"/>
    </row>
    <row r="243" spans="2:25" ht="15">
      <c r="B243" s="100"/>
      <c r="C243" s="100"/>
      <c r="D243" s="100"/>
      <c r="E243" s="100"/>
      <c r="F243" s="100"/>
      <c r="G243" s="100"/>
      <c r="H243" s="100"/>
      <c r="J243" s="272"/>
      <c r="K243" s="241"/>
      <c r="L243" s="272"/>
      <c r="M243" s="241"/>
      <c r="N243" s="272"/>
      <c r="O243" s="241"/>
      <c r="P243" s="272"/>
      <c r="Q243" s="241"/>
      <c r="R243" s="272"/>
      <c r="S243" s="241"/>
      <c r="T243" s="272"/>
      <c r="U243" s="241"/>
      <c r="V243" s="272"/>
      <c r="W243" s="241"/>
      <c r="X243" s="272"/>
      <c r="Y243" s="241"/>
    </row>
    <row r="244" spans="2:25" ht="15">
      <c r="B244" s="100"/>
      <c r="C244" s="100"/>
      <c r="D244" s="100"/>
      <c r="E244" s="100"/>
      <c r="F244" s="100"/>
      <c r="G244" s="100"/>
      <c r="H244" s="100"/>
      <c r="J244" s="272"/>
      <c r="K244" s="241"/>
      <c r="L244" s="272"/>
      <c r="M244" s="241"/>
      <c r="N244" s="272"/>
      <c r="O244" s="241"/>
      <c r="P244" s="272"/>
      <c r="Q244" s="241"/>
      <c r="R244" s="272"/>
      <c r="S244" s="241"/>
      <c r="T244" s="272"/>
      <c r="U244" s="241"/>
      <c r="V244" s="272"/>
      <c r="W244" s="241"/>
      <c r="X244" s="272"/>
      <c r="Y244" s="241"/>
    </row>
    <row r="245" spans="2:25" ht="15">
      <c r="B245" s="100"/>
      <c r="C245" s="100"/>
      <c r="D245" s="100"/>
      <c r="E245" s="100"/>
      <c r="F245" s="100"/>
      <c r="G245" s="100"/>
      <c r="H245" s="100"/>
      <c r="J245" s="272"/>
      <c r="K245" s="241"/>
      <c r="L245" s="272"/>
      <c r="M245" s="241"/>
      <c r="N245" s="272"/>
      <c r="O245" s="241"/>
      <c r="P245" s="272"/>
      <c r="Q245" s="241"/>
      <c r="R245" s="272"/>
      <c r="S245" s="241"/>
      <c r="T245" s="272"/>
      <c r="U245" s="241"/>
      <c r="V245" s="272"/>
      <c r="W245" s="241"/>
      <c r="X245" s="272"/>
      <c r="Y245" s="241"/>
    </row>
    <row r="246" spans="2:25" ht="15">
      <c r="E246" s="102"/>
      <c r="J246" s="272"/>
      <c r="K246" s="241"/>
      <c r="L246" s="272"/>
      <c r="M246" s="241"/>
      <c r="N246" s="272"/>
      <c r="O246" s="241"/>
      <c r="P246" s="272"/>
      <c r="Q246" s="241"/>
      <c r="R246" s="272"/>
      <c r="S246" s="241"/>
      <c r="T246" s="272"/>
      <c r="U246" s="241"/>
      <c r="V246" s="272"/>
      <c r="W246" s="241"/>
      <c r="X246" s="272"/>
      <c r="Y246" s="241"/>
    </row>
    <row r="247" spans="2:25" ht="15">
      <c r="J247" s="272"/>
      <c r="K247" s="241"/>
      <c r="L247" s="272"/>
      <c r="M247" s="241"/>
      <c r="N247" s="272"/>
      <c r="O247" s="241"/>
      <c r="P247" s="272"/>
      <c r="Q247" s="241"/>
      <c r="R247" s="272"/>
      <c r="S247" s="241"/>
      <c r="T247" s="272"/>
      <c r="U247" s="241"/>
      <c r="V247" s="272"/>
      <c r="W247" s="241"/>
      <c r="X247" s="272"/>
      <c r="Y247" s="241"/>
    </row>
    <row r="248" spans="2:25" ht="15">
      <c r="J248" s="272"/>
      <c r="K248" s="241"/>
      <c r="L248" s="272"/>
      <c r="M248" s="241"/>
      <c r="N248" s="272"/>
      <c r="O248" s="241"/>
      <c r="P248" s="272"/>
      <c r="Q248" s="241"/>
      <c r="R248" s="272"/>
      <c r="S248" s="241"/>
      <c r="T248" s="272"/>
      <c r="U248" s="241"/>
      <c r="V248" s="272"/>
      <c r="W248" s="241"/>
      <c r="X248" s="272"/>
      <c r="Y248" s="241"/>
    </row>
    <row r="249" spans="2:25" ht="15">
      <c r="F249" s="103"/>
      <c r="J249" s="272"/>
      <c r="K249" s="241"/>
      <c r="L249" s="272"/>
      <c r="M249" s="241"/>
      <c r="N249" s="272"/>
      <c r="O249" s="241"/>
      <c r="P249" s="272"/>
      <c r="Q249" s="241"/>
      <c r="R249" s="272"/>
      <c r="S249" s="241"/>
      <c r="T249" s="272"/>
      <c r="U249" s="241"/>
      <c r="V249" s="272"/>
      <c r="W249" s="241"/>
      <c r="X249" s="272"/>
      <c r="Y249" s="241"/>
    </row>
    <row r="250" spans="2:25" ht="15">
      <c r="F250" s="103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</row>
    <row r="251" spans="2:25" ht="15">
      <c r="F251" s="103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</row>
    <row r="252" spans="2:25" ht="15">
      <c r="J252" s="272"/>
      <c r="K252" s="241"/>
      <c r="L252" s="272"/>
      <c r="M252" s="241"/>
      <c r="N252" s="272"/>
      <c r="O252" s="241"/>
      <c r="P252" s="272"/>
      <c r="Q252" s="241"/>
      <c r="R252" s="272"/>
      <c r="S252" s="241"/>
      <c r="T252" s="272"/>
      <c r="U252" s="241"/>
      <c r="V252" s="272"/>
      <c r="W252" s="241"/>
      <c r="X252" s="272"/>
      <c r="Y252" s="241"/>
    </row>
    <row r="253" spans="2:25" ht="15">
      <c r="D253" s="102"/>
      <c r="J253" s="272"/>
      <c r="K253" s="241"/>
      <c r="L253" s="272"/>
      <c r="M253" s="241"/>
      <c r="N253" s="272"/>
      <c r="O253" s="241"/>
      <c r="P253" s="272"/>
      <c r="Q253" s="241"/>
      <c r="R253" s="272"/>
      <c r="S253" s="241"/>
      <c r="T253" s="272"/>
      <c r="U253" s="241"/>
      <c r="V253" s="272"/>
      <c r="W253" s="241"/>
      <c r="X253" s="272"/>
      <c r="Y253" s="241"/>
    </row>
    <row r="254" spans="2:25" ht="15"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</row>
    <row r="255" spans="2:25" ht="15"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</row>
    <row r="256" spans="2:25" ht="15"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</row>
    <row r="257" spans="1:26" ht="15">
      <c r="J257" s="272"/>
      <c r="K257" s="241"/>
      <c r="L257" s="272"/>
      <c r="M257" s="241"/>
      <c r="N257" s="272"/>
      <c r="O257" s="241"/>
      <c r="P257" s="272"/>
      <c r="Q257" s="241"/>
      <c r="R257" s="272"/>
      <c r="S257" s="241"/>
      <c r="T257" s="272"/>
      <c r="U257" s="241"/>
      <c r="V257" s="272"/>
      <c r="W257" s="241"/>
      <c r="X257" s="272"/>
      <c r="Y257" s="241"/>
    </row>
    <row r="258" spans="1:26" ht="16.5" customHeight="1">
      <c r="J258" s="272"/>
      <c r="K258" s="241"/>
      <c r="L258" s="272"/>
      <c r="M258" s="241"/>
      <c r="N258" s="272"/>
      <c r="O258" s="241"/>
      <c r="P258" s="272"/>
      <c r="Q258" s="241"/>
      <c r="R258" s="272"/>
      <c r="S258" s="241"/>
      <c r="T258" s="272"/>
      <c r="U258" s="241"/>
      <c r="V258" s="272"/>
      <c r="W258" s="241"/>
      <c r="X258" s="272"/>
      <c r="Y258" s="241"/>
    </row>
    <row r="259" spans="1:26" ht="17.25" customHeight="1">
      <c r="B259" s="240" t="s">
        <v>100</v>
      </c>
      <c r="C259" s="241"/>
      <c r="D259" s="241"/>
      <c r="E259" s="242" t="str">
        <f>"+7-800-707-7-305"</f>
        <v>+7-800-707-7-305</v>
      </c>
      <c r="F259" s="241"/>
      <c r="G259" s="241"/>
      <c r="H259" s="241"/>
      <c r="I259" s="243" t="s">
        <v>102</v>
      </c>
      <c r="J259" s="241"/>
      <c r="K259" s="241"/>
      <c r="L259" s="274"/>
      <c r="M259" s="241"/>
      <c r="N259" s="274"/>
      <c r="O259" s="241"/>
      <c r="P259" s="274"/>
      <c r="Q259" s="241"/>
      <c r="R259" s="274"/>
      <c r="S259" s="241"/>
      <c r="T259" s="274"/>
      <c r="U259" s="241"/>
      <c r="V259" s="274"/>
      <c r="W259" s="241"/>
      <c r="X259" s="274"/>
      <c r="Y259" s="241"/>
    </row>
    <row r="260" spans="1:26" ht="18" customHeight="1">
      <c r="J260" s="105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</row>
    <row r="261" spans="1:26" ht="14.25" customHeight="1"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</row>
    <row r="262" spans="1:26" ht="15"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</row>
    <row r="263" spans="1:26" ht="27.75">
      <c r="A263" s="244" t="s">
        <v>122</v>
      </c>
      <c r="B263" s="241"/>
      <c r="C263" s="241"/>
      <c r="D263" s="241"/>
      <c r="E263" s="241"/>
      <c r="F263" s="241"/>
      <c r="G263" s="241"/>
      <c r="H263" s="241"/>
      <c r="I263" s="241"/>
      <c r="J263" s="241"/>
      <c r="K263" s="241"/>
      <c r="L263" s="241"/>
      <c r="M263" s="241"/>
      <c r="N263" s="241"/>
      <c r="O263" s="241"/>
      <c r="P263" s="241"/>
      <c r="Q263" s="241"/>
      <c r="R263" s="241"/>
      <c r="S263" s="241"/>
      <c r="T263" s="241"/>
      <c r="U263" s="241"/>
      <c r="V263" s="241"/>
      <c r="W263" s="241"/>
      <c r="X263" s="241"/>
      <c r="Y263" s="241"/>
      <c r="Z263" s="241"/>
    </row>
    <row r="265" spans="1:26" ht="15">
      <c r="B265" s="275" t="s">
        <v>123</v>
      </c>
      <c r="C265" s="241"/>
      <c r="D265" s="241"/>
      <c r="E265" s="241"/>
      <c r="F265" s="241"/>
      <c r="G265" s="241"/>
      <c r="H265" s="241"/>
      <c r="I265" s="241"/>
      <c r="J265" s="241"/>
      <c r="K265" s="241"/>
      <c r="L265" s="241"/>
      <c r="M265" s="241"/>
      <c r="N265" s="241"/>
      <c r="O265" s="241"/>
      <c r="P265" s="241"/>
      <c r="Q265" s="241"/>
      <c r="R265" s="241"/>
      <c r="S265" s="241"/>
      <c r="T265" s="241"/>
      <c r="U265" s="241"/>
      <c r="V265" s="241"/>
      <c r="W265" s="241"/>
      <c r="X265" s="241"/>
      <c r="Y265" s="241"/>
    </row>
    <row r="276" spans="2:25" ht="15">
      <c r="B276" s="275"/>
      <c r="C276" s="241"/>
      <c r="D276" s="241"/>
      <c r="E276" s="241"/>
      <c r="F276" s="241"/>
      <c r="G276" s="241"/>
      <c r="H276" s="241"/>
      <c r="I276" s="241"/>
      <c r="J276" s="241"/>
      <c r="K276" s="241"/>
      <c r="L276" s="241"/>
      <c r="M276" s="241"/>
      <c r="N276" s="241"/>
      <c r="O276" s="241"/>
      <c r="P276" s="241"/>
      <c r="Q276" s="241"/>
      <c r="R276" s="241"/>
      <c r="S276" s="241"/>
      <c r="T276" s="241"/>
      <c r="U276" s="241"/>
      <c r="V276" s="241"/>
      <c r="W276" s="241"/>
      <c r="X276" s="241"/>
      <c r="Y276" s="241"/>
    </row>
    <row r="280" spans="2:25" ht="15.75" customHeight="1">
      <c r="B280" s="275" t="s">
        <v>124</v>
      </c>
      <c r="C280" s="241"/>
      <c r="D280" s="241"/>
      <c r="E280" s="241"/>
      <c r="F280" s="241"/>
      <c r="G280" s="241"/>
      <c r="H280" s="241"/>
      <c r="I280" s="241"/>
      <c r="J280" s="241"/>
      <c r="K280" s="241"/>
      <c r="L280" s="241"/>
      <c r="M280" s="241"/>
      <c r="N280" s="241"/>
      <c r="O280" s="241"/>
      <c r="P280" s="241"/>
      <c r="Q280" s="241"/>
      <c r="R280" s="241"/>
      <c r="S280" s="241"/>
      <c r="T280" s="241"/>
      <c r="U280" s="241"/>
      <c r="V280" s="241"/>
      <c r="W280" s="241"/>
      <c r="X280" s="241"/>
      <c r="Y280" s="241"/>
    </row>
    <row r="294" spans="1:26" ht="16.5" customHeight="1"/>
    <row r="295" spans="1:26" ht="27" customHeight="1"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</row>
    <row r="296" spans="1:26" ht="36.75" customHeight="1">
      <c r="B296" s="240" t="s">
        <v>100</v>
      </c>
      <c r="C296" s="241"/>
      <c r="D296" s="241"/>
      <c r="E296" s="242" t="str">
        <f>"+7-800-707-7-305"</f>
        <v>+7-800-707-7-305</v>
      </c>
      <c r="F296" s="241"/>
      <c r="G296" s="241"/>
      <c r="H296" s="241"/>
      <c r="I296" s="243" t="s">
        <v>102</v>
      </c>
      <c r="J296" s="241"/>
      <c r="K296" s="241"/>
      <c r="L296" s="241"/>
      <c r="M296" s="241"/>
    </row>
    <row r="297" spans="1:26" ht="17.25" customHeight="1"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</row>
    <row r="298" spans="1:26" ht="15"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</row>
    <row r="299" spans="1:26" ht="27.75">
      <c r="A299" s="244" t="s">
        <v>125</v>
      </c>
      <c r="B299" s="241"/>
      <c r="C299" s="241"/>
      <c r="D299" s="241"/>
      <c r="E299" s="241"/>
      <c r="F299" s="241"/>
      <c r="G299" s="241"/>
      <c r="H299" s="241"/>
      <c r="I299" s="241"/>
      <c r="J299" s="241"/>
      <c r="K299" s="241"/>
      <c r="L299" s="241"/>
      <c r="M299" s="241"/>
      <c r="N299" s="241"/>
      <c r="O299" s="241"/>
      <c r="P299" s="241"/>
      <c r="Q299" s="241"/>
      <c r="R299" s="241"/>
      <c r="S299" s="241"/>
      <c r="T299" s="241"/>
      <c r="U299" s="241"/>
      <c r="V299" s="241"/>
      <c r="W299" s="241"/>
      <c r="X299" s="241"/>
      <c r="Y299" s="241"/>
      <c r="Z299" s="241"/>
    </row>
    <row r="301" spans="1:26" ht="12.75">
      <c r="B301" s="273" t="str">
        <f>'Список пропущеных животных  с И'!A1</f>
        <v>Номер животного</v>
      </c>
      <c r="C301" s="255"/>
      <c r="D301" s="256"/>
      <c r="E301" s="273" t="str">
        <f>'Список пропущеных животных  с И'!B1</f>
        <v>Дни в доении</v>
      </c>
      <c r="F301" s="255"/>
      <c r="G301" s="256"/>
      <c r="H301" s="273" t="str">
        <f>'Список пропущеных животных  с И'!C1</f>
        <v>№ Лактации</v>
      </c>
      <c r="I301" s="255"/>
      <c r="J301" s="256"/>
      <c r="K301" s="273" t="str">
        <f>'Список пропущеных животных  с И'!D1</f>
        <v>Репро-статус</v>
      </c>
      <c r="L301" s="255"/>
      <c r="M301" s="256"/>
      <c r="N301" s="273" t="str">
        <f>'Список пропущеных животных  с И'!E1</f>
        <v>Номер животного</v>
      </c>
      <c r="O301" s="255"/>
      <c r="P301" s="256"/>
      <c r="Q301" s="273" t="str">
        <f>'Список пропущеных животных  с И'!F1</f>
        <v>Дни в доении</v>
      </c>
      <c r="R301" s="255"/>
      <c r="S301" s="256"/>
      <c r="T301" s="273" t="str">
        <f>'Список пропущеных животных  с И'!G1</f>
        <v>№ Лактации</v>
      </c>
      <c r="U301" s="255"/>
      <c r="V301" s="256"/>
      <c r="W301" s="273" t="str">
        <f>'Список пропущеных животных  с И'!H1</f>
        <v>Репро-статус</v>
      </c>
      <c r="X301" s="255"/>
      <c r="Y301" s="256"/>
    </row>
    <row r="302" spans="1:26" ht="12.75">
      <c r="B302" s="264"/>
      <c r="C302" s="265"/>
      <c r="D302" s="266"/>
      <c r="E302" s="264"/>
      <c r="F302" s="265"/>
      <c r="G302" s="266"/>
      <c r="H302" s="264"/>
      <c r="I302" s="265"/>
      <c r="J302" s="266"/>
      <c r="K302" s="264"/>
      <c r="L302" s="265"/>
      <c r="M302" s="266"/>
      <c r="N302" s="264"/>
      <c r="O302" s="265"/>
      <c r="P302" s="266"/>
      <c r="Q302" s="264"/>
      <c r="R302" s="265"/>
      <c r="S302" s="266"/>
      <c r="T302" s="264"/>
      <c r="U302" s="265"/>
      <c r="V302" s="266"/>
      <c r="W302" s="264"/>
      <c r="X302" s="265"/>
      <c r="Y302" s="266"/>
    </row>
    <row r="303" spans="1:26" ht="15">
      <c r="B303" s="487">
        <f>'Список пропущеных животных  с И'!A2</f>
        <v>1</v>
      </c>
      <c r="C303" s="484"/>
      <c r="D303" s="485"/>
      <c r="E303" s="487">
        <f>'Список пропущеных животных  с И'!B2</f>
        <v>2</v>
      </c>
      <c r="F303" s="484"/>
      <c r="G303" s="485"/>
      <c r="H303" s="487">
        <f>'Список пропущеных животных  с И'!C2</f>
        <v>3</v>
      </c>
      <c r="I303" s="484"/>
      <c r="J303" s="485"/>
      <c r="K303" s="487">
        <f>'Список пропущеных животных  с И'!D2</f>
        <v>4</v>
      </c>
      <c r="L303" s="484"/>
      <c r="M303" s="485"/>
      <c r="N303" s="487">
        <f>'Список пропущеных животных  с И'!E2</f>
        <v>5</v>
      </c>
      <c r="O303" s="484"/>
      <c r="P303" s="485"/>
      <c r="Q303" s="487">
        <f>'Список пропущеных животных  с И'!F2</f>
        <v>6</v>
      </c>
      <c r="R303" s="484"/>
      <c r="S303" s="485"/>
      <c r="T303" s="487">
        <f>'Список пропущеных животных  с И'!G2</f>
        <v>7</v>
      </c>
      <c r="U303" s="484"/>
      <c r="V303" s="485"/>
      <c r="W303" s="487">
        <f>'Список пропущеных животных  с И'!H2</f>
        <v>8</v>
      </c>
      <c r="X303" s="484"/>
      <c r="Y303" s="485"/>
    </row>
    <row r="304" spans="1:26" ht="15">
      <c r="B304" s="487" t="str">
        <f>'Список пропущеных животных  с И'!A3</f>
        <v/>
      </c>
      <c r="C304" s="484"/>
      <c r="D304" s="485"/>
      <c r="E304" s="487" t="str">
        <f>'Список пропущеных животных  с И'!B3</f>
        <v/>
      </c>
      <c r="F304" s="484"/>
      <c r="G304" s="485"/>
      <c r="H304" s="487" t="str">
        <f>'Список пропущеных животных  с И'!C3</f>
        <v/>
      </c>
      <c r="I304" s="484"/>
      <c r="J304" s="485"/>
      <c r="K304" s="487" t="str">
        <f>'Список пропущеных животных  с И'!D3</f>
        <v/>
      </c>
      <c r="L304" s="484"/>
      <c r="M304" s="485"/>
      <c r="N304" s="487" t="str">
        <f>'Список пропущеных животных  с И'!E3</f>
        <v/>
      </c>
      <c r="O304" s="484"/>
      <c r="P304" s="485"/>
      <c r="Q304" s="487" t="str">
        <f>'Список пропущеных животных  с И'!F3</f>
        <v/>
      </c>
      <c r="R304" s="484"/>
      <c r="S304" s="485"/>
      <c r="T304" s="487" t="str">
        <f>'Список пропущеных животных  с И'!G3</f>
        <v/>
      </c>
      <c r="U304" s="484"/>
      <c r="V304" s="485"/>
      <c r="W304" s="487" t="str">
        <f>'Список пропущеных животных  с И'!H3</f>
        <v/>
      </c>
      <c r="X304" s="484"/>
      <c r="Y304" s="485"/>
    </row>
    <row r="305" spans="2:25" ht="15">
      <c r="B305" s="487" t="str">
        <f>'Список пропущеных животных  с И'!A4</f>
        <v/>
      </c>
      <c r="C305" s="484"/>
      <c r="D305" s="485"/>
      <c r="E305" s="487" t="str">
        <f>'Список пропущеных животных  с И'!B4</f>
        <v/>
      </c>
      <c r="F305" s="484"/>
      <c r="G305" s="485"/>
      <c r="H305" s="487" t="str">
        <f>'Список пропущеных животных  с И'!C4</f>
        <v/>
      </c>
      <c r="I305" s="484"/>
      <c r="J305" s="485"/>
      <c r="K305" s="487" t="str">
        <f>'Список пропущеных животных  с И'!D4</f>
        <v/>
      </c>
      <c r="L305" s="484"/>
      <c r="M305" s="485"/>
      <c r="N305" s="487" t="str">
        <f>'Список пропущеных животных  с И'!E4</f>
        <v/>
      </c>
      <c r="O305" s="484"/>
      <c r="P305" s="485"/>
      <c r="Q305" s="487" t="str">
        <f>'Список пропущеных животных  с И'!F4</f>
        <v/>
      </c>
      <c r="R305" s="484"/>
      <c r="S305" s="485"/>
      <c r="T305" s="487" t="str">
        <f>'Список пропущеных животных  с И'!G4</f>
        <v/>
      </c>
      <c r="U305" s="484"/>
      <c r="V305" s="485"/>
      <c r="W305" s="487" t="str">
        <f>'Список пропущеных животных  с И'!H4</f>
        <v/>
      </c>
      <c r="X305" s="484"/>
      <c r="Y305" s="485"/>
    </row>
    <row r="306" spans="2:25" ht="15">
      <c r="B306" s="487" t="str">
        <f>'Список пропущеных животных  с И'!A5</f>
        <v/>
      </c>
      <c r="C306" s="484"/>
      <c r="D306" s="485"/>
      <c r="E306" s="487" t="str">
        <f>'Список пропущеных животных  с И'!B5</f>
        <v/>
      </c>
      <c r="F306" s="484"/>
      <c r="G306" s="485"/>
      <c r="H306" s="487" t="str">
        <f>'Список пропущеных животных  с И'!C5</f>
        <v/>
      </c>
      <c r="I306" s="484"/>
      <c r="J306" s="485"/>
      <c r="K306" s="487" t="str">
        <f>'Список пропущеных животных  с И'!D5</f>
        <v/>
      </c>
      <c r="L306" s="484"/>
      <c r="M306" s="485"/>
      <c r="N306" s="487" t="str">
        <f>'Список пропущеных животных  с И'!E5</f>
        <v/>
      </c>
      <c r="O306" s="484"/>
      <c r="P306" s="485"/>
      <c r="Q306" s="487" t="str">
        <f>'Список пропущеных животных  с И'!F5</f>
        <v/>
      </c>
      <c r="R306" s="484"/>
      <c r="S306" s="485"/>
      <c r="T306" s="487" t="str">
        <f>'Список пропущеных животных  с И'!G5</f>
        <v/>
      </c>
      <c r="U306" s="484"/>
      <c r="V306" s="485"/>
      <c r="W306" s="487" t="str">
        <f>'Список пропущеных животных  с И'!H5</f>
        <v/>
      </c>
      <c r="X306" s="484"/>
      <c r="Y306" s="485"/>
    </row>
    <row r="307" spans="2:25" ht="15">
      <c r="B307" s="487" t="str">
        <f>'Список пропущеных животных  с И'!A6</f>
        <v/>
      </c>
      <c r="C307" s="484"/>
      <c r="D307" s="485"/>
      <c r="E307" s="487" t="str">
        <f>'Список пропущеных животных  с И'!B6</f>
        <v/>
      </c>
      <c r="F307" s="484"/>
      <c r="G307" s="485"/>
      <c r="H307" s="487" t="str">
        <f>'Список пропущеных животных  с И'!C6</f>
        <v/>
      </c>
      <c r="I307" s="484"/>
      <c r="J307" s="485"/>
      <c r="K307" s="487" t="str">
        <f>'Список пропущеных животных  с И'!D6</f>
        <v/>
      </c>
      <c r="L307" s="484"/>
      <c r="M307" s="485"/>
      <c r="N307" s="487" t="str">
        <f>'Список пропущеных животных  с И'!E6</f>
        <v/>
      </c>
      <c r="O307" s="484"/>
      <c r="P307" s="485"/>
      <c r="Q307" s="487" t="str">
        <f>'Список пропущеных животных  с И'!F6</f>
        <v/>
      </c>
      <c r="R307" s="484"/>
      <c r="S307" s="485"/>
      <c r="T307" s="487" t="str">
        <f>'Список пропущеных животных  с И'!G6</f>
        <v/>
      </c>
      <c r="U307" s="484"/>
      <c r="V307" s="485"/>
      <c r="W307" s="487" t="str">
        <f>'Список пропущеных животных  с И'!H6</f>
        <v/>
      </c>
      <c r="X307" s="484"/>
      <c r="Y307" s="485"/>
    </row>
    <row r="308" spans="2:25" ht="15">
      <c r="B308" s="487" t="str">
        <f>'Список пропущеных животных  с И'!A7</f>
        <v/>
      </c>
      <c r="C308" s="484"/>
      <c r="D308" s="485"/>
      <c r="E308" s="487" t="str">
        <f>'Список пропущеных животных  с И'!B7</f>
        <v/>
      </c>
      <c r="F308" s="484"/>
      <c r="G308" s="485"/>
      <c r="H308" s="487" t="str">
        <f>'Список пропущеных животных  с И'!C7</f>
        <v/>
      </c>
      <c r="I308" s="484"/>
      <c r="J308" s="485"/>
      <c r="K308" s="487" t="str">
        <f>'Список пропущеных животных  с И'!D7</f>
        <v/>
      </c>
      <c r="L308" s="484"/>
      <c r="M308" s="485"/>
      <c r="N308" s="487" t="str">
        <f>'Список пропущеных животных  с И'!E7</f>
        <v/>
      </c>
      <c r="O308" s="484"/>
      <c r="P308" s="485"/>
      <c r="Q308" s="487" t="str">
        <f>'Список пропущеных животных  с И'!F7</f>
        <v/>
      </c>
      <c r="R308" s="484"/>
      <c r="S308" s="485"/>
      <c r="T308" s="487" t="str">
        <f>'Список пропущеных животных  с И'!G7</f>
        <v/>
      </c>
      <c r="U308" s="484"/>
      <c r="V308" s="485"/>
      <c r="W308" s="487" t="str">
        <f>'Список пропущеных животных  с И'!H7</f>
        <v/>
      </c>
      <c r="X308" s="484"/>
      <c r="Y308" s="485"/>
    </row>
    <row r="309" spans="2:25" ht="15">
      <c r="B309" s="487" t="str">
        <f>'Список пропущеных животных  с И'!A8</f>
        <v/>
      </c>
      <c r="C309" s="484"/>
      <c r="D309" s="485"/>
      <c r="E309" s="487" t="str">
        <f>'Список пропущеных животных  с И'!B8</f>
        <v/>
      </c>
      <c r="F309" s="484"/>
      <c r="G309" s="485"/>
      <c r="H309" s="487" t="str">
        <f>'Список пропущеных животных  с И'!C8</f>
        <v/>
      </c>
      <c r="I309" s="484"/>
      <c r="J309" s="485"/>
      <c r="K309" s="487" t="str">
        <f>'Список пропущеных животных  с И'!D8</f>
        <v/>
      </c>
      <c r="L309" s="484"/>
      <c r="M309" s="485"/>
      <c r="N309" s="487" t="str">
        <f>'Список пропущеных животных  с И'!E8</f>
        <v/>
      </c>
      <c r="O309" s="484"/>
      <c r="P309" s="485"/>
      <c r="Q309" s="487" t="str">
        <f>'Список пропущеных животных  с И'!F8</f>
        <v/>
      </c>
      <c r="R309" s="484"/>
      <c r="S309" s="485"/>
      <c r="T309" s="487" t="str">
        <f>'Список пропущеных животных  с И'!G8</f>
        <v/>
      </c>
      <c r="U309" s="484"/>
      <c r="V309" s="485"/>
      <c r="W309" s="487" t="str">
        <f>'Список пропущеных животных  с И'!H8</f>
        <v/>
      </c>
      <c r="X309" s="484"/>
      <c r="Y309" s="485"/>
    </row>
    <row r="310" spans="2:25" ht="15">
      <c r="B310" s="487" t="str">
        <f>'Список пропущеных животных  с И'!A9</f>
        <v/>
      </c>
      <c r="C310" s="484"/>
      <c r="D310" s="485"/>
      <c r="E310" s="487" t="str">
        <f>'Список пропущеных животных  с И'!B9</f>
        <v/>
      </c>
      <c r="F310" s="484"/>
      <c r="G310" s="485"/>
      <c r="H310" s="487" t="str">
        <f>'Список пропущеных животных  с И'!C9</f>
        <v/>
      </c>
      <c r="I310" s="484"/>
      <c r="J310" s="485"/>
      <c r="K310" s="487" t="str">
        <f>'Список пропущеных животных  с И'!D9</f>
        <v/>
      </c>
      <c r="L310" s="484"/>
      <c r="M310" s="485"/>
      <c r="N310" s="487" t="str">
        <f>'Список пропущеных животных  с И'!E9</f>
        <v/>
      </c>
      <c r="O310" s="484"/>
      <c r="P310" s="485"/>
      <c r="Q310" s="487" t="str">
        <f>'Список пропущеных животных  с И'!F9</f>
        <v/>
      </c>
      <c r="R310" s="484"/>
      <c r="S310" s="485"/>
      <c r="T310" s="487" t="str">
        <f>'Список пропущеных животных  с И'!G9</f>
        <v/>
      </c>
      <c r="U310" s="484"/>
      <c r="V310" s="485"/>
      <c r="W310" s="487" t="str">
        <f>'Список пропущеных животных  с И'!H9</f>
        <v/>
      </c>
      <c r="X310" s="484"/>
      <c r="Y310" s="485"/>
    </row>
    <row r="311" spans="2:25" ht="15">
      <c r="B311" s="487" t="str">
        <f>'Список пропущеных животных  с И'!A10</f>
        <v/>
      </c>
      <c r="C311" s="484"/>
      <c r="D311" s="485"/>
      <c r="E311" s="487" t="str">
        <f>'Список пропущеных животных  с И'!B10</f>
        <v/>
      </c>
      <c r="F311" s="484"/>
      <c r="G311" s="485"/>
      <c r="H311" s="487" t="str">
        <f>'Список пропущеных животных  с И'!C10</f>
        <v/>
      </c>
      <c r="I311" s="484"/>
      <c r="J311" s="485"/>
      <c r="K311" s="487" t="str">
        <f>'Список пропущеных животных  с И'!D10</f>
        <v/>
      </c>
      <c r="L311" s="484"/>
      <c r="M311" s="485"/>
      <c r="N311" s="487" t="str">
        <f>'Список пропущеных животных  с И'!E10</f>
        <v/>
      </c>
      <c r="O311" s="484"/>
      <c r="P311" s="485"/>
      <c r="Q311" s="487" t="str">
        <f>'Список пропущеных животных  с И'!F10</f>
        <v/>
      </c>
      <c r="R311" s="484"/>
      <c r="S311" s="485"/>
      <c r="T311" s="487" t="str">
        <f>'Список пропущеных животных  с И'!G10</f>
        <v/>
      </c>
      <c r="U311" s="484"/>
      <c r="V311" s="485"/>
      <c r="W311" s="487" t="str">
        <f>'Список пропущеных животных  с И'!H10</f>
        <v/>
      </c>
      <c r="X311" s="484"/>
      <c r="Y311" s="485"/>
    </row>
    <row r="312" spans="2:25" ht="15">
      <c r="B312" s="487" t="str">
        <f>'Список пропущеных животных  с И'!A11</f>
        <v/>
      </c>
      <c r="C312" s="484"/>
      <c r="D312" s="485"/>
      <c r="E312" s="487" t="str">
        <f>'Список пропущеных животных  с И'!B11</f>
        <v/>
      </c>
      <c r="F312" s="484"/>
      <c r="G312" s="485"/>
      <c r="H312" s="487" t="str">
        <f>'Список пропущеных животных  с И'!C11</f>
        <v/>
      </c>
      <c r="I312" s="484"/>
      <c r="J312" s="485"/>
      <c r="K312" s="487" t="str">
        <f>'Список пропущеных животных  с И'!D11</f>
        <v/>
      </c>
      <c r="L312" s="484"/>
      <c r="M312" s="485"/>
      <c r="N312" s="487" t="str">
        <f>'Список пропущеных животных  с И'!E11</f>
        <v/>
      </c>
      <c r="O312" s="484"/>
      <c r="P312" s="485"/>
      <c r="Q312" s="487" t="str">
        <f>'Список пропущеных животных  с И'!F11</f>
        <v/>
      </c>
      <c r="R312" s="484"/>
      <c r="S312" s="485"/>
      <c r="T312" s="487" t="str">
        <f>'Список пропущеных животных  с И'!G11</f>
        <v/>
      </c>
      <c r="U312" s="484"/>
      <c r="V312" s="485"/>
      <c r="W312" s="487" t="str">
        <f>'Список пропущеных животных  с И'!H11</f>
        <v/>
      </c>
      <c r="X312" s="484"/>
      <c r="Y312" s="485"/>
    </row>
    <row r="313" spans="2:25" ht="15">
      <c r="B313" s="487" t="str">
        <f>'Список пропущеных животных  с И'!A12</f>
        <v/>
      </c>
      <c r="C313" s="484"/>
      <c r="D313" s="485"/>
      <c r="E313" s="487" t="str">
        <f>'Список пропущеных животных  с И'!B12</f>
        <v/>
      </c>
      <c r="F313" s="484"/>
      <c r="G313" s="485"/>
      <c r="H313" s="487" t="str">
        <f>'Список пропущеных животных  с И'!C12</f>
        <v/>
      </c>
      <c r="I313" s="484"/>
      <c r="J313" s="485"/>
      <c r="K313" s="487" t="str">
        <f>'Список пропущеных животных  с И'!D12</f>
        <v/>
      </c>
      <c r="L313" s="484"/>
      <c r="M313" s="485"/>
      <c r="N313" s="487" t="str">
        <f>'Список пропущеных животных  с И'!E12</f>
        <v/>
      </c>
      <c r="O313" s="484"/>
      <c r="P313" s="485"/>
      <c r="Q313" s="487" t="str">
        <f>'Список пропущеных животных  с И'!F12</f>
        <v/>
      </c>
      <c r="R313" s="484"/>
      <c r="S313" s="485"/>
      <c r="T313" s="487" t="str">
        <f>'Список пропущеных животных  с И'!G12</f>
        <v/>
      </c>
      <c r="U313" s="484"/>
      <c r="V313" s="485"/>
      <c r="W313" s="487" t="str">
        <f>'Список пропущеных животных  с И'!H12</f>
        <v/>
      </c>
      <c r="X313" s="484"/>
      <c r="Y313" s="485"/>
    </row>
    <row r="314" spans="2:25" ht="15">
      <c r="B314" s="487" t="str">
        <f>'Список пропущеных животных  с И'!A13</f>
        <v/>
      </c>
      <c r="C314" s="484"/>
      <c r="D314" s="485"/>
      <c r="E314" s="487" t="str">
        <f>'Список пропущеных животных  с И'!B13</f>
        <v/>
      </c>
      <c r="F314" s="484"/>
      <c r="G314" s="485"/>
      <c r="H314" s="487" t="str">
        <f>'Список пропущеных животных  с И'!C13</f>
        <v/>
      </c>
      <c r="I314" s="484"/>
      <c r="J314" s="485"/>
      <c r="K314" s="487" t="str">
        <f>'Список пропущеных животных  с И'!D13</f>
        <v/>
      </c>
      <c r="L314" s="484"/>
      <c r="M314" s="485"/>
      <c r="N314" s="487" t="str">
        <f>'Список пропущеных животных  с И'!E13</f>
        <v/>
      </c>
      <c r="O314" s="484"/>
      <c r="P314" s="485"/>
      <c r="Q314" s="487" t="str">
        <f>'Список пропущеных животных  с И'!F13</f>
        <v/>
      </c>
      <c r="R314" s="484"/>
      <c r="S314" s="485"/>
      <c r="T314" s="487" t="str">
        <f>'Список пропущеных животных  с И'!G13</f>
        <v/>
      </c>
      <c r="U314" s="484"/>
      <c r="V314" s="485"/>
      <c r="W314" s="487" t="str">
        <f>'Список пропущеных животных  с И'!H13</f>
        <v/>
      </c>
      <c r="X314" s="484"/>
      <c r="Y314" s="485"/>
    </row>
    <row r="315" spans="2:25" ht="15">
      <c r="B315" s="487" t="str">
        <f>'Список пропущеных животных  с И'!A14</f>
        <v/>
      </c>
      <c r="C315" s="484"/>
      <c r="D315" s="485"/>
      <c r="E315" s="487" t="str">
        <f>'Список пропущеных животных  с И'!B14</f>
        <v/>
      </c>
      <c r="F315" s="484"/>
      <c r="G315" s="485"/>
      <c r="H315" s="487" t="str">
        <f>'Список пропущеных животных  с И'!C14</f>
        <v/>
      </c>
      <c r="I315" s="484"/>
      <c r="J315" s="485"/>
      <c r="K315" s="487" t="str">
        <f>'Список пропущеных животных  с И'!D14</f>
        <v/>
      </c>
      <c r="L315" s="484"/>
      <c r="M315" s="485"/>
      <c r="N315" s="487" t="str">
        <f>'Список пропущеных животных  с И'!E14</f>
        <v/>
      </c>
      <c r="O315" s="484"/>
      <c r="P315" s="485"/>
      <c r="Q315" s="487" t="str">
        <f>'Список пропущеных животных  с И'!F14</f>
        <v/>
      </c>
      <c r="R315" s="484"/>
      <c r="S315" s="485"/>
      <c r="T315" s="487" t="str">
        <f>'Список пропущеных животных  с И'!G14</f>
        <v/>
      </c>
      <c r="U315" s="484"/>
      <c r="V315" s="485"/>
      <c r="W315" s="487" t="str">
        <f>'Список пропущеных животных  с И'!H14</f>
        <v/>
      </c>
      <c r="X315" s="484"/>
      <c r="Y315" s="485"/>
    </row>
    <row r="316" spans="2:25" ht="15">
      <c r="B316" s="487" t="str">
        <f>'Список пропущеных животных  с И'!A15</f>
        <v/>
      </c>
      <c r="C316" s="484"/>
      <c r="D316" s="485"/>
      <c r="E316" s="487" t="str">
        <f>'Список пропущеных животных  с И'!B15</f>
        <v/>
      </c>
      <c r="F316" s="484"/>
      <c r="G316" s="485"/>
      <c r="H316" s="487" t="str">
        <f>'Список пропущеных животных  с И'!C15</f>
        <v/>
      </c>
      <c r="I316" s="484"/>
      <c r="J316" s="485"/>
      <c r="K316" s="487" t="str">
        <f>'Список пропущеных животных  с И'!D15</f>
        <v/>
      </c>
      <c r="L316" s="484"/>
      <c r="M316" s="485"/>
      <c r="N316" s="487" t="str">
        <f>'Список пропущеных животных  с И'!E15</f>
        <v/>
      </c>
      <c r="O316" s="484"/>
      <c r="P316" s="485"/>
      <c r="Q316" s="487" t="str">
        <f>'Список пропущеных животных  с И'!F15</f>
        <v/>
      </c>
      <c r="R316" s="484"/>
      <c r="S316" s="485"/>
      <c r="T316" s="487" t="str">
        <f>'Список пропущеных животных  с И'!G15</f>
        <v/>
      </c>
      <c r="U316" s="484"/>
      <c r="V316" s="485"/>
      <c r="W316" s="487" t="str">
        <f>'Список пропущеных животных  с И'!H15</f>
        <v/>
      </c>
      <c r="X316" s="484"/>
      <c r="Y316" s="485"/>
    </row>
    <row r="317" spans="2:25" ht="15">
      <c r="B317" s="487" t="str">
        <f>'Список пропущеных животных  с И'!A16</f>
        <v/>
      </c>
      <c r="C317" s="484"/>
      <c r="D317" s="485"/>
      <c r="E317" s="487" t="str">
        <f>'Список пропущеных животных  с И'!B16</f>
        <v/>
      </c>
      <c r="F317" s="484"/>
      <c r="G317" s="485"/>
      <c r="H317" s="487" t="str">
        <f>'Список пропущеных животных  с И'!C16</f>
        <v/>
      </c>
      <c r="I317" s="484"/>
      <c r="J317" s="485"/>
      <c r="K317" s="487" t="str">
        <f>'Список пропущеных животных  с И'!D16</f>
        <v/>
      </c>
      <c r="L317" s="484"/>
      <c r="M317" s="485"/>
      <c r="N317" s="487" t="str">
        <f>'Список пропущеных животных  с И'!E16</f>
        <v/>
      </c>
      <c r="O317" s="484"/>
      <c r="P317" s="485"/>
      <c r="Q317" s="487" t="str">
        <f>'Список пропущеных животных  с И'!F16</f>
        <v/>
      </c>
      <c r="R317" s="484"/>
      <c r="S317" s="485"/>
      <c r="T317" s="487" t="str">
        <f>'Список пропущеных животных  с И'!G16</f>
        <v/>
      </c>
      <c r="U317" s="484"/>
      <c r="V317" s="485"/>
      <c r="W317" s="487" t="str">
        <f>'Список пропущеных животных  с И'!H16</f>
        <v/>
      </c>
      <c r="X317" s="484"/>
      <c r="Y317" s="485"/>
    </row>
    <row r="318" spans="2:25" ht="15">
      <c r="B318" s="487" t="str">
        <f>'Список пропущеных животных  с И'!A17</f>
        <v/>
      </c>
      <c r="C318" s="484"/>
      <c r="D318" s="485"/>
      <c r="E318" s="487" t="str">
        <f>'Список пропущеных животных  с И'!B17</f>
        <v/>
      </c>
      <c r="F318" s="484"/>
      <c r="G318" s="485"/>
      <c r="H318" s="487" t="str">
        <f>'Список пропущеных животных  с И'!C17</f>
        <v/>
      </c>
      <c r="I318" s="484"/>
      <c r="J318" s="485"/>
      <c r="K318" s="487" t="str">
        <f>'Список пропущеных животных  с И'!D17</f>
        <v/>
      </c>
      <c r="L318" s="484"/>
      <c r="M318" s="485"/>
      <c r="N318" s="487" t="str">
        <f>'Список пропущеных животных  с И'!E17</f>
        <v/>
      </c>
      <c r="O318" s="484"/>
      <c r="P318" s="485"/>
      <c r="Q318" s="487" t="str">
        <f>'Список пропущеных животных  с И'!F17</f>
        <v/>
      </c>
      <c r="R318" s="484"/>
      <c r="S318" s="485"/>
      <c r="T318" s="487" t="str">
        <f>'Список пропущеных животных  с И'!G17</f>
        <v/>
      </c>
      <c r="U318" s="484"/>
      <c r="V318" s="485"/>
      <c r="W318" s="487" t="str">
        <f>'Список пропущеных животных  с И'!H17</f>
        <v/>
      </c>
      <c r="X318" s="484"/>
      <c r="Y318" s="485"/>
    </row>
    <row r="319" spans="2:25" ht="15">
      <c r="B319" s="487" t="str">
        <f>'Список пропущеных животных  с И'!A18</f>
        <v/>
      </c>
      <c r="C319" s="484"/>
      <c r="D319" s="485"/>
      <c r="E319" s="487" t="str">
        <f>'Список пропущеных животных  с И'!B18</f>
        <v/>
      </c>
      <c r="F319" s="484"/>
      <c r="G319" s="485"/>
      <c r="H319" s="487" t="str">
        <f>'Список пропущеных животных  с И'!C18</f>
        <v/>
      </c>
      <c r="I319" s="484"/>
      <c r="J319" s="485"/>
      <c r="K319" s="487" t="str">
        <f>'Список пропущеных животных  с И'!D18</f>
        <v/>
      </c>
      <c r="L319" s="484"/>
      <c r="M319" s="485"/>
      <c r="N319" s="487" t="str">
        <f>'Список пропущеных животных  с И'!E18</f>
        <v/>
      </c>
      <c r="O319" s="484"/>
      <c r="P319" s="485"/>
      <c r="Q319" s="487" t="str">
        <f>'Список пропущеных животных  с И'!F18</f>
        <v/>
      </c>
      <c r="R319" s="484"/>
      <c r="S319" s="485"/>
      <c r="T319" s="487" t="str">
        <f>'Список пропущеных животных  с И'!G18</f>
        <v/>
      </c>
      <c r="U319" s="484"/>
      <c r="V319" s="485"/>
      <c r="W319" s="487" t="str">
        <f>'Список пропущеных животных  с И'!H18</f>
        <v/>
      </c>
      <c r="X319" s="484"/>
      <c r="Y319" s="485"/>
    </row>
    <row r="320" spans="2:25" ht="15">
      <c r="B320" s="487" t="str">
        <f>'Список пропущеных животных  с И'!A19</f>
        <v/>
      </c>
      <c r="C320" s="484"/>
      <c r="D320" s="485"/>
      <c r="E320" s="487" t="str">
        <f>'Список пропущеных животных  с И'!B19</f>
        <v/>
      </c>
      <c r="F320" s="484"/>
      <c r="G320" s="485"/>
      <c r="H320" s="487" t="str">
        <f>'Список пропущеных животных  с И'!C19</f>
        <v/>
      </c>
      <c r="I320" s="484"/>
      <c r="J320" s="485"/>
      <c r="K320" s="487" t="str">
        <f>'Список пропущеных животных  с И'!D19</f>
        <v/>
      </c>
      <c r="L320" s="484"/>
      <c r="M320" s="485"/>
      <c r="N320" s="487" t="str">
        <f>'Список пропущеных животных  с И'!E19</f>
        <v/>
      </c>
      <c r="O320" s="484"/>
      <c r="P320" s="485"/>
      <c r="Q320" s="487" t="str">
        <f>'Список пропущеных животных  с И'!F19</f>
        <v/>
      </c>
      <c r="R320" s="484"/>
      <c r="S320" s="485"/>
      <c r="T320" s="487" t="str">
        <f>'Список пропущеных животных  с И'!G19</f>
        <v/>
      </c>
      <c r="U320" s="484"/>
      <c r="V320" s="485"/>
      <c r="W320" s="487" t="str">
        <f>'Список пропущеных животных  с И'!H19</f>
        <v/>
      </c>
      <c r="X320" s="484"/>
      <c r="Y320" s="485"/>
    </row>
    <row r="321" spans="1:26" ht="15">
      <c r="B321" s="487" t="str">
        <f>'Список пропущеных животных  с И'!A20</f>
        <v/>
      </c>
      <c r="C321" s="484"/>
      <c r="D321" s="485"/>
      <c r="E321" s="487" t="str">
        <f>'Список пропущеных животных  с И'!B20</f>
        <v/>
      </c>
      <c r="F321" s="484"/>
      <c r="G321" s="485"/>
      <c r="H321" s="487" t="str">
        <f>'Список пропущеных животных  с И'!C20</f>
        <v/>
      </c>
      <c r="I321" s="484"/>
      <c r="J321" s="485"/>
      <c r="K321" s="487" t="str">
        <f>'Список пропущеных животных  с И'!D20</f>
        <v/>
      </c>
      <c r="L321" s="484"/>
      <c r="M321" s="485"/>
      <c r="N321" s="487" t="str">
        <f>'Список пропущеных животных  с И'!E20</f>
        <v/>
      </c>
      <c r="O321" s="484"/>
      <c r="P321" s="485"/>
      <c r="Q321" s="487" t="str">
        <f>'Список пропущеных животных  с И'!F20</f>
        <v/>
      </c>
      <c r="R321" s="484"/>
      <c r="S321" s="485"/>
      <c r="T321" s="487" t="str">
        <f>'Список пропущеных животных  с И'!G20</f>
        <v/>
      </c>
      <c r="U321" s="484"/>
      <c r="V321" s="485"/>
      <c r="W321" s="487" t="str">
        <f>'Список пропущеных животных  с И'!H20</f>
        <v/>
      </c>
      <c r="X321" s="484"/>
      <c r="Y321" s="485"/>
    </row>
    <row r="322" spans="1:26" ht="15">
      <c r="B322" s="487" t="str">
        <f>'Список пропущеных животных  с И'!A21</f>
        <v/>
      </c>
      <c r="C322" s="484"/>
      <c r="D322" s="485"/>
      <c r="E322" s="487" t="str">
        <f>'Список пропущеных животных  с И'!B21</f>
        <v/>
      </c>
      <c r="F322" s="484"/>
      <c r="G322" s="485"/>
      <c r="H322" s="487" t="str">
        <f>'Список пропущеных животных  с И'!C21</f>
        <v/>
      </c>
      <c r="I322" s="484"/>
      <c r="J322" s="485"/>
      <c r="K322" s="487" t="str">
        <f>'Список пропущеных животных  с И'!D21</f>
        <v/>
      </c>
      <c r="L322" s="484"/>
      <c r="M322" s="485"/>
      <c r="N322" s="487" t="str">
        <f>'Список пропущеных животных  с И'!E21</f>
        <v/>
      </c>
      <c r="O322" s="484"/>
      <c r="P322" s="485"/>
      <c r="Q322" s="487" t="str">
        <f>'Список пропущеных животных  с И'!F21</f>
        <v/>
      </c>
      <c r="R322" s="484"/>
      <c r="S322" s="485"/>
      <c r="T322" s="487" t="str">
        <f>'Список пропущеных животных  с И'!G21</f>
        <v/>
      </c>
      <c r="U322" s="484"/>
      <c r="V322" s="485"/>
      <c r="W322" s="487" t="str">
        <f>'Список пропущеных животных  с И'!H21</f>
        <v/>
      </c>
      <c r="X322" s="484"/>
      <c r="Y322" s="485"/>
    </row>
    <row r="323" spans="1:26" ht="15">
      <c r="B323" s="487" t="str">
        <f>'Список пропущеных животных  с И'!A22</f>
        <v/>
      </c>
      <c r="C323" s="484"/>
      <c r="D323" s="485"/>
      <c r="E323" s="487" t="str">
        <f>'Список пропущеных животных  с И'!B22</f>
        <v/>
      </c>
      <c r="F323" s="484"/>
      <c r="G323" s="485"/>
      <c r="H323" s="487" t="str">
        <f>'Список пропущеных животных  с И'!C22</f>
        <v/>
      </c>
      <c r="I323" s="484"/>
      <c r="J323" s="485"/>
      <c r="K323" s="487" t="str">
        <f>'Список пропущеных животных  с И'!D22</f>
        <v/>
      </c>
      <c r="L323" s="484"/>
      <c r="M323" s="485"/>
      <c r="N323" s="487" t="str">
        <f>'Список пропущеных животных  с И'!E22</f>
        <v/>
      </c>
      <c r="O323" s="484"/>
      <c r="P323" s="485"/>
      <c r="Q323" s="487" t="str">
        <f>'Список пропущеных животных  с И'!F22</f>
        <v/>
      </c>
      <c r="R323" s="484"/>
      <c r="S323" s="485"/>
      <c r="T323" s="487" t="str">
        <f>'Список пропущеных животных  с И'!G22</f>
        <v/>
      </c>
      <c r="U323" s="484"/>
      <c r="V323" s="485"/>
      <c r="W323" s="487" t="str">
        <f>'Список пропущеных животных  с И'!H22</f>
        <v/>
      </c>
      <c r="X323" s="484"/>
      <c r="Y323" s="485"/>
    </row>
    <row r="324" spans="1:26" ht="15">
      <c r="B324" s="487" t="str">
        <f>'Список пропущеных животных  с И'!A23</f>
        <v/>
      </c>
      <c r="C324" s="484"/>
      <c r="D324" s="485"/>
      <c r="E324" s="487" t="str">
        <f>'Список пропущеных животных  с И'!B23</f>
        <v/>
      </c>
      <c r="F324" s="484"/>
      <c r="G324" s="485"/>
      <c r="H324" s="487" t="str">
        <f>'Список пропущеных животных  с И'!C23</f>
        <v/>
      </c>
      <c r="I324" s="484"/>
      <c r="J324" s="485"/>
      <c r="K324" s="487" t="str">
        <f>'Список пропущеных животных  с И'!D23</f>
        <v/>
      </c>
      <c r="L324" s="484"/>
      <c r="M324" s="485"/>
      <c r="N324" s="487" t="str">
        <f>'Список пропущеных животных  с И'!E23</f>
        <v/>
      </c>
      <c r="O324" s="484"/>
      <c r="P324" s="485"/>
      <c r="Q324" s="487" t="str">
        <f>'Список пропущеных животных  с И'!F23</f>
        <v/>
      </c>
      <c r="R324" s="484"/>
      <c r="S324" s="485"/>
      <c r="T324" s="487" t="str">
        <f>'Список пропущеных животных  с И'!G23</f>
        <v/>
      </c>
      <c r="U324" s="484"/>
      <c r="V324" s="485"/>
      <c r="W324" s="487" t="str">
        <f>'Список пропущеных животных  с И'!H23</f>
        <v/>
      </c>
      <c r="X324" s="484"/>
      <c r="Y324" s="485"/>
    </row>
    <row r="325" spans="1:26" ht="15">
      <c r="B325" s="487" t="str">
        <f>'Список пропущеных животных  с И'!A24</f>
        <v/>
      </c>
      <c r="C325" s="484"/>
      <c r="D325" s="485"/>
      <c r="E325" s="487" t="str">
        <f>'Список пропущеных животных  с И'!B24</f>
        <v/>
      </c>
      <c r="F325" s="484"/>
      <c r="G325" s="485"/>
      <c r="H325" s="487" t="str">
        <f>'Список пропущеных животных  с И'!C24</f>
        <v/>
      </c>
      <c r="I325" s="484"/>
      <c r="J325" s="485"/>
      <c r="K325" s="487" t="str">
        <f>'Список пропущеных животных  с И'!D24</f>
        <v/>
      </c>
      <c r="L325" s="484"/>
      <c r="M325" s="485"/>
      <c r="N325" s="487" t="str">
        <f>'Список пропущеных животных  с И'!E24</f>
        <v/>
      </c>
      <c r="O325" s="484"/>
      <c r="P325" s="485"/>
      <c r="Q325" s="487" t="str">
        <f>'Список пропущеных животных  с И'!F24</f>
        <v/>
      </c>
      <c r="R325" s="484"/>
      <c r="S325" s="485"/>
      <c r="T325" s="487" t="str">
        <f>'Список пропущеных животных  с И'!G24</f>
        <v/>
      </c>
      <c r="U325" s="484"/>
      <c r="V325" s="485"/>
      <c r="W325" s="487" t="str">
        <f>'Список пропущеных животных  с И'!H24</f>
        <v/>
      </c>
      <c r="X325" s="484"/>
      <c r="Y325" s="485"/>
    </row>
    <row r="326" spans="1:26" ht="15">
      <c r="B326" s="487" t="str">
        <f>'Список пропущеных животных  с И'!A25</f>
        <v/>
      </c>
      <c r="C326" s="484"/>
      <c r="D326" s="485"/>
      <c r="E326" s="487" t="str">
        <f>'Список пропущеных животных  с И'!B25</f>
        <v/>
      </c>
      <c r="F326" s="484"/>
      <c r="G326" s="485"/>
      <c r="H326" s="487" t="str">
        <f>'Список пропущеных животных  с И'!C25</f>
        <v/>
      </c>
      <c r="I326" s="484"/>
      <c r="J326" s="485"/>
      <c r="K326" s="487" t="str">
        <f>'Список пропущеных животных  с И'!D25</f>
        <v/>
      </c>
      <c r="L326" s="484"/>
      <c r="M326" s="485"/>
      <c r="N326" s="487" t="str">
        <f>'Список пропущеных животных  с И'!E25</f>
        <v/>
      </c>
      <c r="O326" s="484"/>
      <c r="P326" s="485"/>
      <c r="Q326" s="487" t="str">
        <f>'Список пропущеных животных  с И'!F25</f>
        <v/>
      </c>
      <c r="R326" s="484"/>
      <c r="S326" s="485"/>
      <c r="T326" s="487" t="str">
        <f>'Список пропущеных животных  с И'!G25</f>
        <v/>
      </c>
      <c r="U326" s="484"/>
      <c r="V326" s="485"/>
      <c r="W326" s="487" t="str">
        <f>'Список пропущеных животных  с И'!H25</f>
        <v/>
      </c>
      <c r="X326" s="484"/>
      <c r="Y326" s="485"/>
    </row>
    <row r="327" spans="1:26" ht="15">
      <c r="B327" s="487" t="str">
        <f>'Список пропущеных животных  с И'!A26</f>
        <v/>
      </c>
      <c r="C327" s="484"/>
      <c r="D327" s="485"/>
      <c r="E327" s="487" t="str">
        <f>'Список пропущеных животных  с И'!B26</f>
        <v/>
      </c>
      <c r="F327" s="484"/>
      <c r="G327" s="485"/>
      <c r="H327" s="487" t="str">
        <f>'Список пропущеных животных  с И'!C26</f>
        <v/>
      </c>
      <c r="I327" s="484"/>
      <c r="J327" s="485"/>
      <c r="K327" s="487" t="str">
        <f>'Список пропущеных животных  с И'!D26</f>
        <v/>
      </c>
      <c r="L327" s="484"/>
      <c r="M327" s="485"/>
      <c r="N327" s="487" t="str">
        <f>'Список пропущеных животных  с И'!E26</f>
        <v/>
      </c>
      <c r="O327" s="484"/>
      <c r="P327" s="485"/>
      <c r="Q327" s="487" t="str">
        <f>'Список пропущеных животных  с И'!F26</f>
        <v/>
      </c>
      <c r="R327" s="484"/>
      <c r="S327" s="485"/>
      <c r="T327" s="487" t="str">
        <f>'Список пропущеных животных  с И'!G26</f>
        <v/>
      </c>
      <c r="U327" s="484"/>
      <c r="V327" s="485"/>
      <c r="W327" s="487" t="str">
        <f>'Список пропущеных животных  с И'!H26</f>
        <v/>
      </c>
      <c r="X327" s="484"/>
      <c r="Y327" s="485"/>
    </row>
    <row r="328" spans="1:26" ht="15">
      <c r="B328" s="487" t="str">
        <f>'Список пропущеных животных  с И'!A27</f>
        <v/>
      </c>
      <c r="C328" s="484"/>
      <c r="D328" s="485"/>
      <c r="E328" s="487" t="str">
        <f>'Список пропущеных животных  с И'!B27</f>
        <v/>
      </c>
      <c r="F328" s="484"/>
      <c r="G328" s="485"/>
      <c r="H328" s="487" t="str">
        <f>'Список пропущеных животных  с И'!C27</f>
        <v/>
      </c>
      <c r="I328" s="484"/>
      <c r="J328" s="485"/>
      <c r="K328" s="487" t="str">
        <f>'Список пропущеных животных  с И'!D27</f>
        <v/>
      </c>
      <c r="L328" s="484"/>
      <c r="M328" s="485"/>
      <c r="N328" s="487" t="str">
        <f>'Список пропущеных животных  с И'!E27</f>
        <v/>
      </c>
      <c r="O328" s="484"/>
      <c r="P328" s="485"/>
      <c r="Q328" s="487" t="str">
        <f>'Список пропущеных животных  с И'!F27</f>
        <v/>
      </c>
      <c r="R328" s="484"/>
      <c r="S328" s="485"/>
      <c r="T328" s="487" t="str">
        <f>'Список пропущеных животных  с И'!G27</f>
        <v/>
      </c>
      <c r="U328" s="484"/>
      <c r="V328" s="485"/>
      <c r="W328" s="487" t="str">
        <f>'Список пропущеных животных  с И'!H27</f>
        <v/>
      </c>
      <c r="X328" s="484"/>
      <c r="Y328" s="485"/>
    </row>
    <row r="329" spans="1:26" ht="15.75" customHeight="1">
      <c r="B329" s="488" t="str">
        <f>'Список пропущеных животных  с И'!A28</f>
        <v/>
      </c>
      <c r="C329" s="486"/>
      <c r="D329" s="486"/>
      <c r="E329" s="488" t="str">
        <f>'Список пропущеных животных  с И'!B28</f>
        <v/>
      </c>
      <c r="F329" s="486"/>
      <c r="G329" s="486"/>
      <c r="H329" s="488" t="str">
        <f>'Список пропущеных животных  с И'!C28</f>
        <v/>
      </c>
      <c r="I329" s="486"/>
      <c r="J329" s="486"/>
      <c r="K329" s="488" t="str">
        <f>'Список пропущеных животных  с И'!D28</f>
        <v/>
      </c>
      <c r="L329" s="486"/>
      <c r="M329" s="486"/>
      <c r="N329" s="488" t="str">
        <f>'Список пропущеных животных  с И'!E28</f>
        <v/>
      </c>
      <c r="O329" s="486"/>
      <c r="P329" s="486"/>
      <c r="Q329" s="488" t="str">
        <f>'Список пропущеных животных  с И'!F28</f>
        <v/>
      </c>
      <c r="R329" s="486"/>
      <c r="S329" s="486"/>
      <c r="T329" s="488" t="str">
        <f>'Список пропущеных животных  с И'!G28</f>
        <v/>
      </c>
      <c r="U329" s="486"/>
      <c r="V329" s="486"/>
      <c r="W329" s="488" t="str">
        <f>'Список пропущеных животных  с И'!H28</f>
        <v/>
      </c>
      <c r="X329" s="486"/>
      <c r="Y329" s="486"/>
    </row>
    <row r="330" spans="1:26" ht="48" customHeight="1"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</row>
    <row r="331" spans="1:26" ht="24.75" customHeight="1"/>
    <row r="332" spans="1:26" ht="30.75" customHeight="1">
      <c r="B332" s="240" t="s">
        <v>100</v>
      </c>
      <c r="C332" s="241"/>
      <c r="D332" s="241"/>
      <c r="E332" s="242" t="str">
        <f>"+7-800-707-7-305"</f>
        <v>+7-800-707-7-305</v>
      </c>
      <c r="F332" s="241"/>
      <c r="G332" s="241"/>
      <c r="H332" s="241"/>
      <c r="I332" s="243" t="s">
        <v>102</v>
      </c>
      <c r="J332" s="241"/>
      <c r="K332" s="241"/>
      <c r="L332" s="241"/>
      <c r="M332" s="241"/>
    </row>
    <row r="333" spans="1:26" ht="15"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</row>
    <row r="334" spans="1:26" ht="15"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</row>
    <row r="335" spans="1:26" ht="27.75">
      <c r="A335" s="244" t="s">
        <v>125</v>
      </c>
      <c r="B335" s="241"/>
      <c r="C335" s="241"/>
      <c r="D335" s="241"/>
      <c r="E335" s="241"/>
      <c r="F335" s="241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41"/>
      <c r="S335" s="241"/>
      <c r="T335" s="241"/>
      <c r="U335" s="241"/>
      <c r="V335" s="241"/>
      <c r="W335" s="241"/>
      <c r="X335" s="241"/>
      <c r="Y335" s="241"/>
      <c r="Z335" s="241"/>
    </row>
    <row r="337" spans="2:25" ht="12.75" customHeight="1">
      <c r="B337" s="489" t="s">
        <v>194</v>
      </c>
      <c r="C337" s="255"/>
      <c r="D337" s="256"/>
      <c r="E337" s="489" t="s">
        <v>195</v>
      </c>
      <c r="F337" s="255"/>
      <c r="G337" s="256"/>
      <c r="H337" s="489" t="s">
        <v>196</v>
      </c>
      <c r="I337" s="255"/>
      <c r="J337" s="256"/>
      <c r="K337" s="489" t="s">
        <v>197</v>
      </c>
      <c r="L337" s="255"/>
      <c r="M337" s="256"/>
      <c r="N337" s="489" t="s">
        <v>194</v>
      </c>
      <c r="O337" s="255"/>
      <c r="P337" s="256"/>
      <c r="Q337" s="489" t="s">
        <v>195</v>
      </c>
      <c r="R337" s="255"/>
      <c r="S337" s="256"/>
      <c r="T337" s="489" t="s">
        <v>196</v>
      </c>
      <c r="U337" s="255"/>
      <c r="V337" s="256"/>
      <c r="W337" s="489" t="s">
        <v>197</v>
      </c>
      <c r="X337" s="255"/>
      <c r="Y337" s="256"/>
    </row>
    <row r="338" spans="2:25" ht="12.75">
      <c r="B338" s="264"/>
      <c r="C338" s="265"/>
      <c r="D338" s="266"/>
      <c r="E338" s="264"/>
      <c r="F338" s="265"/>
      <c r="G338" s="266"/>
      <c r="H338" s="264"/>
      <c r="I338" s="265"/>
      <c r="J338" s="266"/>
      <c r="K338" s="264"/>
      <c r="L338" s="265"/>
      <c r="M338" s="266"/>
      <c r="N338" s="264"/>
      <c r="O338" s="265"/>
      <c r="P338" s="266"/>
      <c r="Q338" s="264"/>
      <c r="R338" s="265"/>
      <c r="S338" s="266"/>
      <c r="T338" s="264"/>
      <c r="U338" s="265"/>
      <c r="V338" s="266"/>
      <c r="W338" s="264"/>
      <c r="X338" s="265"/>
      <c r="Y338" s="266"/>
    </row>
    <row r="339" spans="2:25" ht="15">
      <c r="B339" s="436" t="str">
        <f>'Список пропущеных животных  с И'!A29</f>
        <v/>
      </c>
      <c r="C339" s="492"/>
      <c r="D339" s="491"/>
      <c r="E339" s="487" t="str">
        <f>'Список пропущеных животных  с И'!B29</f>
        <v/>
      </c>
      <c r="F339" s="484"/>
      <c r="G339" s="485"/>
      <c r="H339" s="487" t="str">
        <f>'Список пропущеных животных  с И'!C29</f>
        <v/>
      </c>
      <c r="I339" s="484"/>
      <c r="J339" s="485"/>
      <c r="K339" s="487" t="str">
        <f>'Список пропущеных животных  с И'!D29</f>
        <v/>
      </c>
      <c r="L339" s="484"/>
      <c r="M339" s="485"/>
      <c r="N339" s="487" t="str">
        <f>'Список пропущеных животных  с И'!E29</f>
        <v/>
      </c>
      <c r="O339" s="484"/>
      <c r="P339" s="485"/>
      <c r="Q339" s="436" t="str">
        <f>'Список пропущеных животных  с И'!F29</f>
        <v/>
      </c>
      <c r="R339" s="492"/>
      <c r="S339" s="491"/>
      <c r="T339" s="487" t="str">
        <f>'Список пропущеных животных  с И'!G29</f>
        <v/>
      </c>
      <c r="U339" s="484"/>
      <c r="V339" s="485"/>
      <c r="W339" s="487" t="str">
        <f>'Список пропущеных животных  с И'!H29</f>
        <v/>
      </c>
      <c r="X339" s="484"/>
      <c r="Y339" s="485"/>
    </row>
    <row r="340" spans="2:25" ht="15">
      <c r="B340" s="436" t="str">
        <f>'Список пропущеных животных  с И'!A30</f>
        <v/>
      </c>
      <c r="C340" s="492"/>
      <c r="D340" s="491"/>
      <c r="E340" s="487" t="str">
        <f>'Список пропущеных животных  с И'!B30</f>
        <v/>
      </c>
      <c r="F340" s="484"/>
      <c r="G340" s="485"/>
      <c r="H340" s="487" t="str">
        <f>'Список пропущеных животных  с И'!C30</f>
        <v/>
      </c>
      <c r="I340" s="484"/>
      <c r="J340" s="485"/>
      <c r="K340" s="487" t="str">
        <f>'Список пропущеных животных  с И'!D30</f>
        <v/>
      </c>
      <c r="L340" s="484"/>
      <c r="M340" s="485"/>
      <c r="N340" s="487" t="str">
        <f>'Список пропущеных животных  с И'!E30</f>
        <v/>
      </c>
      <c r="O340" s="484"/>
      <c r="P340" s="485"/>
      <c r="Q340" s="436" t="str">
        <f>'Список пропущеных животных  с И'!F30</f>
        <v/>
      </c>
      <c r="R340" s="492"/>
      <c r="S340" s="491"/>
      <c r="T340" s="487" t="str">
        <f>'Список пропущеных животных  с И'!G30</f>
        <v/>
      </c>
      <c r="U340" s="484"/>
      <c r="V340" s="485"/>
      <c r="W340" s="487" t="str">
        <f>'Список пропущеных животных  с И'!H30</f>
        <v/>
      </c>
      <c r="X340" s="484"/>
      <c r="Y340" s="485"/>
    </row>
    <row r="341" spans="2:25" ht="15">
      <c r="B341" s="436" t="str">
        <f>'Список пропущеных животных  с И'!A31</f>
        <v/>
      </c>
      <c r="C341" s="492"/>
      <c r="D341" s="491"/>
      <c r="E341" s="487" t="str">
        <f>'Список пропущеных животных  с И'!B31</f>
        <v/>
      </c>
      <c r="F341" s="484"/>
      <c r="G341" s="485"/>
      <c r="H341" s="487" t="str">
        <f>'Список пропущеных животных  с И'!C31</f>
        <v/>
      </c>
      <c r="I341" s="484"/>
      <c r="J341" s="485"/>
      <c r="K341" s="487" t="str">
        <f>'Список пропущеных животных  с И'!D31</f>
        <v/>
      </c>
      <c r="L341" s="484"/>
      <c r="M341" s="485"/>
      <c r="N341" s="487" t="str">
        <f>'Список пропущеных животных  с И'!E31</f>
        <v/>
      </c>
      <c r="O341" s="484"/>
      <c r="P341" s="485"/>
      <c r="Q341" s="436" t="str">
        <f>'Список пропущеных животных  с И'!F31</f>
        <v/>
      </c>
      <c r="R341" s="492"/>
      <c r="S341" s="491"/>
      <c r="T341" s="487" t="str">
        <f>'Список пропущеных животных  с И'!G31</f>
        <v/>
      </c>
      <c r="U341" s="484"/>
      <c r="V341" s="485"/>
      <c r="W341" s="487" t="str">
        <f>'Список пропущеных животных  с И'!H31</f>
        <v/>
      </c>
      <c r="X341" s="484"/>
      <c r="Y341" s="485"/>
    </row>
    <row r="342" spans="2:25" ht="15">
      <c r="B342" s="436" t="str">
        <f>'Список пропущеных животных  с И'!A32</f>
        <v/>
      </c>
      <c r="C342" s="492"/>
      <c r="D342" s="491"/>
      <c r="E342" s="487" t="str">
        <f>'Список пропущеных животных  с И'!B32</f>
        <v/>
      </c>
      <c r="F342" s="484"/>
      <c r="G342" s="485"/>
      <c r="H342" s="487" t="str">
        <f>'Список пропущеных животных  с И'!C32</f>
        <v/>
      </c>
      <c r="I342" s="484"/>
      <c r="J342" s="485"/>
      <c r="K342" s="487" t="str">
        <f>'Список пропущеных животных  с И'!D32</f>
        <v/>
      </c>
      <c r="L342" s="484"/>
      <c r="M342" s="485"/>
      <c r="N342" s="487" t="str">
        <f>'Список пропущеных животных  с И'!E32</f>
        <v/>
      </c>
      <c r="O342" s="484"/>
      <c r="P342" s="485"/>
      <c r="Q342" s="436" t="str">
        <f>'Список пропущеных животных  с И'!F32</f>
        <v/>
      </c>
      <c r="R342" s="492"/>
      <c r="S342" s="491"/>
      <c r="T342" s="487" t="str">
        <f>'Список пропущеных животных  с И'!G32</f>
        <v/>
      </c>
      <c r="U342" s="484"/>
      <c r="V342" s="485"/>
      <c r="W342" s="487" t="str">
        <f>'Список пропущеных животных  с И'!H32</f>
        <v/>
      </c>
      <c r="X342" s="484"/>
      <c r="Y342" s="485"/>
    </row>
    <row r="343" spans="2:25" ht="15">
      <c r="B343" s="436" t="str">
        <f>'Список пропущеных животных  с И'!A33</f>
        <v/>
      </c>
      <c r="C343" s="492"/>
      <c r="D343" s="491"/>
      <c r="E343" s="487" t="str">
        <f>'Список пропущеных животных  с И'!B33</f>
        <v/>
      </c>
      <c r="F343" s="484"/>
      <c r="G343" s="485"/>
      <c r="H343" s="487" t="str">
        <f>'Список пропущеных животных  с И'!C33</f>
        <v/>
      </c>
      <c r="I343" s="484"/>
      <c r="J343" s="485"/>
      <c r="K343" s="487" t="str">
        <f>'Список пропущеных животных  с И'!D33</f>
        <v/>
      </c>
      <c r="L343" s="484"/>
      <c r="M343" s="485"/>
      <c r="N343" s="487" t="str">
        <f>'Список пропущеных животных  с И'!E33</f>
        <v/>
      </c>
      <c r="O343" s="484"/>
      <c r="P343" s="485"/>
      <c r="Q343" s="436" t="str">
        <f>'Список пропущеных животных  с И'!F33</f>
        <v/>
      </c>
      <c r="R343" s="492"/>
      <c r="S343" s="491"/>
      <c r="T343" s="487" t="str">
        <f>'Список пропущеных животных  с И'!G33</f>
        <v/>
      </c>
      <c r="U343" s="484"/>
      <c r="V343" s="485"/>
      <c r="W343" s="487" t="str">
        <f>'Список пропущеных животных  с И'!H33</f>
        <v/>
      </c>
      <c r="X343" s="484"/>
      <c r="Y343" s="485"/>
    </row>
    <row r="344" spans="2:25" ht="15">
      <c r="B344" s="436" t="str">
        <f>'Список пропущеных животных  с И'!A34</f>
        <v/>
      </c>
      <c r="C344" s="492"/>
      <c r="D344" s="491"/>
      <c r="E344" s="487" t="str">
        <f>'Список пропущеных животных  с И'!B34</f>
        <v/>
      </c>
      <c r="F344" s="484"/>
      <c r="G344" s="485"/>
      <c r="H344" s="487" t="str">
        <f>'Список пропущеных животных  с И'!C34</f>
        <v/>
      </c>
      <c r="I344" s="484"/>
      <c r="J344" s="485"/>
      <c r="K344" s="487" t="str">
        <f>'Список пропущеных животных  с И'!D34</f>
        <v/>
      </c>
      <c r="L344" s="484"/>
      <c r="M344" s="485"/>
      <c r="N344" s="487" t="str">
        <f>'Список пропущеных животных  с И'!E34</f>
        <v/>
      </c>
      <c r="O344" s="484"/>
      <c r="P344" s="485"/>
      <c r="Q344" s="436" t="str">
        <f>'Список пропущеных животных  с И'!F34</f>
        <v/>
      </c>
      <c r="R344" s="492"/>
      <c r="S344" s="491"/>
      <c r="T344" s="487" t="str">
        <f>'Список пропущеных животных  с И'!G34</f>
        <v/>
      </c>
      <c r="U344" s="484"/>
      <c r="V344" s="485"/>
      <c r="W344" s="487" t="str">
        <f>'Список пропущеных животных  с И'!H34</f>
        <v/>
      </c>
      <c r="X344" s="484"/>
      <c r="Y344" s="485"/>
    </row>
    <row r="345" spans="2:25" ht="15">
      <c r="B345" s="436" t="str">
        <f>'Список пропущеных животных  с И'!A35</f>
        <v/>
      </c>
      <c r="C345" s="492"/>
      <c r="D345" s="491"/>
      <c r="E345" s="487" t="str">
        <f>'Список пропущеных животных  с И'!B35</f>
        <v/>
      </c>
      <c r="F345" s="484"/>
      <c r="G345" s="485"/>
      <c r="H345" s="487" t="str">
        <f>'Список пропущеных животных  с И'!C35</f>
        <v/>
      </c>
      <c r="I345" s="484"/>
      <c r="J345" s="485"/>
      <c r="K345" s="487" t="str">
        <f>'Список пропущеных животных  с И'!D35</f>
        <v/>
      </c>
      <c r="L345" s="484"/>
      <c r="M345" s="485"/>
      <c r="N345" s="487" t="str">
        <f>'Список пропущеных животных  с И'!E35</f>
        <v/>
      </c>
      <c r="O345" s="484"/>
      <c r="P345" s="485"/>
      <c r="Q345" s="436" t="str">
        <f>'Список пропущеных животных  с И'!F35</f>
        <v/>
      </c>
      <c r="R345" s="492"/>
      <c r="S345" s="491"/>
      <c r="T345" s="487" t="str">
        <f>'Список пропущеных животных  с И'!G35</f>
        <v/>
      </c>
      <c r="U345" s="484"/>
      <c r="V345" s="485"/>
      <c r="W345" s="487" t="str">
        <f>'Список пропущеных животных  с И'!H35</f>
        <v/>
      </c>
      <c r="X345" s="484"/>
      <c r="Y345" s="485"/>
    </row>
    <row r="346" spans="2:25" ht="15">
      <c r="B346" s="436" t="str">
        <f>'Список пропущеных животных  с И'!A36</f>
        <v/>
      </c>
      <c r="C346" s="492"/>
      <c r="D346" s="491"/>
      <c r="E346" s="487" t="str">
        <f>'Список пропущеных животных  с И'!B36</f>
        <v/>
      </c>
      <c r="F346" s="484"/>
      <c r="G346" s="485"/>
      <c r="H346" s="487" t="str">
        <f>'Список пропущеных животных  с И'!C36</f>
        <v/>
      </c>
      <c r="I346" s="484"/>
      <c r="J346" s="485"/>
      <c r="K346" s="487" t="str">
        <f>'Список пропущеных животных  с И'!D36</f>
        <v/>
      </c>
      <c r="L346" s="484"/>
      <c r="M346" s="485"/>
      <c r="N346" s="487" t="str">
        <f>'Список пропущеных животных  с И'!E36</f>
        <v/>
      </c>
      <c r="O346" s="484"/>
      <c r="P346" s="485"/>
      <c r="Q346" s="436" t="str">
        <f>'Список пропущеных животных  с И'!F36</f>
        <v/>
      </c>
      <c r="R346" s="492"/>
      <c r="S346" s="491"/>
      <c r="T346" s="487" t="str">
        <f>'Список пропущеных животных  с И'!G36</f>
        <v/>
      </c>
      <c r="U346" s="484"/>
      <c r="V346" s="485"/>
      <c r="W346" s="487" t="str">
        <f>'Список пропущеных животных  с И'!H36</f>
        <v/>
      </c>
      <c r="X346" s="484"/>
      <c r="Y346" s="485"/>
    </row>
    <row r="347" spans="2:25" ht="15">
      <c r="B347" s="436" t="str">
        <f>'Список пропущеных животных  с И'!A37</f>
        <v/>
      </c>
      <c r="C347" s="492"/>
      <c r="D347" s="491"/>
      <c r="E347" s="487" t="str">
        <f>'Список пропущеных животных  с И'!B37</f>
        <v/>
      </c>
      <c r="F347" s="484"/>
      <c r="G347" s="485"/>
      <c r="H347" s="487" t="str">
        <f>'Список пропущеных животных  с И'!C37</f>
        <v/>
      </c>
      <c r="I347" s="484"/>
      <c r="J347" s="485"/>
      <c r="K347" s="487" t="str">
        <f>'Список пропущеных животных  с И'!D37</f>
        <v/>
      </c>
      <c r="L347" s="484"/>
      <c r="M347" s="485"/>
      <c r="N347" s="487" t="str">
        <f>'Список пропущеных животных  с И'!E37</f>
        <v/>
      </c>
      <c r="O347" s="484"/>
      <c r="P347" s="485"/>
      <c r="Q347" s="436" t="str">
        <f>'Список пропущеных животных  с И'!F37</f>
        <v/>
      </c>
      <c r="R347" s="492"/>
      <c r="S347" s="491"/>
      <c r="T347" s="487" t="str">
        <f>'Список пропущеных животных  с И'!G37</f>
        <v/>
      </c>
      <c r="U347" s="484"/>
      <c r="V347" s="485"/>
      <c r="W347" s="487" t="str">
        <f>'Список пропущеных животных  с И'!H37</f>
        <v/>
      </c>
      <c r="X347" s="484"/>
      <c r="Y347" s="485"/>
    </row>
    <row r="348" spans="2:25" ht="15">
      <c r="B348" s="436" t="str">
        <f>'Список пропущеных животных  с И'!A38</f>
        <v/>
      </c>
      <c r="C348" s="492"/>
      <c r="D348" s="491"/>
      <c r="E348" s="487" t="str">
        <f>'Список пропущеных животных  с И'!B38</f>
        <v/>
      </c>
      <c r="F348" s="484"/>
      <c r="G348" s="485"/>
      <c r="H348" s="487" t="str">
        <f>'Список пропущеных животных  с И'!C38</f>
        <v/>
      </c>
      <c r="I348" s="484"/>
      <c r="J348" s="485"/>
      <c r="K348" s="487" t="str">
        <f>'Список пропущеных животных  с И'!D38</f>
        <v/>
      </c>
      <c r="L348" s="484"/>
      <c r="M348" s="485"/>
      <c r="N348" s="487" t="str">
        <f>'Список пропущеных животных  с И'!E38</f>
        <v/>
      </c>
      <c r="O348" s="484"/>
      <c r="P348" s="485"/>
      <c r="Q348" s="436" t="str">
        <f>'Список пропущеных животных  с И'!F38</f>
        <v/>
      </c>
      <c r="R348" s="492"/>
      <c r="S348" s="491"/>
      <c r="T348" s="487" t="str">
        <f>'Список пропущеных животных  с И'!G38</f>
        <v/>
      </c>
      <c r="U348" s="484"/>
      <c r="V348" s="485"/>
      <c r="W348" s="487" t="str">
        <f>'Список пропущеных животных  с И'!H38</f>
        <v/>
      </c>
      <c r="X348" s="484"/>
      <c r="Y348" s="485"/>
    </row>
    <row r="349" spans="2:25" ht="15">
      <c r="B349" s="436" t="str">
        <f>'Список пропущеных животных  с И'!A39</f>
        <v/>
      </c>
      <c r="C349" s="492"/>
      <c r="D349" s="491"/>
      <c r="E349" s="487" t="str">
        <f>'Список пропущеных животных  с И'!B39</f>
        <v/>
      </c>
      <c r="F349" s="484"/>
      <c r="G349" s="485"/>
      <c r="H349" s="487" t="str">
        <f>'Список пропущеных животных  с И'!C39</f>
        <v/>
      </c>
      <c r="I349" s="484"/>
      <c r="J349" s="485"/>
      <c r="K349" s="487" t="str">
        <f>'Список пропущеных животных  с И'!D39</f>
        <v/>
      </c>
      <c r="L349" s="484"/>
      <c r="M349" s="485"/>
      <c r="N349" s="487" t="str">
        <f>'Список пропущеных животных  с И'!E39</f>
        <v/>
      </c>
      <c r="O349" s="484"/>
      <c r="P349" s="485"/>
      <c r="Q349" s="436" t="str">
        <f>'Список пропущеных животных  с И'!F39</f>
        <v/>
      </c>
      <c r="R349" s="492"/>
      <c r="S349" s="491"/>
      <c r="T349" s="487" t="str">
        <f>'Список пропущеных животных  с И'!G39</f>
        <v/>
      </c>
      <c r="U349" s="484"/>
      <c r="V349" s="485"/>
      <c r="W349" s="487" t="str">
        <f>'Список пропущеных животных  с И'!H39</f>
        <v/>
      </c>
      <c r="X349" s="484"/>
      <c r="Y349" s="485"/>
    </row>
    <row r="350" spans="2:25" ht="15">
      <c r="B350" s="436" t="str">
        <f>'Список пропущеных животных  с И'!A40</f>
        <v/>
      </c>
      <c r="C350" s="492"/>
      <c r="D350" s="491"/>
      <c r="E350" s="487" t="str">
        <f>'Список пропущеных животных  с И'!B40</f>
        <v/>
      </c>
      <c r="F350" s="484"/>
      <c r="G350" s="485"/>
      <c r="H350" s="487" t="str">
        <f>'Список пропущеных животных  с И'!C40</f>
        <v/>
      </c>
      <c r="I350" s="484"/>
      <c r="J350" s="485"/>
      <c r="K350" s="487" t="str">
        <f>'Список пропущеных животных  с И'!D40</f>
        <v/>
      </c>
      <c r="L350" s="484"/>
      <c r="M350" s="485"/>
      <c r="N350" s="487" t="str">
        <f>'Список пропущеных животных  с И'!E40</f>
        <v/>
      </c>
      <c r="O350" s="484"/>
      <c r="P350" s="485"/>
      <c r="Q350" s="436" t="str">
        <f>'Список пропущеных животных  с И'!F40</f>
        <v/>
      </c>
      <c r="R350" s="492"/>
      <c r="S350" s="491"/>
      <c r="T350" s="487" t="str">
        <f>'Список пропущеных животных  с И'!G40</f>
        <v/>
      </c>
      <c r="U350" s="484"/>
      <c r="V350" s="485"/>
      <c r="W350" s="487" t="str">
        <f>'Список пропущеных животных  с И'!H40</f>
        <v/>
      </c>
      <c r="X350" s="484"/>
      <c r="Y350" s="485"/>
    </row>
    <row r="351" spans="2:25" ht="15">
      <c r="B351" s="436" t="str">
        <f>'Список пропущеных животных  с И'!A41</f>
        <v/>
      </c>
      <c r="C351" s="492"/>
      <c r="D351" s="491"/>
      <c r="E351" s="487" t="str">
        <f>'Список пропущеных животных  с И'!B41</f>
        <v/>
      </c>
      <c r="F351" s="484"/>
      <c r="G351" s="485"/>
      <c r="H351" s="487" t="str">
        <f>'Список пропущеных животных  с И'!C41</f>
        <v/>
      </c>
      <c r="I351" s="484"/>
      <c r="J351" s="485"/>
      <c r="K351" s="487" t="str">
        <f>'Список пропущеных животных  с И'!D41</f>
        <v/>
      </c>
      <c r="L351" s="484"/>
      <c r="M351" s="485"/>
      <c r="N351" s="487" t="str">
        <f>'Список пропущеных животных  с И'!E41</f>
        <v/>
      </c>
      <c r="O351" s="484"/>
      <c r="P351" s="485"/>
      <c r="Q351" s="436" t="str">
        <f>'Список пропущеных животных  с И'!F41</f>
        <v/>
      </c>
      <c r="R351" s="492"/>
      <c r="S351" s="491"/>
      <c r="T351" s="487" t="str">
        <f>'Список пропущеных животных  с И'!G41</f>
        <v/>
      </c>
      <c r="U351" s="484"/>
      <c r="V351" s="485"/>
      <c r="W351" s="487" t="str">
        <f>'Список пропущеных животных  с И'!H41</f>
        <v/>
      </c>
      <c r="X351" s="484"/>
      <c r="Y351" s="485"/>
    </row>
    <row r="352" spans="2:25" ht="15">
      <c r="B352" s="436" t="str">
        <f>'Список пропущеных животных  с И'!A42</f>
        <v/>
      </c>
      <c r="C352" s="492"/>
      <c r="D352" s="491"/>
      <c r="E352" s="487" t="str">
        <f>'Список пропущеных животных  с И'!B42</f>
        <v/>
      </c>
      <c r="F352" s="484"/>
      <c r="G352" s="485"/>
      <c r="H352" s="487" t="str">
        <f>'Список пропущеных животных  с И'!C42</f>
        <v/>
      </c>
      <c r="I352" s="484"/>
      <c r="J352" s="485"/>
      <c r="K352" s="487" t="str">
        <f>'Список пропущеных животных  с И'!D42</f>
        <v/>
      </c>
      <c r="L352" s="484"/>
      <c r="M352" s="485"/>
      <c r="N352" s="487" t="str">
        <f>'Список пропущеных животных  с И'!E42</f>
        <v/>
      </c>
      <c r="O352" s="484"/>
      <c r="P352" s="485"/>
      <c r="Q352" s="436" t="str">
        <f>'Список пропущеных животных  с И'!F42</f>
        <v/>
      </c>
      <c r="R352" s="492"/>
      <c r="S352" s="491"/>
      <c r="T352" s="487" t="str">
        <f>'Список пропущеных животных  с И'!G42</f>
        <v/>
      </c>
      <c r="U352" s="484"/>
      <c r="V352" s="485"/>
      <c r="W352" s="487" t="str">
        <f>'Список пропущеных животных  с И'!H42</f>
        <v/>
      </c>
      <c r="X352" s="484"/>
      <c r="Y352" s="485"/>
    </row>
    <row r="353" spans="2:25" ht="15">
      <c r="B353" s="436" t="str">
        <f>'Список пропущеных животных  с И'!A43</f>
        <v/>
      </c>
      <c r="C353" s="492"/>
      <c r="D353" s="491"/>
      <c r="E353" s="487" t="str">
        <f>'Список пропущеных животных  с И'!B43</f>
        <v/>
      </c>
      <c r="F353" s="484"/>
      <c r="G353" s="485"/>
      <c r="H353" s="487" t="str">
        <f>'Список пропущеных животных  с И'!C43</f>
        <v/>
      </c>
      <c r="I353" s="484"/>
      <c r="J353" s="485"/>
      <c r="K353" s="487" t="str">
        <f>'Список пропущеных животных  с И'!D43</f>
        <v/>
      </c>
      <c r="L353" s="484"/>
      <c r="M353" s="485"/>
      <c r="N353" s="487" t="str">
        <f>'Список пропущеных животных  с И'!E43</f>
        <v/>
      </c>
      <c r="O353" s="484"/>
      <c r="P353" s="485"/>
      <c r="Q353" s="436" t="str">
        <f>'Список пропущеных животных  с И'!F43</f>
        <v/>
      </c>
      <c r="R353" s="492"/>
      <c r="S353" s="491"/>
      <c r="T353" s="487" t="str">
        <f>'Список пропущеных животных  с И'!G43</f>
        <v/>
      </c>
      <c r="U353" s="484"/>
      <c r="V353" s="485"/>
      <c r="W353" s="487" t="str">
        <f>'Список пропущеных животных  с И'!H43</f>
        <v/>
      </c>
      <c r="X353" s="484"/>
      <c r="Y353" s="485"/>
    </row>
    <row r="354" spans="2:25" ht="15">
      <c r="B354" s="436" t="str">
        <f>'Список пропущеных животных  с И'!A44</f>
        <v/>
      </c>
      <c r="C354" s="492"/>
      <c r="D354" s="491"/>
      <c r="E354" s="487" t="str">
        <f>'Список пропущеных животных  с И'!B44</f>
        <v/>
      </c>
      <c r="F354" s="484"/>
      <c r="G354" s="485"/>
      <c r="H354" s="487" t="str">
        <f>'Список пропущеных животных  с И'!C44</f>
        <v/>
      </c>
      <c r="I354" s="484"/>
      <c r="J354" s="485"/>
      <c r="K354" s="487" t="str">
        <f>'Список пропущеных животных  с И'!D44</f>
        <v/>
      </c>
      <c r="L354" s="484"/>
      <c r="M354" s="485"/>
      <c r="N354" s="487" t="str">
        <f>'Список пропущеных животных  с И'!E44</f>
        <v/>
      </c>
      <c r="O354" s="484"/>
      <c r="P354" s="485"/>
      <c r="Q354" s="436" t="str">
        <f>'Список пропущеных животных  с И'!F44</f>
        <v/>
      </c>
      <c r="R354" s="492"/>
      <c r="S354" s="491"/>
      <c r="T354" s="487" t="str">
        <f>'Список пропущеных животных  с И'!G44</f>
        <v/>
      </c>
      <c r="U354" s="484"/>
      <c r="V354" s="485"/>
      <c r="W354" s="487" t="str">
        <f>'Список пропущеных животных  с И'!H44</f>
        <v/>
      </c>
      <c r="X354" s="484"/>
      <c r="Y354" s="485"/>
    </row>
    <row r="355" spans="2:25" ht="15">
      <c r="B355" s="436" t="str">
        <f>'Список пропущеных животных  с И'!A45</f>
        <v/>
      </c>
      <c r="C355" s="492"/>
      <c r="D355" s="491"/>
      <c r="E355" s="487" t="str">
        <f>'Список пропущеных животных  с И'!B45</f>
        <v/>
      </c>
      <c r="F355" s="484"/>
      <c r="G355" s="485"/>
      <c r="H355" s="487" t="str">
        <f>'Список пропущеных животных  с И'!C45</f>
        <v/>
      </c>
      <c r="I355" s="484"/>
      <c r="J355" s="485"/>
      <c r="K355" s="487" t="str">
        <f>'Список пропущеных животных  с И'!D45</f>
        <v/>
      </c>
      <c r="L355" s="484"/>
      <c r="M355" s="485"/>
      <c r="N355" s="487" t="str">
        <f>'Список пропущеных животных  с И'!E45</f>
        <v/>
      </c>
      <c r="O355" s="484"/>
      <c r="P355" s="485"/>
      <c r="Q355" s="436" t="str">
        <f>'Список пропущеных животных  с И'!F45</f>
        <v/>
      </c>
      <c r="R355" s="492"/>
      <c r="S355" s="491"/>
      <c r="T355" s="487" t="str">
        <f>'Список пропущеных животных  с И'!G45</f>
        <v/>
      </c>
      <c r="U355" s="484"/>
      <c r="V355" s="485"/>
      <c r="W355" s="487" t="str">
        <f>'Список пропущеных животных  с И'!H45</f>
        <v/>
      </c>
      <c r="X355" s="484"/>
      <c r="Y355" s="485"/>
    </row>
    <row r="356" spans="2:25" ht="15">
      <c r="B356" s="436" t="str">
        <f>'Список пропущеных животных  с И'!A46</f>
        <v/>
      </c>
      <c r="C356" s="492"/>
      <c r="D356" s="491"/>
      <c r="E356" s="487" t="str">
        <f>'Список пропущеных животных  с И'!B46</f>
        <v/>
      </c>
      <c r="F356" s="484"/>
      <c r="G356" s="485"/>
      <c r="H356" s="487" t="str">
        <f>'Список пропущеных животных  с И'!C46</f>
        <v/>
      </c>
      <c r="I356" s="484"/>
      <c r="J356" s="485"/>
      <c r="K356" s="487" t="str">
        <f>'Список пропущеных животных  с И'!D46</f>
        <v/>
      </c>
      <c r="L356" s="484"/>
      <c r="M356" s="485"/>
      <c r="N356" s="487" t="str">
        <f>'Список пропущеных животных  с И'!E46</f>
        <v/>
      </c>
      <c r="O356" s="484"/>
      <c r="P356" s="485"/>
      <c r="Q356" s="436" t="str">
        <f>'Список пропущеных животных  с И'!F46</f>
        <v/>
      </c>
      <c r="R356" s="492"/>
      <c r="S356" s="491"/>
      <c r="T356" s="487" t="str">
        <f>'Список пропущеных животных  с И'!G46</f>
        <v/>
      </c>
      <c r="U356" s="484"/>
      <c r="V356" s="485"/>
      <c r="W356" s="487" t="str">
        <f>'Список пропущеных животных  с И'!H46</f>
        <v/>
      </c>
      <c r="X356" s="484"/>
      <c r="Y356" s="485"/>
    </row>
    <row r="357" spans="2:25" ht="15">
      <c r="B357" s="436" t="str">
        <f>'Список пропущеных животных  с И'!A47</f>
        <v/>
      </c>
      <c r="C357" s="492"/>
      <c r="D357" s="491"/>
      <c r="E357" s="487" t="str">
        <f>'Список пропущеных животных  с И'!B47</f>
        <v/>
      </c>
      <c r="F357" s="484"/>
      <c r="G357" s="485"/>
      <c r="H357" s="487" t="str">
        <f>'Список пропущеных животных  с И'!C47</f>
        <v/>
      </c>
      <c r="I357" s="484"/>
      <c r="J357" s="485"/>
      <c r="K357" s="487" t="str">
        <f>'Список пропущеных животных  с И'!D47</f>
        <v/>
      </c>
      <c r="L357" s="484"/>
      <c r="M357" s="485"/>
      <c r="N357" s="487" t="str">
        <f>'Список пропущеных животных  с И'!E47</f>
        <v/>
      </c>
      <c r="O357" s="484"/>
      <c r="P357" s="485"/>
      <c r="Q357" s="436" t="str">
        <f>'Список пропущеных животных  с И'!F47</f>
        <v/>
      </c>
      <c r="R357" s="492"/>
      <c r="S357" s="491"/>
      <c r="T357" s="487" t="str">
        <f>'Список пропущеных животных  с И'!G47</f>
        <v/>
      </c>
      <c r="U357" s="484"/>
      <c r="V357" s="485"/>
      <c r="W357" s="487" t="str">
        <f>'Список пропущеных животных  с И'!H47</f>
        <v/>
      </c>
      <c r="X357" s="484"/>
      <c r="Y357" s="485"/>
    </row>
    <row r="358" spans="2:25" ht="15">
      <c r="B358" s="436" t="str">
        <f>'Список пропущеных животных  с И'!A48</f>
        <v/>
      </c>
      <c r="C358" s="492"/>
      <c r="D358" s="491"/>
      <c r="E358" s="487" t="str">
        <f>'Список пропущеных животных  с И'!B48</f>
        <v/>
      </c>
      <c r="F358" s="484"/>
      <c r="G358" s="485"/>
      <c r="H358" s="487" t="str">
        <f>'Список пропущеных животных  с И'!C48</f>
        <v/>
      </c>
      <c r="I358" s="484"/>
      <c r="J358" s="485"/>
      <c r="K358" s="487" t="str">
        <f>'Список пропущеных животных  с И'!D48</f>
        <v/>
      </c>
      <c r="L358" s="484"/>
      <c r="M358" s="485"/>
      <c r="N358" s="487" t="str">
        <f>'Список пропущеных животных  с И'!E48</f>
        <v/>
      </c>
      <c r="O358" s="484"/>
      <c r="P358" s="485"/>
      <c r="Q358" s="436" t="str">
        <f>'Список пропущеных животных  с И'!F48</f>
        <v/>
      </c>
      <c r="R358" s="492"/>
      <c r="S358" s="491"/>
      <c r="T358" s="487" t="str">
        <f>'Список пропущеных животных  с И'!G48</f>
        <v/>
      </c>
      <c r="U358" s="484"/>
      <c r="V358" s="485"/>
      <c r="W358" s="487" t="str">
        <f>'Список пропущеных животных  с И'!H48</f>
        <v/>
      </c>
      <c r="X358" s="484"/>
      <c r="Y358" s="485"/>
    </row>
    <row r="359" spans="2:25" ht="15">
      <c r="B359" s="436" t="str">
        <f>'Список пропущеных животных  с И'!A49</f>
        <v/>
      </c>
      <c r="C359" s="492"/>
      <c r="D359" s="491"/>
      <c r="E359" s="487" t="str">
        <f>'Список пропущеных животных  с И'!B49</f>
        <v/>
      </c>
      <c r="F359" s="484"/>
      <c r="G359" s="485"/>
      <c r="H359" s="487" t="str">
        <f>'Список пропущеных животных  с И'!C49</f>
        <v/>
      </c>
      <c r="I359" s="484"/>
      <c r="J359" s="485"/>
      <c r="K359" s="487" t="str">
        <f>'Список пропущеных животных  с И'!D49</f>
        <v/>
      </c>
      <c r="L359" s="484"/>
      <c r="M359" s="485"/>
      <c r="N359" s="487" t="str">
        <f>'Список пропущеных животных  с И'!E49</f>
        <v/>
      </c>
      <c r="O359" s="484"/>
      <c r="P359" s="485"/>
      <c r="Q359" s="436" t="str">
        <f>'Список пропущеных животных  с И'!F49</f>
        <v/>
      </c>
      <c r="R359" s="492"/>
      <c r="S359" s="491"/>
      <c r="T359" s="487" t="str">
        <f>'Список пропущеных животных  с И'!G49</f>
        <v/>
      </c>
      <c r="U359" s="484"/>
      <c r="V359" s="485"/>
      <c r="W359" s="487" t="str">
        <f>'Список пропущеных животных  с И'!H49</f>
        <v/>
      </c>
      <c r="X359" s="484"/>
      <c r="Y359" s="485"/>
    </row>
    <row r="360" spans="2:25" ht="15">
      <c r="B360" s="436" t="str">
        <f>'Список пропущеных животных  с И'!A50</f>
        <v/>
      </c>
      <c r="C360" s="492"/>
      <c r="D360" s="491"/>
      <c r="E360" s="487" t="str">
        <f>'Список пропущеных животных  с И'!B50</f>
        <v/>
      </c>
      <c r="F360" s="484"/>
      <c r="G360" s="485"/>
      <c r="H360" s="487" t="str">
        <f>'Список пропущеных животных  с И'!C50</f>
        <v/>
      </c>
      <c r="I360" s="484"/>
      <c r="J360" s="485"/>
      <c r="K360" s="487" t="str">
        <f>'Список пропущеных животных  с И'!D50</f>
        <v/>
      </c>
      <c r="L360" s="484"/>
      <c r="M360" s="485"/>
      <c r="N360" s="487" t="str">
        <f>'Список пропущеных животных  с И'!E50</f>
        <v/>
      </c>
      <c r="O360" s="484"/>
      <c r="P360" s="485"/>
      <c r="Q360" s="436" t="str">
        <f>'Список пропущеных животных  с И'!F50</f>
        <v/>
      </c>
      <c r="R360" s="492"/>
      <c r="S360" s="491"/>
      <c r="T360" s="487" t="str">
        <f>'Список пропущеных животных  с И'!G50</f>
        <v/>
      </c>
      <c r="U360" s="484"/>
      <c r="V360" s="485"/>
      <c r="W360" s="487" t="str">
        <f>'Список пропущеных животных  с И'!H50</f>
        <v/>
      </c>
      <c r="X360" s="484"/>
      <c r="Y360" s="485"/>
    </row>
    <row r="361" spans="2:25" ht="15">
      <c r="B361" s="436" t="str">
        <f>'Список пропущеных животных  с И'!A51</f>
        <v/>
      </c>
      <c r="C361" s="492"/>
      <c r="D361" s="491"/>
      <c r="E361" s="487" t="str">
        <f>'Список пропущеных животных  с И'!B51</f>
        <v/>
      </c>
      <c r="F361" s="484"/>
      <c r="G361" s="485"/>
      <c r="H361" s="487" t="str">
        <f>'Список пропущеных животных  с И'!C51</f>
        <v/>
      </c>
      <c r="I361" s="484"/>
      <c r="J361" s="485"/>
      <c r="K361" s="487" t="str">
        <f>'Список пропущеных животных  с И'!D51</f>
        <v/>
      </c>
      <c r="L361" s="484"/>
      <c r="M361" s="485"/>
      <c r="N361" s="487" t="str">
        <f>'Список пропущеных животных  с И'!E51</f>
        <v/>
      </c>
      <c r="O361" s="484"/>
      <c r="P361" s="485"/>
      <c r="Q361" s="436" t="str">
        <f>'Список пропущеных животных  с И'!F51</f>
        <v/>
      </c>
      <c r="R361" s="492"/>
      <c r="S361" s="491"/>
      <c r="T361" s="487" t="str">
        <f>'Список пропущеных животных  с И'!G51</f>
        <v/>
      </c>
      <c r="U361" s="484"/>
      <c r="V361" s="485"/>
      <c r="W361" s="487" t="str">
        <f>'Список пропущеных животных  с И'!H51</f>
        <v/>
      </c>
      <c r="X361" s="484"/>
      <c r="Y361" s="485"/>
    </row>
    <row r="362" spans="2:25" ht="15">
      <c r="B362" s="436" t="str">
        <f>'Список пропущеных животных  с И'!A52</f>
        <v/>
      </c>
      <c r="C362" s="492"/>
      <c r="D362" s="491"/>
      <c r="E362" s="487" t="str">
        <f>'Список пропущеных животных  с И'!B52</f>
        <v/>
      </c>
      <c r="F362" s="484"/>
      <c r="G362" s="485"/>
      <c r="H362" s="487" t="str">
        <f>'Список пропущеных животных  с И'!C52</f>
        <v/>
      </c>
      <c r="I362" s="484"/>
      <c r="J362" s="485"/>
      <c r="K362" s="487" t="str">
        <f>'Список пропущеных животных  с И'!D52</f>
        <v/>
      </c>
      <c r="L362" s="484"/>
      <c r="M362" s="485"/>
      <c r="N362" s="487" t="str">
        <f>'Список пропущеных животных  с И'!E52</f>
        <v/>
      </c>
      <c r="O362" s="484"/>
      <c r="P362" s="485"/>
      <c r="Q362" s="436" t="str">
        <f>'Список пропущеных животных  с И'!F52</f>
        <v/>
      </c>
      <c r="R362" s="492"/>
      <c r="S362" s="491"/>
      <c r="T362" s="487" t="str">
        <f>'Список пропущеных животных  с И'!G52</f>
        <v/>
      </c>
      <c r="U362" s="484"/>
      <c r="V362" s="485"/>
      <c r="W362" s="487" t="str">
        <f>'Список пропущеных животных  с И'!H52</f>
        <v/>
      </c>
      <c r="X362" s="484"/>
      <c r="Y362" s="485"/>
    </row>
    <row r="363" spans="2:25" ht="15">
      <c r="B363" s="436" t="str">
        <f>'Список пропущеных животных  с И'!A53</f>
        <v/>
      </c>
      <c r="C363" s="492"/>
      <c r="D363" s="491"/>
      <c r="E363" s="487" t="str">
        <f>'Список пропущеных животных  с И'!B53</f>
        <v/>
      </c>
      <c r="F363" s="484"/>
      <c r="G363" s="485"/>
      <c r="H363" s="487" t="str">
        <f>'Список пропущеных животных  с И'!C53</f>
        <v/>
      </c>
      <c r="I363" s="484"/>
      <c r="J363" s="485"/>
      <c r="K363" s="487" t="str">
        <f>'Список пропущеных животных  с И'!D53</f>
        <v/>
      </c>
      <c r="L363" s="484"/>
      <c r="M363" s="485"/>
      <c r="N363" s="487" t="str">
        <f>'Список пропущеных животных  с И'!E53</f>
        <v/>
      </c>
      <c r="O363" s="484"/>
      <c r="P363" s="485"/>
      <c r="Q363" s="436" t="str">
        <f>'Список пропущеных животных  с И'!F53</f>
        <v/>
      </c>
      <c r="R363" s="492"/>
      <c r="S363" s="491"/>
      <c r="T363" s="487" t="str">
        <f>'Список пропущеных животных  с И'!G53</f>
        <v/>
      </c>
      <c r="U363" s="484"/>
      <c r="V363" s="485"/>
      <c r="W363" s="487" t="str">
        <f>'Список пропущеных животных  с И'!H53</f>
        <v/>
      </c>
      <c r="X363" s="484"/>
      <c r="Y363" s="485"/>
    </row>
    <row r="364" spans="2:25" ht="15">
      <c r="B364" s="487" t="str">
        <f>'Список пропущеных животных  с И'!A54</f>
        <v/>
      </c>
      <c r="C364" s="493"/>
      <c r="D364" s="494"/>
      <c r="E364" s="487" t="str">
        <f>'Список пропущеных животных  с И'!B54</f>
        <v/>
      </c>
      <c r="F364" s="484"/>
      <c r="G364" s="485"/>
      <c r="H364" s="487" t="str">
        <f>'Список пропущеных животных  с И'!C54</f>
        <v/>
      </c>
      <c r="I364" s="484"/>
      <c r="J364" s="485"/>
      <c r="K364" s="487" t="str">
        <f>'Список пропущеных животных  с И'!D54</f>
        <v/>
      </c>
      <c r="L364" s="484"/>
      <c r="M364" s="485"/>
      <c r="N364" s="487" t="str">
        <f>'Список пропущеных животных  с И'!E54</f>
        <v/>
      </c>
      <c r="O364" s="484"/>
      <c r="P364" s="485"/>
      <c r="Q364" s="487" t="str">
        <f>'Список пропущеных животных  с И'!F54</f>
        <v/>
      </c>
      <c r="R364" s="493"/>
      <c r="S364" s="494"/>
      <c r="T364" s="487" t="str">
        <f>'Список пропущеных животных  с И'!G54</f>
        <v/>
      </c>
      <c r="U364" s="484"/>
      <c r="V364" s="485"/>
      <c r="W364" s="487" t="str">
        <f>'Список пропущеных животных  с И'!H54</f>
        <v/>
      </c>
      <c r="X364" s="484"/>
      <c r="Y364" s="485"/>
    </row>
    <row r="365" spans="2:25" ht="15.75" customHeight="1">
      <c r="B365" s="488" t="str">
        <f>'Список пропущеных животных  с И'!A55</f>
        <v/>
      </c>
      <c r="C365" s="488"/>
      <c r="D365" s="488"/>
      <c r="E365" s="488" t="str">
        <f>'Список пропущеных животных  с И'!B55</f>
        <v/>
      </c>
      <c r="F365" s="486"/>
      <c r="G365" s="486"/>
      <c r="H365" s="488" t="str">
        <f>'Список пропущеных животных  с И'!C55</f>
        <v/>
      </c>
      <c r="I365" s="486"/>
      <c r="J365" s="486"/>
      <c r="K365" s="488" t="str">
        <f>'Список пропущеных животных  с И'!D55</f>
        <v/>
      </c>
      <c r="L365" s="486"/>
      <c r="M365" s="486"/>
      <c r="N365" s="488" t="str">
        <f>'Список пропущеных животных  с И'!E55</f>
        <v/>
      </c>
      <c r="O365" s="486"/>
      <c r="P365" s="486"/>
      <c r="Q365" s="488" t="str">
        <f>'Список пропущеных животных  с И'!F55</f>
        <v/>
      </c>
      <c r="R365" s="488"/>
      <c r="S365" s="488"/>
      <c r="T365" s="488" t="str">
        <f>'Список пропущеных животных  с И'!G55</f>
        <v/>
      </c>
      <c r="U365" s="486"/>
      <c r="V365" s="486"/>
      <c r="W365" s="488" t="str">
        <f>'Список пропущеных животных  с И'!H55</f>
        <v/>
      </c>
      <c r="X365" s="486"/>
      <c r="Y365" s="486"/>
    </row>
    <row r="366" spans="2:25" ht="48" customHeight="1"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</row>
    <row r="367" spans="2:25" ht="24.75" customHeight="1"/>
    <row r="368" spans="2:25" ht="30.75" customHeight="1">
      <c r="B368" s="240" t="s">
        <v>100</v>
      </c>
      <c r="C368" s="241"/>
      <c r="D368" s="241"/>
      <c r="E368" s="242" t="str">
        <f>"+7-800-707-7-305"</f>
        <v>+7-800-707-7-305</v>
      </c>
      <c r="F368" s="241"/>
      <c r="G368" s="241"/>
      <c r="H368" s="241"/>
      <c r="I368" s="243" t="s">
        <v>102</v>
      </c>
      <c r="J368" s="241"/>
      <c r="K368" s="241"/>
      <c r="L368" s="241"/>
      <c r="M368" s="241"/>
    </row>
    <row r="369" spans="1:26" ht="15"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</row>
    <row r="370" spans="1:26" ht="15">
      <c r="B370" s="70"/>
      <c r="C370" s="70"/>
      <c r="D370" s="70"/>
      <c r="E370" s="18"/>
      <c r="F370" s="18"/>
      <c r="G370" s="18"/>
      <c r="H370" s="18"/>
      <c r="I370" s="17"/>
      <c r="J370" s="17"/>
      <c r="K370" s="17"/>
      <c r="L370" s="17"/>
      <c r="M370" s="17"/>
    </row>
    <row r="371" spans="1:26" ht="15">
      <c r="B371" s="70"/>
      <c r="C371" s="70"/>
      <c r="D371" s="70"/>
      <c r="E371" s="18"/>
      <c r="F371" s="18"/>
      <c r="G371" s="18"/>
      <c r="H371" s="18"/>
      <c r="I371" s="17"/>
      <c r="J371" s="17"/>
      <c r="K371" s="17"/>
      <c r="L371" s="17"/>
      <c r="M371" s="17"/>
    </row>
    <row r="372" spans="1:26" ht="27.75">
      <c r="A372" s="244" t="s">
        <v>142</v>
      </c>
      <c r="B372" s="244"/>
      <c r="C372" s="244"/>
      <c r="D372" s="244"/>
      <c r="E372" s="244"/>
      <c r="F372" s="244"/>
      <c r="G372" s="244"/>
      <c r="H372" s="244"/>
      <c r="I372" s="244"/>
      <c r="J372" s="244"/>
      <c r="K372" s="244"/>
      <c r="L372" s="244"/>
      <c r="M372" s="244"/>
      <c r="N372" s="244"/>
      <c r="O372" s="244"/>
      <c r="P372" s="244"/>
      <c r="Q372" s="244"/>
      <c r="R372" s="244"/>
      <c r="S372" s="244"/>
      <c r="T372" s="244"/>
      <c r="U372" s="244"/>
      <c r="V372" s="244"/>
      <c r="W372" s="244"/>
      <c r="X372" s="244"/>
      <c r="Y372" s="244"/>
      <c r="Z372" s="244"/>
    </row>
    <row r="374" spans="1:26" ht="15">
      <c r="B374" s="237" t="str">
        <f>'Список пропущеных животных  с У'!A1</f>
        <v>ИД</v>
      </c>
      <c r="C374" s="454"/>
      <c r="D374" s="455"/>
      <c r="E374" s="237" t="str">
        <f>'Список пропущеных животных  с У'!B1</f>
        <v>ДДНИ</v>
      </c>
      <c r="F374" s="455"/>
      <c r="G374" s="237" t="str">
        <f>'Список пропущеных животных  с У'!C1</f>
        <v>ЛАКТ</v>
      </c>
      <c r="H374" s="455"/>
      <c r="I374" s="237" t="str">
        <f>'Список пропущеных животных  с У'!D1</f>
        <v>РЕПКД</v>
      </c>
      <c r="J374" s="454"/>
      <c r="K374" s="455"/>
      <c r="L374" s="237" t="str">
        <f>'Список пропущеных животных  с У'!E1</f>
        <v>ДПОХ</v>
      </c>
      <c r="M374" s="455"/>
      <c r="N374" s="237" t="str">
        <f>'Список пропущеных животных  с У'!F1</f>
        <v>ИД</v>
      </c>
      <c r="O374" s="454"/>
      <c r="P374" s="455"/>
      <c r="Q374" s="237" t="str">
        <f>'Список пропущеных животных  с У'!G1</f>
        <v>ДДНИ</v>
      </c>
      <c r="R374" s="455"/>
      <c r="S374" s="237" t="str">
        <f>'Список пропущеных животных  с У'!H1</f>
        <v>ЛАКТ</v>
      </c>
      <c r="T374" s="455"/>
      <c r="U374" s="237" t="str">
        <f>'Список пропущеных животных  с У'!I1</f>
        <v>РЕПКД</v>
      </c>
      <c r="V374" s="454"/>
      <c r="W374" s="455"/>
      <c r="X374" s="237" t="str">
        <f>'Список пропущеных животных  с У'!J1</f>
        <v>ДПОХ</v>
      </c>
      <c r="Y374" s="455"/>
    </row>
    <row r="375" spans="1:26" ht="15">
      <c r="B375" s="245" t="str">
        <f>'Список пропущеных животных  с У'!A23</f>
        <v/>
      </c>
      <c r="C375" s="483"/>
      <c r="D375" s="490"/>
      <c r="E375" s="245" t="str">
        <f>'Список пропущеных животных  с У'!B23</f>
        <v/>
      </c>
      <c r="F375" s="490"/>
      <c r="G375" s="245" t="str">
        <f>'Список пропущеных животных  с У'!C23</f>
        <v/>
      </c>
      <c r="H375" s="490"/>
      <c r="I375" s="245" t="str">
        <f>'Список пропущеных животных  с У'!D23</f>
        <v/>
      </c>
      <c r="J375" s="483"/>
      <c r="K375" s="490"/>
      <c r="L375" s="245" t="str">
        <f>'Список пропущеных животных  с У'!E23</f>
        <v/>
      </c>
      <c r="M375" s="490"/>
      <c r="N375" s="245" t="str">
        <f>'Список пропущеных животных  с У'!F23</f>
        <v/>
      </c>
      <c r="O375" s="483"/>
      <c r="P375" s="490"/>
      <c r="Q375" s="245" t="str">
        <f>'Список пропущеных животных  с У'!G23</f>
        <v/>
      </c>
      <c r="R375" s="490"/>
      <c r="S375" s="245" t="str">
        <f>'Список пропущеных животных  с У'!H23</f>
        <v/>
      </c>
      <c r="T375" s="490"/>
      <c r="U375" s="245" t="str">
        <f>'Список пропущеных животных  с У'!I23</f>
        <v/>
      </c>
      <c r="V375" s="483"/>
      <c r="W375" s="490"/>
      <c r="X375" s="245" t="str">
        <f>'Список пропущеных животных  с У'!J23</f>
        <v/>
      </c>
      <c r="Y375" s="490"/>
    </row>
    <row r="376" spans="1:26" ht="15">
      <c r="B376" s="245" t="str">
        <f>'Список пропущеных животных  с У'!A24</f>
        <v/>
      </c>
      <c r="C376" s="483"/>
      <c r="D376" s="490"/>
      <c r="E376" s="245" t="str">
        <f>'Список пропущеных животных  с У'!B24</f>
        <v/>
      </c>
      <c r="F376" s="490"/>
      <c r="G376" s="245" t="str">
        <f>'Список пропущеных животных  с У'!C24</f>
        <v/>
      </c>
      <c r="H376" s="490"/>
      <c r="I376" s="245" t="str">
        <f>'Список пропущеных животных  с У'!D24</f>
        <v/>
      </c>
      <c r="J376" s="483"/>
      <c r="K376" s="490"/>
      <c r="L376" s="245" t="str">
        <f>'Список пропущеных животных  с У'!E24</f>
        <v/>
      </c>
      <c r="M376" s="490"/>
      <c r="N376" s="245" t="str">
        <f>'Список пропущеных животных  с У'!F24</f>
        <v/>
      </c>
      <c r="O376" s="483"/>
      <c r="P376" s="490"/>
      <c r="Q376" s="245" t="str">
        <f>'Список пропущеных животных  с У'!G24</f>
        <v/>
      </c>
      <c r="R376" s="490"/>
      <c r="S376" s="245" t="str">
        <f>'Список пропущеных животных  с У'!H24</f>
        <v/>
      </c>
      <c r="T376" s="490"/>
      <c r="U376" s="245" t="str">
        <f>'Список пропущеных животных  с У'!I24</f>
        <v/>
      </c>
      <c r="V376" s="483"/>
      <c r="W376" s="490"/>
      <c r="X376" s="245" t="str">
        <f>'Список пропущеных животных  с У'!J24</f>
        <v/>
      </c>
      <c r="Y376" s="490"/>
    </row>
    <row r="377" spans="1:26" ht="15">
      <c r="B377" s="245" t="str">
        <f>'Список пропущеных животных  с У'!A25</f>
        <v/>
      </c>
      <c r="C377" s="483"/>
      <c r="D377" s="490"/>
      <c r="E377" s="245" t="str">
        <f>'Список пропущеных животных  с У'!B25</f>
        <v/>
      </c>
      <c r="F377" s="490"/>
      <c r="G377" s="245" t="str">
        <f>'Список пропущеных животных  с У'!C25</f>
        <v/>
      </c>
      <c r="H377" s="490"/>
      <c r="I377" s="245" t="str">
        <f>'Список пропущеных животных  с У'!D25</f>
        <v/>
      </c>
      <c r="J377" s="483"/>
      <c r="K377" s="490"/>
      <c r="L377" s="245" t="str">
        <f>'Список пропущеных животных  с У'!E25</f>
        <v/>
      </c>
      <c r="M377" s="490"/>
      <c r="N377" s="245" t="str">
        <f>'Список пропущеных животных  с У'!F25</f>
        <v/>
      </c>
      <c r="O377" s="483"/>
      <c r="P377" s="490"/>
      <c r="Q377" s="245" t="str">
        <f>'Список пропущеных животных  с У'!G25</f>
        <v/>
      </c>
      <c r="R377" s="490"/>
      <c r="S377" s="245" t="str">
        <f>'Список пропущеных животных  с У'!H25</f>
        <v/>
      </c>
      <c r="T377" s="490"/>
      <c r="U377" s="245" t="str">
        <f>'Список пропущеных животных  с У'!I25</f>
        <v/>
      </c>
      <c r="V377" s="483"/>
      <c r="W377" s="490"/>
      <c r="X377" s="245" t="str">
        <f>'Список пропущеных животных  с У'!J25</f>
        <v/>
      </c>
      <c r="Y377" s="490"/>
    </row>
    <row r="378" spans="1:26" ht="15">
      <c r="B378" s="245" t="str">
        <f>'Список пропущеных животных  с У'!A26</f>
        <v/>
      </c>
      <c r="C378" s="483"/>
      <c r="D378" s="490"/>
      <c r="E378" s="245" t="str">
        <f>'Список пропущеных животных  с У'!B26</f>
        <v/>
      </c>
      <c r="F378" s="490"/>
      <c r="G378" s="245" t="str">
        <f>'Список пропущеных животных  с У'!C26</f>
        <v/>
      </c>
      <c r="H378" s="490"/>
      <c r="I378" s="245" t="str">
        <f>'Список пропущеных животных  с У'!D26</f>
        <v/>
      </c>
      <c r="J378" s="483"/>
      <c r="K378" s="490"/>
      <c r="L378" s="245" t="str">
        <f>'Список пропущеных животных  с У'!E26</f>
        <v/>
      </c>
      <c r="M378" s="490"/>
      <c r="N378" s="245" t="str">
        <f>'Список пропущеных животных  с У'!F26</f>
        <v/>
      </c>
      <c r="O378" s="483"/>
      <c r="P378" s="490"/>
      <c r="Q378" s="245" t="str">
        <f>'Список пропущеных животных  с У'!G26</f>
        <v/>
      </c>
      <c r="R378" s="490"/>
      <c r="S378" s="245" t="str">
        <f>'Список пропущеных животных  с У'!H26</f>
        <v/>
      </c>
      <c r="T378" s="490"/>
      <c r="U378" s="245" t="str">
        <f>'Список пропущеных животных  с У'!I26</f>
        <v/>
      </c>
      <c r="V378" s="483"/>
      <c r="W378" s="490"/>
      <c r="X378" s="245" t="str">
        <f>'Список пропущеных животных  с У'!J26</f>
        <v/>
      </c>
      <c r="Y378" s="490"/>
    </row>
    <row r="379" spans="1:26" ht="15">
      <c r="B379" s="245" t="str">
        <f>'Список пропущеных животных  с У'!A27</f>
        <v/>
      </c>
      <c r="C379" s="483"/>
      <c r="D379" s="490"/>
      <c r="E379" s="245" t="str">
        <f>'Список пропущеных животных  с У'!B27</f>
        <v/>
      </c>
      <c r="F379" s="490"/>
      <c r="G379" s="245" t="str">
        <f>'Список пропущеных животных  с У'!C27</f>
        <v/>
      </c>
      <c r="H379" s="490"/>
      <c r="I379" s="245" t="str">
        <f>'Список пропущеных животных  с У'!D27</f>
        <v/>
      </c>
      <c r="J379" s="483"/>
      <c r="K379" s="490"/>
      <c r="L379" s="245" t="str">
        <f>'Список пропущеных животных  с У'!E27</f>
        <v/>
      </c>
      <c r="M379" s="490"/>
      <c r="N379" s="245" t="str">
        <f>'Список пропущеных животных  с У'!F27</f>
        <v/>
      </c>
      <c r="O379" s="483"/>
      <c r="P379" s="490"/>
      <c r="Q379" s="245" t="str">
        <f>'Список пропущеных животных  с У'!G27</f>
        <v/>
      </c>
      <c r="R379" s="490"/>
      <c r="S379" s="245" t="str">
        <f>'Список пропущеных животных  с У'!H27</f>
        <v/>
      </c>
      <c r="T379" s="490"/>
      <c r="U379" s="245" t="str">
        <f>'Список пропущеных животных  с У'!I27</f>
        <v/>
      </c>
      <c r="V379" s="483"/>
      <c r="W379" s="490"/>
      <c r="X379" s="245" t="str">
        <f>'Список пропущеных животных  с У'!J27</f>
        <v/>
      </c>
      <c r="Y379" s="490"/>
    </row>
    <row r="380" spans="1:26" ht="15">
      <c r="B380" s="245" t="str">
        <f>'Список пропущеных животных  с У'!A28</f>
        <v/>
      </c>
      <c r="C380" s="483"/>
      <c r="D380" s="490"/>
      <c r="E380" s="245" t="str">
        <f>'Список пропущеных животных  с У'!B28</f>
        <v/>
      </c>
      <c r="F380" s="490"/>
      <c r="G380" s="245" t="str">
        <f>'Список пропущеных животных  с У'!C28</f>
        <v/>
      </c>
      <c r="H380" s="490"/>
      <c r="I380" s="245" t="str">
        <f>'Список пропущеных животных  с У'!D28</f>
        <v/>
      </c>
      <c r="J380" s="483"/>
      <c r="K380" s="490"/>
      <c r="L380" s="245" t="str">
        <f>'Список пропущеных животных  с У'!E28</f>
        <v/>
      </c>
      <c r="M380" s="490"/>
      <c r="N380" s="245" t="str">
        <f>'Список пропущеных животных  с У'!F28</f>
        <v/>
      </c>
      <c r="O380" s="483"/>
      <c r="P380" s="490"/>
      <c r="Q380" s="245" t="str">
        <f>'Список пропущеных животных  с У'!G28</f>
        <v/>
      </c>
      <c r="R380" s="490"/>
      <c r="S380" s="245" t="str">
        <f>'Список пропущеных животных  с У'!H28</f>
        <v/>
      </c>
      <c r="T380" s="490"/>
      <c r="U380" s="245" t="str">
        <f>'Список пропущеных животных  с У'!I28</f>
        <v/>
      </c>
      <c r="V380" s="483"/>
      <c r="W380" s="490"/>
      <c r="X380" s="245" t="str">
        <f>'Список пропущеных животных  с У'!J28</f>
        <v/>
      </c>
      <c r="Y380" s="490"/>
    </row>
    <row r="381" spans="1:26" ht="15">
      <c r="B381" s="245" t="str">
        <f>'Список пропущеных животных  с У'!A29</f>
        <v/>
      </c>
      <c r="C381" s="483"/>
      <c r="D381" s="490"/>
      <c r="E381" s="245" t="str">
        <f>'Список пропущеных животных  с У'!B29</f>
        <v/>
      </c>
      <c r="F381" s="490"/>
      <c r="G381" s="245" t="str">
        <f>'Список пропущеных животных  с У'!C29</f>
        <v/>
      </c>
      <c r="H381" s="490"/>
      <c r="I381" s="245" t="str">
        <f>'Список пропущеных животных  с У'!D29</f>
        <v/>
      </c>
      <c r="J381" s="483"/>
      <c r="K381" s="490"/>
      <c r="L381" s="245" t="str">
        <f>'Список пропущеных животных  с У'!E29</f>
        <v/>
      </c>
      <c r="M381" s="490"/>
      <c r="N381" s="245" t="str">
        <f>'Список пропущеных животных  с У'!F29</f>
        <v/>
      </c>
      <c r="O381" s="483"/>
      <c r="P381" s="490"/>
      <c r="Q381" s="245" t="str">
        <f>'Список пропущеных животных  с У'!G29</f>
        <v/>
      </c>
      <c r="R381" s="490"/>
      <c r="S381" s="245" t="str">
        <f>'Список пропущеных животных  с У'!H29</f>
        <v/>
      </c>
      <c r="T381" s="490"/>
      <c r="U381" s="245" t="str">
        <f>'Список пропущеных животных  с У'!I29</f>
        <v/>
      </c>
      <c r="V381" s="483"/>
      <c r="W381" s="490"/>
      <c r="X381" s="245" t="str">
        <f>'Список пропущеных животных  с У'!J29</f>
        <v/>
      </c>
      <c r="Y381" s="490"/>
    </row>
    <row r="382" spans="1:26" ht="15">
      <c r="B382" s="245" t="str">
        <f>'Список пропущеных животных  с У'!A30</f>
        <v/>
      </c>
      <c r="C382" s="483"/>
      <c r="D382" s="490"/>
      <c r="E382" s="245" t="str">
        <f>'Список пропущеных животных  с У'!B30</f>
        <v/>
      </c>
      <c r="F382" s="490"/>
      <c r="G382" s="245" t="str">
        <f>'Список пропущеных животных  с У'!C30</f>
        <v/>
      </c>
      <c r="H382" s="490"/>
      <c r="I382" s="245" t="str">
        <f>'Список пропущеных животных  с У'!D30</f>
        <v/>
      </c>
      <c r="J382" s="483"/>
      <c r="K382" s="490"/>
      <c r="L382" s="245" t="str">
        <f>'Список пропущеных животных  с У'!E30</f>
        <v/>
      </c>
      <c r="M382" s="490"/>
      <c r="N382" s="245" t="str">
        <f>'Список пропущеных животных  с У'!F30</f>
        <v/>
      </c>
      <c r="O382" s="483"/>
      <c r="P382" s="490"/>
      <c r="Q382" s="245" t="str">
        <f>'Список пропущеных животных  с У'!G30</f>
        <v/>
      </c>
      <c r="R382" s="490"/>
      <c r="S382" s="245" t="str">
        <f>'Список пропущеных животных  с У'!H30</f>
        <v/>
      </c>
      <c r="T382" s="490"/>
      <c r="U382" s="245" t="str">
        <f>'Список пропущеных животных  с У'!I30</f>
        <v/>
      </c>
      <c r="V382" s="483"/>
      <c r="W382" s="490"/>
      <c r="X382" s="245" t="str">
        <f>'Список пропущеных животных  с У'!J30</f>
        <v/>
      </c>
      <c r="Y382" s="490"/>
    </row>
    <row r="383" spans="1:26" ht="15">
      <c r="B383" s="245" t="str">
        <f>'Список пропущеных животных  с У'!A31</f>
        <v/>
      </c>
      <c r="C383" s="483"/>
      <c r="D383" s="490"/>
      <c r="E383" s="245" t="str">
        <f>'Список пропущеных животных  с У'!B31</f>
        <v/>
      </c>
      <c r="F383" s="490"/>
      <c r="G383" s="245" t="str">
        <f>'Список пропущеных животных  с У'!C31</f>
        <v/>
      </c>
      <c r="H383" s="490"/>
      <c r="I383" s="245" t="str">
        <f>'Список пропущеных животных  с У'!D31</f>
        <v/>
      </c>
      <c r="J383" s="483"/>
      <c r="K383" s="490"/>
      <c r="L383" s="245" t="str">
        <f>'Список пропущеных животных  с У'!E31</f>
        <v/>
      </c>
      <c r="M383" s="490"/>
      <c r="N383" s="245" t="str">
        <f>'Список пропущеных животных  с У'!F31</f>
        <v/>
      </c>
      <c r="O383" s="483"/>
      <c r="P383" s="490"/>
      <c r="Q383" s="245" t="str">
        <f>'Список пропущеных животных  с У'!G31</f>
        <v/>
      </c>
      <c r="R383" s="490"/>
      <c r="S383" s="245" t="str">
        <f>'Список пропущеных животных  с У'!H31</f>
        <v/>
      </c>
      <c r="T383" s="490"/>
      <c r="U383" s="245" t="str">
        <f>'Список пропущеных животных  с У'!I31</f>
        <v/>
      </c>
      <c r="V383" s="483"/>
      <c r="W383" s="490"/>
      <c r="X383" s="245" t="str">
        <f>'Список пропущеных животных  с У'!J31</f>
        <v/>
      </c>
      <c r="Y383" s="490"/>
    </row>
    <row r="384" spans="1:26" ht="15">
      <c r="B384" s="245" t="str">
        <f>'Список пропущеных животных  с У'!A32</f>
        <v/>
      </c>
      <c r="C384" s="483"/>
      <c r="D384" s="490"/>
      <c r="E384" s="245" t="str">
        <f>'Список пропущеных животных  с У'!B32</f>
        <v/>
      </c>
      <c r="F384" s="490"/>
      <c r="G384" s="245" t="str">
        <f>'Список пропущеных животных  с У'!C32</f>
        <v/>
      </c>
      <c r="H384" s="490"/>
      <c r="I384" s="245" t="str">
        <f>'Список пропущеных животных  с У'!D32</f>
        <v/>
      </c>
      <c r="J384" s="483"/>
      <c r="K384" s="490"/>
      <c r="L384" s="245" t="str">
        <f>'Список пропущеных животных  с У'!E32</f>
        <v/>
      </c>
      <c r="M384" s="490"/>
      <c r="N384" s="245" t="str">
        <f>'Список пропущеных животных  с У'!F32</f>
        <v/>
      </c>
      <c r="O384" s="483"/>
      <c r="P384" s="490"/>
      <c r="Q384" s="245" t="str">
        <f>'Список пропущеных животных  с У'!G32</f>
        <v/>
      </c>
      <c r="R384" s="490"/>
      <c r="S384" s="245" t="str">
        <f>'Список пропущеных животных  с У'!H32</f>
        <v/>
      </c>
      <c r="T384" s="490"/>
      <c r="U384" s="245" t="str">
        <f>'Список пропущеных животных  с У'!I32</f>
        <v/>
      </c>
      <c r="V384" s="483"/>
      <c r="W384" s="490"/>
      <c r="X384" s="245" t="str">
        <f>'Список пропущеных животных  с У'!J32</f>
        <v/>
      </c>
      <c r="Y384" s="490"/>
    </row>
    <row r="385" spans="2:25" ht="15">
      <c r="B385" s="245" t="str">
        <f>'Список пропущеных животных  с У'!A33</f>
        <v/>
      </c>
      <c r="C385" s="483"/>
      <c r="D385" s="490"/>
      <c r="E385" s="245" t="str">
        <f>'Список пропущеных животных  с У'!B33</f>
        <v/>
      </c>
      <c r="F385" s="490"/>
      <c r="G385" s="245" t="str">
        <f>'Список пропущеных животных  с У'!C33</f>
        <v/>
      </c>
      <c r="H385" s="490"/>
      <c r="I385" s="245" t="str">
        <f>'Список пропущеных животных  с У'!D33</f>
        <v/>
      </c>
      <c r="J385" s="483"/>
      <c r="K385" s="490"/>
      <c r="L385" s="245" t="str">
        <f>'Список пропущеных животных  с У'!E33</f>
        <v/>
      </c>
      <c r="M385" s="490"/>
      <c r="N385" s="245" t="str">
        <f>'Список пропущеных животных  с У'!F33</f>
        <v/>
      </c>
      <c r="O385" s="483"/>
      <c r="P385" s="490"/>
      <c r="Q385" s="245" t="str">
        <f>'Список пропущеных животных  с У'!G33</f>
        <v/>
      </c>
      <c r="R385" s="490"/>
      <c r="S385" s="245" t="str">
        <f>'Список пропущеных животных  с У'!H33</f>
        <v/>
      </c>
      <c r="T385" s="490"/>
      <c r="U385" s="245" t="str">
        <f>'Список пропущеных животных  с У'!I33</f>
        <v/>
      </c>
      <c r="V385" s="483"/>
      <c r="W385" s="490"/>
      <c r="X385" s="245" t="str">
        <f>'Список пропущеных животных  с У'!J33</f>
        <v/>
      </c>
      <c r="Y385" s="490"/>
    </row>
    <row r="386" spans="2:25" ht="15">
      <c r="B386" s="245" t="str">
        <f>'Список пропущеных животных  с У'!A34</f>
        <v/>
      </c>
      <c r="C386" s="483"/>
      <c r="D386" s="490"/>
      <c r="E386" s="245" t="str">
        <f>'Список пропущеных животных  с У'!B34</f>
        <v/>
      </c>
      <c r="F386" s="490"/>
      <c r="G386" s="245" t="str">
        <f>'Список пропущеных животных  с У'!C34</f>
        <v/>
      </c>
      <c r="H386" s="490"/>
      <c r="I386" s="245" t="str">
        <f>'Список пропущеных животных  с У'!D34</f>
        <v/>
      </c>
      <c r="J386" s="483"/>
      <c r="K386" s="490"/>
      <c r="L386" s="245" t="str">
        <f>'Список пропущеных животных  с У'!E34</f>
        <v/>
      </c>
      <c r="M386" s="490"/>
      <c r="N386" s="245" t="str">
        <f>'Список пропущеных животных  с У'!F34</f>
        <v/>
      </c>
      <c r="O386" s="483"/>
      <c r="P386" s="490"/>
      <c r="Q386" s="245" t="str">
        <f>'Список пропущеных животных  с У'!G34</f>
        <v/>
      </c>
      <c r="R386" s="490"/>
      <c r="S386" s="245" t="str">
        <f>'Список пропущеных животных  с У'!H34</f>
        <v/>
      </c>
      <c r="T386" s="490"/>
      <c r="U386" s="245" t="str">
        <f>'Список пропущеных животных  с У'!I34</f>
        <v/>
      </c>
      <c r="V386" s="483"/>
      <c r="W386" s="490"/>
      <c r="X386" s="245" t="str">
        <f>'Список пропущеных животных  с У'!J34</f>
        <v/>
      </c>
      <c r="Y386" s="490"/>
    </row>
    <row r="387" spans="2:25" ht="15">
      <c r="B387" s="245" t="str">
        <f>'Список пропущеных животных  с У'!A35</f>
        <v/>
      </c>
      <c r="C387" s="483"/>
      <c r="D387" s="490"/>
      <c r="E387" s="245" t="str">
        <f>'Список пропущеных животных  с У'!B35</f>
        <v/>
      </c>
      <c r="F387" s="490"/>
      <c r="G387" s="245" t="str">
        <f>'Список пропущеных животных  с У'!C35</f>
        <v/>
      </c>
      <c r="H387" s="490"/>
      <c r="I387" s="245" t="str">
        <f>'Список пропущеных животных  с У'!D35</f>
        <v/>
      </c>
      <c r="J387" s="483"/>
      <c r="K387" s="490"/>
      <c r="L387" s="245" t="str">
        <f>'Список пропущеных животных  с У'!E35</f>
        <v/>
      </c>
      <c r="M387" s="490"/>
      <c r="N387" s="245" t="str">
        <f>'Список пропущеных животных  с У'!F35</f>
        <v/>
      </c>
      <c r="O387" s="483"/>
      <c r="P387" s="490"/>
      <c r="Q387" s="245" t="str">
        <f>'Список пропущеных животных  с У'!G35</f>
        <v/>
      </c>
      <c r="R387" s="490"/>
      <c r="S387" s="245" t="str">
        <f>'Список пропущеных животных  с У'!H35</f>
        <v/>
      </c>
      <c r="T387" s="490"/>
      <c r="U387" s="245" t="str">
        <f>'Список пропущеных животных  с У'!I35</f>
        <v/>
      </c>
      <c r="V387" s="483"/>
      <c r="W387" s="490"/>
      <c r="X387" s="245" t="str">
        <f>'Список пропущеных животных  с У'!J35</f>
        <v/>
      </c>
      <c r="Y387" s="490"/>
    </row>
    <row r="388" spans="2:25" ht="15">
      <c r="B388" s="245" t="str">
        <f>'Список пропущеных животных  с У'!A36</f>
        <v/>
      </c>
      <c r="C388" s="483"/>
      <c r="D388" s="490"/>
      <c r="E388" s="245" t="str">
        <f>'Список пропущеных животных  с У'!B36</f>
        <v/>
      </c>
      <c r="F388" s="490"/>
      <c r="G388" s="245" t="str">
        <f>'Список пропущеных животных  с У'!C36</f>
        <v/>
      </c>
      <c r="H388" s="490"/>
      <c r="I388" s="245" t="str">
        <f>'Список пропущеных животных  с У'!D36</f>
        <v/>
      </c>
      <c r="J388" s="483"/>
      <c r="K388" s="490"/>
      <c r="L388" s="245" t="str">
        <f>'Список пропущеных животных  с У'!E36</f>
        <v/>
      </c>
      <c r="M388" s="490"/>
      <c r="N388" s="245" t="str">
        <f>'Список пропущеных животных  с У'!F36</f>
        <v/>
      </c>
      <c r="O388" s="483"/>
      <c r="P388" s="490"/>
      <c r="Q388" s="245" t="str">
        <f>'Список пропущеных животных  с У'!G36</f>
        <v/>
      </c>
      <c r="R388" s="490"/>
      <c r="S388" s="245" t="str">
        <f>'Список пропущеных животных  с У'!H36</f>
        <v/>
      </c>
      <c r="T388" s="490"/>
      <c r="U388" s="245" t="str">
        <f>'Список пропущеных животных  с У'!I36</f>
        <v/>
      </c>
      <c r="V388" s="483"/>
      <c r="W388" s="490"/>
      <c r="X388" s="245" t="str">
        <f>'Список пропущеных животных  с У'!J36</f>
        <v/>
      </c>
      <c r="Y388" s="490"/>
    </row>
    <row r="389" spans="2:25" ht="15">
      <c r="B389" s="245" t="str">
        <f>'Список пропущеных животных  с У'!A37</f>
        <v/>
      </c>
      <c r="C389" s="483"/>
      <c r="D389" s="490"/>
      <c r="E389" s="245" t="str">
        <f>'Список пропущеных животных  с У'!B37</f>
        <v/>
      </c>
      <c r="F389" s="490"/>
      <c r="G389" s="245" t="str">
        <f>'Список пропущеных животных  с У'!C37</f>
        <v/>
      </c>
      <c r="H389" s="490"/>
      <c r="I389" s="245" t="str">
        <f>'Список пропущеных животных  с У'!D37</f>
        <v/>
      </c>
      <c r="J389" s="483"/>
      <c r="K389" s="490"/>
      <c r="L389" s="245" t="str">
        <f>'Список пропущеных животных  с У'!E37</f>
        <v/>
      </c>
      <c r="M389" s="490"/>
      <c r="N389" s="245" t="str">
        <f>'Список пропущеных животных  с У'!F37</f>
        <v/>
      </c>
      <c r="O389" s="483"/>
      <c r="P389" s="490"/>
      <c r="Q389" s="245" t="str">
        <f>'Список пропущеных животных  с У'!G37</f>
        <v/>
      </c>
      <c r="R389" s="490"/>
      <c r="S389" s="245" t="str">
        <f>'Список пропущеных животных  с У'!H37</f>
        <v/>
      </c>
      <c r="T389" s="490"/>
      <c r="U389" s="245" t="str">
        <f>'Список пропущеных животных  с У'!I37</f>
        <v/>
      </c>
      <c r="V389" s="483"/>
      <c r="W389" s="490"/>
      <c r="X389" s="245" t="str">
        <f>'Список пропущеных животных  с У'!J37</f>
        <v/>
      </c>
      <c r="Y389" s="490"/>
    </row>
    <row r="390" spans="2:25" ht="15">
      <c r="B390" s="245" t="str">
        <f>'Список пропущеных животных  с У'!A38</f>
        <v/>
      </c>
      <c r="C390" s="483"/>
      <c r="D390" s="490"/>
      <c r="E390" s="245" t="str">
        <f>'Список пропущеных животных  с У'!B38</f>
        <v/>
      </c>
      <c r="F390" s="490"/>
      <c r="G390" s="245" t="str">
        <f>'Список пропущеных животных  с У'!C38</f>
        <v/>
      </c>
      <c r="H390" s="490"/>
      <c r="I390" s="245" t="str">
        <f>'Список пропущеных животных  с У'!D38</f>
        <v/>
      </c>
      <c r="J390" s="483"/>
      <c r="K390" s="490"/>
      <c r="L390" s="245" t="str">
        <f>'Список пропущеных животных  с У'!E38</f>
        <v/>
      </c>
      <c r="M390" s="490"/>
      <c r="N390" s="245" t="str">
        <f>'Список пропущеных животных  с У'!F38</f>
        <v/>
      </c>
      <c r="O390" s="483"/>
      <c r="P390" s="490"/>
      <c r="Q390" s="245" t="str">
        <f>'Список пропущеных животных  с У'!G38</f>
        <v/>
      </c>
      <c r="R390" s="490"/>
      <c r="S390" s="245" t="str">
        <f>'Список пропущеных животных  с У'!H38</f>
        <v/>
      </c>
      <c r="T390" s="490"/>
      <c r="U390" s="245" t="str">
        <f>'Список пропущеных животных  с У'!I38</f>
        <v/>
      </c>
      <c r="V390" s="483"/>
      <c r="W390" s="490"/>
      <c r="X390" s="245" t="str">
        <f>'Список пропущеных животных  с У'!J38</f>
        <v/>
      </c>
      <c r="Y390" s="490"/>
    </row>
    <row r="391" spans="2:25" ht="15">
      <c r="B391" s="245" t="str">
        <f>'Список пропущеных животных  с У'!A39</f>
        <v/>
      </c>
      <c r="C391" s="483"/>
      <c r="D391" s="490"/>
      <c r="E391" s="245" t="str">
        <f>'Список пропущеных животных  с У'!B39</f>
        <v/>
      </c>
      <c r="F391" s="490"/>
      <c r="G391" s="245" t="str">
        <f>'Список пропущеных животных  с У'!C39</f>
        <v/>
      </c>
      <c r="H391" s="490"/>
      <c r="I391" s="245" t="str">
        <f>'Список пропущеных животных  с У'!D39</f>
        <v/>
      </c>
      <c r="J391" s="483"/>
      <c r="K391" s="490"/>
      <c r="L391" s="245" t="str">
        <f>'Список пропущеных животных  с У'!E39</f>
        <v/>
      </c>
      <c r="M391" s="490"/>
      <c r="N391" s="245" t="str">
        <f>'Список пропущеных животных  с У'!F39</f>
        <v/>
      </c>
      <c r="O391" s="483"/>
      <c r="P391" s="490"/>
      <c r="Q391" s="245" t="str">
        <f>'Список пропущеных животных  с У'!G39</f>
        <v/>
      </c>
      <c r="R391" s="490"/>
      <c r="S391" s="245" t="str">
        <f>'Список пропущеных животных  с У'!H39</f>
        <v/>
      </c>
      <c r="T391" s="490"/>
      <c r="U391" s="245" t="str">
        <f>'Список пропущеных животных  с У'!I39</f>
        <v/>
      </c>
      <c r="V391" s="483"/>
      <c r="W391" s="490"/>
      <c r="X391" s="245" t="str">
        <f>'Список пропущеных животных  с У'!J39</f>
        <v/>
      </c>
      <c r="Y391" s="490"/>
    </row>
    <row r="392" spans="2:25" ht="15">
      <c r="B392" s="245" t="str">
        <f>'Список пропущеных животных  с У'!A40</f>
        <v/>
      </c>
      <c r="C392" s="483"/>
      <c r="D392" s="490"/>
      <c r="E392" s="245" t="str">
        <f>'Список пропущеных животных  с У'!B40</f>
        <v/>
      </c>
      <c r="F392" s="490"/>
      <c r="G392" s="245" t="str">
        <f>'Список пропущеных животных  с У'!C40</f>
        <v/>
      </c>
      <c r="H392" s="490"/>
      <c r="I392" s="245" t="str">
        <f>'Список пропущеных животных  с У'!D40</f>
        <v/>
      </c>
      <c r="J392" s="483"/>
      <c r="K392" s="490"/>
      <c r="L392" s="245" t="str">
        <f>'Список пропущеных животных  с У'!E40</f>
        <v/>
      </c>
      <c r="M392" s="490"/>
      <c r="N392" s="245" t="str">
        <f>'Список пропущеных животных  с У'!F40</f>
        <v/>
      </c>
      <c r="O392" s="483"/>
      <c r="P392" s="490"/>
      <c r="Q392" s="245" t="str">
        <f>'Список пропущеных животных  с У'!G40</f>
        <v/>
      </c>
      <c r="R392" s="490"/>
      <c r="S392" s="245" t="str">
        <f>'Список пропущеных животных  с У'!H40</f>
        <v/>
      </c>
      <c r="T392" s="490"/>
      <c r="U392" s="245" t="str">
        <f>'Список пропущеных животных  с У'!I40</f>
        <v/>
      </c>
      <c r="V392" s="483"/>
      <c r="W392" s="490"/>
      <c r="X392" s="245" t="str">
        <f>'Список пропущеных животных  с У'!J40</f>
        <v/>
      </c>
      <c r="Y392" s="490"/>
    </row>
    <row r="393" spans="2:25" ht="15">
      <c r="B393" s="245" t="str">
        <f>'Список пропущеных животных  с У'!A41</f>
        <v/>
      </c>
      <c r="C393" s="483"/>
      <c r="D393" s="490"/>
      <c r="E393" s="245" t="str">
        <f>'Список пропущеных животных  с У'!B41</f>
        <v/>
      </c>
      <c r="F393" s="490"/>
      <c r="G393" s="245" t="str">
        <f>'Список пропущеных животных  с У'!C41</f>
        <v/>
      </c>
      <c r="H393" s="490"/>
      <c r="I393" s="245" t="str">
        <f>'Список пропущеных животных  с У'!D41</f>
        <v/>
      </c>
      <c r="J393" s="483"/>
      <c r="K393" s="490"/>
      <c r="L393" s="245" t="str">
        <f>'Список пропущеных животных  с У'!E41</f>
        <v/>
      </c>
      <c r="M393" s="490"/>
      <c r="N393" s="245" t="str">
        <f>'Список пропущеных животных  с У'!F41</f>
        <v/>
      </c>
      <c r="O393" s="483"/>
      <c r="P393" s="490"/>
      <c r="Q393" s="245" t="str">
        <f>'Список пропущеных животных  с У'!G41</f>
        <v/>
      </c>
      <c r="R393" s="490"/>
      <c r="S393" s="245" t="str">
        <f>'Список пропущеных животных  с У'!H41</f>
        <v/>
      </c>
      <c r="T393" s="490"/>
      <c r="U393" s="245" t="str">
        <f>'Список пропущеных животных  с У'!I41</f>
        <v/>
      </c>
      <c r="V393" s="483"/>
      <c r="W393" s="490"/>
      <c r="X393" s="245" t="str">
        <f>'Список пропущеных животных  с У'!J41</f>
        <v/>
      </c>
      <c r="Y393" s="490"/>
    </row>
    <row r="394" spans="2:25" ht="15">
      <c r="B394" s="245" t="str">
        <f>'Список пропущеных животных  с У'!A42</f>
        <v/>
      </c>
      <c r="C394" s="483"/>
      <c r="D394" s="490"/>
      <c r="E394" s="245" t="str">
        <f>'Список пропущеных животных  с У'!B42</f>
        <v/>
      </c>
      <c r="F394" s="490"/>
      <c r="G394" s="245" t="str">
        <f>'Список пропущеных животных  с У'!C42</f>
        <v/>
      </c>
      <c r="H394" s="490"/>
      <c r="I394" s="245" t="str">
        <f>'Список пропущеных животных  с У'!D42</f>
        <v/>
      </c>
      <c r="J394" s="483"/>
      <c r="K394" s="490"/>
      <c r="L394" s="245" t="str">
        <f>'Список пропущеных животных  с У'!E42</f>
        <v/>
      </c>
      <c r="M394" s="490"/>
      <c r="N394" s="245" t="str">
        <f>'Список пропущеных животных  с У'!F42</f>
        <v/>
      </c>
      <c r="O394" s="483"/>
      <c r="P394" s="490"/>
      <c r="Q394" s="245" t="str">
        <f>'Список пропущеных животных  с У'!G42</f>
        <v/>
      </c>
      <c r="R394" s="490"/>
      <c r="S394" s="245" t="str">
        <f>'Список пропущеных животных  с У'!H42</f>
        <v/>
      </c>
      <c r="T394" s="490"/>
      <c r="U394" s="245" t="str">
        <f>'Список пропущеных животных  с У'!I42</f>
        <v/>
      </c>
      <c r="V394" s="483"/>
      <c r="W394" s="490"/>
      <c r="X394" s="245" t="str">
        <f>'Список пропущеных животных  с У'!J42</f>
        <v/>
      </c>
      <c r="Y394" s="490"/>
    </row>
    <row r="395" spans="2:25" ht="15">
      <c r="B395" s="245" t="str">
        <f>'Список пропущеных животных  с У'!A43</f>
        <v/>
      </c>
      <c r="C395" s="483"/>
      <c r="D395" s="490"/>
      <c r="E395" s="245" t="str">
        <f>'Список пропущеных животных  с У'!B43</f>
        <v/>
      </c>
      <c r="F395" s="490"/>
      <c r="G395" s="245" t="str">
        <f>'Список пропущеных животных  с У'!C43</f>
        <v/>
      </c>
      <c r="H395" s="490"/>
      <c r="I395" s="245" t="str">
        <f>'Список пропущеных животных  с У'!D43</f>
        <v/>
      </c>
      <c r="J395" s="483"/>
      <c r="K395" s="490"/>
      <c r="L395" s="245" t="str">
        <f>'Список пропущеных животных  с У'!E43</f>
        <v/>
      </c>
      <c r="M395" s="490"/>
      <c r="N395" s="245" t="str">
        <f>'Список пропущеных животных  с У'!F43</f>
        <v/>
      </c>
      <c r="O395" s="483"/>
      <c r="P395" s="490"/>
      <c r="Q395" s="245" t="str">
        <f>'Список пропущеных животных  с У'!G43</f>
        <v/>
      </c>
      <c r="R395" s="490"/>
      <c r="S395" s="245" t="str">
        <f>'Список пропущеных животных  с У'!H43</f>
        <v/>
      </c>
      <c r="T395" s="490"/>
      <c r="U395" s="245" t="str">
        <f>'Список пропущеных животных  с У'!I43</f>
        <v/>
      </c>
      <c r="V395" s="483"/>
      <c r="W395" s="490"/>
      <c r="X395" s="245" t="str">
        <f>'Список пропущеных животных  с У'!J43</f>
        <v/>
      </c>
      <c r="Y395" s="490"/>
    </row>
    <row r="396" spans="2:25" ht="15.75" customHeight="1">
      <c r="B396" s="245" t="str">
        <f>'Список пропущеных животных  с У'!A44</f>
        <v/>
      </c>
      <c r="C396" s="483"/>
      <c r="D396" s="490"/>
      <c r="E396" s="245" t="str">
        <f>'Список пропущеных животных  с У'!B44</f>
        <v/>
      </c>
      <c r="F396" s="490"/>
      <c r="G396" s="245" t="str">
        <f>'Список пропущеных животных  с У'!C44</f>
        <v/>
      </c>
      <c r="H396" s="490"/>
      <c r="I396" s="245" t="str">
        <f>'Список пропущеных животных  с У'!D44</f>
        <v/>
      </c>
      <c r="J396" s="483"/>
      <c r="K396" s="490"/>
      <c r="L396" s="245" t="str">
        <f>'Список пропущеных животных  с У'!E44</f>
        <v/>
      </c>
      <c r="M396" s="490"/>
      <c r="N396" s="245" t="str">
        <f>'Список пропущеных животных  с У'!F44</f>
        <v/>
      </c>
      <c r="O396" s="483"/>
      <c r="P396" s="490"/>
      <c r="Q396" s="245" t="str">
        <f>'Список пропущеных животных  с У'!G44</f>
        <v/>
      </c>
      <c r="R396" s="490"/>
      <c r="S396" s="245" t="str">
        <f>'Список пропущеных животных  с У'!H44</f>
        <v/>
      </c>
      <c r="T396" s="490"/>
      <c r="U396" s="245" t="str">
        <f>'Список пропущеных животных  с У'!I44</f>
        <v/>
      </c>
      <c r="V396" s="483"/>
      <c r="W396" s="490"/>
      <c r="X396" s="245" t="str">
        <f>'Список пропущеных животных  с У'!J44</f>
        <v/>
      </c>
      <c r="Y396" s="490"/>
    </row>
    <row r="397" spans="2:25" ht="15">
      <c r="B397" s="245" t="str">
        <f>'Список пропущеных животных  с У'!A45</f>
        <v/>
      </c>
      <c r="C397" s="483"/>
      <c r="D397" s="490"/>
      <c r="E397" s="245" t="str">
        <f>'Список пропущеных животных  с У'!B45</f>
        <v/>
      </c>
      <c r="F397" s="490"/>
      <c r="G397" s="245" t="str">
        <f>'Список пропущеных животных  с У'!C45</f>
        <v/>
      </c>
      <c r="H397" s="490"/>
      <c r="I397" s="245" t="str">
        <f>'Список пропущеных животных  с У'!D45</f>
        <v/>
      </c>
      <c r="J397" s="483"/>
      <c r="K397" s="490"/>
      <c r="L397" s="245" t="str">
        <f>'Список пропущеных животных  с У'!E45</f>
        <v/>
      </c>
      <c r="M397" s="490"/>
      <c r="N397" s="245" t="str">
        <f>'Список пропущеных животных  с У'!F45</f>
        <v/>
      </c>
      <c r="O397" s="483"/>
      <c r="P397" s="490"/>
      <c r="Q397" s="245" t="str">
        <f>'Список пропущеных животных  с У'!G45</f>
        <v/>
      </c>
      <c r="R397" s="490"/>
      <c r="S397" s="245" t="str">
        <f>'Список пропущеных животных  с У'!H45</f>
        <v/>
      </c>
      <c r="T397" s="490"/>
      <c r="U397" s="245" t="str">
        <f>'Список пропущеных животных  с У'!I45</f>
        <v/>
      </c>
      <c r="V397" s="483"/>
      <c r="W397" s="490"/>
      <c r="X397" s="245" t="str">
        <f>'Список пропущеных животных  с У'!J45</f>
        <v/>
      </c>
      <c r="Y397" s="490"/>
    </row>
    <row r="398" spans="2:25" ht="15.75" customHeight="1">
      <c r="B398" s="245" t="str">
        <f>'Список пропущеных животных  с У'!A46</f>
        <v/>
      </c>
      <c r="C398" s="483"/>
      <c r="D398" s="490"/>
      <c r="E398" s="245" t="str">
        <f>'Список пропущеных животных  с У'!B46</f>
        <v/>
      </c>
      <c r="F398" s="490"/>
      <c r="G398" s="245" t="str">
        <f>'Список пропущеных животных  с У'!C46</f>
        <v/>
      </c>
      <c r="H398" s="490"/>
      <c r="I398" s="245" t="str">
        <f>'Список пропущеных животных  с У'!D46</f>
        <v/>
      </c>
      <c r="J398" s="483"/>
      <c r="K398" s="490"/>
      <c r="L398" s="245" t="str">
        <f>'Список пропущеных животных  с У'!E46</f>
        <v/>
      </c>
      <c r="M398" s="490"/>
      <c r="N398" s="245" t="str">
        <f>'Список пропущеных животных  с У'!F46</f>
        <v/>
      </c>
      <c r="O398" s="483"/>
      <c r="P398" s="490"/>
      <c r="Q398" s="245" t="str">
        <f>'Список пропущеных животных  с У'!G46</f>
        <v/>
      </c>
      <c r="R398" s="490"/>
      <c r="S398" s="245" t="str">
        <f>'Список пропущеных животных  с У'!H46</f>
        <v/>
      </c>
      <c r="T398" s="490"/>
      <c r="U398" s="245" t="str">
        <f>'Список пропущеных животных  с У'!I46</f>
        <v/>
      </c>
      <c r="V398" s="483"/>
      <c r="W398" s="490"/>
      <c r="X398" s="245" t="str">
        <f>'Список пропущеных животных  с У'!J46</f>
        <v/>
      </c>
      <c r="Y398" s="490"/>
    </row>
    <row r="399" spans="2:25" ht="15">
      <c r="B399" s="245" t="str">
        <f>'Список пропущеных животных  с У'!A47</f>
        <v/>
      </c>
      <c r="C399" s="483"/>
      <c r="D399" s="490"/>
      <c r="E399" s="245" t="str">
        <f>'Список пропущеных животных  с У'!B47</f>
        <v/>
      </c>
      <c r="F399" s="490"/>
      <c r="G399" s="245" t="str">
        <f>'Список пропущеных животных  с У'!C47</f>
        <v/>
      </c>
      <c r="H399" s="490"/>
      <c r="I399" s="245" t="str">
        <f>'Список пропущеных животных  с У'!D47</f>
        <v/>
      </c>
      <c r="J399" s="483"/>
      <c r="K399" s="490"/>
      <c r="L399" s="245" t="str">
        <f>'Список пропущеных животных  с У'!E47</f>
        <v/>
      </c>
      <c r="M399" s="490"/>
      <c r="N399" s="245" t="str">
        <f>'Список пропущеных животных  с У'!F47</f>
        <v/>
      </c>
      <c r="O399" s="483"/>
      <c r="P399" s="490"/>
      <c r="Q399" s="245" t="str">
        <f>'Список пропущеных животных  с У'!G47</f>
        <v/>
      </c>
      <c r="R399" s="490"/>
      <c r="S399" s="245" t="str">
        <f>'Список пропущеных животных  с У'!H47</f>
        <v/>
      </c>
      <c r="T399" s="490"/>
      <c r="U399" s="245" t="str">
        <f>'Список пропущеных животных  с У'!I47</f>
        <v/>
      </c>
      <c r="V399" s="483"/>
      <c r="W399" s="490"/>
      <c r="X399" s="245" t="str">
        <f>'Список пропущеных животных  с У'!J47</f>
        <v/>
      </c>
      <c r="Y399" s="490"/>
    </row>
    <row r="400" spans="2:25" ht="15.75" customHeight="1">
      <c r="B400" s="245" t="str">
        <f>'Список пропущеных животных  с У'!A48</f>
        <v/>
      </c>
      <c r="C400" s="483"/>
      <c r="D400" s="490"/>
      <c r="E400" s="245" t="str">
        <f>'Список пропущеных животных  с У'!B48</f>
        <v/>
      </c>
      <c r="F400" s="490"/>
      <c r="G400" s="245" t="str">
        <f>'Список пропущеных животных  с У'!C48</f>
        <v/>
      </c>
      <c r="H400" s="490"/>
      <c r="I400" s="245" t="str">
        <f>'Список пропущеных животных  с У'!D48</f>
        <v/>
      </c>
      <c r="J400" s="483"/>
      <c r="K400" s="490"/>
      <c r="L400" s="245" t="str">
        <f>'Список пропущеных животных  с У'!E48</f>
        <v/>
      </c>
      <c r="M400" s="490"/>
      <c r="N400" s="245" t="str">
        <f>'Список пропущеных животных  с У'!F48</f>
        <v/>
      </c>
      <c r="O400" s="483"/>
      <c r="P400" s="490"/>
      <c r="Q400" s="245" t="str">
        <f>'Список пропущеных животных  с У'!G48</f>
        <v/>
      </c>
      <c r="R400" s="490"/>
      <c r="S400" s="245" t="str">
        <f>'Список пропущеных животных  с У'!H48</f>
        <v/>
      </c>
      <c r="T400" s="490"/>
      <c r="U400" s="245" t="str">
        <f>'Список пропущеных животных  с У'!I48</f>
        <v/>
      </c>
      <c r="V400" s="483"/>
      <c r="W400" s="490"/>
      <c r="X400" s="245" t="str">
        <f>'Список пропущеных животных  с У'!J48</f>
        <v/>
      </c>
      <c r="Y400" s="490"/>
    </row>
    <row r="401" spans="1:26" ht="15.75" customHeight="1">
      <c r="B401" s="245" t="str">
        <f>'Список пропущеных животных  с У'!A49</f>
        <v/>
      </c>
      <c r="C401" s="483"/>
      <c r="D401" s="490"/>
      <c r="E401" s="245" t="str">
        <f>'Список пропущеных животных  с У'!B49</f>
        <v/>
      </c>
      <c r="F401" s="490"/>
      <c r="G401" s="245" t="str">
        <f>'Список пропущеных животных  с У'!C49</f>
        <v/>
      </c>
      <c r="H401" s="490"/>
      <c r="I401" s="245" t="str">
        <f>'Список пропущеных животных  с У'!D49</f>
        <v/>
      </c>
      <c r="J401" s="483"/>
      <c r="K401" s="490"/>
      <c r="L401" s="245" t="str">
        <f>'Список пропущеных животных  с У'!E49</f>
        <v/>
      </c>
      <c r="M401" s="490"/>
      <c r="N401" s="245" t="str">
        <f>'Список пропущеных животных  с У'!F49</f>
        <v/>
      </c>
      <c r="O401" s="483"/>
      <c r="P401" s="490"/>
      <c r="Q401" s="245" t="str">
        <f>'Список пропущеных животных  с У'!G49</f>
        <v/>
      </c>
      <c r="R401" s="490"/>
      <c r="S401" s="245" t="str">
        <f>'Список пропущеных животных  с У'!H49</f>
        <v/>
      </c>
      <c r="T401" s="490"/>
      <c r="U401" s="245" t="str">
        <f>'Список пропущеных животных  с У'!I49</f>
        <v/>
      </c>
      <c r="V401" s="483"/>
      <c r="W401" s="490"/>
      <c r="X401" s="245" t="str">
        <f>'Список пропущеных животных  с У'!J49</f>
        <v/>
      </c>
      <c r="Y401" s="490"/>
    </row>
    <row r="402" spans="1:26" ht="15.75" customHeight="1">
      <c r="B402" s="245" t="str">
        <f>'Список пропущеных животных  с У'!A50</f>
        <v/>
      </c>
      <c r="C402" s="483"/>
      <c r="D402" s="490"/>
      <c r="E402" s="245" t="str">
        <f>'Список пропущеных животных  с У'!B50</f>
        <v/>
      </c>
      <c r="F402" s="490"/>
      <c r="G402" s="245" t="str">
        <f>'Список пропущеных животных  с У'!C50</f>
        <v/>
      </c>
      <c r="H402" s="490"/>
      <c r="I402" s="245" t="str">
        <f>'Список пропущеных животных  с У'!D50</f>
        <v/>
      </c>
      <c r="J402" s="483"/>
      <c r="K402" s="490"/>
      <c r="L402" s="245" t="str">
        <f>'Список пропущеных животных  с У'!E50</f>
        <v/>
      </c>
      <c r="M402" s="490"/>
      <c r="N402" s="245" t="str">
        <f>'Список пропущеных животных  с У'!F50</f>
        <v/>
      </c>
      <c r="O402" s="483"/>
      <c r="P402" s="490"/>
      <c r="Q402" s="245" t="str">
        <f>'Список пропущеных животных  с У'!G50</f>
        <v/>
      </c>
      <c r="R402" s="490"/>
      <c r="S402" s="245" t="str">
        <f>'Список пропущеных животных  с У'!H50</f>
        <v/>
      </c>
      <c r="T402" s="490"/>
      <c r="U402" s="245" t="str">
        <f>'Список пропущеных животных  с У'!I50</f>
        <v/>
      </c>
      <c r="V402" s="483"/>
      <c r="W402" s="490"/>
      <c r="X402" s="245" t="str">
        <f>'Список пропущеных животных  с У'!J50</f>
        <v/>
      </c>
      <c r="Y402" s="490"/>
    </row>
    <row r="403" spans="1:26" ht="15">
      <c r="B403" s="245" t="str">
        <f>'Список пропущеных животных  с У'!A51</f>
        <v/>
      </c>
      <c r="C403" s="483"/>
      <c r="D403" s="490"/>
      <c r="E403" s="245" t="str">
        <f>'Список пропущеных животных  с У'!B51</f>
        <v/>
      </c>
      <c r="F403" s="490"/>
      <c r="G403" s="245" t="str">
        <f>'Список пропущеных животных  с У'!C51</f>
        <v/>
      </c>
      <c r="H403" s="490"/>
      <c r="I403" s="245" t="str">
        <f>'Список пропущеных животных  с У'!D51</f>
        <v/>
      </c>
      <c r="J403" s="483"/>
      <c r="K403" s="490"/>
      <c r="L403" s="245" t="str">
        <f>'Список пропущеных животных  с У'!E51</f>
        <v/>
      </c>
      <c r="M403" s="490"/>
      <c r="N403" s="245" t="str">
        <f>'Список пропущеных животных  с У'!F51</f>
        <v/>
      </c>
      <c r="O403" s="483"/>
      <c r="P403" s="490"/>
      <c r="Q403" s="245" t="str">
        <f>'Список пропущеных животных  с У'!G51</f>
        <v/>
      </c>
      <c r="R403" s="490"/>
      <c r="S403" s="245" t="str">
        <f>'Список пропущеных животных  с У'!H51</f>
        <v/>
      </c>
      <c r="T403" s="490"/>
      <c r="U403" s="245" t="str">
        <f>'Список пропущеных животных  с У'!I51</f>
        <v/>
      </c>
      <c r="V403" s="483"/>
      <c r="W403" s="490"/>
      <c r="X403" s="245" t="str">
        <f>'Список пропущеных животных  с У'!J51</f>
        <v/>
      </c>
      <c r="Y403" s="490"/>
    </row>
    <row r="405" spans="1:26" ht="30.75" customHeight="1"/>
    <row r="406" spans="1:26" ht="40.5" customHeight="1"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</row>
    <row r="407" spans="1:26" ht="15">
      <c r="B407" s="240" t="s">
        <v>100</v>
      </c>
      <c r="C407" s="240"/>
      <c r="D407" s="240"/>
      <c r="E407" s="242" t="str">
        <f>"+7-800-707-7-305"</f>
        <v>+7-800-707-7-305</v>
      </c>
      <c r="F407" s="242"/>
      <c r="G407" s="242"/>
      <c r="H407" s="242"/>
      <c r="I407" s="243" t="s">
        <v>102</v>
      </c>
      <c r="J407" s="243"/>
      <c r="K407" s="243"/>
      <c r="L407" s="243"/>
      <c r="M407" s="243"/>
    </row>
    <row r="408" spans="1:26" ht="15">
      <c r="B408" s="70"/>
      <c r="C408" s="70"/>
      <c r="D408" s="70"/>
      <c r="E408" s="18"/>
      <c r="F408" s="18"/>
      <c r="G408" s="18"/>
      <c r="H408" s="18"/>
      <c r="I408" s="17"/>
      <c r="J408" s="17"/>
      <c r="K408" s="17"/>
      <c r="L408" s="17"/>
      <c r="M408" s="17"/>
    </row>
    <row r="409" spans="1:26" ht="27.75">
      <c r="A409" s="244" t="s">
        <v>142</v>
      </c>
      <c r="B409" s="244"/>
      <c r="C409" s="244"/>
      <c r="D409" s="244"/>
      <c r="E409" s="244"/>
      <c r="F409" s="244"/>
      <c r="G409" s="244"/>
      <c r="H409" s="244"/>
      <c r="I409" s="244"/>
      <c r="J409" s="244"/>
      <c r="K409" s="244"/>
      <c r="L409" s="244"/>
      <c r="M409" s="244"/>
      <c r="N409" s="244"/>
      <c r="O409" s="244"/>
      <c r="P409" s="244"/>
      <c r="Q409" s="244"/>
      <c r="R409" s="244"/>
      <c r="S409" s="244"/>
      <c r="T409" s="244"/>
      <c r="U409" s="244"/>
      <c r="V409" s="244"/>
      <c r="W409" s="244"/>
      <c r="X409" s="244"/>
      <c r="Y409" s="244"/>
      <c r="Z409" s="244"/>
    </row>
    <row r="411" spans="1:26" ht="15">
      <c r="B411" s="237" t="str">
        <f>'Список пропущеных животных  с У'!A1</f>
        <v>ИД</v>
      </c>
      <c r="C411" s="454"/>
      <c r="D411" s="455"/>
      <c r="E411" s="237" t="str">
        <f>'Список пропущеных животных  с У'!B1</f>
        <v>ДДНИ</v>
      </c>
      <c r="F411" s="455"/>
      <c r="G411" s="237" t="str">
        <f>'Список пропущеных животных  с У'!C1</f>
        <v>ЛАКТ</v>
      </c>
      <c r="H411" s="455"/>
      <c r="I411" s="237" t="str">
        <f>'Список пропущеных животных  с У'!D1</f>
        <v>РЕПКД</v>
      </c>
      <c r="J411" s="454"/>
      <c r="K411" s="455"/>
      <c r="L411" s="237" t="str">
        <f>'Список пропущеных животных  с У'!E1</f>
        <v>ДПОХ</v>
      </c>
      <c r="M411" s="455"/>
      <c r="N411" s="237" t="str">
        <f>'Список пропущеных животных  с У'!F1</f>
        <v>ИД</v>
      </c>
      <c r="O411" s="454"/>
      <c r="P411" s="455"/>
      <c r="Q411" s="237" t="str">
        <f>'Список пропущеных животных  с У'!G1</f>
        <v>ДДНИ</v>
      </c>
      <c r="R411" s="455"/>
      <c r="S411" s="237" t="str">
        <f>'Список пропущеных животных  с У'!H1</f>
        <v>ЛАКТ</v>
      </c>
      <c r="T411" s="455"/>
      <c r="U411" s="237" t="str">
        <f>'Список пропущеных животных  с У'!I1</f>
        <v>РЕПКД</v>
      </c>
      <c r="V411" s="454"/>
      <c r="W411" s="455"/>
      <c r="X411" s="237" t="str">
        <f>'Список пропущеных животных  с У'!J1</f>
        <v>ДПОХ</v>
      </c>
      <c r="Y411" s="455"/>
    </row>
    <row r="412" spans="1:26" ht="15">
      <c r="B412" s="245" t="str">
        <f>'Список пропущеных животных  с У'!A52</f>
        <v/>
      </c>
      <c r="C412" s="483"/>
      <c r="D412" s="490"/>
      <c r="E412" s="245" t="str">
        <f>'Список пропущеных животных  с У'!B52</f>
        <v/>
      </c>
      <c r="F412" s="490"/>
      <c r="G412" s="245" t="str">
        <f>'Список пропущеных животных  с У'!C52</f>
        <v/>
      </c>
      <c r="H412" s="490"/>
      <c r="I412" s="245" t="str">
        <f>'Список пропущеных животных  с У'!D52</f>
        <v/>
      </c>
      <c r="J412" s="483"/>
      <c r="K412" s="490"/>
      <c r="L412" s="245" t="str">
        <f>'Список пропущеных животных  с У'!E52</f>
        <v/>
      </c>
      <c r="M412" s="490"/>
      <c r="N412" s="245" t="str">
        <f>'Список пропущеных животных  с У'!F52</f>
        <v/>
      </c>
      <c r="O412" s="483"/>
      <c r="P412" s="490"/>
      <c r="Q412" s="245" t="str">
        <f>'Список пропущеных животных  с У'!G52</f>
        <v/>
      </c>
      <c r="R412" s="490"/>
      <c r="S412" s="245" t="str">
        <f>'Список пропущеных животных  с У'!H52</f>
        <v/>
      </c>
      <c r="T412" s="490"/>
      <c r="U412" s="245" t="str">
        <f>'Список пропущеных животных  с У'!I52</f>
        <v/>
      </c>
      <c r="V412" s="483"/>
      <c r="W412" s="490"/>
      <c r="X412" s="245" t="str">
        <f>'Список пропущеных животных  с У'!J52</f>
        <v/>
      </c>
      <c r="Y412" s="490"/>
    </row>
    <row r="413" spans="1:26" ht="15">
      <c r="B413" s="245" t="str">
        <f>'Список пропущеных животных  с У'!A53</f>
        <v/>
      </c>
      <c r="C413" s="483"/>
      <c r="D413" s="490"/>
      <c r="E413" s="245" t="str">
        <f>'Список пропущеных животных  с У'!B53</f>
        <v/>
      </c>
      <c r="F413" s="490"/>
      <c r="G413" s="245" t="str">
        <f>'Список пропущеных животных  с У'!C53</f>
        <v/>
      </c>
      <c r="H413" s="490"/>
      <c r="I413" s="245" t="str">
        <f>'Список пропущеных животных  с У'!D53</f>
        <v/>
      </c>
      <c r="J413" s="483"/>
      <c r="K413" s="490"/>
      <c r="L413" s="245" t="str">
        <f>'Список пропущеных животных  с У'!E53</f>
        <v/>
      </c>
      <c r="M413" s="490"/>
      <c r="N413" s="245" t="str">
        <f>'Список пропущеных животных  с У'!F53</f>
        <v/>
      </c>
      <c r="O413" s="483"/>
      <c r="P413" s="490"/>
      <c r="Q413" s="245" t="str">
        <f>'Список пропущеных животных  с У'!G53</f>
        <v/>
      </c>
      <c r="R413" s="490"/>
      <c r="S413" s="245" t="str">
        <f>'Список пропущеных животных  с У'!H53</f>
        <v/>
      </c>
      <c r="T413" s="490"/>
      <c r="U413" s="245" t="str">
        <f>'Список пропущеных животных  с У'!I53</f>
        <v/>
      </c>
      <c r="V413" s="483"/>
      <c r="W413" s="490"/>
      <c r="X413" s="245" t="str">
        <f>'Список пропущеных животных  с У'!J53</f>
        <v/>
      </c>
      <c r="Y413" s="490"/>
    </row>
    <row r="414" spans="1:26" ht="15">
      <c r="B414" s="245" t="str">
        <f>'Список пропущеных животных  с У'!A54</f>
        <v/>
      </c>
      <c r="C414" s="483"/>
      <c r="D414" s="490"/>
      <c r="E414" s="245" t="str">
        <f>'Список пропущеных животных  с У'!B54</f>
        <v/>
      </c>
      <c r="F414" s="490"/>
      <c r="G414" s="245" t="str">
        <f>'Список пропущеных животных  с У'!C54</f>
        <v/>
      </c>
      <c r="H414" s="490"/>
      <c r="I414" s="245" t="str">
        <f>'Список пропущеных животных  с У'!D54</f>
        <v/>
      </c>
      <c r="J414" s="483"/>
      <c r="K414" s="490"/>
      <c r="L414" s="245" t="str">
        <f>'Список пропущеных животных  с У'!E54</f>
        <v/>
      </c>
      <c r="M414" s="490"/>
      <c r="N414" s="245" t="str">
        <f>'Список пропущеных животных  с У'!F54</f>
        <v/>
      </c>
      <c r="O414" s="483"/>
      <c r="P414" s="490"/>
      <c r="Q414" s="245" t="str">
        <f>'Список пропущеных животных  с У'!G54</f>
        <v/>
      </c>
      <c r="R414" s="490"/>
      <c r="S414" s="245" t="str">
        <f>'Список пропущеных животных  с У'!H54</f>
        <v/>
      </c>
      <c r="T414" s="490"/>
      <c r="U414" s="245" t="str">
        <f>'Список пропущеных животных  с У'!I54</f>
        <v/>
      </c>
      <c r="V414" s="483"/>
      <c r="W414" s="490"/>
      <c r="X414" s="245" t="str">
        <f>'Список пропущеных животных  с У'!J54</f>
        <v/>
      </c>
      <c r="Y414" s="490"/>
    </row>
    <row r="415" spans="1:26" ht="15">
      <c r="B415" s="245" t="str">
        <f>'Список пропущеных животных  с У'!A55</f>
        <v/>
      </c>
      <c r="C415" s="483"/>
      <c r="D415" s="490"/>
      <c r="E415" s="245" t="str">
        <f>'Список пропущеных животных  с У'!B55</f>
        <v/>
      </c>
      <c r="F415" s="490"/>
      <c r="G415" s="245" t="str">
        <f>'Список пропущеных животных  с У'!C55</f>
        <v/>
      </c>
      <c r="H415" s="490"/>
      <c r="I415" s="245" t="str">
        <f>'Список пропущеных животных  с У'!D55</f>
        <v/>
      </c>
      <c r="J415" s="483"/>
      <c r="K415" s="490"/>
      <c r="L415" s="245" t="str">
        <f>'Список пропущеных животных  с У'!E55</f>
        <v/>
      </c>
      <c r="M415" s="490"/>
      <c r="N415" s="245" t="str">
        <f>'Список пропущеных животных  с У'!F55</f>
        <v/>
      </c>
      <c r="O415" s="483"/>
      <c r="P415" s="490"/>
      <c r="Q415" s="245" t="str">
        <f>'Список пропущеных животных  с У'!G55</f>
        <v/>
      </c>
      <c r="R415" s="490"/>
      <c r="S415" s="245" t="str">
        <f>'Список пропущеных животных  с У'!H55</f>
        <v/>
      </c>
      <c r="T415" s="490"/>
      <c r="U415" s="245" t="str">
        <f>'Список пропущеных животных  с У'!I55</f>
        <v/>
      </c>
      <c r="V415" s="483"/>
      <c r="W415" s="490"/>
      <c r="X415" s="245" t="str">
        <f>'Список пропущеных животных  с У'!J55</f>
        <v/>
      </c>
      <c r="Y415" s="490"/>
    </row>
    <row r="416" spans="1:26" ht="15">
      <c r="B416" s="245" t="str">
        <f>'Список пропущеных животных  с У'!A56</f>
        <v/>
      </c>
      <c r="C416" s="483"/>
      <c r="D416" s="490"/>
      <c r="E416" s="245" t="str">
        <f>'Список пропущеных животных  с У'!B56</f>
        <v/>
      </c>
      <c r="F416" s="490"/>
      <c r="G416" s="245" t="str">
        <f>'Список пропущеных животных  с У'!C56</f>
        <v/>
      </c>
      <c r="H416" s="490"/>
      <c r="I416" s="245" t="str">
        <f>'Список пропущеных животных  с У'!D56</f>
        <v/>
      </c>
      <c r="J416" s="483"/>
      <c r="K416" s="490"/>
      <c r="L416" s="245" t="str">
        <f>'Список пропущеных животных  с У'!E56</f>
        <v/>
      </c>
      <c r="M416" s="490"/>
      <c r="N416" s="245" t="str">
        <f>'Список пропущеных животных  с У'!F56</f>
        <v/>
      </c>
      <c r="O416" s="483"/>
      <c r="P416" s="490"/>
      <c r="Q416" s="245" t="str">
        <f>'Список пропущеных животных  с У'!G56</f>
        <v/>
      </c>
      <c r="R416" s="490"/>
      <c r="S416" s="245" t="str">
        <f>'Список пропущеных животных  с У'!H56</f>
        <v/>
      </c>
      <c r="T416" s="490"/>
      <c r="U416" s="245" t="str">
        <f>'Список пропущеных животных  с У'!I56</f>
        <v/>
      </c>
      <c r="V416" s="483"/>
      <c r="W416" s="490"/>
      <c r="X416" s="245" t="str">
        <f>'Список пропущеных животных  с У'!J56</f>
        <v/>
      </c>
      <c r="Y416" s="490"/>
    </row>
    <row r="417" spans="2:25" ht="15">
      <c r="B417" s="245" t="str">
        <f>'Список пропущеных животных  с У'!A57</f>
        <v/>
      </c>
      <c r="C417" s="483"/>
      <c r="D417" s="490"/>
      <c r="E417" s="245" t="str">
        <f>'Список пропущеных животных  с У'!B57</f>
        <v/>
      </c>
      <c r="F417" s="490"/>
      <c r="G417" s="245" t="str">
        <f>'Список пропущеных животных  с У'!C57</f>
        <v/>
      </c>
      <c r="H417" s="490"/>
      <c r="I417" s="245" t="str">
        <f>'Список пропущеных животных  с У'!D57</f>
        <v/>
      </c>
      <c r="J417" s="483"/>
      <c r="K417" s="490"/>
      <c r="L417" s="245" t="str">
        <f>'Список пропущеных животных  с У'!E57</f>
        <v/>
      </c>
      <c r="M417" s="490"/>
      <c r="N417" s="245" t="str">
        <f>'Список пропущеных животных  с У'!F57</f>
        <v/>
      </c>
      <c r="O417" s="483"/>
      <c r="P417" s="490"/>
      <c r="Q417" s="245" t="str">
        <f>'Список пропущеных животных  с У'!G57</f>
        <v/>
      </c>
      <c r="R417" s="490"/>
      <c r="S417" s="245" t="str">
        <f>'Список пропущеных животных  с У'!H57</f>
        <v/>
      </c>
      <c r="T417" s="490"/>
      <c r="U417" s="245" t="str">
        <f>'Список пропущеных животных  с У'!I57</f>
        <v/>
      </c>
      <c r="V417" s="483"/>
      <c r="W417" s="490"/>
      <c r="X417" s="245" t="str">
        <f>'Список пропущеных животных  с У'!J57</f>
        <v/>
      </c>
      <c r="Y417" s="490"/>
    </row>
    <row r="418" spans="2:25" ht="15">
      <c r="B418" s="245" t="str">
        <f>'Список пропущеных животных  с У'!A58</f>
        <v/>
      </c>
      <c r="C418" s="483"/>
      <c r="D418" s="490"/>
      <c r="E418" s="245" t="str">
        <f>'Список пропущеных животных  с У'!B58</f>
        <v/>
      </c>
      <c r="F418" s="490"/>
      <c r="G418" s="245" t="str">
        <f>'Список пропущеных животных  с У'!C58</f>
        <v/>
      </c>
      <c r="H418" s="490"/>
      <c r="I418" s="245" t="str">
        <f>'Список пропущеных животных  с У'!D58</f>
        <v/>
      </c>
      <c r="J418" s="483"/>
      <c r="K418" s="490"/>
      <c r="L418" s="245" t="str">
        <f>'Список пропущеных животных  с У'!E58</f>
        <v/>
      </c>
      <c r="M418" s="490"/>
      <c r="N418" s="245" t="str">
        <f>'Список пропущеных животных  с У'!F58</f>
        <v/>
      </c>
      <c r="O418" s="483"/>
      <c r="P418" s="490"/>
      <c r="Q418" s="245" t="str">
        <f>'Список пропущеных животных  с У'!G58</f>
        <v/>
      </c>
      <c r="R418" s="490"/>
      <c r="S418" s="245" t="str">
        <f>'Список пропущеных животных  с У'!H58</f>
        <v/>
      </c>
      <c r="T418" s="490"/>
      <c r="U418" s="245" t="str">
        <f>'Список пропущеных животных  с У'!I58</f>
        <v/>
      </c>
      <c r="V418" s="483"/>
      <c r="W418" s="490"/>
      <c r="X418" s="245" t="str">
        <f>'Список пропущеных животных  с У'!J58</f>
        <v/>
      </c>
      <c r="Y418" s="490"/>
    </row>
    <row r="419" spans="2:25" ht="15">
      <c r="B419" s="245" t="str">
        <f>'Список пропущеных животных  с У'!A59</f>
        <v/>
      </c>
      <c r="C419" s="483"/>
      <c r="D419" s="490"/>
      <c r="E419" s="245" t="str">
        <f>'Список пропущеных животных  с У'!B59</f>
        <v/>
      </c>
      <c r="F419" s="490"/>
      <c r="G419" s="245" t="str">
        <f>'Список пропущеных животных  с У'!C59</f>
        <v/>
      </c>
      <c r="H419" s="490"/>
      <c r="I419" s="245" t="str">
        <f>'Список пропущеных животных  с У'!D59</f>
        <v/>
      </c>
      <c r="J419" s="483"/>
      <c r="K419" s="490"/>
      <c r="L419" s="245" t="str">
        <f>'Список пропущеных животных  с У'!E59</f>
        <v/>
      </c>
      <c r="M419" s="490"/>
      <c r="N419" s="245" t="str">
        <f>'Список пропущеных животных  с У'!F59</f>
        <v/>
      </c>
      <c r="O419" s="483"/>
      <c r="P419" s="490"/>
      <c r="Q419" s="245" t="str">
        <f>'Список пропущеных животных  с У'!G59</f>
        <v/>
      </c>
      <c r="R419" s="490"/>
      <c r="S419" s="245" t="str">
        <f>'Список пропущеных животных  с У'!H59</f>
        <v/>
      </c>
      <c r="T419" s="490"/>
      <c r="U419" s="245" t="str">
        <f>'Список пропущеных животных  с У'!I59</f>
        <v/>
      </c>
      <c r="V419" s="483"/>
      <c r="W419" s="490"/>
      <c r="X419" s="245" t="str">
        <f>'Список пропущеных животных  с У'!J59</f>
        <v/>
      </c>
      <c r="Y419" s="490"/>
    </row>
    <row r="420" spans="2:25" ht="15">
      <c r="B420" s="245" t="str">
        <f>'Список пропущеных животных  с У'!A60</f>
        <v/>
      </c>
      <c r="C420" s="483"/>
      <c r="D420" s="490"/>
      <c r="E420" s="245" t="str">
        <f>'Список пропущеных животных  с У'!B60</f>
        <v/>
      </c>
      <c r="F420" s="490"/>
      <c r="G420" s="245" t="str">
        <f>'Список пропущеных животных  с У'!C60</f>
        <v/>
      </c>
      <c r="H420" s="490"/>
      <c r="I420" s="245" t="str">
        <f>'Список пропущеных животных  с У'!D60</f>
        <v/>
      </c>
      <c r="J420" s="483"/>
      <c r="K420" s="490"/>
      <c r="L420" s="245" t="str">
        <f>'Список пропущеных животных  с У'!E60</f>
        <v/>
      </c>
      <c r="M420" s="490"/>
      <c r="N420" s="245" t="str">
        <f>'Список пропущеных животных  с У'!F60</f>
        <v/>
      </c>
      <c r="O420" s="483"/>
      <c r="P420" s="490"/>
      <c r="Q420" s="245" t="str">
        <f>'Список пропущеных животных  с У'!G60</f>
        <v/>
      </c>
      <c r="R420" s="490"/>
      <c r="S420" s="245" t="str">
        <f>'Список пропущеных животных  с У'!H60</f>
        <v/>
      </c>
      <c r="T420" s="490"/>
      <c r="U420" s="245" t="str">
        <f>'Список пропущеных животных  с У'!I60</f>
        <v/>
      </c>
      <c r="V420" s="483"/>
      <c r="W420" s="490"/>
      <c r="X420" s="245" t="str">
        <f>'Список пропущеных животных  с У'!J60</f>
        <v/>
      </c>
      <c r="Y420" s="490"/>
    </row>
    <row r="421" spans="2:25" ht="15">
      <c r="B421" s="245" t="str">
        <f>'Список пропущеных животных  с У'!A61</f>
        <v/>
      </c>
      <c r="C421" s="483"/>
      <c r="D421" s="490"/>
      <c r="E421" s="245" t="str">
        <f>'Список пропущеных животных  с У'!B61</f>
        <v/>
      </c>
      <c r="F421" s="490"/>
      <c r="G421" s="245" t="str">
        <f>'Список пропущеных животных  с У'!C61</f>
        <v/>
      </c>
      <c r="H421" s="490"/>
      <c r="I421" s="245" t="str">
        <f>'Список пропущеных животных  с У'!D61</f>
        <v/>
      </c>
      <c r="J421" s="483"/>
      <c r="K421" s="490"/>
      <c r="L421" s="245" t="str">
        <f>'Список пропущеных животных  с У'!E61</f>
        <v/>
      </c>
      <c r="M421" s="490"/>
      <c r="N421" s="245" t="str">
        <f>'Список пропущеных животных  с У'!F61</f>
        <v/>
      </c>
      <c r="O421" s="483"/>
      <c r="P421" s="490"/>
      <c r="Q421" s="245" t="str">
        <f>'Список пропущеных животных  с У'!G61</f>
        <v/>
      </c>
      <c r="R421" s="490"/>
      <c r="S421" s="245" t="str">
        <f>'Список пропущеных животных  с У'!H61</f>
        <v/>
      </c>
      <c r="T421" s="490"/>
      <c r="U421" s="245" t="str">
        <f>'Список пропущеных животных  с У'!I61</f>
        <v/>
      </c>
      <c r="V421" s="483"/>
      <c r="W421" s="490"/>
      <c r="X421" s="245" t="str">
        <f>'Список пропущеных животных  с У'!J61</f>
        <v/>
      </c>
      <c r="Y421" s="490"/>
    </row>
    <row r="422" spans="2:25" ht="15">
      <c r="B422" s="245" t="str">
        <f>'Список пропущеных животных  с У'!A62</f>
        <v/>
      </c>
      <c r="C422" s="483"/>
      <c r="D422" s="490"/>
      <c r="E422" s="245" t="str">
        <f>'Список пропущеных животных  с У'!B62</f>
        <v/>
      </c>
      <c r="F422" s="490"/>
      <c r="G422" s="245" t="str">
        <f>'Список пропущеных животных  с У'!C62</f>
        <v/>
      </c>
      <c r="H422" s="490"/>
      <c r="I422" s="245" t="str">
        <f>'Список пропущеных животных  с У'!D62</f>
        <v/>
      </c>
      <c r="J422" s="483"/>
      <c r="K422" s="490"/>
      <c r="L422" s="245" t="str">
        <f>'Список пропущеных животных  с У'!E62</f>
        <v/>
      </c>
      <c r="M422" s="490"/>
      <c r="N422" s="245" t="str">
        <f>'Список пропущеных животных  с У'!F62</f>
        <v/>
      </c>
      <c r="O422" s="483"/>
      <c r="P422" s="490"/>
      <c r="Q422" s="245" t="str">
        <f>'Список пропущеных животных  с У'!G62</f>
        <v/>
      </c>
      <c r="R422" s="490"/>
      <c r="S422" s="245" t="str">
        <f>'Список пропущеных животных  с У'!H62</f>
        <v/>
      </c>
      <c r="T422" s="490"/>
      <c r="U422" s="245" t="str">
        <f>'Список пропущеных животных  с У'!I62</f>
        <v/>
      </c>
      <c r="V422" s="483"/>
      <c r="W422" s="490"/>
      <c r="X422" s="245" t="str">
        <f>'Список пропущеных животных  с У'!J62</f>
        <v/>
      </c>
      <c r="Y422" s="490"/>
    </row>
    <row r="423" spans="2:25" ht="15">
      <c r="B423" s="245" t="str">
        <f>'Список пропущеных животных  с У'!A63</f>
        <v/>
      </c>
      <c r="C423" s="483"/>
      <c r="D423" s="490"/>
      <c r="E423" s="245" t="str">
        <f>'Список пропущеных животных  с У'!B63</f>
        <v/>
      </c>
      <c r="F423" s="490"/>
      <c r="G423" s="245" t="str">
        <f>'Список пропущеных животных  с У'!C63</f>
        <v/>
      </c>
      <c r="H423" s="490"/>
      <c r="I423" s="245" t="str">
        <f>'Список пропущеных животных  с У'!D63</f>
        <v/>
      </c>
      <c r="J423" s="483"/>
      <c r="K423" s="490"/>
      <c r="L423" s="245" t="str">
        <f>'Список пропущеных животных  с У'!E63</f>
        <v/>
      </c>
      <c r="M423" s="490"/>
      <c r="N423" s="245" t="str">
        <f>'Список пропущеных животных  с У'!F63</f>
        <v/>
      </c>
      <c r="O423" s="483"/>
      <c r="P423" s="490"/>
      <c r="Q423" s="245" t="str">
        <f>'Список пропущеных животных  с У'!G63</f>
        <v/>
      </c>
      <c r="R423" s="490"/>
      <c r="S423" s="245" t="str">
        <f>'Список пропущеных животных  с У'!H63</f>
        <v/>
      </c>
      <c r="T423" s="490"/>
      <c r="U423" s="245" t="str">
        <f>'Список пропущеных животных  с У'!I63</f>
        <v/>
      </c>
      <c r="V423" s="483"/>
      <c r="W423" s="490"/>
      <c r="X423" s="245" t="str">
        <f>'Список пропущеных животных  с У'!J63</f>
        <v/>
      </c>
      <c r="Y423" s="490"/>
    </row>
    <row r="424" spans="2:25" ht="15">
      <c r="B424" s="245" t="str">
        <f>'Список пропущеных животных  с У'!A64</f>
        <v/>
      </c>
      <c r="C424" s="483"/>
      <c r="D424" s="490"/>
      <c r="E424" s="245" t="str">
        <f>'Список пропущеных животных  с У'!B64</f>
        <v/>
      </c>
      <c r="F424" s="490"/>
      <c r="G424" s="245" t="str">
        <f>'Список пропущеных животных  с У'!C64</f>
        <v/>
      </c>
      <c r="H424" s="490"/>
      <c r="I424" s="245" t="str">
        <f>'Список пропущеных животных  с У'!D64</f>
        <v/>
      </c>
      <c r="J424" s="483"/>
      <c r="K424" s="490"/>
      <c r="L424" s="245" t="str">
        <f>'Список пропущеных животных  с У'!E64</f>
        <v/>
      </c>
      <c r="M424" s="490"/>
      <c r="N424" s="245" t="str">
        <f>'Список пропущеных животных  с У'!F64</f>
        <v/>
      </c>
      <c r="O424" s="483"/>
      <c r="P424" s="490"/>
      <c r="Q424" s="245" t="str">
        <f>'Список пропущеных животных  с У'!G64</f>
        <v/>
      </c>
      <c r="R424" s="490"/>
      <c r="S424" s="245" t="str">
        <f>'Список пропущеных животных  с У'!H64</f>
        <v/>
      </c>
      <c r="T424" s="490"/>
      <c r="U424" s="245" t="str">
        <f>'Список пропущеных животных  с У'!I64</f>
        <v/>
      </c>
      <c r="V424" s="483"/>
      <c r="W424" s="490"/>
      <c r="X424" s="245" t="str">
        <f>'Список пропущеных животных  с У'!J64</f>
        <v/>
      </c>
      <c r="Y424" s="490"/>
    </row>
    <row r="425" spans="2:25" ht="15">
      <c r="B425" s="245" t="str">
        <f>'Список пропущеных животных  с У'!A65</f>
        <v/>
      </c>
      <c r="C425" s="483"/>
      <c r="D425" s="490"/>
      <c r="E425" s="245" t="str">
        <f>'Список пропущеных животных  с У'!B65</f>
        <v/>
      </c>
      <c r="F425" s="490"/>
      <c r="G425" s="245" t="str">
        <f>'Список пропущеных животных  с У'!C65</f>
        <v/>
      </c>
      <c r="H425" s="490"/>
      <c r="I425" s="245" t="str">
        <f>'Список пропущеных животных  с У'!D65</f>
        <v/>
      </c>
      <c r="J425" s="483"/>
      <c r="K425" s="490"/>
      <c r="L425" s="245" t="str">
        <f>'Список пропущеных животных  с У'!E65</f>
        <v/>
      </c>
      <c r="M425" s="490"/>
      <c r="N425" s="245" t="str">
        <f>'Список пропущеных животных  с У'!F65</f>
        <v/>
      </c>
      <c r="O425" s="483"/>
      <c r="P425" s="490"/>
      <c r="Q425" s="245" t="str">
        <f>'Список пропущеных животных  с У'!G65</f>
        <v/>
      </c>
      <c r="R425" s="490"/>
      <c r="S425" s="245" t="str">
        <f>'Список пропущеных животных  с У'!H65</f>
        <v/>
      </c>
      <c r="T425" s="490"/>
      <c r="U425" s="245" t="str">
        <f>'Список пропущеных животных  с У'!I65</f>
        <v/>
      </c>
      <c r="V425" s="483"/>
      <c r="W425" s="490"/>
      <c r="X425" s="245" t="str">
        <f>'Список пропущеных животных  с У'!J65</f>
        <v/>
      </c>
      <c r="Y425" s="490"/>
    </row>
    <row r="426" spans="2:25" ht="15">
      <c r="B426" s="245" t="str">
        <f>'Список пропущеных животных  с У'!A66</f>
        <v/>
      </c>
      <c r="C426" s="483"/>
      <c r="D426" s="490"/>
      <c r="E426" s="245" t="str">
        <f>'Список пропущеных животных  с У'!B66</f>
        <v/>
      </c>
      <c r="F426" s="490"/>
      <c r="G426" s="245" t="str">
        <f>'Список пропущеных животных  с У'!C66</f>
        <v/>
      </c>
      <c r="H426" s="490"/>
      <c r="I426" s="245" t="str">
        <f>'Список пропущеных животных  с У'!D66</f>
        <v/>
      </c>
      <c r="J426" s="483"/>
      <c r="K426" s="490"/>
      <c r="L426" s="245" t="str">
        <f>'Список пропущеных животных  с У'!E66</f>
        <v/>
      </c>
      <c r="M426" s="490"/>
      <c r="N426" s="245" t="str">
        <f>'Список пропущеных животных  с У'!F66</f>
        <v/>
      </c>
      <c r="O426" s="483"/>
      <c r="P426" s="490"/>
      <c r="Q426" s="245" t="str">
        <f>'Список пропущеных животных  с У'!G66</f>
        <v/>
      </c>
      <c r="R426" s="490"/>
      <c r="S426" s="245" t="str">
        <f>'Список пропущеных животных  с У'!H66</f>
        <v/>
      </c>
      <c r="T426" s="490"/>
      <c r="U426" s="245" t="str">
        <f>'Список пропущеных животных  с У'!I66</f>
        <v/>
      </c>
      <c r="V426" s="483"/>
      <c r="W426" s="490"/>
      <c r="X426" s="245" t="str">
        <f>'Список пропущеных животных  с У'!J66</f>
        <v/>
      </c>
      <c r="Y426" s="490"/>
    </row>
    <row r="427" spans="2:25" ht="15">
      <c r="B427" s="245" t="str">
        <f>'Список пропущеных животных  с У'!A67</f>
        <v/>
      </c>
      <c r="C427" s="483"/>
      <c r="D427" s="490"/>
      <c r="E427" s="245" t="str">
        <f>'Список пропущеных животных  с У'!B67</f>
        <v/>
      </c>
      <c r="F427" s="490"/>
      <c r="G427" s="245" t="str">
        <f>'Список пропущеных животных  с У'!C67</f>
        <v/>
      </c>
      <c r="H427" s="490"/>
      <c r="I427" s="245" t="str">
        <f>'Список пропущеных животных  с У'!D67</f>
        <v/>
      </c>
      <c r="J427" s="483"/>
      <c r="K427" s="490"/>
      <c r="L427" s="245" t="str">
        <f>'Список пропущеных животных  с У'!E67</f>
        <v/>
      </c>
      <c r="M427" s="490"/>
      <c r="N427" s="245" t="str">
        <f>'Список пропущеных животных  с У'!F67</f>
        <v/>
      </c>
      <c r="O427" s="483"/>
      <c r="P427" s="490"/>
      <c r="Q427" s="245" t="str">
        <f>'Список пропущеных животных  с У'!G67</f>
        <v/>
      </c>
      <c r="R427" s="490"/>
      <c r="S427" s="245" t="str">
        <f>'Список пропущеных животных  с У'!H67</f>
        <v/>
      </c>
      <c r="T427" s="490"/>
      <c r="U427" s="245" t="str">
        <f>'Список пропущеных животных  с У'!I67</f>
        <v/>
      </c>
      <c r="V427" s="483"/>
      <c r="W427" s="490"/>
      <c r="X427" s="245" t="str">
        <f>'Список пропущеных животных  с У'!J67</f>
        <v/>
      </c>
      <c r="Y427" s="490"/>
    </row>
    <row r="428" spans="2:25" ht="15">
      <c r="B428" s="245" t="str">
        <f>'Список пропущеных животных  с У'!A68</f>
        <v/>
      </c>
      <c r="C428" s="483"/>
      <c r="D428" s="490"/>
      <c r="E428" s="245" t="str">
        <f>'Список пропущеных животных  с У'!B68</f>
        <v/>
      </c>
      <c r="F428" s="490"/>
      <c r="G428" s="245" t="str">
        <f>'Список пропущеных животных  с У'!C68</f>
        <v/>
      </c>
      <c r="H428" s="490"/>
      <c r="I428" s="245" t="str">
        <f>'Список пропущеных животных  с У'!D68</f>
        <v/>
      </c>
      <c r="J428" s="483"/>
      <c r="K428" s="490"/>
      <c r="L428" s="245" t="str">
        <f>'Список пропущеных животных  с У'!E68</f>
        <v/>
      </c>
      <c r="M428" s="490"/>
      <c r="N428" s="245" t="str">
        <f>'Список пропущеных животных  с У'!F68</f>
        <v/>
      </c>
      <c r="O428" s="483"/>
      <c r="P428" s="490"/>
      <c r="Q428" s="245" t="str">
        <f>'Список пропущеных животных  с У'!G68</f>
        <v/>
      </c>
      <c r="R428" s="490"/>
      <c r="S428" s="245" t="str">
        <f>'Список пропущеных животных  с У'!H68</f>
        <v/>
      </c>
      <c r="T428" s="490"/>
      <c r="U428" s="245" t="str">
        <f>'Список пропущеных животных  с У'!I68</f>
        <v/>
      </c>
      <c r="V428" s="483"/>
      <c r="W428" s="490"/>
      <c r="X428" s="245" t="str">
        <f>'Список пропущеных животных  с У'!J68</f>
        <v/>
      </c>
      <c r="Y428" s="490"/>
    </row>
    <row r="429" spans="2:25" ht="15">
      <c r="B429" s="245" t="str">
        <f>'Список пропущеных животных  с У'!A69</f>
        <v/>
      </c>
      <c r="C429" s="483"/>
      <c r="D429" s="490"/>
      <c r="E429" s="245" t="str">
        <f>'Список пропущеных животных  с У'!B69</f>
        <v/>
      </c>
      <c r="F429" s="490"/>
      <c r="G429" s="245" t="str">
        <f>'Список пропущеных животных  с У'!C69</f>
        <v/>
      </c>
      <c r="H429" s="490"/>
      <c r="I429" s="245" t="str">
        <f>'Список пропущеных животных  с У'!D69</f>
        <v/>
      </c>
      <c r="J429" s="483"/>
      <c r="K429" s="490"/>
      <c r="L429" s="245" t="str">
        <f>'Список пропущеных животных  с У'!E69</f>
        <v/>
      </c>
      <c r="M429" s="490"/>
      <c r="N429" s="245" t="str">
        <f>'Список пропущеных животных  с У'!F69</f>
        <v/>
      </c>
      <c r="O429" s="483"/>
      <c r="P429" s="490"/>
      <c r="Q429" s="245" t="str">
        <f>'Список пропущеных животных  с У'!G69</f>
        <v/>
      </c>
      <c r="R429" s="490"/>
      <c r="S429" s="245" t="str">
        <f>'Список пропущеных животных  с У'!H69</f>
        <v/>
      </c>
      <c r="T429" s="490"/>
      <c r="U429" s="245" t="str">
        <f>'Список пропущеных животных  с У'!I69</f>
        <v/>
      </c>
      <c r="V429" s="483"/>
      <c r="W429" s="490"/>
      <c r="X429" s="245" t="str">
        <f>'Список пропущеных животных  с У'!J69</f>
        <v/>
      </c>
      <c r="Y429" s="490"/>
    </row>
    <row r="430" spans="2:25" ht="15">
      <c r="B430" s="245" t="str">
        <f>'Список пропущеных животных  с У'!A70</f>
        <v/>
      </c>
      <c r="C430" s="483"/>
      <c r="D430" s="490"/>
      <c r="E430" s="245" t="str">
        <f>'Список пропущеных животных  с У'!B70</f>
        <v/>
      </c>
      <c r="F430" s="490"/>
      <c r="G430" s="245" t="str">
        <f>'Список пропущеных животных  с У'!C70</f>
        <v/>
      </c>
      <c r="H430" s="490"/>
      <c r="I430" s="245" t="str">
        <f>'Список пропущеных животных  с У'!D70</f>
        <v/>
      </c>
      <c r="J430" s="483"/>
      <c r="K430" s="490"/>
      <c r="L430" s="245" t="str">
        <f>'Список пропущеных животных  с У'!E70</f>
        <v/>
      </c>
      <c r="M430" s="490"/>
      <c r="N430" s="245" t="str">
        <f>'Список пропущеных животных  с У'!F70</f>
        <v/>
      </c>
      <c r="O430" s="483"/>
      <c r="P430" s="490"/>
      <c r="Q430" s="245" t="str">
        <f>'Список пропущеных животных  с У'!G70</f>
        <v/>
      </c>
      <c r="R430" s="490"/>
      <c r="S430" s="245" t="str">
        <f>'Список пропущеных животных  с У'!H70</f>
        <v/>
      </c>
      <c r="T430" s="490"/>
      <c r="U430" s="245" t="str">
        <f>'Список пропущеных животных  с У'!I70</f>
        <v/>
      </c>
      <c r="V430" s="483"/>
      <c r="W430" s="490"/>
      <c r="X430" s="245" t="str">
        <f>'Список пропущеных животных  с У'!J70</f>
        <v/>
      </c>
      <c r="Y430" s="490"/>
    </row>
    <row r="431" spans="2:25" ht="15">
      <c r="B431" s="245" t="str">
        <f>'Список пропущеных животных  с У'!A71</f>
        <v/>
      </c>
      <c r="C431" s="483"/>
      <c r="D431" s="490"/>
      <c r="E431" s="245" t="str">
        <f>'Список пропущеных животных  с У'!B71</f>
        <v/>
      </c>
      <c r="F431" s="490"/>
      <c r="G431" s="245" t="str">
        <f>'Список пропущеных животных  с У'!C71</f>
        <v/>
      </c>
      <c r="H431" s="490"/>
      <c r="I431" s="245" t="str">
        <f>'Список пропущеных животных  с У'!D71</f>
        <v/>
      </c>
      <c r="J431" s="483"/>
      <c r="K431" s="490"/>
      <c r="L431" s="245" t="str">
        <f>'Список пропущеных животных  с У'!E71</f>
        <v/>
      </c>
      <c r="M431" s="490"/>
      <c r="N431" s="245" t="str">
        <f>'Список пропущеных животных  с У'!F71</f>
        <v/>
      </c>
      <c r="O431" s="483"/>
      <c r="P431" s="490"/>
      <c r="Q431" s="245" t="str">
        <f>'Список пропущеных животных  с У'!G71</f>
        <v/>
      </c>
      <c r="R431" s="490"/>
      <c r="S431" s="245" t="str">
        <f>'Список пропущеных животных  с У'!H71</f>
        <v/>
      </c>
      <c r="T431" s="490"/>
      <c r="U431" s="245" t="str">
        <f>'Список пропущеных животных  с У'!I71</f>
        <v/>
      </c>
      <c r="V431" s="483"/>
      <c r="W431" s="490"/>
      <c r="X431" s="245" t="str">
        <f>'Список пропущеных животных  с У'!J71</f>
        <v/>
      </c>
      <c r="Y431" s="490"/>
    </row>
    <row r="432" spans="2:25" ht="15">
      <c r="B432" s="245" t="str">
        <f>'Список пропущеных животных  с У'!A72</f>
        <v/>
      </c>
      <c r="C432" s="483"/>
      <c r="D432" s="490"/>
      <c r="E432" s="245" t="str">
        <f>'Список пропущеных животных  с У'!B72</f>
        <v/>
      </c>
      <c r="F432" s="490"/>
      <c r="G432" s="245" t="str">
        <f>'Список пропущеных животных  с У'!C72</f>
        <v/>
      </c>
      <c r="H432" s="490"/>
      <c r="I432" s="245" t="str">
        <f>'Список пропущеных животных  с У'!D72</f>
        <v/>
      </c>
      <c r="J432" s="483"/>
      <c r="K432" s="490"/>
      <c r="L432" s="245" t="str">
        <f>'Список пропущеных животных  с У'!E72</f>
        <v/>
      </c>
      <c r="M432" s="490"/>
      <c r="N432" s="245" t="str">
        <f>'Список пропущеных животных  с У'!F72</f>
        <v/>
      </c>
      <c r="O432" s="483"/>
      <c r="P432" s="490"/>
      <c r="Q432" s="245" t="str">
        <f>'Список пропущеных животных  с У'!G72</f>
        <v/>
      </c>
      <c r="R432" s="490"/>
      <c r="S432" s="245" t="str">
        <f>'Список пропущеных животных  с У'!H72</f>
        <v/>
      </c>
      <c r="T432" s="490"/>
      <c r="U432" s="245" t="str">
        <f>'Список пропущеных животных  с У'!I72</f>
        <v/>
      </c>
      <c r="V432" s="483"/>
      <c r="W432" s="490"/>
      <c r="X432" s="245" t="str">
        <f>'Список пропущеных животных  с У'!J72</f>
        <v/>
      </c>
      <c r="Y432" s="490"/>
    </row>
    <row r="433" spans="1:26" ht="15.75" customHeight="1">
      <c r="B433" s="245" t="str">
        <f>'Список пропущеных животных  с У'!A73</f>
        <v/>
      </c>
      <c r="C433" s="483"/>
      <c r="D433" s="490"/>
      <c r="E433" s="245" t="str">
        <f>'Список пропущеных животных  с У'!B73</f>
        <v/>
      </c>
      <c r="F433" s="490"/>
      <c r="G433" s="245" t="str">
        <f>'Список пропущеных животных  с У'!C73</f>
        <v/>
      </c>
      <c r="H433" s="490"/>
      <c r="I433" s="245" t="str">
        <f>'Список пропущеных животных  с У'!D73</f>
        <v/>
      </c>
      <c r="J433" s="483"/>
      <c r="K433" s="490"/>
      <c r="L433" s="245" t="str">
        <f>'Список пропущеных животных  с У'!E73</f>
        <v/>
      </c>
      <c r="M433" s="490"/>
      <c r="N433" s="245" t="str">
        <f>'Список пропущеных животных  с У'!F73</f>
        <v/>
      </c>
      <c r="O433" s="483"/>
      <c r="P433" s="490"/>
      <c r="Q433" s="245" t="str">
        <f>'Список пропущеных животных  с У'!G73</f>
        <v/>
      </c>
      <c r="R433" s="490"/>
      <c r="S433" s="245" t="str">
        <f>'Список пропущеных животных  с У'!H73</f>
        <v/>
      </c>
      <c r="T433" s="490"/>
      <c r="U433" s="245" t="str">
        <f>'Список пропущеных животных  с У'!I73</f>
        <v/>
      </c>
      <c r="V433" s="483"/>
      <c r="W433" s="490"/>
      <c r="X433" s="245" t="str">
        <f>'Список пропущеных животных  с У'!J73</f>
        <v/>
      </c>
      <c r="Y433" s="490"/>
    </row>
    <row r="434" spans="1:26" ht="15">
      <c r="B434" s="245" t="str">
        <f>'Список пропущеных животных  с У'!A74</f>
        <v/>
      </c>
      <c r="C434" s="483"/>
      <c r="D434" s="490"/>
      <c r="E434" s="245" t="str">
        <f>'Список пропущеных животных  с У'!B74</f>
        <v/>
      </c>
      <c r="F434" s="490"/>
      <c r="G434" s="245" t="str">
        <f>'Список пропущеных животных  с У'!C74</f>
        <v/>
      </c>
      <c r="H434" s="490"/>
      <c r="I434" s="245" t="str">
        <f>'Список пропущеных животных  с У'!D74</f>
        <v/>
      </c>
      <c r="J434" s="483"/>
      <c r="K434" s="490"/>
      <c r="L434" s="245" t="str">
        <f>'Список пропущеных животных  с У'!E74</f>
        <v/>
      </c>
      <c r="M434" s="490"/>
      <c r="N434" s="245" t="str">
        <f>'Список пропущеных животных  с У'!F74</f>
        <v/>
      </c>
      <c r="O434" s="483"/>
      <c r="P434" s="490"/>
      <c r="Q434" s="245" t="str">
        <f>'Список пропущеных животных  с У'!G74</f>
        <v/>
      </c>
      <c r="R434" s="490"/>
      <c r="S434" s="245" t="str">
        <f>'Список пропущеных животных  с У'!H74</f>
        <v/>
      </c>
      <c r="T434" s="490"/>
      <c r="U434" s="245" t="str">
        <f>'Список пропущеных животных  с У'!I74</f>
        <v/>
      </c>
      <c r="V434" s="483"/>
      <c r="W434" s="490"/>
      <c r="X434" s="245" t="str">
        <f>'Список пропущеных животных  с У'!J74</f>
        <v/>
      </c>
      <c r="Y434" s="490"/>
    </row>
    <row r="435" spans="1:26" ht="15.75" customHeight="1">
      <c r="B435" s="245" t="str">
        <f>'Список пропущеных животных  с У'!A75</f>
        <v/>
      </c>
      <c r="C435" s="483"/>
      <c r="D435" s="490"/>
      <c r="E435" s="245" t="str">
        <f>'Список пропущеных животных  с У'!B75</f>
        <v/>
      </c>
      <c r="F435" s="490"/>
      <c r="G435" s="245" t="str">
        <f>'Список пропущеных животных  с У'!C75</f>
        <v/>
      </c>
      <c r="H435" s="490"/>
      <c r="I435" s="245" t="str">
        <f>'Список пропущеных животных  с У'!D75</f>
        <v/>
      </c>
      <c r="J435" s="483"/>
      <c r="K435" s="490"/>
      <c r="L435" s="245" t="str">
        <f>'Список пропущеных животных  с У'!E75</f>
        <v/>
      </c>
      <c r="M435" s="490"/>
      <c r="N435" s="245" t="str">
        <f>'Список пропущеных животных  с У'!F75</f>
        <v/>
      </c>
      <c r="O435" s="483"/>
      <c r="P435" s="490"/>
      <c r="Q435" s="245" t="str">
        <f>'Список пропущеных животных  с У'!G75</f>
        <v/>
      </c>
      <c r="R435" s="490"/>
      <c r="S435" s="245" t="str">
        <f>'Список пропущеных животных  с У'!H75</f>
        <v/>
      </c>
      <c r="T435" s="490"/>
      <c r="U435" s="245" t="str">
        <f>'Список пропущеных животных  с У'!I75</f>
        <v/>
      </c>
      <c r="V435" s="483"/>
      <c r="W435" s="490"/>
      <c r="X435" s="245" t="str">
        <f>'Список пропущеных животных  с У'!J75</f>
        <v/>
      </c>
      <c r="Y435" s="490"/>
    </row>
    <row r="436" spans="1:26" ht="15">
      <c r="B436" s="245" t="str">
        <f>'Список пропущеных животных  с У'!A76</f>
        <v/>
      </c>
      <c r="C436" s="483"/>
      <c r="D436" s="490"/>
      <c r="E436" s="245" t="str">
        <f>'Список пропущеных животных  с У'!B76</f>
        <v/>
      </c>
      <c r="F436" s="490"/>
      <c r="G436" s="245" t="str">
        <f>'Список пропущеных животных  с У'!C76</f>
        <v/>
      </c>
      <c r="H436" s="490"/>
      <c r="I436" s="245" t="str">
        <f>'Список пропущеных животных  с У'!D76</f>
        <v/>
      </c>
      <c r="J436" s="483"/>
      <c r="K436" s="490"/>
      <c r="L436" s="245" t="str">
        <f>'Список пропущеных животных  с У'!E76</f>
        <v/>
      </c>
      <c r="M436" s="490"/>
      <c r="N436" s="245" t="str">
        <f>'Список пропущеных животных  с У'!F76</f>
        <v/>
      </c>
      <c r="O436" s="483"/>
      <c r="P436" s="490"/>
      <c r="Q436" s="245" t="str">
        <f>'Список пропущеных животных  с У'!G76</f>
        <v/>
      </c>
      <c r="R436" s="490"/>
      <c r="S436" s="245" t="str">
        <f>'Список пропущеных животных  с У'!H76</f>
        <v/>
      </c>
      <c r="T436" s="490"/>
      <c r="U436" s="245" t="str">
        <f>'Список пропущеных животных  с У'!I76</f>
        <v/>
      </c>
      <c r="V436" s="483"/>
      <c r="W436" s="490"/>
      <c r="X436" s="245" t="str">
        <f>'Список пропущеных животных  с У'!J76</f>
        <v/>
      </c>
      <c r="Y436" s="490"/>
    </row>
    <row r="437" spans="1:26" ht="15.75" customHeight="1">
      <c r="B437" s="245" t="str">
        <f>'Список пропущеных животных  с У'!A77</f>
        <v/>
      </c>
      <c r="C437" s="483"/>
      <c r="D437" s="490"/>
      <c r="E437" s="245" t="str">
        <f>'Список пропущеных животных  с У'!B77</f>
        <v/>
      </c>
      <c r="F437" s="490"/>
      <c r="G437" s="245" t="str">
        <f>'Список пропущеных животных  с У'!C77</f>
        <v/>
      </c>
      <c r="H437" s="490"/>
      <c r="I437" s="245" t="str">
        <f>'Список пропущеных животных  с У'!D77</f>
        <v/>
      </c>
      <c r="J437" s="483"/>
      <c r="K437" s="490"/>
      <c r="L437" s="245" t="str">
        <f>'Список пропущеных животных  с У'!E77</f>
        <v/>
      </c>
      <c r="M437" s="490"/>
      <c r="N437" s="245" t="str">
        <f>'Список пропущеных животных  с У'!F77</f>
        <v/>
      </c>
      <c r="O437" s="483"/>
      <c r="P437" s="490"/>
      <c r="Q437" s="245" t="str">
        <f>'Список пропущеных животных  с У'!G77</f>
        <v/>
      </c>
      <c r="R437" s="490"/>
      <c r="S437" s="245" t="str">
        <f>'Список пропущеных животных  с У'!H77</f>
        <v/>
      </c>
      <c r="T437" s="490"/>
      <c r="U437" s="245" t="str">
        <f>'Список пропущеных животных  с У'!I77</f>
        <v/>
      </c>
      <c r="V437" s="483"/>
      <c r="W437" s="490"/>
      <c r="X437" s="245" t="str">
        <f>'Список пропущеных животных  с У'!J77</f>
        <v/>
      </c>
      <c r="Y437" s="490"/>
    </row>
    <row r="438" spans="1:26" ht="15.75" customHeight="1">
      <c r="B438" s="245" t="str">
        <f>'Список пропущеных животных  с У'!A78</f>
        <v/>
      </c>
      <c r="C438" s="483"/>
      <c r="D438" s="490"/>
      <c r="E438" s="245" t="str">
        <f>'Список пропущеных животных  с У'!B78</f>
        <v/>
      </c>
      <c r="F438" s="490"/>
      <c r="G438" s="245" t="str">
        <f>'Список пропущеных животных  с У'!C78</f>
        <v/>
      </c>
      <c r="H438" s="490"/>
      <c r="I438" s="245" t="str">
        <f>'Список пропущеных животных  с У'!D78</f>
        <v/>
      </c>
      <c r="J438" s="483"/>
      <c r="K438" s="490"/>
      <c r="L438" s="245" t="str">
        <f>'Список пропущеных животных  с У'!E78</f>
        <v/>
      </c>
      <c r="M438" s="490"/>
      <c r="N438" s="245" t="str">
        <f>'Список пропущеных животных  с У'!F78</f>
        <v/>
      </c>
      <c r="O438" s="483"/>
      <c r="P438" s="490"/>
      <c r="Q438" s="245" t="str">
        <f>'Список пропущеных животных  с У'!G78</f>
        <v/>
      </c>
      <c r="R438" s="490"/>
      <c r="S438" s="245" t="str">
        <f>'Список пропущеных животных  с У'!H78</f>
        <v/>
      </c>
      <c r="T438" s="490"/>
      <c r="U438" s="245" t="str">
        <f>'Список пропущеных животных  с У'!I78</f>
        <v/>
      </c>
      <c r="V438" s="483"/>
      <c r="W438" s="490"/>
      <c r="X438" s="245" t="str">
        <f>'Список пропущеных животных  с У'!J78</f>
        <v/>
      </c>
      <c r="Y438" s="490"/>
    </row>
    <row r="439" spans="1:26" ht="15.75" customHeight="1">
      <c r="B439" s="245" t="str">
        <f>'Список пропущеных животных  с У'!A79</f>
        <v/>
      </c>
      <c r="C439" s="483"/>
      <c r="D439" s="490"/>
      <c r="E439" s="245" t="str">
        <f>'Список пропущеных животных  с У'!B79</f>
        <v/>
      </c>
      <c r="F439" s="490"/>
      <c r="G439" s="245" t="str">
        <f>'Список пропущеных животных  с У'!C79</f>
        <v/>
      </c>
      <c r="H439" s="490"/>
      <c r="I439" s="245" t="str">
        <f>'Список пропущеных животных  с У'!D79</f>
        <v/>
      </c>
      <c r="J439" s="483"/>
      <c r="K439" s="490"/>
      <c r="L439" s="245" t="str">
        <f>'Список пропущеных животных  с У'!E79</f>
        <v/>
      </c>
      <c r="M439" s="490"/>
      <c r="N439" s="245" t="str">
        <f>'Список пропущеных животных  с У'!F79</f>
        <v/>
      </c>
      <c r="O439" s="483"/>
      <c r="P439" s="490"/>
      <c r="Q439" s="245" t="str">
        <f>'Список пропущеных животных  с У'!G79</f>
        <v/>
      </c>
      <c r="R439" s="490"/>
      <c r="S439" s="245" t="str">
        <f>'Список пропущеных животных  с У'!H79</f>
        <v/>
      </c>
      <c r="T439" s="490"/>
      <c r="U439" s="245" t="str">
        <f>'Список пропущеных животных  с У'!I79</f>
        <v/>
      </c>
      <c r="V439" s="483"/>
      <c r="W439" s="490"/>
      <c r="X439" s="245" t="str">
        <f>'Список пропущеных животных  с У'!J79</f>
        <v/>
      </c>
      <c r="Y439" s="490"/>
    </row>
    <row r="440" spans="1:26" ht="15">
      <c r="B440" s="245" t="str">
        <f>'Список пропущеных животных  с У'!A80</f>
        <v/>
      </c>
      <c r="C440" s="483"/>
      <c r="D440" s="490"/>
      <c r="E440" s="245" t="str">
        <f>'Список пропущеных животных  с У'!B80</f>
        <v/>
      </c>
      <c r="F440" s="490"/>
      <c r="G440" s="245" t="str">
        <f>'Список пропущеных животных  с У'!C80</f>
        <v/>
      </c>
      <c r="H440" s="490"/>
      <c r="I440" s="245" t="str">
        <f>'Список пропущеных животных  с У'!D80</f>
        <v/>
      </c>
      <c r="J440" s="483"/>
      <c r="K440" s="490"/>
      <c r="L440" s="245" t="str">
        <f>'Список пропущеных животных  с У'!E80</f>
        <v/>
      </c>
      <c r="M440" s="490"/>
      <c r="N440" s="245" t="str">
        <f>'Список пропущеных животных  с У'!F80</f>
        <v/>
      </c>
      <c r="O440" s="483"/>
      <c r="P440" s="490"/>
      <c r="Q440" s="245" t="str">
        <f>'Список пропущеных животных  с У'!G80</f>
        <v/>
      </c>
      <c r="R440" s="490"/>
      <c r="S440" s="245" t="str">
        <f>'Список пропущеных животных  с У'!H80</f>
        <v/>
      </c>
      <c r="T440" s="490"/>
      <c r="U440" s="245" t="str">
        <f>'Список пропущеных животных  с У'!I80</f>
        <v/>
      </c>
      <c r="V440" s="483"/>
      <c r="W440" s="490"/>
      <c r="X440" s="245" t="str">
        <f>'Список пропущеных животных  с У'!J80</f>
        <v/>
      </c>
      <c r="Y440" s="490"/>
    </row>
    <row r="442" spans="1:26" ht="24" customHeight="1"/>
    <row r="443" spans="1:26" ht="35.25" customHeight="1"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</row>
    <row r="444" spans="1:26" ht="15">
      <c r="B444" s="240" t="s">
        <v>100</v>
      </c>
      <c r="C444" s="240"/>
      <c r="D444" s="240"/>
      <c r="E444" s="242" t="str">
        <f>"+7-800-707-7-305"</f>
        <v>+7-800-707-7-305</v>
      </c>
      <c r="F444" s="242"/>
      <c r="G444" s="242"/>
      <c r="H444" s="242"/>
      <c r="I444" s="243" t="s">
        <v>102</v>
      </c>
      <c r="J444" s="243"/>
      <c r="K444" s="243"/>
      <c r="L444" s="243"/>
      <c r="M444" s="243"/>
    </row>
    <row r="445" spans="1:26" ht="15">
      <c r="B445" s="70"/>
      <c r="C445" s="70"/>
      <c r="D445" s="70"/>
      <c r="E445" s="18"/>
      <c r="F445" s="18"/>
      <c r="G445" s="18"/>
      <c r="H445" s="18"/>
      <c r="I445" s="17"/>
      <c r="J445" s="17"/>
      <c r="K445" s="17"/>
      <c r="L445" s="17"/>
      <c r="M445" s="17"/>
    </row>
    <row r="446" spans="1:26" ht="27.75">
      <c r="A446" s="244" t="s">
        <v>208</v>
      </c>
      <c r="B446" s="241"/>
      <c r="C446" s="241"/>
      <c r="D446" s="241"/>
      <c r="E446" s="241"/>
      <c r="F446" s="241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41"/>
      <c r="S446" s="241"/>
      <c r="T446" s="241"/>
      <c r="U446" s="241"/>
      <c r="V446" s="241"/>
      <c r="W446" s="241"/>
      <c r="X446" s="241"/>
      <c r="Y446" s="241"/>
      <c r="Z446" s="241"/>
    </row>
    <row r="448" spans="1:26" ht="15">
      <c r="B448" s="237" t="s">
        <v>199</v>
      </c>
      <c r="C448" s="238"/>
      <c r="D448" s="239"/>
      <c r="E448" s="237" t="s">
        <v>209</v>
      </c>
      <c r="F448" s="239"/>
      <c r="G448" s="237" t="s">
        <v>201</v>
      </c>
      <c r="H448" s="239"/>
      <c r="I448" s="237" t="s">
        <v>202</v>
      </c>
      <c r="J448" s="238"/>
      <c r="K448" s="239"/>
      <c r="L448" s="237" t="s">
        <v>210</v>
      </c>
      <c r="M448" s="239"/>
      <c r="N448" s="237" t="s">
        <v>199</v>
      </c>
      <c r="O448" s="238"/>
      <c r="P448" s="239"/>
      <c r="Q448" s="237" t="s">
        <v>209</v>
      </c>
      <c r="R448" s="239"/>
      <c r="S448" s="237" t="s">
        <v>201</v>
      </c>
      <c r="T448" s="239"/>
      <c r="U448" s="237" t="s">
        <v>202</v>
      </c>
      <c r="V448" s="238"/>
      <c r="W448" s="239"/>
      <c r="X448" s="237" t="s">
        <v>210</v>
      </c>
      <c r="Y448" s="239"/>
    </row>
    <row r="449" spans="2:25" ht="15">
      <c r="B449" s="436">
        <f>'Список пропущенных на запуск'!A2</f>
        <v>1</v>
      </c>
      <c r="C449" s="434"/>
      <c r="D449" s="435"/>
      <c r="E449" s="245">
        <f>'Список пропущенных на запуск'!B2</f>
        <v>2</v>
      </c>
      <c r="F449" s="239"/>
      <c r="G449" s="245">
        <f>'Список пропущенных на запуск'!C2</f>
        <v>3</v>
      </c>
      <c r="H449" s="239"/>
      <c r="I449" s="245">
        <f>'Список пропущенных на запуск'!D2</f>
        <v>4</v>
      </c>
      <c r="J449" s="238"/>
      <c r="K449" s="239"/>
      <c r="L449" s="245">
        <f>'Список пропущенных на запуск'!E2</f>
        <v>5</v>
      </c>
      <c r="M449" s="239"/>
      <c r="N449" s="245">
        <f>'Список пропущенных на запуск'!F2</f>
        <v>6</v>
      </c>
      <c r="O449" s="238"/>
      <c r="P449" s="239"/>
      <c r="Q449" s="245">
        <f>'Список пропущенных на запуск'!G2</f>
        <v>7</v>
      </c>
      <c r="R449" s="239"/>
      <c r="S449" s="245">
        <f>'Список пропущенных на запуск'!H2</f>
        <v>8</v>
      </c>
      <c r="T449" s="239"/>
      <c r="U449" s="245">
        <f>'Список пропущенных на запуск'!I2</f>
        <v>9</v>
      </c>
      <c r="V449" s="238"/>
      <c r="W449" s="239"/>
      <c r="X449" s="245">
        <f>'Список пропущенных на запуск'!G2</f>
        <v>7</v>
      </c>
      <c r="Y449" s="239"/>
    </row>
    <row r="450" spans="2:25" ht="15">
      <c r="B450" s="245" t="str">
        <f>'Список пропущенных на запуск'!A3</f>
        <v/>
      </c>
      <c r="C450" s="238"/>
      <c r="D450" s="239"/>
      <c r="E450" s="245" t="str">
        <f>'Список пропущенных на запуск'!B3</f>
        <v/>
      </c>
      <c r="F450" s="239"/>
      <c r="G450" s="245" t="str">
        <f>'Список пропущенных на запуск'!C3</f>
        <v/>
      </c>
      <c r="H450" s="239"/>
      <c r="I450" s="245" t="str">
        <f>'Список пропущенных на запуск'!D3</f>
        <v/>
      </c>
      <c r="J450" s="238"/>
      <c r="K450" s="239"/>
      <c r="L450" s="245" t="str">
        <f>'Список пропущенных на запуск'!E3</f>
        <v/>
      </c>
      <c r="M450" s="239"/>
      <c r="N450" s="245" t="str">
        <f>'Список пропущенных на запуск'!F3</f>
        <v/>
      </c>
      <c r="O450" s="238"/>
      <c r="P450" s="239"/>
      <c r="Q450" s="245" t="str">
        <f>'Список пропущенных на запуск'!G3</f>
        <v/>
      </c>
      <c r="R450" s="239"/>
      <c r="S450" s="245" t="str">
        <f>'Список пропущенных на запуск'!H3</f>
        <v/>
      </c>
      <c r="T450" s="239"/>
      <c r="U450" s="245" t="str">
        <f>'Список пропущенных на запуск'!I3</f>
        <v/>
      </c>
      <c r="V450" s="238"/>
      <c r="W450" s="239"/>
      <c r="X450" s="245" t="str">
        <f>'Список пропущенных на запуск'!G3</f>
        <v/>
      </c>
      <c r="Y450" s="239"/>
    </row>
    <row r="451" spans="2:25" ht="15">
      <c r="B451" s="245" t="str">
        <f>'Список пропущенных на запуск'!A4</f>
        <v/>
      </c>
      <c r="C451" s="238"/>
      <c r="D451" s="239"/>
      <c r="E451" s="245" t="str">
        <f>'Список пропущенных на запуск'!B4</f>
        <v/>
      </c>
      <c r="F451" s="239"/>
      <c r="G451" s="245" t="str">
        <f>'Список пропущенных на запуск'!C4</f>
        <v/>
      </c>
      <c r="H451" s="239"/>
      <c r="I451" s="245" t="str">
        <f>'Список пропущенных на запуск'!D4</f>
        <v/>
      </c>
      <c r="J451" s="238"/>
      <c r="K451" s="239"/>
      <c r="L451" s="245" t="str">
        <f>'Список пропущенных на запуск'!E4</f>
        <v/>
      </c>
      <c r="M451" s="239"/>
      <c r="N451" s="245" t="str">
        <f>'Список пропущенных на запуск'!F4</f>
        <v/>
      </c>
      <c r="O451" s="238"/>
      <c r="P451" s="239"/>
      <c r="Q451" s="245" t="str">
        <f>'Список пропущенных на запуск'!G4</f>
        <v/>
      </c>
      <c r="R451" s="239"/>
      <c r="S451" s="245" t="str">
        <f>'Список пропущенных на запуск'!H4</f>
        <v/>
      </c>
      <c r="T451" s="239"/>
      <c r="U451" s="245" t="str">
        <f>'Список пропущенных на запуск'!I4</f>
        <v/>
      </c>
      <c r="V451" s="238"/>
      <c r="W451" s="239"/>
      <c r="X451" s="245" t="str">
        <f>'Список пропущенных на запуск'!G4</f>
        <v/>
      </c>
      <c r="Y451" s="239"/>
    </row>
    <row r="452" spans="2:25" ht="15">
      <c r="B452" s="245" t="str">
        <f>'Список пропущенных на запуск'!A5</f>
        <v/>
      </c>
      <c r="C452" s="238"/>
      <c r="D452" s="239"/>
      <c r="E452" s="245" t="str">
        <f>'Список пропущенных на запуск'!B5</f>
        <v/>
      </c>
      <c r="F452" s="239"/>
      <c r="G452" s="245" t="str">
        <f>'Список пропущенных на запуск'!C5</f>
        <v/>
      </c>
      <c r="H452" s="239"/>
      <c r="I452" s="245" t="str">
        <f>'Список пропущенных на запуск'!D5</f>
        <v/>
      </c>
      <c r="J452" s="238"/>
      <c r="K452" s="239"/>
      <c r="L452" s="245" t="str">
        <f>'Список пропущенных на запуск'!E5</f>
        <v/>
      </c>
      <c r="M452" s="239"/>
      <c r="N452" s="245" t="str">
        <f>'Список пропущенных на запуск'!F5</f>
        <v/>
      </c>
      <c r="O452" s="238"/>
      <c r="P452" s="239"/>
      <c r="Q452" s="245" t="str">
        <f>'Список пропущенных на запуск'!G5</f>
        <v/>
      </c>
      <c r="R452" s="239"/>
      <c r="S452" s="245" t="str">
        <f>'Список пропущенных на запуск'!H5</f>
        <v/>
      </c>
      <c r="T452" s="239"/>
      <c r="U452" s="245" t="str">
        <f>'Список пропущенных на запуск'!I5</f>
        <v/>
      </c>
      <c r="V452" s="238"/>
      <c r="W452" s="239"/>
      <c r="X452" s="245" t="str">
        <f>'Список пропущенных на запуск'!G5</f>
        <v/>
      </c>
      <c r="Y452" s="239"/>
    </row>
    <row r="453" spans="2:25" ht="15">
      <c r="B453" s="245" t="str">
        <f>'Список пропущенных на запуск'!A6</f>
        <v/>
      </c>
      <c r="C453" s="238"/>
      <c r="D453" s="239"/>
      <c r="E453" s="245" t="str">
        <f>'Список пропущенных на запуск'!B6</f>
        <v/>
      </c>
      <c r="F453" s="239"/>
      <c r="G453" s="245" t="str">
        <f>'Список пропущенных на запуск'!C6</f>
        <v/>
      </c>
      <c r="H453" s="239"/>
      <c r="I453" s="245" t="str">
        <f>'Список пропущенных на запуск'!D6</f>
        <v/>
      </c>
      <c r="J453" s="238"/>
      <c r="K453" s="239"/>
      <c r="L453" s="245" t="str">
        <f>'Список пропущенных на запуск'!E6</f>
        <v/>
      </c>
      <c r="M453" s="239"/>
      <c r="N453" s="245" t="str">
        <f>'Список пропущенных на запуск'!F6</f>
        <v/>
      </c>
      <c r="O453" s="238"/>
      <c r="P453" s="239"/>
      <c r="Q453" s="245" t="str">
        <f>'Список пропущенных на запуск'!G6</f>
        <v/>
      </c>
      <c r="R453" s="239"/>
      <c r="S453" s="245" t="str">
        <f>'Список пропущенных на запуск'!H6</f>
        <v/>
      </c>
      <c r="T453" s="239"/>
      <c r="U453" s="245" t="str">
        <f>'Список пропущенных на запуск'!I6</f>
        <v/>
      </c>
      <c r="V453" s="238"/>
      <c r="W453" s="239"/>
      <c r="X453" s="245" t="str">
        <f>'Список пропущенных на запуск'!G6</f>
        <v/>
      </c>
      <c r="Y453" s="239"/>
    </row>
    <row r="454" spans="2:25" ht="15">
      <c r="B454" s="245" t="str">
        <f>'Список пропущенных на запуск'!A7</f>
        <v/>
      </c>
      <c r="C454" s="238"/>
      <c r="D454" s="239"/>
      <c r="E454" s="245" t="str">
        <f>'Список пропущенных на запуск'!B7</f>
        <v/>
      </c>
      <c r="F454" s="239"/>
      <c r="G454" s="245" t="str">
        <f>'Список пропущенных на запуск'!C7</f>
        <v/>
      </c>
      <c r="H454" s="239"/>
      <c r="I454" s="245" t="str">
        <f>'Список пропущенных на запуск'!D7</f>
        <v/>
      </c>
      <c r="J454" s="238"/>
      <c r="K454" s="239"/>
      <c r="L454" s="245" t="str">
        <f>'Список пропущенных на запуск'!E7</f>
        <v/>
      </c>
      <c r="M454" s="239"/>
      <c r="N454" s="245" t="str">
        <f>'Список пропущенных на запуск'!F7</f>
        <v/>
      </c>
      <c r="O454" s="238"/>
      <c r="P454" s="239"/>
      <c r="Q454" s="245" t="str">
        <f>'Список пропущенных на запуск'!G7</f>
        <v/>
      </c>
      <c r="R454" s="239"/>
      <c r="S454" s="245" t="str">
        <f>'Список пропущенных на запуск'!H7</f>
        <v/>
      </c>
      <c r="T454" s="239"/>
      <c r="U454" s="245" t="str">
        <f>'Список пропущенных на запуск'!I7</f>
        <v/>
      </c>
      <c r="V454" s="238"/>
      <c r="W454" s="239"/>
      <c r="X454" s="245" t="str">
        <f>'Список пропущенных на запуск'!G7</f>
        <v/>
      </c>
      <c r="Y454" s="239"/>
    </row>
    <row r="455" spans="2:25" ht="15">
      <c r="B455" s="245" t="str">
        <f>'Список пропущенных на запуск'!A8</f>
        <v/>
      </c>
      <c r="C455" s="238"/>
      <c r="D455" s="239"/>
      <c r="E455" s="245" t="str">
        <f>'Список пропущенных на запуск'!B8</f>
        <v/>
      </c>
      <c r="F455" s="239"/>
      <c r="G455" s="245" t="str">
        <f>'Список пропущенных на запуск'!C8</f>
        <v/>
      </c>
      <c r="H455" s="239"/>
      <c r="I455" s="245" t="str">
        <f>'Список пропущенных на запуск'!D8</f>
        <v/>
      </c>
      <c r="J455" s="238"/>
      <c r="K455" s="239"/>
      <c r="L455" s="245" t="str">
        <f>'Список пропущенных на запуск'!E8</f>
        <v/>
      </c>
      <c r="M455" s="239"/>
      <c r="N455" s="245" t="str">
        <f>'Список пропущенных на запуск'!F8</f>
        <v/>
      </c>
      <c r="O455" s="238"/>
      <c r="P455" s="239"/>
      <c r="Q455" s="245" t="str">
        <f>'Список пропущенных на запуск'!G8</f>
        <v/>
      </c>
      <c r="R455" s="239"/>
      <c r="S455" s="245" t="str">
        <f>'Список пропущенных на запуск'!H8</f>
        <v/>
      </c>
      <c r="T455" s="239"/>
      <c r="U455" s="245" t="str">
        <f>'Список пропущенных на запуск'!I8</f>
        <v/>
      </c>
      <c r="V455" s="238"/>
      <c r="W455" s="239"/>
      <c r="X455" s="245" t="str">
        <f>'Список пропущенных на запуск'!G8</f>
        <v/>
      </c>
      <c r="Y455" s="239"/>
    </row>
    <row r="456" spans="2:25" ht="15">
      <c r="B456" s="245" t="str">
        <f>'Список пропущенных на запуск'!A9</f>
        <v/>
      </c>
      <c r="C456" s="238"/>
      <c r="D456" s="239"/>
      <c r="E456" s="245" t="str">
        <f>'Список пропущенных на запуск'!B9</f>
        <v/>
      </c>
      <c r="F456" s="239"/>
      <c r="G456" s="245" t="str">
        <f>'Список пропущенных на запуск'!C9</f>
        <v/>
      </c>
      <c r="H456" s="239"/>
      <c r="I456" s="245" t="str">
        <f>'Список пропущенных на запуск'!D9</f>
        <v/>
      </c>
      <c r="J456" s="238"/>
      <c r="K456" s="239"/>
      <c r="L456" s="245" t="str">
        <f>'Список пропущенных на запуск'!E9</f>
        <v/>
      </c>
      <c r="M456" s="239"/>
      <c r="N456" s="245" t="str">
        <f>'Список пропущенных на запуск'!F9</f>
        <v/>
      </c>
      <c r="O456" s="238"/>
      <c r="P456" s="239"/>
      <c r="Q456" s="245" t="str">
        <f>'Список пропущенных на запуск'!G9</f>
        <v/>
      </c>
      <c r="R456" s="239"/>
      <c r="S456" s="245" t="str">
        <f>'Список пропущенных на запуск'!H9</f>
        <v/>
      </c>
      <c r="T456" s="239"/>
      <c r="U456" s="245" t="str">
        <f>'Список пропущенных на запуск'!I9</f>
        <v/>
      </c>
      <c r="V456" s="238"/>
      <c r="W456" s="239"/>
      <c r="X456" s="245" t="str">
        <f>'Список пропущенных на запуск'!G9</f>
        <v/>
      </c>
      <c r="Y456" s="239"/>
    </row>
    <row r="457" spans="2:25" ht="15">
      <c r="B457" s="245" t="str">
        <f>'Список пропущенных на запуск'!A10</f>
        <v/>
      </c>
      <c r="C457" s="238"/>
      <c r="D457" s="239"/>
      <c r="E457" s="245" t="str">
        <f>'Список пропущенных на запуск'!B10</f>
        <v/>
      </c>
      <c r="F457" s="239"/>
      <c r="G457" s="245" t="str">
        <f>'Список пропущенных на запуск'!C10</f>
        <v/>
      </c>
      <c r="H457" s="239"/>
      <c r="I457" s="245" t="str">
        <f>'Список пропущенных на запуск'!D10</f>
        <v/>
      </c>
      <c r="J457" s="238"/>
      <c r="K457" s="239"/>
      <c r="L457" s="245" t="str">
        <f>'Список пропущенных на запуск'!E10</f>
        <v/>
      </c>
      <c r="M457" s="239"/>
      <c r="N457" s="245" t="str">
        <f>'Список пропущенных на запуск'!F10</f>
        <v/>
      </c>
      <c r="O457" s="238"/>
      <c r="P457" s="239"/>
      <c r="Q457" s="245" t="str">
        <f>'Список пропущенных на запуск'!G10</f>
        <v/>
      </c>
      <c r="R457" s="239"/>
      <c r="S457" s="245" t="str">
        <f>'Список пропущенных на запуск'!H10</f>
        <v/>
      </c>
      <c r="T457" s="239"/>
      <c r="U457" s="245" t="str">
        <f>'Список пропущенных на запуск'!I10</f>
        <v/>
      </c>
      <c r="V457" s="238"/>
      <c r="W457" s="239"/>
      <c r="X457" s="245" t="str">
        <f>'Список пропущенных на запуск'!G10</f>
        <v/>
      </c>
      <c r="Y457" s="239"/>
    </row>
    <row r="458" spans="2:25" ht="15">
      <c r="B458" s="245" t="str">
        <f>'Список пропущенных на запуск'!A11</f>
        <v/>
      </c>
      <c r="C458" s="238"/>
      <c r="D458" s="239"/>
      <c r="E458" s="245" t="str">
        <f>'Список пропущенных на запуск'!B11</f>
        <v/>
      </c>
      <c r="F458" s="239"/>
      <c r="G458" s="245" t="str">
        <f>'Список пропущенных на запуск'!C11</f>
        <v/>
      </c>
      <c r="H458" s="239"/>
      <c r="I458" s="245" t="str">
        <f>'Список пропущенных на запуск'!D11</f>
        <v/>
      </c>
      <c r="J458" s="238"/>
      <c r="K458" s="239"/>
      <c r="L458" s="245" t="str">
        <f>'Список пропущенных на запуск'!E11</f>
        <v/>
      </c>
      <c r="M458" s="239"/>
      <c r="N458" s="245" t="str">
        <f>'Список пропущенных на запуск'!F11</f>
        <v/>
      </c>
      <c r="O458" s="238"/>
      <c r="P458" s="239"/>
      <c r="Q458" s="245" t="str">
        <f>'Список пропущенных на запуск'!G11</f>
        <v/>
      </c>
      <c r="R458" s="239"/>
      <c r="S458" s="245" t="str">
        <f>'Список пропущенных на запуск'!H11</f>
        <v/>
      </c>
      <c r="T458" s="239"/>
      <c r="U458" s="245" t="str">
        <f>'Список пропущенных на запуск'!I11</f>
        <v/>
      </c>
      <c r="V458" s="238"/>
      <c r="W458" s="239"/>
      <c r="X458" s="245" t="str">
        <f>'Список пропущенных на запуск'!G11</f>
        <v/>
      </c>
      <c r="Y458" s="239"/>
    </row>
    <row r="459" spans="2:25" ht="15">
      <c r="B459" s="245" t="str">
        <f>'Список пропущенных на запуск'!A12</f>
        <v/>
      </c>
      <c r="C459" s="238"/>
      <c r="D459" s="239"/>
      <c r="E459" s="245" t="str">
        <f>'Список пропущенных на запуск'!B12</f>
        <v/>
      </c>
      <c r="F459" s="239"/>
      <c r="G459" s="245" t="str">
        <f>'Список пропущенных на запуск'!C12</f>
        <v/>
      </c>
      <c r="H459" s="239"/>
      <c r="I459" s="245" t="str">
        <f>'Список пропущенных на запуск'!D12</f>
        <v/>
      </c>
      <c r="J459" s="238"/>
      <c r="K459" s="239"/>
      <c r="L459" s="245" t="str">
        <f>'Список пропущенных на запуск'!E12</f>
        <v/>
      </c>
      <c r="M459" s="239"/>
      <c r="N459" s="245" t="str">
        <f>'Список пропущенных на запуск'!F12</f>
        <v/>
      </c>
      <c r="O459" s="238"/>
      <c r="P459" s="239"/>
      <c r="Q459" s="245" t="str">
        <f>'Список пропущенных на запуск'!G12</f>
        <v/>
      </c>
      <c r="R459" s="239"/>
      <c r="S459" s="245" t="str">
        <f>'Список пропущенных на запуск'!H12</f>
        <v/>
      </c>
      <c r="T459" s="239"/>
      <c r="U459" s="245" t="str">
        <f>'Список пропущенных на запуск'!I12</f>
        <v/>
      </c>
      <c r="V459" s="238"/>
      <c r="W459" s="239"/>
      <c r="X459" s="245" t="str">
        <f>'Список пропущенных на запуск'!G12</f>
        <v/>
      </c>
      <c r="Y459" s="239"/>
    </row>
    <row r="460" spans="2:25" ht="15">
      <c r="B460" s="245" t="str">
        <f>'Список пропущенных на запуск'!A13</f>
        <v/>
      </c>
      <c r="C460" s="238"/>
      <c r="D460" s="239"/>
      <c r="E460" s="245" t="str">
        <f>'Список пропущенных на запуск'!B13</f>
        <v/>
      </c>
      <c r="F460" s="239"/>
      <c r="G460" s="245" t="str">
        <f>'Список пропущенных на запуск'!C13</f>
        <v/>
      </c>
      <c r="H460" s="239"/>
      <c r="I460" s="245" t="str">
        <f>'Список пропущенных на запуск'!D13</f>
        <v/>
      </c>
      <c r="J460" s="238"/>
      <c r="K460" s="239"/>
      <c r="L460" s="245" t="str">
        <f>'Список пропущенных на запуск'!E13</f>
        <v/>
      </c>
      <c r="M460" s="239"/>
      <c r="N460" s="245" t="str">
        <f>'Список пропущенных на запуск'!F13</f>
        <v/>
      </c>
      <c r="O460" s="238"/>
      <c r="P460" s="239"/>
      <c r="Q460" s="245" t="str">
        <f>'Список пропущенных на запуск'!G13</f>
        <v/>
      </c>
      <c r="R460" s="239"/>
      <c r="S460" s="245" t="str">
        <f>'Список пропущенных на запуск'!H13</f>
        <v/>
      </c>
      <c r="T460" s="239"/>
      <c r="U460" s="245" t="str">
        <f>'Список пропущенных на запуск'!I13</f>
        <v/>
      </c>
      <c r="V460" s="238"/>
      <c r="W460" s="239"/>
      <c r="X460" s="245" t="str">
        <f>'Список пропущенных на запуск'!G13</f>
        <v/>
      </c>
      <c r="Y460" s="239"/>
    </row>
    <row r="461" spans="2:25" ht="15">
      <c r="B461" s="245" t="str">
        <f>'Список пропущенных на запуск'!A14</f>
        <v/>
      </c>
      <c r="C461" s="238"/>
      <c r="D461" s="239"/>
      <c r="E461" s="245" t="str">
        <f>'Список пропущенных на запуск'!B14</f>
        <v/>
      </c>
      <c r="F461" s="239"/>
      <c r="G461" s="245" t="str">
        <f>'Список пропущенных на запуск'!C14</f>
        <v/>
      </c>
      <c r="H461" s="239"/>
      <c r="I461" s="245" t="str">
        <f>'Список пропущенных на запуск'!D14</f>
        <v/>
      </c>
      <c r="J461" s="238"/>
      <c r="K461" s="239"/>
      <c r="L461" s="245" t="str">
        <f>'Список пропущенных на запуск'!E14</f>
        <v/>
      </c>
      <c r="M461" s="239"/>
      <c r="N461" s="245" t="str">
        <f>'Список пропущенных на запуск'!F14</f>
        <v/>
      </c>
      <c r="O461" s="238"/>
      <c r="P461" s="239"/>
      <c r="Q461" s="245" t="str">
        <f>'Список пропущенных на запуск'!G14</f>
        <v/>
      </c>
      <c r="R461" s="239"/>
      <c r="S461" s="245" t="str">
        <f>'Список пропущенных на запуск'!H14</f>
        <v/>
      </c>
      <c r="T461" s="239"/>
      <c r="U461" s="245" t="str">
        <f>'Список пропущенных на запуск'!I14</f>
        <v/>
      </c>
      <c r="V461" s="238"/>
      <c r="W461" s="239"/>
      <c r="X461" s="245" t="str">
        <f>'Список пропущенных на запуск'!G14</f>
        <v/>
      </c>
      <c r="Y461" s="239"/>
    </row>
    <row r="462" spans="2:25" ht="15">
      <c r="B462" s="245" t="str">
        <f>'Список пропущенных на запуск'!A15</f>
        <v/>
      </c>
      <c r="C462" s="238"/>
      <c r="D462" s="239"/>
      <c r="E462" s="245" t="str">
        <f>'Список пропущенных на запуск'!B15</f>
        <v/>
      </c>
      <c r="F462" s="239"/>
      <c r="G462" s="245" t="str">
        <f>'Список пропущенных на запуск'!C15</f>
        <v/>
      </c>
      <c r="H462" s="239"/>
      <c r="I462" s="245" t="str">
        <f>'Список пропущенных на запуск'!D15</f>
        <v/>
      </c>
      <c r="J462" s="238"/>
      <c r="K462" s="239"/>
      <c r="L462" s="245" t="str">
        <f>'Список пропущенных на запуск'!E15</f>
        <v/>
      </c>
      <c r="M462" s="239"/>
      <c r="N462" s="245" t="str">
        <f>'Список пропущенных на запуск'!F15</f>
        <v/>
      </c>
      <c r="O462" s="238"/>
      <c r="P462" s="239"/>
      <c r="Q462" s="245" t="str">
        <f>'Список пропущенных на запуск'!G15</f>
        <v/>
      </c>
      <c r="R462" s="239"/>
      <c r="S462" s="245" t="str">
        <f>'Список пропущенных на запуск'!H15</f>
        <v/>
      </c>
      <c r="T462" s="239"/>
      <c r="U462" s="245" t="str">
        <f>'Список пропущенных на запуск'!I15</f>
        <v/>
      </c>
      <c r="V462" s="238"/>
      <c r="W462" s="239"/>
      <c r="X462" s="245" t="str">
        <f>'Список пропущенных на запуск'!G15</f>
        <v/>
      </c>
      <c r="Y462" s="239"/>
    </row>
    <row r="463" spans="2:25" ht="15">
      <c r="B463" s="245" t="str">
        <f>'Список пропущенных на запуск'!A16</f>
        <v/>
      </c>
      <c r="C463" s="238"/>
      <c r="D463" s="239"/>
      <c r="E463" s="245" t="str">
        <f>'Список пропущенных на запуск'!B16</f>
        <v/>
      </c>
      <c r="F463" s="239"/>
      <c r="G463" s="245" t="str">
        <f>'Список пропущенных на запуск'!C16</f>
        <v/>
      </c>
      <c r="H463" s="239"/>
      <c r="I463" s="245" t="str">
        <f>'Список пропущенных на запуск'!D16</f>
        <v/>
      </c>
      <c r="J463" s="238"/>
      <c r="K463" s="239"/>
      <c r="L463" s="245" t="str">
        <f>'Список пропущенных на запуск'!E16</f>
        <v/>
      </c>
      <c r="M463" s="239"/>
      <c r="N463" s="245" t="str">
        <f>'Список пропущенных на запуск'!F16</f>
        <v/>
      </c>
      <c r="O463" s="238"/>
      <c r="P463" s="239"/>
      <c r="Q463" s="245" t="str">
        <f>'Список пропущенных на запуск'!G16</f>
        <v/>
      </c>
      <c r="R463" s="239"/>
      <c r="S463" s="245" t="str">
        <f>'Список пропущенных на запуск'!H16</f>
        <v/>
      </c>
      <c r="T463" s="239"/>
      <c r="U463" s="245" t="str">
        <f>'Список пропущенных на запуск'!I16</f>
        <v/>
      </c>
      <c r="V463" s="238"/>
      <c r="W463" s="239"/>
      <c r="X463" s="245" t="str">
        <f>'Список пропущенных на запуск'!G16</f>
        <v/>
      </c>
      <c r="Y463" s="239"/>
    </row>
    <row r="464" spans="2:25" ht="15">
      <c r="B464" s="245" t="str">
        <f>'Список пропущенных на запуск'!A17</f>
        <v/>
      </c>
      <c r="C464" s="238"/>
      <c r="D464" s="239"/>
      <c r="E464" s="245" t="str">
        <f>'Список пропущенных на запуск'!B17</f>
        <v/>
      </c>
      <c r="F464" s="239"/>
      <c r="G464" s="245" t="str">
        <f>'Список пропущенных на запуск'!C17</f>
        <v/>
      </c>
      <c r="H464" s="239"/>
      <c r="I464" s="245" t="str">
        <f>'Список пропущенных на запуск'!D17</f>
        <v/>
      </c>
      <c r="J464" s="238"/>
      <c r="K464" s="239"/>
      <c r="L464" s="245" t="str">
        <f>'Список пропущенных на запуск'!E17</f>
        <v/>
      </c>
      <c r="M464" s="239"/>
      <c r="N464" s="245" t="str">
        <f>'Список пропущенных на запуск'!F17</f>
        <v/>
      </c>
      <c r="O464" s="238"/>
      <c r="P464" s="239"/>
      <c r="Q464" s="245" t="str">
        <f>'Список пропущенных на запуск'!G17</f>
        <v/>
      </c>
      <c r="R464" s="239"/>
      <c r="S464" s="245" t="str">
        <f>'Список пропущенных на запуск'!H17</f>
        <v/>
      </c>
      <c r="T464" s="239"/>
      <c r="U464" s="245" t="str">
        <f>'Список пропущенных на запуск'!I17</f>
        <v/>
      </c>
      <c r="V464" s="238"/>
      <c r="W464" s="239"/>
      <c r="X464" s="245" t="str">
        <f>'Список пропущенных на запуск'!G17</f>
        <v/>
      </c>
      <c r="Y464" s="239"/>
    </row>
    <row r="465" spans="2:25" ht="15">
      <c r="B465" s="245" t="str">
        <f>'Список пропущенных на запуск'!A18</f>
        <v/>
      </c>
      <c r="C465" s="238"/>
      <c r="D465" s="239"/>
      <c r="E465" s="245" t="str">
        <f>'Список пропущенных на запуск'!B18</f>
        <v/>
      </c>
      <c r="F465" s="239"/>
      <c r="G465" s="245" t="str">
        <f>'Список пропущенных на запуск'!C18</f>
        <v/>
      </c>
      <c r="H465" s="239"/>
      <c r="I465" s="245" t="str">
        <f>'Список пропущенных на запуск'!D18</f>
        <v/>
      </c>
      <c r="J465" s="238"/>
      <c r="K465" s="239"/>
      <c r="L465" s="245" t="str">
        <f>'Список пропущенных на запуск'!E18</f>
        <v/>
      </c>
      <c r="M465" s="239"/>
      <c r="N465" s="245" t="str">
        <f>'Список пропущенных на запуск'!F18</f>
        <v/>
      </c>
      <c r="O465" s="238"/>
      <c r="P465" s="239"/>
      <c r="Q465" s="245" t="str">
        <f>'Список пропущенных на запуск'!G18</f>
        <v/>
      </c>
      <c r="R465" s="239"/>
      <c r="S465" s="245" t="str">
        <f>'Список пропущенных на запуск'!H18</f>
        <v/>
      </c>
      <c r="T465" s="239"/>
      <c r="U465" s="245" t="str">
        <f>'Список пропущенных на запуск'!I18</f>
        <v/>
      </c>
      <c r="V465" s="238"/>
      <c r="W465" s="239"/>
      <c r="X465" s="245" t="str">
        <f>'Список пропущенных на запуск'!G18</f>
        <v/>
      </c>
      <c r="Y465" s="239"/>
    </row>
    <row r="466" spans="2:25" ht="15">
      <c r="B466" s="245" t="str">
        <f>'Список пропущенных на запуск'!A19</f>
        <v/>
      </c>
      <c r="C466" s="238"/>
      <c r="D466" s="239"/>
      <c r="E466" s="245" t="str">
        <f>'Список пропущенных на запуск'!B19</f>
        <v/>
      </c>
      <c r="F466" s="239"/>
      <c r="G466" s="245" t="str">
        <f>'Список пропущенных на запуск'!C19</f>
        <v/>
      </c>
      <c r="H466" s="239"/>
      <c r="I466" s="245" t="str">
        <f>'Список пропущенных на запуск'!D19</f>
        <v/>
      </c>
      <c r="J466" s="238"/>
      <c r="K466" s="239"/>
      <c r="L466" s="245" t="str">
        <f>'Список пропущенных на запуск'!E19</f>
        <v/>
      </c>
      <c r="M466" s="239"/>
      <c r="N466" s="245" t="str">
        <f>'Список пропущенных на запуск'!F19</f>
        <v/>
      </c>
      <c r="O466" s="238"/>
      <c r="P466" s="239"/>
      <c r="Q466" s="245" t="str">
        <f>'Список пропущенных на запуск'!G19</f>
        <v/>
      </c>
      <c r="R466" s="239"/>
      <c r="S466" s="245" t="str">
        <f>'Список пропущенных на запуск'!H19</f>
        <v/>
      </c>
      <c r="T466" s="239"/>
      <c r="U466" s="245" t="str">
        <f>'Список пропущенных на запуск'!I19</f>
        <v/>
      </c>
      <c r="V466" s="238"/>
      <c r="W466" s="239"/>
      <c r="X466" s="245" t="str">
        <f>'Список пропущенных на запуск'!G19</f>
        <v/>
      </c>
      <c r="Y466" s="239"/>
    </row>
    <row r="467" spans="2:25" ht="15">
      <c r="B467" s="245" t="str">
        <f>'Список пропущенных на запуск'!A20</f>
        <v/>
      </c>
      <c r="C467" s="238"/>
      <c r="D467" s="239"/>
      <c r="E467" s="245" t="str">
        <f>'Список пропущенных на запуск'!B20</f>
        <v/>
      </c>
      <c r="F467" s="239"/>
      <c r="G467" s="245" t="str">
        <f>'Список пропущенных на запуск'!C20</f>
        <v/>
      </c>
      <c r="H467" s="239"/>
      <c r="I467" s="245" t="str">
        <f>'Список пропущенных на запуск'!D20</f>
        <v/>
      </c>
      <c r="J467" s="238"/>
      <c r="K467" s="239"/>
      <c r="L467" s="245" t="str">
        <f>'Список пропущенных на запуск'!E20</f>
        <v/>
      </c>
      <c r="M467" s="239"/>
      <c r="N467" s="245" t="str">
        <f>'Список пропущенных на запуск'!F20</f>
        <v/>
      </c>
      <c r="O467" s="238"/>
      <c r="P467" s="239"/>
      <c r="Q467" s="245" t="str">
        <f>'Список пропущенных на запуск'!G20</f>
        <v/>
      </c>
      <c r="R467" s="239"/>
      <c r="S467" s="245" t="str">
        <f>'Список пропущенных на запуск'!H20</f>
        <v/>
      </c>
      <c r="T467" s="239"/>
      <c r="U467" s="245" t="str">
        <f>'Список пропущенных на запуск'!I20</f>
        <v/>
      </c>
      <c r="V467" s="238"/>
      <c r="W467" s="239"/>
      <c r="X467" s="245" t="str">
        <f>'Список пропущенных на запуск'!G20</f>
        <v/>
      </c>
      <c r="Y467" s="239"/>
    </row>
    <row r="468" spans="2:25" ht="15">
      <c r="B468" s="245" t="str">
        <f>'Список пропущенных на запуск'!A21</f>
        <v/>
      </c>
      <c r="C468" s="238"/>
      <c r="D468" s="239"/>
      <c r="E468" s="245" t="str">
        <f>'Список пропущенных на запуск'!B21</f>
        <v/>
      </c>
      <c r="F468" s="239"/>
      <c r="G468" s="245" t="str">
        <f>'Список пропущенных на запуск'!C21</f>
        <v/>
      </c>
      <c r="H468" s="239"/>
      <c r="I468" s="245" t="str">
        <f>'Список пропущенных на запуск'!D21</f>
        <v/>
      </c>
      <c r="J468" s="238"/>
      <c r="K468" s="239"/>
      <c r="L468" s="245" t="str">
        <f>'Список пропущенных на запуск'!E21</f>
        <v/>
      </c>
      <c r="M468" s="239"/>
      <c r="N468" s="245" t="str">
        <f>'Список пропущенных на запуск'!F21</f>
        <v/>
      </c>
      <c r="O468" s="238"/>
      <c r="P468" s="239"/>
      <c r="Q468" s="245" t="str">
        <f>'Список пропущенных на запуск'!G21</f>
        <v/>
      </c>
      <c r="R468" s="239"/>
      <c r="S468" s="245" t="str">
        <f>'Список пропущенных на запуск'!H21</f>
        <v/>
      </c>
      <c r="T468" s="239"/>
      <c r="U468" s="245" t="str">
        <f>'Список пропущенных на запуск'!I21</f>
        <v/>
      </c>
      <c r="V468" s="238"/>
      <c r="W468" s="239"/>
      <c r="X468" s="245" t="str">
        <f>'Список пропущенных на запуск'!G21</f>
        <v/>
      </c>
      <c r="Y468" s="239"/>
    </row>
    <row r="469" spans="2:25" ht="15">
      <c r="B469" s="245" t="str">
        <f>'Список пропущенных на запуск'!A22</f>
        <v/>
      </c>
      <c r="C469" s="238"/>
      <c r="D469" s="239"/>
      <c r="E469" s="245" t="str">
        <f>'Список пропущенных на запуск'!B22</f>
        <v/>
      </c>
      <c r="F469" s="239"/>
      <c r="G469" s="245" t="str">
        <f>'Список пропущенных на запуск'!C22</f>
        <v/>
      </c>
      <c r="H469" s="239"/>
      <c r="I469" s="245" t="str">
        <f>'Список пропущенных на запуск'!D22</f>
        <v/>
      </c>
      <c r="J469" s="238"/>
      <c r="K469" s="239"/>
      <c r="L469" s="245" t="str">
        <f>'Список пропущенных на запуск'!E22</f>
        <v/>
      </c>
      <c r="M469" s="239"/>
      <c r="N469" s="245" t="str">
        <f>'Список пропущенных на запуск'!F22</f>
        <v/>
      </c>
      <c r="O469" s="238"/>
      <c r="P469" s="239"/>
      <c r="Q469" s="245" t="str">
        <f>'Список пропущенных на запуск'!G22</f>
        <v/>
      </c>
      <c r="R469" s="239"/>
      <c r="S469" s="245" t="str">
        <f>'Список пропущенных на запуск'!H22</f>
        <v/>
      </c>
      <c r="T469" s="239"/>
      <c r="U469" s="245" t="str">
        <f>'Список пропущенных на запуск'!I22</f>
        <v/>
      </c>
      <c r="V469" s="238"/>
      <c r="W469" s="239"/>
      <c r="X469" s="245" t="str">
        <f>'Список пропущенных на запуск'!G22</f>
        <v/>
      </c>
      <c r="Y469" s="239"/>
    </row>
    <row r="470" spans="2:25" ht="15">
      <c r="B470" s="245" t="str">
        <f>'Список пропущенных на запуск'!A23</f>
        <v/>
      </c>
      <c r="C470" s="238"/>
      <c r="D470" s="239"/>
      <c r="E470" s="245" t="str">
        <f>'Список пропущенных на запуск'!B23</f>
        <v/>
      </c>
      <c r="F470" s="239"/>
      <c r="G470" s="245" t="str">
        <f>'Список пропущенных на запуск'!C23</f>
        <v/>
      </c>
      <c r="H470" s="239"/>
      <c r="I470" s="245" t="str">
        <f>'Список пропущенных на запуск'!D23</f>
        <v/>
      </c>
      <c r="J470" s="238"/>
      <c r="K470" s="239"/>
      <c r="L470" s="245" t="str">
        <f>'Список пропущенных на запуск'!E23</f>
        <v/>
      </c>
      <c r="M470" s="239"/>
      <c r="N470" s="245" t="str">
        <f>'Список пропущенных на запуск'!F23</f>
        <v/>
      </c>
      <c r="O470" s="238"/>
      <c r="P470" s="239"/>
      <c r="Q470" s="245" t="str">
        <f>'Список пропущенных на запуск'!G23</f>
        <v/>
      </c>
      <c r="R470" s="239"/>
      <c r="S470" s="245" t="str">
        <f>'Список пропущенных на запуск'!H23</f>
        <v/>
      </c>
      <c r="T470" s="239"/>
      <c r="U470" s="245" t="str">
        <f>'Список пропущенных на запуск'!I23</f>
        <v/>
      </c>
      <c r="V470" s="238"/>
      <c r="W470" s="239"/>
      <c r="X470" s="245" t="str">
        <f>'Список пропущенных на запуск'!G23</f>
        <v/>
      </c>
      <c r="Y470" s="239"/>
    </row>
    <row r="471" spans="2:25" ht="15">
      <c r="B471" s="245" t="str">
        <f>'Список пропущенных на запуск'!A24</f>
        <v/>
      </c>
      <c r="C471" s="238"/>
      <c r="D471" s="239"/>
      <c r="E471" s="245" t="str">
        <f>'Список пропущенных на запуск'!B24</f>
        <v/>
      </c>
      <c r="F471" s="239"/>
      <c r="G471" s="245" t="str">
        <f>'Список пропущенных на запуск'!C24</f>
        <v/>
      </c>
      <c r="H471" s="239"/>
      <c r="I471" s="245" t="str">
        <f>'Список пропущенных на запуск'!D24</f>
        <v/>
      </c>
      <c r="J471" s="238"/>
      <c r="K471" s="239"/>
      <c r="L471" s="245" t="str">
        <f>'Список пропущенных на запуск'!E24</f>
        <v/>
      </c>
      <c r="M471" s="239"/>
      <c r="N471" s="245" t="str">
        <f>'Список пропущенных на запуск'!F24</f>
        <v/>
      </c>
      <c r="O471" s="238"/>
      <c r="P471" s="239"/>
      <c r="Q471" s="245" t="str">
        <f>'Список пропущенных на запуск'!G24</f>
        <v/>
      </c>
      <c r="R471" s="239"/>
      <c r="S471" s="245" t="str">
        <f>'Список пропущенных на запуск'!H24</f>
        <v/>
      </c>
      <c r="T471" s="239"/>
      <c r="U471" s="245" t="str">
        <f>'Список пропущенных на запуск'!I24</f>
        <v/>
      </c>
      <c r="V471" s="238"/>
      <c r="W471" s="239"/>
      <c r="X471" s="245" t="str">
        <f>'Список пропущенных на запуск'!G24</f>
        <v/>
      </c>
      <c r="Y471" s="239"/>
    </row>
    <row r="472" spans="2:25" ht="15">
      <c r="B472" s="245" t="str">
        <f>'Список пропущенных на запуск'!A25</f>
        <v/>
      </c>
      <c r="C472" s="238"/>
      <c r="D472" s="239"/>
      <c r="E472" s="245" t="str">
        <f>'Список пропущенных на запуск'!B25</f>
        <v/>
      </c>
      <c r="F472" s="239"/>
      <c r="G472" s="245" t="str">
        <f>'Список пропущенных на запуск'!C25</f>
        <v/>
      </c>
      <c r="H472" s="239"/>
      <c r="I472" s="245" t="str">
        <f>'Список пропущенных на запуск'!D25</f>
        <v/>
      </c>
      <c r="J472" s="238"/>
      <c r="K472" s="239"/>
      <c r="L472" s="245" t="str">
        <f>'Список пропущенных на запуск'!E25</f>
        <v/>
      </c>
      <c r="M472" s="239"/>
      <c r="N472" s="245" t="str">
        <f>'Список пропущенных на запуск'!F25</f>
        <v/>
      </c>
      <c r="O472" s="238"/>
      <c r="P472" s="239"/>
      <c r="Q472" s="245" t="str">
        <f>'Список пропущенных на запуск'!G25</f>
        <v/>
      </c>
      <c r="R472" s="239"/>
      <c r="S472" s="245" t="str">
        <f>'Список пропущенных на запуск'!H25</f>
        <v/>
      </c>
      <c r="T472" s="239"/>
      <c r="U472" s="245" t="str">
        <f>'Список пропущенных на запуск'!I25</f>
        <v/>
      </c>
      <c r="V472" s="238"/>
      <c r="W472" s="239"/>
      <c r="X472" s="245" t="str">
        <f>'Список пропущенных на запуск'!G25</f>
        <v/>
      </c>
      <c r="Y472" s="239"/>
    </row>
    <row r="473" spans="2:25" ht="15">
      <c r="B473" s="245" t="str">
        <f>'Список пропущенных на запуск'!A26</f>
        <v/>
      </c>
      <c r="C473" s="238"/>
      <c r="D473" s="239"/>
      <c r="E473" s="245" t="str">
        <f>'Список пропущенных на запуск'!B26</f>
        <v/>
      </c>
      <c r="F473" s="239"/>
      <c r="G473" s="245" t="str">
        <f>'Список пропущенных на запуск'!C26</f>
        <v/>
      </c>
      <c r="H473" s="239"/>
      <c r="I473" s="245" t="str">
        <f>'Список пропущенных на запуск'!D26</f>
        <v/>
      </c>
      <c r="J473" s="238"/>
      <c r="K473" s="239"/>
      <c r="L473" s="245" t="str">
        <f>'Список пропущенных на запуск'!E26</f>
        <v/>
      </c>
      <c r="M473" s="239"/>
      <c r="N473" s="245" t="str">
        <f>'Список пропущенных на запуск'!F26</f>
        <v/>
      </c>
      <c r="O473" s="238"/>
      <c r="P473" s="239"/>
      <c r="Q473" s="245" t="str">
        <f>'Список пропущенных на запуск'!G26</f>
        <v/>
      </c>
      <c r="R473" s="239"/>
      <c r="S473" s="245" t="str">
        <f>'Список пропущенных на запуск'!H26</f>
        <v/>
      </c>
      <c r="T473" s="239"/>
      <c r="U473" s="245" t="str">
        <f>'Список пропущенных на запуск'!I26</f>
        <v/>
      </c>
      <c r="V473" s="238"/>
      <c r="W473" s="239"/>
      <c r="X473" s="245" t="str">
        <f>'Список пропущенных на запуск'!G26</f>
        <v/>
      </c>
      <c r="Y473" s="239"/>
    </row>
    <row r="474" spans="2:25" ht="15">
      <c r="B474" s="245" t="str">
        <f>'Список пропущенных на запуск'!A27</f>
        <v/>
      </c>
      <c r="C474" s="238"/>
      <c r="D474" s="239"/>
      <c r="E474" s="245" t="str">
        <f>'Список пропущенных на запуск'!B27</f>
        <v/>
      </c>
      <c r="F474" s="239"/>
      <c r="G474" s="245" t="str">
        <f>'Список пропущенных на запуск'!C27</f>
        <v/>
      </c>
      <c r="H474" s="239"/>
      <c r="I474" s="245" t="str">
        <f>'Список пропущенных на запуск'!D27</f>
        <v/>
      </c>
      <c r="J474" s="238"/>
      <c r="K474" s="239"/>
      <c r="L474" s="245" t="str">
        <f>'Список пропущенных на запуск'!E27</f>
        <v/>
      </c>
      <c r="M474" s="239"/>
      <c r="N474" s="245" t="str">
        <f>'Список пропущенных на запуск'!F27</f>
        <v/>
      </c>
      <c r="O474" s="238"/>
      <c r="P474" s="239"/>
      <c r="Q474" s="245" t="str">
        <f>'Список пропущенных на запуск'!G27</f>
        <v/>
      </c>
      <c r="R474" s="239"/>
      <c r="S474" s="245" t="str">
        <f>'Список пропущенных на запуск'!H27</f>
        <v/>
      </c>
      <c r="T474" s="239"/>
      <c r="U474" s="245" t="str">
        <f>'Список пропущенных на запуск'!I27</f>
        <v/>
      </c>
      <c r="V474" s="238"/>
      <c r="W474" s="239"/>
      <c r="X474" s="245" t="str">
        <f>'Список пропущенных на запуск'!G27</f>
        <v/>
      </c>
      <c r="Y474" s="239"/>
    </row>
    <row r="475" spans="2:25" ht="15">
      <c r="B475" s="245" t="str">
        <f>'Список пропущенных на запуск'!A28</f>
        <v/>
      </c>
      <c r="C475" s="238"/>
      <c r="D475" s="239"/>
      <c r="E475" s="245" t="str">
        <f>'Список пропущенных на запуск'!B28</f>
        <v/>
      </c>
      <c r="F475" s="239"/>
      <c r="G475" s="245" t="str">
        <f>'Список пропущенных на запуск'!C28</f>
        <v/>
      </c>
      <c r="H475" s="239"/>
      <c r="I475" s="245" t="str">
        <f>'Список пропущенных на запуск'!D28</f>
        <v/>
      </c>
      <c r="J475" s="238"/>
      <c r="K475" s="239"/>
      <c r="L475" s="245" t="str">
        <f>'Список пропущенных на запуск'!E28</f>
        <v/>
      </c>
      <c r="M475" s="239"/>
      <c r="N475" s="245" t="str">
        <f>'Список пропущенных на запуск'!F28</f>
        <v/>
      </c>
      <c r="O475" s="238"/>
      <c r="P475" s="239"/>
      <c r="Q475" s="245" t="str">
        <f>'Список пропущенных на запуск'!G28</f>
        <v/>
      </c>
      <c r="R475" s="239"/>
      <c r="S475" s="245" t="str">
        <f>'Список пропущенных на запуск'!H28</f>
        <v/>
      </c>
      <c r="T475" s="239"/>
      <c r="U475" s="245" t="str">
        <f>'Список пропущенных на запуск'!I28</f>
        <v/>
      </c>
      <c r="V475" s="238"/>
      <c r="W475" s="239"/>
      <c r="X475" s="245" t="str">
        <f>'Список пропущенных на запуск'!G28</f>
        <v/>
      </c>
      <c r="Y475" s="239"/>
    </row>
    <row r="476" spans="2:25" ht="15">
      <c r="B476" s="245" t="str">
        <f>'Список пропущенных на запуск'!A29</f>
        <v/>
      </c>
      <c r="C476" s="238"/>
      <c r="D476" s="239"/>
      <c r="E476" s="245" t="str">
        <f>'Список пропущенных на запуск'!B29</f>
        <v/>
      </c>
      <c r="F476" s="239"/>
      <c r="G476" s="245" t="str">
        <f>'Список пропущенных на запуск'!C29</f>
        <v/>
      </c>
      <c r="H476" s="239"/>
      <c r="I476" s="245" t="str">
        <f>'Список пропущенных на запуск'!D29</f>
        <v/>
      </c>
      <c r="J476" s="238"/>
      <c r="K476" s="239"/>
      <c r="L476" s="245" t="str">
        <f>'Список пропущенных на запуск'!E29</f>
        <v/>
      </c>
      <c r="M476" s="239"/>
      <c r="N476" s="245" t="str">
        <f>'Список пропущенных на запуск'!F29</f>
        <v/>
      </c>
      <c r="O476" s="238"/>
      <c r="P476" s="239"/>
      <c r="Q476" s="245" t="str">
        <f>'Список пропущенных на запуск'!G29</f>
        <v/>
      </c>
      <c r="R476" s="239"/>
      <c r="S476" s="245" t="str">
        <f>'Список пропущенных на запуск'!H29</f>
        <v/>
      </c>
      <c r="T476" s="239"/>
      <c r="U476" s="245" t="str">
        <f>'Список пропущенных на запуск'!I29</f>
        <v/>
      </c>
      <c r="V476" s="238"/>
      <c r="W476" s="239"/>
      <c r="X476" s="245" t="str">
        <f>'Список пропущенных на запуск'!G29</f>
        <v/>
      </c>
      <c r="Y476" s="239"/>
    </row>
    <row r="477" spans="2:25" ht="15"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</row>
    <row r="478" spans="2:25" ht="15"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</row>
    <row r="479" spans="2:25" ht="15"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</row>
    <row r="480" spans="2:25" ht="54" customHeight="1"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</row>
    <row r="481" spans="1:26" ht="15">
      <c r="B481" s="240" t="s">
        <v>100</v>
      </c>
      <c r="C481" s="241"/>
      <c r="D481" s="241"/>
      <c r="E481" s="242" t="str">
        <f>"+7-800-707-7-305"</f>
        <v>+7-800-707-7-305</v>
      </c>
      <c r="F481" s="241"/>
      <c r="G481" s="241"/>
      <c r="H481" s="241"/>
      <c r="I481" s="243" t="s">
        <v>102</v>
      </c>
      <c r="J481" s="241"/>
      <c r="K481" s="241"/>
      <c r="L481" s="241"/>
      <c r="M481" s="241"/>
    </row>
    <row r="482" spans="1:26" ht="15">
      <c r="B482" s="70"/>
      <c r="C482" s="70"/>
      <c r="D482" s="70"/>
      <c r="E482" s="18"/>
      <c r="F482" s="18"/>
      <c r="G482" s="18"/>
      <c r="H482" s="18"/>
      <c r="I482" s="17"/>
      <c r="J482" s="17"/>
      <c r="K482" s="17"/>
      <c r="L482" s="17"/>
      <c r="M482" s="17"/>
    </row>
    <row r="483" spans="1:26" ht="27.75">
      <c r="A483" s="244" t="s">
        <v>208</v>
      </c>
      <c r="B483" s="241"/>
      <c r="C483" s="241"/>
      <c r="D483" s="241"/>
      <c r="E483" s="241"/>
      <c r="F483" s="241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41"/>
      <c r="S483" s="241"/>
      <c r="T483" s="241"/>
      <c r="U483" s="241"/>
      <c r="V483" s="241"/>
      <c r="W483" s="241"/>
      <c r="X483" s="241"/>
      <c r="Y483" s="241"/>
      <c r="Z483" s="241"/>
    </row>
    <row r="485" spans="1:26" ht="15">
      <c r="B485" s="237" t="s">
        <v>199</v>
      </c>
      <c r="C485" s="238"/>
      <c r="D485" s="239"/>
      <c r="E485" s="237" t="s">
        <v>209</v>
      </c>
      <c r="F485" s="239"/>
      <c r="G485" s="237" t="s">
        <v>201</v>
      </c>
      <c r="H485" s="239"/>
      <c r="I485" s="237" t="s">
        <v>202</v>
      </c>
      <c r="J485" s="238"/>
      <c r="K485" s="239"/>
      <c r="L485" s="237" t="s">
        <v>210</v>
      </c>
      <c r="M485" s="239"/>
      <c r="N485" s="237" t="s">
        <v>199</v>
      </c>
      <c r="O485" s="238"/>
      <c r="P485" s="239"/>
      <c r="Q485" s="237" t="s">
        <v>209</v>
      </c>
      <c r="R485" s="239"/>
      <c r="S485" s="237" t="s">
        <v>201</v>
      </c>
      <c r="T485" s="239"/>
      <c r="U485" s="237" t="s">
        <v>202</v>
      </c>
      <c r="V485" s="238"/>
      <c r="W485" s="239"/>
      <c r="X485" s="237" t="s">
        <v>210</v>
      </c>
      <c r="Y485" s="239"/>
    </row>
    <row r="486" spans="1:26" ht="15">
      <c r="B486" s="245" t="str">
        <f>'Список пропущенных на запуск'!A30</f>
        <v/>
      </c>
      <c r="C486" s="238"/>
      <c r="D486" s="239"/>
      <c r="E486" s="245" t="str">
        <f>'Список пропущенных на запуск'!B30</f>
        <v/>
      </c>
      <c r="F486" s="239"/>
      <c r="G486" s="245" t="str">
        <f>'Список пропущенных на запуск'!C30</f>
        <v/>
      </c>
      <c r="H486" s="239"/>
      <c r="I486" s="245" t="str">
        <f>'Список пропущенных на запуск'!D30</f>
        <v/>
      </c>
      <c r="J486" s="238"/>
      <c r="K486" s="239"/>
      <c r="L486" s="245" t="str">
        <f>'Список пропущенных на запуск'!E30</f>
        <v/>
      </c>
      <c r="M486" s="239"/>
      <c r="N486" s="245" t="str">
        <f>'Список пропущенных на запуск'!F30</f>
        <v/>
      </c>
      <c r="O486" s="238"/>
      <c r="P486" s="239"/>
      <c r="Q486" s="245" t="str">
        <f>'Список пропущенных на запуск'!G30</f>
        <v/>
      </c>
      <c r="R486" s="239"/>
      <c r="S486" s="245" t="str">
        <f>'Список пропущенных на запуск'!H30</f>
        <v/>
      </c>
      <c r="T486" s="239"/>
      <c r="U486" s="245" t="str">
        <f>'Список пропущенных на запуск'!I30</f>
        <v/>
      </c>
      <c r="V486" s="238"/>
      <c r="W486" s="239"/>
      <c r="X486" s="245" t="str">
        <f>'Список пропущенных на запуск'!G30</f>
        <v/>
      </c>
      <c r="Y486" s="239"/>
    </row>
    <row r="487" spans="1:26" ht="15">
      <c r="B487" s="245" t="str">
        <f>'Список пропущенных на запуск'!A31</f>
        <v/>
      </c>
      <c r="C487" s="238"/>
      <c r="D487" s="239"/>
      <c r="E487" s="245" t="str">
        <f>'Список пропущенных на запуск'!B31</f>
        <v/>
      </c>
      <c r="F487" s="239"/>
      <c r="G487" s="245" t="str">
        <f>'Список пропущенных на запуск'!C31</f>
        <v/>
      </c>
      <c r="H487" s="239"/>
      <c r="I487" s="245" t="str">
        <f>'Список пропущенных на запуск'!D31</f>
        <v/>
      </c>
      <c r="J487" s="238"/>
      <c r="K487" s="239"/>
      <c r="L487" s="245" t="str">
        <f>'Список пропущенных на запуск'!E31</f>
        <v/>
      </c>
      <c r="M487" s="239"/>
      <c r="N487" s="245" t="str">
        <f>'Список пропущенных на запуск'!F31</f>
        <v/>
      </c>
      <c r="O487" s="238"/>
      <c r="P487" s="239"/>
      <c r="Q487" s="245" t="str">
        <f>'Список пропущенных на запуск'!G31</f>
        <v/>
      </c>
      <c r="R487" s="239"/>
      <c r="S487" s="245" t="str">
        <f>'Список пропущенных на запуск'!H31</f>
        <v/>
      </c>
      <c r="T487" s="239"/>
      <c r="U487" s="245" t="str">
        <f>'Список пропущенных на запуск'!I31</f>
        <v/>
      </c>
      <c r="V487" s="238"/>
      <c r="W487" s="239"/>
      <c r="X487" s="245" t="str">
        <f>'Список пропущенных на запуск'!G31</f>
        <v/>
      </c>
      <c r="Y487" s="239"/>
    </row>
    <row r="488" spans="1:26" ht="15">
      <c r="B488" s="245" t="str">
        <f>'Список пропущенных на запуск'!A32</f>
        <v/>
      </c>
      <c r="C488" s="238"/>
      <c r="D488" s="239"/>
      <c r="E488" s="245" t="str">
        <f>'Список пропущенных на запуск'!B32</f>
        <v/>
      </c>
      <c r="F488" s="239"/>
      <c r="G488" s="245" t="str">
        <f>'Список пропущенных на запуск'!C32</f>
        <v/>
      </c>
      <c r="H488" s="239"/>
      <c r="I488" s="245" t="str">
        <f>'Список пропущенных на запуск'!D32</f>
        <v/>
      </c>
      <c r="J488" s="238"/>
      <c r="K488" s="239"/>
      <c r="L488" s="245" t="str">
        <f>'Список пропущенных на запуск'!E32</f>
        <v/>
      </c>
      <c r="M488" s="239"/>
      <c r="N488" s="245" t="str">
        <f>'Список пропущенных на запуск'!F32</f>
        <v/>
      </c>
      <c r="O488" s="238"/>
      <c r="P488" s="239"/>
      <c r="Q488" s="245" t="str">
        <f>'Список пропущенных на запуск'!G32</f>
        <v/>
      </c>
      <c r="R488" s="239"/>
      <c r="S488" s="245" t="str">
        <f>'Список пропущенных на запуск'!H32</f>
        <v/>
      </c>
      <c r="T488" s="239"/>
      <c r="U488" s="245" t="str">
        <f>'Список пропущенных на запуск'!I32</f>
        <v/>
      </c>
      <c r="V488" s="238"/>
      <c r="W488" s="239"/>
      <c r="X488" s="245" t="str">
        <f>'Список пропущенных на запуск'!G32</f>
        <v/>
      </c>
      <c r="Y488" s="239"/>
    </row>
    <row r="489" spans="1:26" ht="15">
      <c r="B489" s="245" t="str">
        <f>'Список пропущенных на запуск'!A33</f>
        <v/>
      </c>
      <c r="C489" s="238"/>
      <c r="D489" s="239"/>
      <c r="E489" s="245" t="str">
        <f>'Список пропущенных на запуск'!B33</f>
        <v/>
      </c>
      <c r="F489" s="239"/>
      <c r="G489" s="245" t="str">
        <f>'Список пропущенных на запуск'!C33</f>
        <v/>
      </c>
      <c r="H489" s="239"/>
      <c r="I489" s="245" t="str">
        <f>'Список пропущенных на запуск'!D33</f>
        <v/>
      </c>
      <c r="J489" s="238"/>
      <c r="K489" s="239"/>
      <c r="L489" s="245" t="str">
        <f>'Список пропущенных на запуск'!E33</f>
        <v/>
      </c>
      <c r="M489" s="239"/>
      <c r="N489" s="245" t="str">
        <f>'Список пропущенных на запуск'!F33</f>
        <v/>
      </c>
      <c r="O489" s="238"/>
      <c r="P489" s="239"/>
      <c r="Q489" s="245" t="str">
        <f>'Список пропущенных на запуск'!G33</f>
        <v/>
      </c>
      <c r="R489" s="239"/>
      <c r="S489" s="245" t="str">
        <f>'Список пропущенных на запуск'!H33</f>
        <v/>
      </c>
      <c r="T489" s="239"/>
      <c r="U489" s="245" t="str">
        <f>'Список пропущенных на запуск'!I33</f>
        <v/>
      </c>
      <c r="V489" s="238"/>
      <c r="W489" s="239"/>
      <c r="X489" s="245" t="str">
        <f>'Список пропущенных на запуск'!G33</f>
        <v/>
      </c>
      <c r="Y489" s="239"/>
    </row>
    <row r="490" spans="1:26" ht="15">
      <c r="B490" s="245" t="str">
        <f>'Список пропущенных на запуск'!A34</f>
        <v/>
      </c>
      <c r="C490" s="238"/>
      <c r="D490" s="239"/>
      <c r="E490" s="245" t="str">
        <f>'Список пропущенных на запуск'!B34</f>
        <v/>
      </c>
      <c r="F490" s="239"/>
      <c r="G490" s="245" t="str">
        <f>'Список пропущенных на запуск'!C34</f>
        <v/>
      </c>
      <c r="H490" s="239"/>
      <c r="I490" s="245" t="str">
        <f>'Список пропущенных на запуск'!D34</f>
        <v/>
      </c>
      <c r="J490" s="238"/>
      <c r="K490" s="239"/>
      <c r="L490" s="245" t="str">
        <f>'Список пропущенных на запуск'!E34</f>
        <v/>
      </c>
      <c r="M490" s="239"/>
      <c r="N490" s="245" t="str">
        <f>'Список пропущенных на запуск'!F34</f>
        <v/>
      </c>
      <c r="O490" s="238"/>
      <c r="P490" s="239"/>
      <c r="Q490" s="245" t="str">
        <f>'Список пропущенных на запуск'!G34</f>
        <v/>
      </c>
      <c r="R490" s="239"/>
      <c r="S490" s="245" t="str">
        <f>'Список пропущенных на запуск'!H34</f>
        <v/>
      </c>
      <c r="T490" s="239"/>
      <c r="U490" s="245" t="str">
        <f>'Список пропущенных на запуск'!I34</f>
        <v/>
      </c>
      <c r="V490" s="238"/>
      <c r="W490" s="239"/>
      <c r="X490" s="245" t="str">
        <f>'Список пропущенных на запуск'!G34</f>
        <v/>
      </c>
      <c r="Y490" s="239"/>
    </row>
    <row r="491" spans="1:26" ht="15">
      <c r="B491" s="245" t="str">
        <f>'Список пропущенных на запуск'!A35</f>
        <v/>
      </c>
      <c r="C491" s="238"/>
      <c r="D491" s="239"/>
      <c r="E491" s="245" t="str">
        <f>'Список пропущенных на запуск'!B35</f>
        <v/>
      </c>
      <c r="F491" s="239"/>
      <c r="G491" s="245" t="str">
        <f>'Список пропущенных на запуск'!C35</f>
        <v/>
      </c>
      <c r="H491" s="239"/>
      <c r="I491" s="245" t="str">
        <f>'Список пропущенных на запуск'!D35</f>
        <v/>
      </c>
      <c r="J491" s="238"/>
      <c r="K491" s="239"/>
      <c r="L491" s="245" t="str">
        <f>'Список пропущенных на запуск'!E35</f>
        <v/>
      </c>
      <c r="M491" s="239"/>
      <c r="N491" s="245" t="str">
        <f>'Список пропущенных на запуск'!F35</f>
        <v/>
      </c>
      <c r="O491" s="238"/>
      <c r="P491" s="239"/>
      <c r="Q491" s="245" t="str">
        <f>'Список пропущенных на запуск'!G35</f>
        <v/>
      </c>
      <c r="R491" s="239"/>
      <c r="S491" s="245" t="str">
        <f>'Список пропущенных на запуск'!H35</f>
        <v/>
      </c>
      <c r="T491" s="239"/>
      <c r="U491" s="245" t="str">
        <f>'Список пропущенных на запуск'!I35</f>
        <v/>
      </c>
      <c r="V491" s="238"/>
      <c r="W491" s="239"/>
      <c r="X491" s="245" t="str">
        <f>'Список пропущенных на запуск'!G35</f>
        <v/>
      </c>
      <c r="Y491" s="239"/>
    </row>
    <row r="492" spans="1:26" ht="15">
      <c r="B492" s="245" t="str">
        <f>'Список пропущенных на запуск'!A36</f>
        <v/>
      </c>
      <c r="C492" s="238"/>
      <c r="D492" s="239"/>
      <c r="E492" s="245" t="str">
        <f>'Список пропущенных на запуск'!B36</f>
        <v/>
      </c>
      <c r="F492" s="239"/>
      <c r="G492" s="245" t="str">
        <f>'Список пропущенных на запуск'!C36</f>
        <v/>
      </c>
      <c r="H492" s="239"/>
      <c r="I492" s="245" t="str">
        <f>'Список пропущенных на запуск'!D36</f>
        <v/>
      </c>
      <c r="J492" s="238"/>
      <c r="K492" s="239"/>
      <c r="L492" s="245" t="str">
        <f>'Список пропущенных на запуск'!E36</f>
        <v/>
      </c>
      <c r="M492" s="239"/>
      <c r="N492" s="245" t="str">
        <f>'Список пропущенных на запуск'!F36</f>
        <v/>
      </c>
      <c r="O492" s="238"/>
      <c r="P492" s="239"/>
      <c r="Q492" s="245" t="str">
        <f>'Список пропущенных на запуск'!G36</f>
        <v/>
      </c>
      <c r="R492" s="239"/>
      <c r="S492" s="245" t="str">
        <f>'Список пропущенных на запуск'!H36</f>
        <v/>
      </c>
      <c r="T492" s="239"/>
      <c r="U492" s="245" t="str">
        <f>'Список пропущенных на запуск'!I36</f>
        <v/>
      </c>
      <c r="V492" s="238"/>
      <c r="W492" s="239"/>
      <c r="X492" s="245" t="str">
        <f>'Список пропущенных на запуск'!G36</f>
        <v/>
      </c>
      <c r="Y492" s="239"/>
    </row>
    <row r="493" spans="1:26" ht="15">
      <c r="B493" s="245" t="str">
        <f>'Список пропущенных на запуск'!A37</f>
        <v/>
      </c>
      <c r="C493" s="238"/>
      <c r="D493" s="239"/>
      <c r="E493" s="245" t="str">
        <f>'Список пропущенных на запуск'!B37</f>
        <v/>
      </c>
      <c r="F493" s="239"/>
      <c r="G493" s="245" t="str">
        <f>'Список пропущенных на запуск'!C37</f>
        <v/>
      </c>
      <c r="H493" s="239"/>
      <c r="I493" s="245" t="str">
        <f>'Список пропущенных на запуск'!D37</f>
        <v/>
      </c>
      <c r="J493" s="238"/>
      <c r="K493" s="239"/>
      <c r="L493" s="245" t="str">
        <f>'Список пропущенных на запуск'!E37</f>
        <v/>
      </c>
      <c r="M493" s="239"/>
      <c r="N493" s="245" t="str">
        <f>'Список пропущенных на запуск'!F37</f>
        <v/>
      </c>
      <c r="O493" s="238"/>
      <c r="P493" s="239"/>
      <c r="Q493" s="245" t="str">
        <f>'Список пропущенных на запуск'!G37</f>
        <v/>
      </c>
      <c r="R493" s="239"/>
      <c r="S493" s="245" t="str">
        <f>'Список пропущенных на запуск'!H37</f>
        <v/>
      </c>
      <c r="T493" s="239"/>
      <c r="U493" s="245" t="str">
        <f>'Список пропущенных на запуск'!I37</f>
        <v/>
      </c>
      <c r="V493" s="238"/>
      <c r="W493" s="239"/>
      <c r="X493" s="245" t="str">
        <f>'Список пропущенных на запуск'!G37</f>
        <v/>
      </c>
      <c r="Y493" s="239"/>
    </row>
    <row r="494" spans="1:26" ht="15">
      <c r="B494" s="245" t="str">
        <f>'Список пропущенных на запуск'!A38</f>
        <v/>
      </c>
      <c r="C494" s="238"/>
      <c r="D494" s="239"/>
      <c r="E494" s="245" t="str">
        <f>'Список пропущенных на запуск'!B38</f>
        <v/>
      </c>
      <c r="F494" s="239"/>
      <c r="G494" s="245" t="str">
        <f>'Список пропущенных на запуск'!C38</f>
        <v/>
      </c>
      <c r="H494" s="239"/>
      <c r="I494" s="245" t="str">
        <f>'Список пропущенных на запуск'!D38</f>
        <v/>
      </c>
      <c r="J494" s="238"/>
      <c r="K494" s="239"/>
      <c r="L494" s="245" t="str">
        <f>'Список пропущенных на запуск'!E38</f>
        <v/>
      </c>
      <c r="M494" s="239"/>
      <c r="N494" s="245" t="str">
        <f>'Список пропущенных на запуск'!F38</f>
        <v/>
      </c>
      <c r="O494" s="238"/>
      <c r="P494" s="239"/>
      <c r="Q494" s="245" t="str">
        <f>'Список пропущенных на запуск'!G38</f>
        <v/>
      </c>
      <c r="R494" s="239"/>
      <c r="S494" s="245" t="str">
        <f>'Список пропущенных на запуск'!H38</f>
        <v/>
      </c>
      <c r="T494" s="239"/>
      <c r="U494" s="245" t="str">
        <f>'Список пропущенных на запуск'!I38</f>
        <v/>
      </c>
      <c r="V494" s="238"/>
      <c r="W494" s="239"/>
      <c r="X494" s="245" t="str">
        <f>'Список пропущенных на запуск'!G38</f>
        <v/>
      </c>
      <c r="Y494" s="239"/>
    </row>
    <row r="495" spans="1:26" ht="15">
      <c r="B495" s="245" t="str">
        <f>'Список пропущенных на запуск'!A39</f>
        <v/>
      </c>
      <c r="C495" s="238"/>
      <c r="D495" s="239"/>
      <c r="E495" s="245" t="str">
        <f>'Список пропущенных на запуск'!B39</f>
        <v/>
      </c>
      <c r="F495" s="239"/>
      <c r="G495" s="245" t="str">
        <f>'Список пропущенных на запуск'!C39</f>
        <v/>
      </c>
      <c r="H495" s="239"/>
      <c r="I495" s="245" t="str">
        <f>'Список пропущенных на запуск'!D39</f>
        <v/>
      </c>
      <c r="J495" s="238"/>
      <c r="K495" s="239"/>
      <c r="L495" s="245" t="str">
        <f>'Список пропущенных на запуск'!E39</f>
        <v/>
      </c>
      <c r="M495" s="239"/>
      <c r="N495" s="245" t="str">
        <f>'Список пропущенных на запуск'!F39</f>
        <v/>
      </c>
      <c r="O495" s="238"/>
      <c r="P495" s="239"/>
      <c r="Q495" s="245" t="str">
        <f>'Список пропущенных на запуск'!G39</f>
        <v/>
      </c>
      <c r="R495" s="239"/>
      <c r="S495" s="245" t="str">
        <f>'Список пропущенных на запуск'!H39</f>
        <v/>
      </c>
      <c r="T495" s="239"/>
      <c r="U495" s="245" t="str">
        <f>'Список пропущенных на запуск'!I39</f>
        <v/>
      </c>
      <c r="V495" s="238"/>
      <c r="W495" s="239"/>
      <c r="X495" s="245" t="str">
        <f>'Список пропущенных на запуск'!G39</f>
        <v/>
      </c>
      <c r="Y495" s="239"/>
    </row>
    <row r="496" spans="1:26" ht="15">
      <c r="B496" s="245" t="str">
        <f>'Список пропущенных на запуск'!A40</f>
        <v/>
      </c>
      <c r="C496" s="238"/>
      <c r="D496" s="239"/>
      <c r="E496" s="245" t="str">
        <f>'Список пропущенных на запуск'!B40</f>
        <v/>
      </c>
      <c r="F496" s="239"/>
      <c r="G496" s="245" t="str">
        <f>'Список пропущенных на запуск'!C40</f>
        <v/>
      </c>
      <c r="H496" s="239"/>
      <c r="I496" s="245" t="str">
        <f>'Список пропущенных на запуск'!D40</f>
        <v/>
      </c>
      <c r="J496" s="238"/>
      <c r="K496" s="239"/>
      <c r="L496" s="245" t="str">
        <f>'Список пропущенных на запуск'!E40</f>
        <v/>
      </c>
      <c r="M496" s="239"/>
      <c r="N496" s="245" t="str">
        <f>'Список пропущенных на запуск'!F40</f>
        <v/>
      </c>
      <c r="O496" s="238"/>
      <c r="P496" s="239"/>
      <c r="Q496" s="245" t="str">
        <f>'Список пропущенных на запуск'!G40</f>
        <v/>
      </c>
      <c r="R496" s="239"/>
      <c r="S496" s="245" t="str">
        <f>'Список пропущенных на запуск'!H40</f>
        <v/>
      </c>
      <c r="T496" s="239"/>
      <c r="U496" s="245" t="str">
        <f>'Список пропущенных на запуск'!I40</f>
        <v/>
      </c>
      <c r="V496" s="238"/>
      <c r="W496" s="239"/>
      <c r="X496" s="245" t="str">
        <f>'Список пропущенных на запуск'!G40</f>
        <v/>
      </c>
      <c r="Y496" s="239"/>
    </row>
    <row r="497" spans="2:25" ht="15">
      <c r="B497" s="245" t="str">
        <f>'Список пропущенных на запуск'!A41</f>
        <v/>
      </c>
      <c r="C497" s="238"/>
      <c r="D497" s="239"/>
      <c r="E497" s="245" t="str">
        <f>'Список пропущенных на запуск'!B41</f>
        <v/>
      </c>
      <c r="F497" s="239"/>
      <c r="G497" s="245" t="str">
        <f>'Список пропущенных на запуск'!C41</f>
        <v/>
      </c>
      <c r="H497" s="239"/>
      <c r="I497" s="245" t="str">
        <f>'Список пропущенных на запуск'!D41</f>
        <v/>
      </c>
      <c r="J497" s="238"/>
      <c r="K497" s="239"/>
      <c r="L497" s="245" t="str">
        <f>'Список пропущенных на запуск'!E41</f>
        <v/>
      </c>
      <c r="M497" s="239"/>
      <c r="N497" s="245" t="str">
        <f>'Список пропущенных на запуск'!F41</f>
        <v/>
      </c>
      <c r="O497" s="238"/>
      <c r="P497" s="239"/>
      <c r="Q497" s="245" t="str">
        <f>'Список пропущенных на запуск'!G41</f>
        <v/>
      </c>
      <c r="R497" s="239"/>
      <c r="S497" s="245" t="str">
        <f>'Список пропущенных на запуск'!H41</f>
        <v/>
      </c>
      <c r="T497" s="239"/>
      <c r="U497" s="245" t="str">
        <f>'Список пропущенных на запуск'!I41</f>
        <v/>
      </c>
      <c r="V497" s="238"/>
      <c r="W497" s="239"/>
      <c r="X497" s="245" t="str">
        <f>'Список пропущенных на запуск'!G41</f>
        <v/>
      </c>
      <c r="Y497" s="239"/>
    </row>
    <row r="498" spans="2:25" ht="15">
      <c r="B498" s="245" t="str">
        <f>'Список пропущенных на запуск'!A42</f>
        <v/>
      </c>
      <c r="C498" s="238"/>
      <c r="D498" s="239"/>
      <c r="E498" s="245" t="str">
        <f>'Список пропущенных на запуск'!B42</f>
        <v/>
      </c>
      <c r="F498" s="239"/>
      <c r="G498" s="245" t="str">
        <f>'Список пропущенных на запуск'!C42</f>
        <v/>
      </c>
      <c r="H498" s="239"/>
      <c r="I498" s="245" t="str">
        <f>'Список пропущенных на запуск'!D42</f>
        <v/>
      </c>
      <c r="J498" s="238"/>
      <c r="K498" s="239"/>
      <c r="L498" s="245" t="str">
        <f>'Список пропущенных на запуск'!E42</f>
        <v/>
      </c>
      <c r="M498" s="239"/>
      <c r="N498" s="245" t="str">
        <f>'Список пропущенных на запуск'!F42</f>
        <v/>
      </c>
      <c r="O498" s="238"/>
      <c r="P498" s="239"/>
      <c r="Q498" s="245" t="str">
        <f>'Список пропущенных на запуск'!G42</f>
        <v/>
      </c>
      <c r="R498" s="239"/>
      <c r="S498" s="245" t="str">
        <f>'Список пропущенных на запуск'!H42</f>
        <v/>
      </c>
      <c r="T498" s="239"/>
      <c r="U498" s="245" t="str">
        <f>'Список пропущенных на запуск'!I42</f>
        <v/>
      </c>
      <c r="V498" s="238"/>
      <c r="W498" s="239"/>
      <c r="X498" s="245" t="str">
        <f>'Список пропущенных на запуск'!G42</f>
        <v/>
      </c>
      <c r="Y498" s="239"/>
    </row>
    <row r="499" spans="2:25" ht="15">
      <c r="B499" s="245" t="str">
        <f>'Список пропущенных на запуск'!A43</f>
        <v/>
      </c>
      <c r="C499" s="238"/>
      <c r="D499" s="239"/>
      <c r="E499" s="245" t="str">
        <f>'Список пропущенных на запуск'!B43</f>
        <v/>
      </c>
      <c r="F499" s="239"/>
      <c r="G499" s="245" t="str">
        <f>'Список пропущенных на запуск'!C43</f>
        <v/>
      </c>
      <c r="H499" s="239"/>
      <c r="I499" s="245" t="str">
        <f>'Список пропущенных на запуск'!D43</f>
        <v/>
      </c>
      <c r="J499" s="238"/>
      <c r="K499" s="239"/>
      <c r="L499" s="245" t="str">
        <f>'Список пропущенных на запуск'!E43</f>
        <v/>
      </c>
      <c r="M499" s="239"/>
      <c r="N499" s="245" t="str">
        <f>'Список пропущенных на запуск'!F43</f>
        <v/>
      </c>
      <c r="O499" s="238"/>
      <c r="P499" s="239"/>
      <c r="Q499" s="245" t="str">
        <f>'Список пропущенных на запуск'!G43</f>
        <v/>
      </c>
      <c r="R499" s="239"/>
      <c r="S499" s="245" t="str">
        <f>'Список пропущенных на запуск'!H43</f>
        <v/>
      </c>
      <c r="T499" s="239"/>
      <c r="U499" s="245" t="str">
        <f>'Список пропущенных на запуск'!I43</f>
        <v/>
      </c>
      <c r="V499" s="238"/>
      <c r="W499" s="239"/>
      <c r="X499" s="245" t="str">
        <f>'Список пропущенных на запуск'!G43</f>
        <v/>
      </c>
      <c r="Y499" s="239"/>
    </row>
    <row r="500" spans="2:25" ht="15">
      <c r="B500" s="245" t="str">
        <f>'Список пропущенных на запуск'!A44</f>
        <v/>
      </c>
      <c r="C500" s="238"/>
      <c r="D500" s="239"/>
      <c r="E500" s="245" t="str">
        <f>'Список пропущенных на запуск'!B44</f>
        <v/>
      </c>
      <c r="F500" s="239"/>
      <c r="G500" s="245" t="str">
        <f>'Список пропущенных на запуск'!C44</f>
        <v/>
      </c>
      <c r="H500" s="239"/>
      <c r="I500" s="245" t="str">
        <f>'Список пропущенных на запуск'!D44</f>
        <v/>
      </c>
      <c r="J500" s="238"/>
      <c r="K500" s="239"/>
      <c r="L500" s="245" t="str">
        <f>'Список пропущенных на запуск'!E44</f>
        <v/>
      </c>
      <c r="M500" s="239"/>
      <c r="N500" s="245" t="str">
        <f>'Список пропущенных на запуск'!F44</f>
        <v/>
      </c>
      <c r="O500" s="238"/>
      <c r="P500" s="239"/>
      <c r="Q500" s="245" t="str">
        <f>'Список пропущенных на запуск'!G44</f>
        <v/>
      </c>
      <c r="R500" s="239"/>
      <c r="S500" s="245" t="str">
        <f>'Список пропущенных на запуск'!H44</f>
        <v/>
      </c>
      <c r="T500" s="239"/>
      <c r="U500" s="245" t="str">
        <f>'Список пропущенных на запуск'!I44</f>
        <v/>
      </c>
      <c r="V500" s="238"/>
      <c r="W500" s="239"/>
      <c r="X500" s="245" t="str">
        <f>'Список пропущенных на запуск'!G44</f>
        <v/>
      </c>
      <c r="Y500" s="239"/>
    </row>
    <row r="501" spans="2:25" ht="15">
      <c r="B501" s="245" t="str">
        <f>'Список пропущенных на запуск'!A45</f>
        <v/>
      </c>
      <c r="C501" s="238"/>
      <c r="D501" s="239"/>
      <c r="E501" s="245" t="str">
        <f>'Список пропущенных на запуск'!B45</f>
        <v/>
      </c>
      <c r="F501" s="239"/>
      <c r="G501" s="245" t="str">
        <f>'Список пропущенных на запуск'!C45</f>
        <v/>
      </c>
      <c r="H501" s="239"/>
      <c r="I501" s="245" t="str">
        <f>'Список пропущенных на запуск'!D45</f>
        <v/>
      </c>
      <c r="J501" s="238"/>
      <c r="K501" s="239"/>
      <c r="L501" s="245" t="str">
        <f>'Список пропущенных на запуск'!E45</f>
        <v/>
      </c>
      <c r="M501" s="239"/>
      <c r="N501" s="245" t="str">
        <f>'Список пропущенных на запуск'!F45</f>
        <v/>
      </c>
      <c r="O501" s="238"/>
      <c r="P501" s="239"/>
      <c r="Q501" s="245" t="str">
        <f>'Список пропущенных на запуск'!G45</f>
        <v/>
      </c>
      <c r="R501" s="239"/>
      <c r="S501" s="245" t="str">
        <f>'Список пропущенных на запуск'!H45</f>
        <v/>
      </c>
      <c r="T501" s="239"/>
      <c r="U501" s="245" t="str">
        <f>'Список пропущенных на запуск'!I45</f>
        <v/>
      </c>
      <c r="V501" s="238"/>
      <c r="W501" s="239"/>
      <c r="X501" s="245" t="str">
        <f>'Список пропущенных на запуск'!G45</f>
        <v/>
      </c>
      <c r="Y501" s="239"/>
    </row>
    <row r="502" spans="2:25" ht="15">
      <c r="B502" s="245" t="str">
        <f>'Список пропущенных на запуск'!A46</f>
        <v/>
      </c>
      <c r="C502" s="238"/>
      <c r="D502" s="239"/>
      <c r="E502" s="245" t="str">
        <f>'Список пропущенных на запуск'!B46</f>
        <v/>
      </c>
      <c r="F502" s="239"/>
      <c r="G502" s="245" t="str">
        <f>'Список пропущенных на запуск'!C46</f>
        <v/>
      </c>
      <c r="H502" s="239"/>
      <c r="I502" s="245" t="str">
        <f>'Список пропущенных на запуск'!D46</f>
        <v/>
      </c>
      <c r="J502" s="238"/>
      <c r="K502" s="239"/>
      <c r="L502" s="245" t="str">
        <f>'Список пропущенных на запуск'!E46</f>
        <v/>
      </c>
      <c r="M502" s="239"/>
      <c r="N502" s="245" t="str">
        <f>'Список пропущенных на запуск'!F46</f>
        <v/>
      </c>
      <c r="O502" s="238"/>
      <c r="P502" s="239"/>
      <c r="Q502" s="245" t="str">
        <f>'Список пропущенных на запуск'!G46</f>
        <v/>
      </c>
      <c r="R502" s="239"/>
      <c r="S502" s="245" t="str">
        <f>'Список пропущенных на запуск'!H46</f>
        <v/>
      </c>
      <c r="T502" s="239"/>
      <c r="U502" s="245" t="str">
        <f>'Список пропущенных на запуск'!I46</f>
        <v/>
      </c>
      <c r="V502" s="238"/>
      <c r="W502" s="239"/>
      <c r="X502" s="245" t="str">
        <f>'Список пропущенных на запуск'!G46</f>
        <v/>
      </c>
      <c r="Y502" s="239"/>
    </row>
    <row r="503" spans="2:25" ht="15">
      <c r="B503" s="245" t="str">
        <f>'Список пропущенных на запуск'!A47</f>
        <v/>
      </c>
      <c r="C503" s="238"/>
      <c r="D503" s="239"/>
      <c r="E503" s="245" t="str">
        <f>'Список пропущенных на запуск'!B47</f>
        <v/>
      </c>
      <c r="F503" s="239"/>
      <c r="G503" s="245" t="str">
        <f>'Список пропущенных на запуск'!C47</f>
        <v/>
      </c>
      <c r="H503" s="239"/>
      <c r="I503" s="245" t="str">
        <f>'Список пропущенных на запуск'!D47</f>
        <v/>
      </c>
      <c r="J503" s="238"/>
      <c r="K503" s="239"/>
      <c r="L503" s="245" t="str">
        <f>'Список пропущенных на запуск'!E47</f>
        <v/>
      </c>
      <c r="M503" s="239"/>
      <c r="N503" s="245" t="str">
        <f>'Список пропущенных на запуск'!F47</f>
        <v/>
      </c>
      <c r="O503" s="238"/>
      <c r="P503" s="239"/>
      <c r="Q503" s="245" t="str">
        <f>'Список пропущенных на запуск'!G47</f>
        <v/>
      </c>
      <c r="R503" s="239"/>
      <c r="S503" s="245" t="str">
        <f>'Список пропущенных на запуск'!H47</f>
        <v/>
      </c>
      <c r="T503" s="239"/>
      <c r="U503" s="245" t="str">
        <f>'Список пропущенных на запуск'!I47</f>
        <v/>
      </c>
      <c r="V503" s="238"/>
      <c r="W503" s="239"/>
      <c r="X503" s="245" t="str">
        <f>'Список пропущенных на запуск'!G47</f>
        <v/>
      </c>
      <c r="Y503" s="239"/>
    </row>
    <row r="504" spans="2:25" ht="15">
      <c r="B504" s="245" t="str">
        <f>'Список пропущенных на запуск'!A48</f>
        <v/>
      </c>
      <c r="C504" s="238"/>
      <c r="D504" s="239"/>
      <c r="E504" s="245" t="str">
        <f>'Список пропущенных на запуск'!B48</f>
        <v/>
      </c>
      <c r="F504" s="239"/>
      <c r="G504" s="245" t="str">
        <f>'Список пропущенных на запуск'!C48</f>
        <v/>
      </c>
      <c r="H504" s="239"/>
      <c r="I504" s="245" t="str">
        <f>'Список пропущенных на запуск'!D48</f>
        <v/>
      </c>
      <c r="J504" s="238"/>
      <c r="K504" s="239"/>
      <c r="L504" s="245" t="str">
        <f>'Список пропущенных на запуск'!E48</f>
        <v/>
      </c>
      <c r="M504" s="239"/>
      <c r="N504" s="245" t="str">
        <f>'Список пропущенных на запуск'!F48</f>
        <v/>
      </c>
      <c r="O504" s="238"/>
      <c r="P504" s="239"/>
      <c r="Q504" s="245" t="str">
        <f>'Список пропущенных на запуск'!G48</f>
        <v/>
      </c>
      <c r="R504" s="239"/>
      <c r="S504" s="245" t="str">
        <f>'Список пропущенных на запуск'!H48</f>
        <v/>
      </c>
      <c r="T504" s="239"/>
      <c r="U504" s="245" t="str">
        <f>'Список пропущенных на запуск'!I48</f>
        <v/>
      </c>
      <c r="V504" s="238"/>
      <c r="W504" s="239"/>
      <c r="X504" s="245" t="str">
        <f>'Список пропущенных на запуск'!G48</f>
        <v/>
      </c>
      <c r="Y504" s="239"/>
    </row>
    <row r="505" spans="2:25" ht="15">
      <c r="B505" s="245" t="str">
        <f>'Список пропущенных на запуск'!A49</f>
        <v/>
      </c>
      <c r="C505" s="238"/>
      <c r="D505" s="239"/>
      <c r="E505" s="245" t="str">
        <f>'Список пропущенных на запуск'!B49</f>
        <v/>
      </c>
      <c r="F505" s="239"/>
      <c r="G505" s="245" t="str">
        <f>'Список пропущенных на запуск'!C49</f>
        <v/>
      </c>
      <c r="H505" s="239"/>
      <c r="I505" s="245" t="str">
        <f>'Список пропущенных на запуск'!D49</f>
        <v/>
      </c>
      <c r="J505" s="238"/>
      <c r="K505" s="239"/>
      <c r="L505" s="245" t="str">
        <f>'Список пропущенных на запуск'!E49</f>
        <v/>
      </c>
      <c r="M505" s="239"/>
      <c r="N505" s="245" t="str">
        <f>'Список пропущенных на запуск'!F49</f>
        <v/>
      </c>
      <c r="O505" s="238"/>
      <c r="P505" s="239"/>
      <c r="Q505" s="245" t="str">
        <f>'Список пропущенных на запуск'!G49</f>
        <v/>
      </c>
      <c r="R505" s="239"/>
      <c r="S505" s="245" t="str">
        <f>'Список пропущенных на запуск'!H49</f>
        <v/>
      </c>
      <c r="T505" s="239"/>
      <c r="U505" s="245" t="str">
        <f>'Список пропущенных на запуск'!I49</f>
        <v/>
      </c>
      <c r="V505" s="238"/>
      <c r="W505" s="239"/>
      <c r="X505" s="245" t="str">
        <f>'Список пропущенных на запуск'!G49</f>
        <v/>
      </c>
      <c r="Y505" s="239"/>
    </row>
    <row r="506" spans="2:25" ht="15">
      <c r="B506" s="245" t="str">
        <f>'Список пропущенных на запуск'!A50</f>
        <v/>
      </c>
      <c r="C506" s="238"/>
      <c r="D506" s="239"/>
      <c r="E506" s="245" t="str">
        <f>'Список пропущенных на запуск'!B50</f>
        <v/>
      </c>
      <c r="F506" s="239"/>
      <c r="G506" s="245" t="str">
        <f>'Список пропущенных на запуск'!C50</f>
        <v/>
      </c>
      <c r="H506" s="239"/>
      <c r="I506" s="245" t="str">
        <f>'Список пропущенных на запуск'!D50</f>
        <v/>
      </c>
      <c r="J506" s="238"/>
      <c r="K506" s="239"/>
      <c r="L506" s="245" t="str">
        <f>'Список пропущенных на запуск'!E50</f>
        <v/>
      </c>
      <c r="M506" s="239"/>
      <c r="N506" s="245" t="str">
        <f>'Список пропущенных на запуск'!F50</f>
        <v/>
      </c>
      <c r="O506" s="238"/>
      <c r="P506" s="239"/>
      <c r="Q506" s="245" t="str">
        <f>'Список пропущенных на запуск'!G50</f>
        <v/>
      </c>
      <c r="R506" s="239"/>
      <c r="S506" s="245" t="str">
        <f>'Список пропущенных на запуск'!H50</f>
        <v/>
      </c>
      <c r="T506" s="239"/>
      <c r="U506" s="245" t="str">
        <f>'Список пропущенных на запуск'!I50</f>
        <v/>
      </c>
      <c r="V506" s="238"/>
      <c r="W506" s="239"/>
      <c r="X506" s="245" t="str">
        <f>'Список пропущенных на запуск'!G50</f>
        <v/>
      </c>
      <c r="Y506" s="239"/>
    </row>
    <row r="507" spans="2:25" ht="15.75" customHeight="1">
      <c r="B507" s="245" t="str">
        <f>'Список пропущенных на запуск'!A51</f>
        <v/>
      </c>
      <c r="C507" s="238"/>
      <c r="D507" s="239"/>
      <c r="E507" s="245" t="str">
        <f>'Список пропущенных на запуск'!B51</f>
        <v/>
      </c>
      <c r="F507" s="239"/>
      <c r="G507" s="245" t="str">
        <f>'Список пропущенных на запуск'!C51</f>
        <v/>
      </c>
      <c r="H507" s="239"/>
      <c r="I507" s="245" t="str">
        <f>'Список пропущенных на запуск'!D51</f>
        <v/>
      </c>
      <c r="J507" s="238"/>
      <c r="K507" s="239"/>
      <c r="L507" s="245" t="str">
        <f>'Список пропущенных на запуск'!E51</f>
        <v/>
      </c>
      <c r="M507" s="239"/>
      <c r="N507" s="245" t="str">
        <f>'Список пропущенных на запуск'!F51</f>
        <v/>
      </c>
      <c r="O507" s="238"/>
      <c r="P507" s="239"/>
      <c r="Q507" s="245" t="str">
        <f>'Список пропущенных на запуск'!G51</f>
        <v/>
      </c>
      <c r="R507" s="239"/>
      <c r="S507" s="245" t="str">
        <f>'Список пропущенных на запуск'!H51</f>
        <v/>
      </c>
      <c r="T507" s="239"/>
      <c r="U507" s="245" t="str">
        <f>'Список пропущенных на запуск'!I51</f>
        <v/>
      </c>
      <c r="V507" s="238"/>
      <c r="W507" s="239"/>
      <c r="X507" s="245" t="str">
        <f>'Список пропущенных на запуск'!G51</f>
        <v/>
      </c>
      <c r="Y507" s="239"/>
    </row>
    <row r="508" spans="2:25" ht="15.75" customHeight="1">
      <c r="B508" s="245" t="str">
        <f>'Список пропущенных на запуск'!A52</f>
        <v/>
      </c>
      <c r="C508" s="238"/>
      <c r="D508" s="239"/>
      <c r="E508" s="245" t="str">
        <f>'Список пропущенных на запуск'!B52</f>
        <v/>
      </c>
      <c r="F508" s="239"/>
      <c r="G508" s="245" t="str">
        <f>'Список пропущенных на запуск'!C52</f>
        <v/>
      </c>
      <c r="H508" s="239"/>
      <c r="I508" s="245" t="str">
        <f>'Список пропущенных на запуск'!D52</f>
        <v/>
      </c>
      <c r="J508" s="238"/>
      <c r="K508" s="239"/>
      <c r="L508" s="245" t="str">
        <f>'Список пропущенных на запуск'!E52</f>
        <v/>
      </c>
      <c r="M508" s="239"/>
      <c r="N508" s="245" t="str">
        <f>'Список пропущенных на запуск'!F52</f>
        <v/>
      </c>
      <c r="O508" s="238"/>
      <c r="P508" s="239"/>
      <c r="Q508" s="245" t="str">
        <f>'Список пропущенных на запуск'!G52</f>
        <v/>
      </c>
      <c r="R508" s="239"/>
      <c r="S508" s="245" t="str">
        <f>'Список пропущенных на запуск'!H52</f>
        <v/>
      </c>
      <c r="T508" s="239"/>
      <c r="U508" s="245" t="str">
        <f>'Список пропущенных на запуск'!I52</f>
        <v/>
      </c>
      <c r="V508" s="238"/>
      <c r="W508" s="239"/>
      <c r="X508" s="245" t="str">
        <f>'Список пропущенных на запуск'!G52</f>
        <v/>
      </c>
      <c r="Y508" s="239"/>
    </row>
    <row r="509" spans="2:25" ht="15.75" customHeight="1">
      <c r="B509" s="245" t="str">
        <f>'Список пропущенных на запуск'!A53</f>
        <v/>
      </c>
      <c r="C509" s="238"/>
      <c r="D509" s="239"/>
      <c r="E509" s="245" t="str">
        <f>'Список пропущенных на запуск'!B53</f>
        <v/>
      </c>
      <c r="F509" s="239"/>
      <c r="G509" s="245" t="str">
        <f>'Список пропущенных на запуск'!C53</f>
        <v/>
      </c>
      <c r="H509" s="239"/>
      <c r="I509" s="245" t="str">
        <f>'Список пропущенных на запуск'!D53</f>
        <v/>
      </c>
      <c r="J509" s="238"/>
      <c r="K509" s="239"/>
      <c r="L509" s="245" t="str">
        <f>'Список пропущенных на запуск'!E53</f>
        <v/>
      </c>
      <c r="M509" s="239"/>
      <c r="N509" s="245" t="str">
        <f>'Список пропущенных на запуск'!F53</f>
        <v/>
      </c>
      <c r="O509" s="238"/>
      <c r="P509" s="239"/>
      <c r="Q509" s="245" t="str">
        <f>'Список пропущенных на запуск'!G53</f>
        <v/>
      </c>
      <c r="R509" s="239"/>
      <c r="S509" s="245" t="str">
        <f>'Список пропущенных на запуск'!H53</f>
        <v/>
      </c>
      <c r="T509" s="239"/>
      <c r="U509" s="245" t="str">
        <f>'Список пропущенных на запуск'!I53</f>
        <v/>
      </c>
      <c r="V509" s="238"/>
      <c r="W509" s="239"/>
      <c r="X509" s="245" t="str">
        <f>'Список пропущенных на запуск'!G53</f>
        <v/>
      </c>
      <c r="Y509" s="239"/>
    </row>
    <row r="510" spans="2:25" ht="15">
      <c r="B510" s="245" t="str">
        <f>'Список пропущенных на запуск'!A54</f>
        <v/>
      </c>
      <c r="C510" s="238"/>
      <c r="D510" s="239"/>
      <c r="E510" s="245" t="str">
        <f>'Список пропущенных на запуск'!B54</f>
        <v/>
      </c>
      <c r="F510" s="239"/>
      <c r="G510" s="245" t="str">
        <f>'Список пропущенных на запуск'!C54</f>
        <v/>
      </c>
      <c r="H510" s="239"/>
      <c r="I510" s="245" t="str">
        <f>'Список пропущенных на запуск'!D54</f>
        <v/>
      </c>
      <c r="J510" s="238"/>
      <c r="K510" s="239"/>
      <c r="L510" s="245" t="str">
        <f>'Список пропущенных на запуск'!E54</f>
        <v/>
      </c>
      <c r="M510" s="239"/>
      <c r="N510" s="245" t="str">
        <f>'Список пропущенных на запуск'!F54</f>
        <v/>
      </c>
      <c r="O510" s="238"/>
      <c r="P510" s="239"/>
      <c r="Q510" s="245" t="str">
        <f>'Список пропущенных на запуск'!G54</f>
        <v/>
      </c>
      <c r="R510" s="239"/>
      <c r="S510" s="245" t="str">
        <f>'Список пропущенных на запуск'!H54</f>
        <v/>
      </c>
      <c r="T510" s="239"/>
      <c r="U510" s="245" t="str">
        <f>'Список пропущенных на запуск'!I54</f>
        <v/>
      </c>
      <c r="V510" s="238"/>
      <c r="W510" s="239"/>
      <c r="X510" s="245" t="str">
        <f>'Список пропущенных на запуск'!G54</f>
        <v/>
      </c>
      <c r="Y510" s="239"/>
    </row>
    <row r="511" spans="2:25" ht="15.75" customHeight="1">
      <c r="B511" s="245" t="str">
        <f>'Список пропущенных на запуск'!A55</f>
        <v/>
      </c>
      <c r="C511" s="238"/>
      <c r="D511" s="239"/>
      <c r="E511" s="245" t="str">
        <f>'Список пропущенных на запуск'!B55</f>
        <v/>
      </c>
      <c r="F511" s="239"/>
      <c r="G511" s="245" t="str">
        <f>'Список пропущенных на запуск'!C55</f>
        <v/>
      </c>
      <c r="H511" s="239"/>
      <c r="I511" s="245" t="str">
        <f>'Список пропущенных на запуск'!D55</f>
        <v/>
      </c>
      <c r="J511" s="238"/>
      <c r="K511" s="239"/>
      <c r="L511" s="245" t="str">
        <f>'Список пропущенных на запуск'!E55</f>
        <v/>
      </c>
      <c r="M511" s="239"/>
      <c r="N511" s="245" t="str">
        <f>'Список пропущенных на запуск'!F55</f>
        <v/>
      </c>
      <c r="O511" s="238"/>
      <c r="P511" s="239"/>
      <c r="Q511" s="245" t="str">
        <f>'Список пропущенных на запуск'!G55</f>
        <v/>
      </c>
      <c r="R511" s="239"/>
      <c r="S511" s="245" t="str">
        <f>'Список пропущенных на запуск'!H55</f>
        <v/>
      </c>
      <c r="T511" s="239"/>
      <c r="U511" s="245" t="str">
        <f>'Список пропущенных на запуск'!I55</f>
        <v/>
      </c>
      <c r="V511" s="238"/>
      <c r="W511" s="239"/>
      <c r="X511" s="245" t="str">
        <f>'Список пропущенных на запуск'!G55</f>
        <v/>
      </c>
      <c r="Y511" s="239"/>
    </row>
    <row r="512" spans="2:25" ht="15.75" customHeight="1">
      <c r="B512" s="245" t="str">
        <f>'Список пропущенных на запуск'!A56</f>
        <v/>
      </c>
      <c r="C512" s="238"/>
      <c r="D512" s="239"/>
      <c r="E512" s="245" t="str">
        <f>'Список пропущенных на запуск'!B56</f>
        <v/>
      </c>
      <c r="F512" s="239"/>
      <c r="G512" s="245" t="str">
        <f>'Список пропущенных на запуск'!C56</f>
        <v/>
      </c>
      <c r="H512" s="239"/>
      <c r="I512" s="245" t="str">
        <f>'Список пропущенных на запуск'!D56</f>
        <v/>
      </c>
      <c r="J512" s="238"/>
      <c r="K512" s="239"/>
      <c r="L512" s="245" t="str">
        <f>'Список пропущенных на запуск'!E56</f>
        <v/>
      </c>
      <c r="M512" s="239"/>
      <c r="N512" s="245" t="str">
        <f>'Список пропущенных на запуск'!F56</f>
        <v/>
      </c>
      <c r="O512" s="238"/>
      <c r="P512" s="239"/>
      <c r="Q512" s="245" t="str">
        <f>'Список пропущенных на запуск'!G56</f>
        <v/>
      </c>
      <c r="R512" s="239"/>
      <c r="S512" s="245" t="str">
        <f>'Список пропущенных на запуск'!H56</f>
        <v/>
      </c>
      <c r="T512" s="239"/>
      <c r="U512" s="245" t="str">
        <f>'Список пропущенных на запуск'!I56</f>
        <v/>
      </c>
      <c r="V512" s="238"/>
      <c r="W512" s="239"/>
      <c r="X512" s="245" t="str">
        <f>'Список пропущенных на запуск'!G56</f>
        <v/>
      </c>
      <c r="Y512" s="239"/>
    </row>
    <row r="513" spans="1:26" ht="15">
      <c r="B513" s="245" t="str">
        <f>'Список пропущенных на запуск'!A57</f>
        <v/>
      </c>
      <c r="C513" s="238"/>
      <c r="D513" s="239"/>
      <c r="E513" s="245" t="str">
        <f>'Список пропущенных на запуск'!B57</f>
        <v/>
      </c>
      <c r="F513" s="239"/>
      <c r="G513" s="245" t="str">
        <f>'Список пропущенных на запуск'!C57</f>
        <v/>
      </c>
      <c r="H513" s="239"/>
      <c r="I513" s="245" t="str">
        <f>'Список пропущенных на запуск'!D57</f>
        <v/>
      </c>
      <c r="J513" s="238"/>
      <c r="K513" s="239"/>
      <c r="L513" s="245" t="str">
        <f>'Список пропущенных на запуск'!E57</f>
        <v/>
      </c>
      <c r="M513" s="239"/>
      <c r="N513" s="245" t="str">
        <f>'Список пропущенных на запуск'!F57</f>
        <v/>
      </c>
      <c r="O513" s="238"/>
      <c r="P513" s="239"/>
      <c r="Q513" s="245" t="str">
        <f>'Список пропущенных на запуск'!G57</f>
        <v/>
      </c>
      <c r="R513" s="239"/>
      <c r="S513" s="245" t="str">
        <f>'Список пропущенных на запуск'!H57</f>
        <v/>
      </c>
      <c r="T513" s="239"/>
      <c r="U513" s="245" t="str">
        <f>'Список пропущенных на запуск'!I57</f>
        <v/>
      </c>
      <c r="V513" s="238"/>
      <c r="W513" s="239"/>
      <c r="X513" s="245" t="str">
        <f>'Список пропущенных на запуск'!G57</f>
        <v/>
      </c>
      <c r="Y513" s="239"/>
    </row>
    <row r="514" spans="1:26" ht="15">
      <c r="B514" s="245" t="str">
        <f>'Список пропущенных на запуск'!A58</f>
        <v/>
      </c>
      <c r="C514" s="238"/>
      <c r="D514" s="239"/>
      <c r="E514" s="245" t="str">
        <f>'Список пропущенных на запуск'!B58</f>
        <v/>
      </c>
      <c r="F514" s="239"/>
      <c r="G514" s="245" t="str">
        <f>'Список пропущенных на запуск'!C58</f>
        <v/>
      </c>
      <c r="H514" s="239"/>
      <c r="I514" s="245" t="str">
        <f>'Список пропущенных на запуск'!D51</f>
        <v/>
      </c>
      <c r="J514" s="238"/>
      <c r="K514" s="239"/>
      <c r="L514" s="245" t="str">
        <f>'Список пропущенных на запуск'!E58</f>
        <v/>
      </c>
      <c r="M514" s="239"/>
      <c r="N514" s="245" t="str">
        <f>'Список пропущенных на запуск'!F58</f>
        <v/>
      </c>
      <c r="O514" s="238"/>
      <c r="P514" s="239"/>
      <c r="Q514" s="245" t="str">
        <f>'Список пропущенных на запуск'!G58</f>
        <v/>
      </c>
      <c r="R514" s="239"/>
      <c r="S514" s="245" t="str">
        <f>'Список пропущенных на запуск'!H58</f>
        <v/>
      </c>
      <c r="T514" s="239"/>
      <c r="U514" s="245" t="str">
        <f>'Список пропущенных на запуск'!I58</f>
        <v/>
      </c>
      <c r="V514" s="238"/>
      <c r="W514" s="239"/>
      <c r="X514" s="245" t="str">
        <f>'Список пропущенных на запуск'!G58</f>
        <v/>
      </c>
      <c r="Y514" s="239"/>
    </row>
    <row r="515" spans="1:26" ht="15"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</row>
    <row r="516" spans="1:26" ht="15"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</row>
    <row r="517" spans="1:26" ht="51" customHeight="1"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</row>
    <row r="518" spans="1:26" ht="15">
      <c r="B518" s="240" t="s">
        <v>100</v>
      </c>
      <c r="C518" s="241"/>
      <c r="D518" s="241"/>
      <c r="E518" s="242" t="str">
        <f>"+7-800-707-7-305"</f>
        <v>+7-800-707-7-305</v>
      </c>
      <c r="F518" s="241"/>
      <c r="G518" s="241"/>
      <c r="H518" s="241"/>
      <c r="I518" s="243" t="s">
        <v>102</v>
      </c>
      <c r="J518" s="241"/>
      <c r="K518" s="241"/>
      <c r="L518" s="241"/>
      <c r="M518" s="241"/>
    </row>
    <row r="519" spans="1:26" ht="15"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</row>
    <row r="520" spans="1:26" ht="27.75">
      <c r="A520" s="244" t="s">
        <v>208</v>
      </c>
      <c r="B520" s="241"/>
      <c r="C520" s="241"/>
      <c r="D520" s="241"/>
      <c r="E520" s="241"/>
      <c r="F520" s="241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41"/>
      <c r="S520" s="241"/>
      <c r="T520" s="241"/>
      <c r="U520" s="241"/>
      <c r="V520" s="241"/>
      <c r="W520" s="241"/>
      <c r="X520" s="241"/>
      <c r="Y520" s="241"/>
      <c r="Z520" s="241"/>
    </row>
    <row r="522" spans="1:26" ht="15">
      <c r="B522" s="237" t="s">
        <v>199</v>
      </c>
      <c r="C522" s="238"/>
      <c r="D522" s="239"/>
      <c r="E522" s="237" t="s">
        <v>209</v>
      </c>
      <c r="F522" s="239"/>
      <c r="G522" s="237" t="s">
        <v>201</v>
      </c>
      <c r="H522" s="239"/>
      <c r="I522" s="237" t="s">
        <v>202</v>
      </c>
      <c r="J522" s="238"/>
      <c r="K522" s="239"/>
      <c r="L522" s="237" t="s">
        <v>210</v>
      </c>
      <c r="M522" s="239"/>
      <c r="N522" s="237" t="s">
        <v>199</v>
      </c>
      <c r="O522" s="238"/>
      <c r="P522" s="239"/>
      <c r="Q522" s="237" t="s">
        <v>209</v>
      </c>
      <c r="R522" s="239"/>
      <c r="S522" s="237" t="s">
        <v>201</v>
      </c>
      <c r="T522" s="239"/>
      <c r="U522" s="237" t="s">
        <v>202</v>
      </c>
      <c r="V522" s="238"/>
      <c r="W522" s="239"/>
      <c r="X522" s="237" t="s">
        <v>210</v>
      </c>
      <c r="Y522" s="239"/>
    </row>
    <row r="523" spans="1:26" ht="15">
      <c r="B523" s="245" t="str">
        <f>'Список пропущенных на запуск'!A59</f>
        <v/>
      </c>
      <c r="C523" s="238"/>
      <c r="D523" s="239"/>
      <c r="E523" s="245" t="str">
        <f>'Список пропущенных на запуск'!B59</f>
        <v/>
      </c>
      <c r="F523" s="239"/>
      <c r="G523" s="245" t="str">
        <f>'Список пропущенных на запуск'!C59</f>
        <v/>
      </c>
      <c r="H523" s="239"/>
      <c r="I523" s="245" t="str">
        <f>'Список пропущенных на запуск'!D59</f>
        <v/>
      </c>
      <c r="J523" s="238"/>
      <c r="K523" s="239"/>
      <c r="L523" s="245" t="str">
        <f>'Список пропущенных на запуск'!E59</f>
        <v/>
      </c>
      <c r="M523" s="239"/>
      <c r="N523" s="245" t="str">
        <f>'Список пропущенных на запуск'!F59</f>
        <v/>
      </c>
      <c r="O523" s="238"/>
      <c r="P523" s="239"/>
      <c r="Q523" s="245" t="str">
        <f>'Список пропущенных на запуск'!G59</f>
        <v/>
      </c>
      <c r="R523" s="239"/>
      <c r="S523" s="245" t="str">
        <f>'Список пропущенных на запуск'!H59</f>
        <v/>
      </c>
      <c r="T523" s="239"/>
      <c r="U523" s="245" t="str">
        <f>'Список пропущенных на запуск'!I59</f>
        <v/>
      </c>
      <c r="V523" s="238"/>
      <c r="W523" s="239"/>
      <c r="X523" s="245" t="str">
        <f>'Список пропущенных на запуск'!G59</f>
        <v/>
      </c>
      <c r="Y523" s="239"/>
    </row>
    <row r="524" spans="1:26" ht="15">
      <c r="B524" s="245" t="str">
        <f>'Список пропущенных на запуск'!A60</f>
        <v/>
      </c>
      <c r="C524" s="238"/>
      <c r="D524" s="239"/>
      <c r="E524" s="245" t="str">
        <f>'Список пропущенных на запуск'!B60</f>
        <v/>
      </c>
      <c r="F524" s="239"/>
      <c r="G524" s="245" t="str">
        <f>'Список пропущенных на запуск'!C60</f>
        <v/>
      </c>
      <c r="H524" s="239"/>
      <c r="I524" s="245" t="str">
        <f>'Список пропущенных на запуск'!D60</f>
        <v/>
      </c>
      <c r="J524" s="238"/>
      <c r="K524" s="239"/>
      <c r="L524" s="245" t="str">
        <f>'Список пропущенных на запуск'!E60</f>
        <v/>
      </c>
      <c r="M524" s="239"/>
      <c r="N524" s="245" t="str">
        <f>'Список пропущенных на запуск'!F60</f>
        <v/>
      </c>
      <c r="O524" s="238"/>
      <c r="P524" s="239"/>
      <c r="Q524" s="245" t="str">
        <f>'Список пропущенных на запуск'!G60</f>
        <v/>
      </c>
      <c r="R524" s="239"/>
      <c r="S524" s="245" t="str">
        <f>'Список пропущенных на запуск'!H60</f>
        <v/>
      </c>
      <c r="T524" s="239"/>
      <c r="U524" s="245" t="str">
        <f>'Список пропущенных на запуск'!I60</f>
        <v/>
      </c>
      <c r="V524" s="238"/>
      <c r="W524" s="239"/>
      <c r="X524" s="245" t="str">
        <f>'Список пропущенных на запуск'!G60</f>
        <v/>
      </c>
      <c r="Y524" s="239"/>
    </row>
    <row r="525" spans="1:26" ht="15">
      <c r="B525" s="245" t="str">
        <f>'Список пропущенных на запуск'!A61</f>
        <v/>
      </c>
      <c r="C525" s="238"/>
      <c r="D525" s="239"/>
      <c r="E525" s="245" t="str">
        <f>'Список пропущенных на запуск'!B61</f>
        <v/>
      </c>
      <c r="F525" s="239"/>
      <c r="G525" s="245" t="str">
        <f>'Список пропущенных на запуск'!C61</f>
        <v/>
      </c>
      <c r="H525" s="239"/>
      <c r="I525" s="245" t="str">
        <f>'Список пропущенных на запуск'!D61</f>
        <v/>
      </c>
      <c r="J525" s="238"/>
      <c r="K525" s="239"/>
      <c r="L525" s="245" t="str">
        <f>'Список пропущенных на запуск'!E61</f>
        <v/>
      </c>
      <c r="M525" s="239"/>
      <c r="N525" s="245" t="str">
        <f>'Список пропущенных на запуск'!F61</f>
        <v/>
      </c>
      <c r="O525" s="238"/>
      <c r="P525" s="239"/>
      <c r="Q525" s="245" t="str">
        <f>'Список пропущенных на запуск'!G61</f>
        <v/>
      </c>
      <c r="R525" s="239"/>
      <c r="S525" s="245" t="str">
        <f>'Список пропущенных на запуск'!H61</f>
        <v/>
      </c>
      <c r="T525" s="239"/>
      <c r="U525" s="245" t="str">
        <f>'Список пропущенных на запуск'!I61</f>
        <v/>
      </c>
      <c r="V525" s="238"/>
      <c r="W525" s="239"/>
      <c r="X525" s="245" t="str">
        <f>'Список пропущенных на запуск'!G61</f>
        <v/>
      </c>
      <c r="Y525" s="239"/>
    </row>
    <row r="526" spans="1:26" ht="15">
      <c r="B526" s="245" t="str">
        <f>'Список пропущенных на запуск'!A62</f>
        <v/>
      </c>
      <c r="C526" s="238"/>
      <c r="D526" s="239"/>
      <c r="E526" s="245" t="str">
        <f>'Список пропущенных на запуск'!B62</f>
        <v/>
      </c>
      <c r="F526" s="239"/>
      <c r="G526" s="245" t="str">
        <f>'Список пропущенных на запуск'!C62</f>
        <v/>
      </c>
      <c r="H526" s="239"/>
      <c r="I526" s="245" t="str">
        <f>'Список пропущенных на запуск'!D62</f>
        <v/>
      </c>
      <c r="J526" s="238"/>
      <c r="K526" s="239"/>
      <c r="L526" s="245" t="str">
        <f>'Список пропущенных на запуск'!E62</f>
        <v/>
      </c>
      <c r="M526" s="239"/>
      <c r="N526" s="245" t="str">
        <f>'Список пропущенных на запуск'!F62</f>
        <v/>
      </c>
      <c r="O526" s="238"/>
      <c r="P526" s="239"/>
      <c r="Q526" s="245" t="str">
        <f>'Список пропущенных на запуск'!G62</f>
        <v/>
      </c>
      <c r="R526" s="239"/>
      <c r="S526" s="245" t="str">
        <f>'Список пропущенных на запуск'!H62</f>
        <v/>
      </c>
      <c r="T526" s="239"/>
      <c r="U526" s="245" t="str">
        <f>'Список пропущенных на запуск'!I62</f>
        <v/>
      </c>
      <c r="V526" s="238"/>
      <c r="W526" s="239"/>
      <c r="X526" s="245" t="str">
        <f>'Список пропущенных на запуск'!G62</f>
        <v/>
      </c>
      <c r="Y526" s="239"/>
    </row>
    <row r="527" spans="1:26" ht="15">
      <c r="B527" s="245" t="str">
        <f>'Список пропущенных на запуск'!A63</f>
        <v/>
      </c>
      <c r="C527" s="238"/>
      <c r="D527" s="239"/>
      <c r="E527" s="245" t="str">
        <f>'Список пропущенных на запуск'!B63</f>
        <v/>
      </c>
      <c r="F527" s="239"/>
      <c r="G527" s="245" t="str">
        <f>'Список пропущенных на запуск'!C63</f>
        <v/>
      </c>
      <c r="H527" s="239"/>
      <c r="I527" s="245" t="str">
        <f>'Список пропущенных на запуск'!D63</f>
        <v/>
      </c>
      <c r="J527" s="238"/>
      <c r="K527" s="239"/>
      <c r="L527" s="245" t="str">
        <f>'Список пропущенных на запуск'!E63</f>
        <v/>
      </c>
      <c r="M527" s="239"/>
      <c r="N527" s="245" t="str">
        <f>'Список пропущенных на запуск'!F63</f>
        <v/>
      </c>
      <c r="O527" s="238"/>
      <c r="P527" s="239"/>
      <c r="Q527" s="245" t="str">
        <f>'Список пропущенных на запуск'!G63</f>
        <v/>
      </c>
      <c r="R527" s="239"/>
      <c r="S527" s="245" t="str">
        <f>'Список пропущенных на запуск'!H63</f>
        <v/>
      </c>
      <c r="T527" s="239"/>
      <c r="U527" s="245" t="str">
        <f>'Список пропущенных на запуск'!I63</f>
        <v/>
      </c>
      <c r="V527" s="238"/>
      <c r="W527" s="239"/>
      <c r="X527" s="245" t="str">
        <f>'Список пропущенных на запуск'!G63</f>
        <v/>
      </c>
      <c r="Y527" s="239"/>
    </row>
    <row r="528" spans="1:26" ht="15">
      <c r="B528" s="245" t="str">
        <f>'Список пропущенных на запуск'!A64</f>
        <v/>
      </c>
      <c r="C528" s="238"/>
      <c r="D528" s="239"/>
      <c r="E528" s="245" t="str">
        <f>'Список пропущенных на запуск'!B64</f>
        <v/>
      </c>
      <c r="F528" s="239"/>
      <c r="G528" s="245" t="str">
        <f>'Список пропущенных на запуск'!C64</f>
        <v/>
      </c>
      <c r="H528" s="239"/>
      <c r="I528" s="245" t="str">
        <f>'Список пропущенных на запуск'!D64</f>
        <v/>
      </c>
      <c r="J528" s="238"/>
      <c r="K528" s="239"/>
      <c r="L528" s="245" t="str">
        <f>'Список пропущенных на запуск'!E64</f>
        <v/>
      </c>
      <c r="M528" s="239"/>
      <c r="N528" s="245" t="str">
        <f>'Список пропущенных на запуск'!F64</f>
        <v/>
      </c>
      <c r="O528" s="238"/>
      <c r="P528" s="239"/>
      <c r="Q528" s="245" t="str">
        <f>'Список пропущенных на запуск'!G64</f>
        <v/>
      </c>
      <c r="R528" s="239"/>
      <c r="S528" s="245" t="str">
        <f>'Список пропущенных на запуск'!H64</f>
        <v/>
      </c>
      <c r="T528" s="239"/>
      <c r="U528" s="245" t="str">
        <f>'Список пропущенных на запуск'!I64</f>
        <v/>
      </c>
      <c r="V528" s="238"/>
      <c r="W528" s="239"/>
      <c r="X528" s="245" t="str">
        <f>'Список пропущенных на запуск'!G64</f>
        <v/>
      </c>
      <c r="Y528" s="239"/>
    </row>
    <row r="529" spans="2:25" ht="15">
      <c r="B529" s="245" t="str">
        <f>'Список пропущенных на запуск'!A65</f>
        <v/>
      </c>
      <c r="C529" s="238"/>
      <c r="D529" s="239"/>
      <c r="E529" s="245" t="str">
        <f>'Список пропущенных на запуск'!B65</f>
        <v/>
      </c>
      <c r="F529" s="239"/>
      <c r="G529" s="245" t="str">
        <f>'Список пропущенных на запуск'!C65</f>
        <v/>
      </c>
      <c r="H529" s="239"/>
      <c r="I529" s="245" t="str">
        <f>'Список пропущенных на запуск'!D65</f>
        <v/>
      </c>
      <c r="J529" s="238"/>
      <c r="K529" s="239"/>
      <c r="L529" s="245" t="str">
        <f>'Список пропущенных на запуск'!E65</f>
        <v/>
      </c>
      <c r="M529" s="239"/>
      <c r="N529" s="245" t="str">
        <f>'Список пропущенных на запуск'!F65</f>
        <v/>
      </c>
      <c r="O529" s="238"/>
      <c r="P529" s="239"/>
      <c r="Q529" s="245" t="str">
        <f>'Список пропущенных на запуск'!G65</f>
        <v/>
      </c>
      <c r="R529" s="239"/>
      <c r="S529" s="245" t="str">
        <f>'Список пропущенных на запуск'!H65</f>
        <v/>
      </c>
      <c r="T529" s="239"/>
      <c r="U529" s="245" t="str">
        <f>'Список пропущенных на запуск'!I65</f>
        <v/>
      </c>
      <c r="V529" s="238"/>
      <c r="W529" s="239"/>
      <c r="X529" s="245" t="str">
        <f>'Список пропущенных на запуск'!G65</f>
        <v/>
      </c>
      <c r="Y529" s="239"/>
    </row>
    <row r="530" spans="2:25" ht="15">
      <c r="B530" s="245" t="str">
        <f>'Список пропущенных на запуск'!A66</f>
        <v/>
      </c>
      <c r="C530" s="238"/>
      <c r="D530" s="239"/>
      <c r="E530" s="245" t="str">
        <f>'Список пропущенных на запуск'!B66</f>
        <v/>
      </c>
      <c r="F530" s="239"/>
      <c r="G530" s="245" t="str">
        <f>'Список пропущенных на запуск'!C66</f>
        <v/>
      </c>
      <c r="H530" s="239"/>
      <c r="I530" s="245" t="str">
        <f>'Список пропущенных на запуск'!D66</f>
        <v/>
      </c>
      <c r="J530" s="238"/>
      <c r="K530" s="239"/>
      <c r="L530" s="245" t="str">
        <f>'Список пропущенных на запуск'!E66</f>
        <v/>
      </c>
      <c r="M530" s="239"/>
      <c r="N530" s="245" t="str">
        <f>'Список пропущенных на запуск'!F66</f>
        <v/>
      </c>
      <c r="O530" s="238"/>
      <c r="P530" s="239"/>
      <c r="Q530" s="245" t="str">
        <f>'Список пропущенных на запуск'!G66</f>
        <v/>
      </c>
      <c r="R530" s="239"/>
      <c r="S530" s="245" t="str">
        <f>'Список пропущенных на запуск'!H66</f>
        <v/>
      </c>
      <c r="T530" s="239"/>
      <c r="U530" s="245" t="str">
        <f>'Список пропущенных на запуск'!I66</f>
        <v/>
      </c>
      <c r="V530" s="238"/>
      <c r="W530" s="239"/>
      <c r="X530" s="245" t="str">
        <f>'Список пропущенных на запуск'!G66</f>
        <v/>
      </c>
      <c r="Y530" s="239"/>
    </row>
    <row r="531" spans="2:25" ht="15">
      <c r="B531" s="245" t="str">
        <f>'Список пропущенных на запуск'!A67</f>
        <v/>
      </c>
      <c r="C531" s="238"/>
      <c r="D531" s="239"/>
      <c r="E531" s="245" t="str">
        <f>'Список пропущенных на запуск'!B67</f>
        <v/>
      </c>
      <c r="F531" s="239"/>
      <c r="G531" s="245" t="str">
        <f>'Список пропущенных на запуск'!C67</f>
        <v/>
      </c>
      <c r="H531" s="239"/>
      <c r="I531" s="245" t="str">
        <f>'Список пропущенных на запуск'!D67</f>
        <v/>
      </c>
      <c r="J531" s="238"/>
      <c r="K531" s="239"/>
      <c r="L531" s="245" t="str">
        <f>'Список пропущенных на запуск'!E67</f>
        <v/>
      </c>
      <c r="M531" s="239"/>
      <c r="N531" s="245" t="str">
        <f>'Список пропущенных на запуск'!F67</f>
        <v/>
      </c>
      <c r="O531" s="238"/>
      <c r="P531" s="239"/>
      <c r="Q531" s="245" t="str">
        <f>'Список пропущенных на запуск'!G67</f>
        <v/>
      </c>
      <c r="R531" s="239"/>
      <c r="S531" s="245" t="str">
        <f>'Список пропущенных на запуск'!H67</f>
        <v/>
      </c>
      <c r="T531" s="239"/>
      <c r="U531" s="245" t="str">
        <f>'Список пропущенных на запуск'!I67</f>
        <v/>
      </c>
      <c r="V531" s="238"/>
      <c r="W531" s="239"/>
      <c r="X531" s="245" t="str">
        <f>'Список пропущенных на запуск'!G67</f>
        <v/>
      </c>
      <c r="Y531" s="239"/>
    </row>
    <row r="532" spans="2:25" ht="15">
      <c r="B532" s="245" t="str">
        <f>'Список пропущенных на запуск'!A68</f>
        <v/>
      </c>
      <c r="C532" s="238"/>
      <c r="D532" s="239"/>
      <c r="E532" s="245" t="str">
        <f>'Список пропущенных на запуск'!B68</f>
        <v/>
      </c>
      <c r="F532" s="239"/>
      <c r="G532" s="245" t="str">
        <f>'Список пропущенных на запуск'!C68</f>
        <v/>
      </c>
      <c r="H532" s="239"/>
      <c r="I532" s="245" t="str">
        <f>'Список пропущенных на запуск'!D68</f>
        <v/>
      </c>
      <c r="J532" s="238"/>
      <c r="K532" s="239"/>
      <c r="L532" s="245" t="str">
        <f>'Список пропущенных на запуск'!E68</f>
        <v/>
      </c>
      <c r="M532" s="239"/>
      <c r="N532" s="245" t="str">
        <f>'Список пропущенных на запуск'!F68</f>
        <v/>
      </c>
      <c r="O532" s="238"/>
      <c r="P532" s="239"/>
      <c r="Q532" s="245" t="str">
        <f>'Список пропущенных на запуск'!G68</f>
        <v/>
      </c>
      <c r="R532" s="239"/>
      <c r="S532" s="245" t="str">
        <f>'Список пропущенных на запуск'!H68</f>
        <v/>
      </c>
      <c r="T532" s="239"/>
      <c r="U532" s="245" t="str">
        <f>'Список пропущенных на запуск'!I68</f>
        <v/>
      </c>
      <c r="V532" s="238"/>
      <c r="W532" s="239"/>
      <c r="X532" s="245" t="str">
        <f>'Список пропущенных на запуск'!G68</f>
        <v/>
      </c>
      <c r="Y532" s="239"/>
    </row>
    <row r="533" spans="2:25" ht="15">
      <c r="B533" s="245" t="str">
        <f>'Список пропущенных на запуск'!A69</f>
        <v/>
      </c>
      <c r="C533" s="238"/>
      <c r="D533" s="239"/>
      <c r="E533" s="245" t="str">
        <f>'Список пропущенных на запуск'!B69</f>
        <v/>
      </c>
      <c r="F533" s="239"/>
      <c r="G533" s="245" t="str">
        <f>'Список пропущенных на запуск'!C69</f>
        <v/>
      </c>
      <c r="H533" s="239"/>
      <c r="I533" s="245" t="str">
        <f>'Список пропущенных на запуск'!D69</f>
        <v/>
      </c>
      <c r="J533" s="238"/>
      <c r="K533" s="239"/>
      <c r="L533" s="245" t="str">
        <f>'Список пропущенных на запуск'!E69</f>
        <v/>
      </c>
      <c r="M533" s="239"/>
      <c r="N533" s="245" t="str">
        <f>'Список пропущенных на запуск'!F69</f>
        <v/>
      </c>
      <c r="O533" s="238"/>
      <c r="P533" s="239"/>
      <c r="Q533" s="245" t="str">
        <f>'Список пропущенных на запуск'!G69</f>
        <v/>
      </c>
      <c r="R533" s="239"/>
      <c r="S533" s="245" t="str">
        <f>'Список пропущенных на запуск'!H69</f>
        <v/>
      </c>
      <c r="T533" s="239"/>
      <c r="U533" s="245" t="str">
        <f>'Список пропущенных на запуск'!I69</f>
        <v/>
      </c>
      <c r="V533" s="238"/>
      <c r="W533" s="239"/>
      <c r="X533" s="245" t="str">
        <f>'Список пропущенных на запуск'!G69</f>
        <v/>
      </c>
      <c r="Y533" s="239"/>
    </row>
    <row r="534" spans="2:25" ht="15">
      <c r="B534" s="245" t="str">
        <f>'Список пропущенных на запуск'!A70</f>
        <v/>
      </c>
      <c r="C534" s="238"/>
      <c r="D534" s="239"/>
      <c r="E534" s="245" t="str">
        <f>'Список пропущенных на запуск'!B70</f>
        <v/>
      </c>
      <c r="F534" s="239"/>
      <c r="G534" s="245" t="str">
        <f>'Список пропущенных на запуск'!C70</f>
        <v/>
      </c>
      <c r="H534" s="239"/>
      <c r="I534" s="245" t="str">
        <f>'Список пропущенных на запуск'!D70</f>
        <v/>
      </c>
      <c r="J534" s="238"/>
      <c r="K534" s="239"/>
      <c r="L534" s="245" t="str">
        <f>'Список пропущенных на запуск'!E70</f>
        <v/>
      </c>
      <c r="M534" s="239"/>
      <c r="N534" s="245" t="str">
        <f>'Список пропущенных на запуск'!F70</f>
        <v/>
      </c>
      <c r="O534" s="238"/>
      <c r="P534" s="239"/>
      <c r="Q534" s="245" t="str">
        <f>'Список пропущенных на запуск'!G70</f>
        <v/>
      </c>
      <c r="R534" s="239"/>
      <c r="S534" s="245" t="str">
        <f>'Список пропущенных на запуск'!H70</f>
        <v/>
      </c>
      <c r="T534" s="239"/>
      <c r="U534" s="245" t="str">
        <f>'Список пропущенных на запуск'!I70</f>
        <v/>
      </c>
      <c r="V534" s="238"/>
      <c r="W534" s="239"/>
      <c r="X534" s="245" t="str">
        <f>'Список пропущенных на запуск'!G70</f>
        <v/>
      </c>
      <c r="Y534" s="239"/>
    </row>
    <row r="535" spans="2:25" ht="15">
      <c r="B535" s="245" t="str">
        <f>'Список пропущенных на запуск'!A71</f>
        <v/>
      </c>
      <c r="C535" s="238"/>
      <c r="D535" s="239"/>
      <c r="E535" s="245" t="str">
        <f>'Список пропущенных на запуск'!B71</f>
        <v/>
      </c>
      <c r="F535" s="239"/>
      <c r="G535" s="245" t="str">
        <f>'Список пропущенных на запуск'!C71</f>
        <v/>
      </c>
      <c r="H535" s="239"/>
      <c r="I535" s="245" t="str">
        <f>'Список пропущенных на запуск'!D71</f>
        <v/>
      </c>
      <c r="J535" s="238"/>
      <c r="K535" s="239"/>
      <c r="L535" s="245" t="str">
        <f>'Список пропущенных на запуск'!E71</f>
        <v/>
      </c>
      <c r="M535" s="239"/>
      <c r="N535" s="245" t="str">
        <f>'Список пропущенных на запуск'!F71</f>
        <v/>
      </c>
      <c r="O535" s="238"/>
      <c r="P535" s="239"/>
      <c r="Q535" s="245" t="str">
        <f>'Список пропущенных на запуск'!G71</f>
        <v/>
      </c>
      <c r="R535" s="239"/>
      <c r="S535" s="245" t="str">
        <f>'Список пропущенных на запуск'!H71</f>
        <v/>
      </c>
      <c r="T535" s="239"/>
      <c r="U535" s="245" t="str">
        <f>'Список пропущенных на запуск'!I71</f>
        <v/>
      </c>
      <c r="V535" s="238"/>
      <c r="W535" s="239"/>
      <c r="X535" s="245" t="str">
        <f>'Список пропущенных на запуск'!G71</f>
        <v/>
      </c>
      <c r="Y535" s="239"/>
    </row>
    <row r="536" spans="2:25" ht="15">
      <c r="B536" s="245" t="str">
        <f>'Список пропущенных на запуск'!A72</f>
        <v/>
      </c>
      <c r="C536" s="238"/>
      <c r="D536" s="239"/>
      <c r="E536" s="245" t="str">
        <f>'Список пропущенных на запуск'!B72</f>
        <v/>
      </c>
      <c r="F536" s="239"/>
      <c r="G536" s="245" t="str">
        <f>'Список пропущенных на запуск'!C72</f>
        <v/>
      </c>
      <c r="H536" s="239"/>
      <c r="I536" s="245" t="str">
        <f>'Список пропущенных на запуск'!D72</f>
        <v/>
      </c>
      <c r="J536" s="238"/>
      <c r="K536" s="239"/>
      <c r="L536" s="245" t="str">
        <f>'Список пропущенных на запуск'!E72</f>
        <v/>
      </c>
      <c r="M536" s="239"/>
      <c r="N536" s="245" t="str">
        <f>'Список пропущенных на запуск'!F72</f>
        <v/>
      </c>
      <c r="O536" s="238"/>
      <c r="P536" s="239"/>
      <c r="Q536" s="245" t="str">
        <f>'Список пропущенных на запуск'!G72</f>
        <v/>
      </c>
      <c r="R536" s="239"/>
      <c r="S536" s="245" t="str">
        <f>'Список пропущенных на запуск'!H72</f>
        <v/>
      </c>
      <c r="T536" s="239"/>
      <c r="U536" s="245" t="str">
        <f>'Список пропущенных на запуск'!I72</f>
        <v/>
      </c>
      <c r="V536" s="238"/>
      <c r="W536" s="239"/>
      <c r="X536" s="245" t="str">
        <f>'Список пропущенных на запуск'!G72</f>
        <v/>
      </c>
      <c r="Y536" s="239"/>
    </row>
    <row r="537" spans="2:25" ht="15">
      <c r="B537" s="245" t="str">
        <f>'Список пропущенных на запуск'!A73</f>
        <v/>
      </c>
      <c r="C537" s="238"/>
      <c r="D537" s="239"/>
      <c r="E537" s="245" t="str">
        <f>'Список пропущенных на запуск'!B73</f>
        <v/>
      </c>
      <c r="F537" s="239"/>
      <c r="G537" s="245" t="str">
        <f>'Список пропущенных на запуск'!C73</f>
        <v/>
      </c>
      <c r="H537" s="239"/>
      <c r="I537" s="245" t="str">
        <f>'Список пропущенных на запуск'!D73</f>
        <v/>
      </c>
      <c r="J537" s="238"/>
      <c r="K537" s="239"/>
      <c r="L537" s="245" t="str">
        <f>'Список пропущенных на запуск'!E73</f>
        <v/>
      </c>
      <c r="M537" s="239"/>
      <c r="N537" s="245" t="str">
        <f>'Список пропущенных на запуск'!F73</f>
        <v/>
      </c>
      <c r="O537" s="238"/>
      <c r="P537" s="239"/>
      <c r="Q537" s="245" t="str">
        <f>'Список пропущенных на запуск'!G73</f>
        <v/>
      </c>
      <c r="R537" s="239"/>
      <c r="S537" s="245" t="str">
        <f>'Список пропущенных на запуск'!H73</f>
        <v/>
      </c>
      <c r="T537" s="239"/>
      <c r="U537" s="245" t="str">
        <f>'Список пропущенных на запуск'!I73</f>
        <v/>
      </c>
      <c r="V537" s="238"/>
      <c r="W537" s="239"/>
      <c r="X537" s="245" t="str">
        <f>'Список пропущенных на запуск'!G73</f>
        <v/>
      </c>
      <c r="Y537" s="239"/>
    </row>
    <row r="538" spans="2:25" ht="15">
      <c r="B538" s="245" t="str">
        <f>'Список пропущенных на запуск'!A74</f>
        <v/>
      </c>
      <c r="C538" s="238"/>
      <c r="D538" s="239"/>
      <c r="E538" s="245" t="str">
        <f>'Список пропущенных на запуск'!B74</f>
        <v/>
      </c>
      <c r="F538" s="239"/>
      <c r="G538" s="245" t="str">
        <f>'Список пропущенных на запуск'!C74</f>
        <v/>
      </c>
      <c r="H538" s="239"/>
      <c r="I538" s="245" t="str">
        <f>'Список пропущенных на запуск'!D74</f>
        <v/>
      </c>
      <c r="J538" s="238"/>
      <c r="K538" s="239"/>
      <c r="L538" s="245" t="str">
        <f>'Список пропущенных на запуск'!E74</f>
        <v/>
      </c>
      <c r="M538" s="239"/>
      <c r="N538" s="245" t="str">
        <f>'Список пропущенных на запуск'!F74</f>
        <v/>
      </c>
      <c r="O538" s="238"/>
      <c r="P538" s="239"/>
      <c r="Q538" s="245" t="str">
        <f>'Список пропущенных на запуск'!G74</f>
        <v/>
      </c>
      <c r="R538" s="239"/>
      <c r="S538" s="245" t="str">
        <f>'Список пропущенных на запуск'!H74</f>
        <v/>
      </c>
      <c r="T538" s="239"/>
      <c r="U538" s="245" t="str">
        <f>'Список пропущенных на запуск'!I74</f>
        <v/>
      </c>
      <c r="V538" s="238"/>
      <c r="W538" s="239"/>
      <c r="X538" s="245" t="str">
        <f>'Список пропущенных на запуск'!G74</f>
        <v/>
      </c>
      <c r="Y538" s="239"/>
    </row>
    <row r="539" spans="2:25" ht="15">
      <c r="B539" s="245" t="str">
        <f>'Список пропущенных на запуск'!A75</f>
        <v/>
      </c>
      <c r="C539" s="238"/>
      <c r="D539" s="239"/>
      <c r="E539" s="245" t="str">
        <f>'Список пропущенных на запуск'!B75</f>
        <v/>
      </c>
      <c r="F539" s="239"/>
      <c r="G539" s="245" t="str">
        <f>'Список пропущенных на запуск'!C75</f>
        <v/>
      </c>
      <c r="H539" s="239"/>
      <c r="I539" s="245" t="str">
        <f>'Список пропущенных на запуск'!D75</f>
        <v/>
      </c>
      <c r="J539" s="238"/>
      <c r="K539" s="239"/>
      <c r="L539" s="245" t="str">
        <f>'Список пропущенных на запуск'!E75</f>
        <v/>
      </c>
      <c r="M539" s="239"/>
      <c r="N539" s="245" t="str">
        <f>'Список пропущенных на запуск'!F75</f>
        <v/>
      </c>
      <c r="O539" s="238"/>
      <c r="P539" s="239"/>
      <c r="Q539" s="245" t="str">
        <f>'Список пропущенных на запуск'!G75</f>
        <v/>
      </c>
      <c r="R539" s="239"/>
      <c r="S539" s="245" t="str">
        <f>'Список пропущенных на запуск'!H75</f>
        <v/>
      </c>
      <c r="T539" s="239"/>
      <c r="U539" s="245" t="str">
        <f>'Список пропущенных на запуск'!I75</f>
        <v/>
      </c>
      <c r="V539" s="238"/>
      <c r="W539" s="239"/>
      <c r="X539" s="245" t="str">
        <f>'Список пропущенных на запуск'!G75</f>
        <v/>
      </c>
      <c r="Y539" s="239"/>
    </row>
    <row r="540" spans="2:25" ht="15">
      <c r="B540" s="245" t="str">
        <f>'Список пропущенных на запуск'!A76</f>
        <v/>
      </c>
      <c r="C540" s="238"/>
      <c r="D540" s="239"/>
      <c r="E540" s="245" t="str">
        <f>'Список пропущенных на запуск'!B76</f>
        <v/>
      </c>
      <c r="F540" s="239"/>
      <c r="G540" s="245" t="str">
        <f>'Список пропущенных на запуск'!C76</f>
        <v/>
      </c>
      <c r="H540" s="239"/>
      <c r="I540" s="245" t="str">
        <f>'Список пропущенных на запуск'!D76</f>
        <v/>
      </c>
      <c r="J540" s="238"/>
      <c r="K540" s="239"/>
      <c r="L540" s="245" t="str">
        <f>'Список пропущенных на запуск'!E76</f>
        <v/>
      </c>
      <c r="M540" s="239"/>
      <c r="N540" s="245" t="str">
        <f>'Список пропущенных на запуск'!F76</f>
        <v/>
      </c>
      <c r="O540" s="238"/>
      <c r="P540" s="239"/>
      <c r="Q540" s="245" t="str">
        <f>'Список пропущенных на запуск'!G76</f>
        <v/>
      </c>
      <c r="R540" s="239"/>
      <c r="S540" s="245" t="str">
        <f>'Список пропущенных на запуск'!H76</f>
        <v/>
      </c>
      <c r="T540" s="239"/>
      <c r="U540" s="245" t="str">
        <f>'Список пропущенных на запуск'!I76</f>
        <v/>
      </c>
      <c r="V540" s="238"/>
      <c r="W540" s="239"/>
      <c r="X540" s="245" t="str">
        <f>'Список пропущенных на запуск'!G76</f>
        <v/>
      </c>
      <c r="Y540" s="239"/>
    </row>
    <row r="541" spans="2:25" ht="15">
      <c r="B541" s="245" t="str">
        <f>'Список пропущенных на запуск'!A77</f>
        <v/>
      </c>
      <c r="C541" s="238"/>
      <c r="D541" s="239"/>
      <c r="E541" s="245" t="str">
        <f>'Список пропущенных на запуск'!B77</f>
        <v/>
      </c>
      <c r="F541" s="239"/>
      <c r="G541" s="245" t="str">
        <f>'Список пропущенных на запуск'!C77</f>
        <v/>
      </c>
      <c r="H541" s="239"/>
      <c r="I541" s="245" t="str">
        <f>'Список пропущенных на запуск'!D77</f>
        <v/>
      </c>
      <c r="J541" s="238"/>
      <c r="K541" s="239"/>
      <c r="L541" s="245" t="str">
        <f>'Список пропущенных на запуск'!E77</f>
        <v/>
      </c>
      <c r="M541" s="239"/>
      <c r="N541" s="245" t="str">
        <f>'Список пропущенных на запуск'!F77</f>
        <v/>
      </c>
      <c r="O541" s="238"/>
      <c r="P541" s="239"/>
      <c r="Q541" s="245" t="str">
        <f>'Список пропущенных на запуск'!G77</f>
        <v/>
      </c>
      <c r="R541" s="239"/>
      <c r="S541" s="245" t="str">
        <f>'Список пропущенных на запуск'!H77</f>
        <v/>
      </c>
      <c r="T541" s="239"/>
      <c r="U541" s="245" t="str">
        <f>'Список пропущенных на запуск'!I77</f>
        <v/>
      </c>
      <c r="V541" s="238"/>
      <c r="W541" s="239"/>
      <c r="X541" s="245" t="str">
        <f>'Список пропущенных на запуск'!G77</f>
        <v/>
      </c>
      <c r="Y541" s="239"/>
    </row>
    <row r="542" spans="2:25" ht="15">
      <c r="B542" s="245" t="str">
        <f>'Список пропущенных на запуск'!A78</f>
        <v/>
      </c>
      <c r="C542" s="238"/>
      <c r="D542" s="239"/>
      <c r="E542" s="245" t="str">
        <f>'Список пропущенных на запуск'!B78</f>
        <v/>
      </c>
      <c r="F542" s="239"/>
      <c r="G542" s="245" t="str">
        <f>'Список пропущенных на запуск'!C78</f>
        <v/>
      </c>
      <c r="H542" s="239"/>
      <c r="I542" s="245" t="str">
        <f>'Список пропущенных на запуск'!D78</f>
        <v/>
      </c>
      <c r="J542" s="238"/>
      <c r="K542" s="239"/>
      <c r="L542" s="245" t="str">
        <f>'Список пропущенных на запуск'!E78</f>
        <v/>
      </c>
      <c r="M542" s="239"/>
      <c r="N542" s="245" t="str">
        <f>'Список пропущенных на запуск'!F78</f>
        <v/>
      </c>
      <c r="O542" s="238"/>
      <c r="P542" s="239"/>
      <c r="Q542" s="245" t="str">
        <f>'Список пропущенных на запуск'!G78</f>
        <v/>
      </c>
      <c r="R542" s="239"/>
      <c r="S542" s="245" t="str">
        <f>'Список пропущенных на запуск'!H78</f>
        <v/>
      </c>
      <c r="T542" s="239"/>
      <c r="U542" s="245" t="str">
        <f>'Список пропущенных на запуск'!I78</f>
        <v/>
      </c>
      <c r="V542" s="238"/>
      <c r="W542" s="239"/>
      <c r="X542" s="245" t="str">
        <f>'Список пропущенных на запуск'!G78</f>
        <v/>
      </c>
      <c r="Y542" s="239"/>
    </row>
    <row r="543" spans="2:25" ht="15">
      <c r="B543" s="245" t="str">
        <f>'Список пропущенных на запуск'!A79</f>
        <v/>
      </c>
      <c r="C543" s="238"/>
      <c r="D543" s="239"/>
      <c r="E543" s="245" t="str">
        <f>'Список пропущенных на запуск'!B79</f>
        <v/>
      </c>
      <c r="F543" s="239"/>
      <c r="G543" s="245" t="str">
        <f>'Список пропущенных на запуск'!C79</f>
        <v/>
      </c>
      <c r="H543" s="239"/>
      <c r="I543" s="245" t="str">
        <f>'Список пропущенных на запуск'!D79</f>
        <v/>
      </c>
      <c r="J543" s="238"/>
      <c r="K543" s="239"/>
      <c r="L543" s="245" t="str">
        <f>'Список пропущенных на запуск'!E79</f>
        <v/>
      </c>
      <c r="M543" s="239"/>
      <c r="N543" s="245" t="str">
        <f>'Список пропущенных на запуск'!F79</f>
        <v/>
      </c>
      <c r="O543" s="238"/>
      <c r="P543" s="239"/>
      <c r="Q543" s="245" t="str">
        <f>'Список пропущенных на запуск'!G79</f>
        <v/>
      </c>
      <c r="R543" s="239"/>
      <c r="S543" s="245" t="str">
        <f>'Список пропущенных на запуск'!H79</f>
        <v/>
      </c>
      <c r="T543" s="239"/>
      <c r="U543" s="245" t="str">
        <f>'Список пропущенных на запуск'!I79</f>
        <v/>
      </c>
      <c r="V543" s="238"/>
      <c r="W543" s="239"/>
      <c r="X543" s="245" t="str">
        <f>'Список пропущенных на запуск'!G79</f>
        <v/>
      </c>
      <c r="Y543" s="239"/>
    </row>
    <row r="544" spans="2:25" ht="15.75" customHeight="1">
      <c r="B544" s="245" t="str">
        <f>'Список пропущенных на запуск'!A80</f>
        <v/>
      </c>
      <c r="C544" s="238"/>
      <c r="D544" s="239"/>
      <c r="E544" s="245" t="str">
        <f>'Список пропущенных на запуск'!B80</f>
        <v/>
      </c>
      <c r="F544" s="239"/>
      <c r="G544" s="245" t="str">
        <f>'Список пропущенных на запуск'!C80</f>
        <v/>
      </c>
      <c r="H544" s="239"/>
      <c r="I544" s="245" t="str">
        <f>'Список пропущенных на запуск'!D80</f>
        <v/>
      </c>
      <c r="J544" s="238"/>
      <c r="K544" s="239"/>
      <c r="L544" s="245" t="str">
        <f>'Список пропущенных на запуск'!E80</f>
        <v/>
      </c>
      <c r="M544" s="239"/>
      <c r="N544" s="245" t="str">
        <f>'Список пропущенных на запуск'!F80</f>
        <v/>
      </c>
      <c r="O544" s="238"/>
      <c r="P544" s="239"/>
      <c r="Q544" s="245" t="str">
        <f>'Список пропущенных на запуск'!G80</f>
        <v/>
      </c>
      <c r="R544" s="239"/>
      <c r="S544" s="245" t="str">
        <f>'Список пропущенных на запуск'!H80</f>
        <v/>
      </c>
      <c r="T544" s="239"/>
      <c r="U544" s="245" t="str">
        <f>'Список пропущенных на запуск'!I80</f>
        <v/>
      </c>
      <c r="V544" s="238"/>
      <c r="W544" s="239"/>
      <c r="X544" s="245" t="str">
        <f>'Список пропущенных на запуск'!G80</f>
        <v/>
      </c>
      <c r="Y544" s="239"/>
    </row>
    <row r="545" spans="1:26" ht="15.75" customHeight="1">
      <c r="B545" s="245" t="str">
        <f>'Список пропущенных на запуск'!A81</f>
        <v/>
      </c>
      <c r="C545" s="238"/>
      <c r="D545" s="239"/>
      <c r="E545" s="245" t="str">
        <f>'Список пропущенных на запуск'!B81</f>
        <v/>
      </c>
      <c r="F545" s="239"/>
      <c r="G545" s="245" t="str">
        <f>'Список пропущенных на запуск'!C81</f>
        <v/>
      </c>
      <c r="H545" s="239"/>
      <c r="I545" s="245" t="str">
        <f>'Список пропущенных на запуск'!D81</f>
        <v/>
      </c>
      <c r="J545" s="238"/>
      <c r="K545" s="239"/>
      <c r="L545" s="245" t="str">
        <f>'Список пропущенных на запуск'!E81</f>
        <v/>
      </c>
      <c r="M545" s="239"/>
      <c r="N545" s="245" t="str">
        <f>'Список пропущенных на запуск'!F81</f>
        <v/>
      </c>
      <c r="O545" s="238"/>
      <c r="P545" s="239"/>
      <c r="Q545" s="245" t="str">
        <f>'Список пропущенных на запуск'!G81</f>
        <v/>
      </c>
      <c r="R545" s="239"/>
      <c r="S545" s="245" t="str">
        <f>'Список пропущенных на запуск'!H81</f>
        <v/>
      </c>
      <c r="T545" s="239"/>
      <c r="U545" s="245" t="str">
        <f>'Список пропущенных на запуск'!I81</f>
        <v/>
      </c>
      <c r="V545" s="238"/>
      <c r="W545" s="239"/>
      <c r="X545" s="245" t="str">
        <f>'Список пропущенных на запуск'!G81</f>
        <v/>
      </c>
      <c r="Y545" s="239"/>
    </row>
    <row r="546" spans="1:26" ht="15.75" customHeight="1">
      <c r="B546" s="245" t="str">
        <f>'Список пропущенных на запуск'!A82</f>
        <v/>
      </c>
      <c r="C546" s="238"/>
      <c r="D546" s="239"/>
      <c r="E546" s="245" t="str">
        <f>'Список пропущенных на запуск'!B82</f>
        <v/>
      </c>
      <c r="F546" s="239"/>
      <c r="G546" s="245" t="str">
        <f>'Список пропущенных на запуск'!C82</f>
        <v/>
      </c>
      <c r="H546" s="239"/>
      <c r="I546" s="245" t="str">
        <f>'Список пропущенных на запуск'!D82</f>
        <v/>
      </c>
      <c r="J546" s="238"/>
      <c r="K546" s="239"/>
      <c r="L546" s="245" t="str">
        <f>'Список пропущенных на запуск'!E82</f>
        <v/>
      </c>
      <c r="M546" s="239"/>
      <c r="N546" s="245" t="str">
        <f>'Список пропущенных на запуск'!F82</f>
        <v/>
      </c>
      <c r="O546" s="238"/>
      <c r="P546" s="239"/>
      <c r="Q546" s="245" t="str">
        <f>'Список пропущенных на запуск'!G82</f>
        <v/>
      </c>
      <c r="R546" s="239"/>
      <c r="S546" s="245" t="str">
        <f>'Список пропущенных на запуск'!H82</f>
        <v/>
      </c>
      <c r="T546" s="239"/>
      <c r="U546" s="245" t="str">
        <f>'Список пропущенных на запуск'!I82</f>
        <v/>
      </c>
      <c r="V546" s="238"/>
      <c r="W546" s="239"/>
      <c r="X546" s="245" t="str">
        <f>'Список пропущенных на запуск'!G82</f>
        <v/>
      </c>
      <c r="Y546" s="239"/>
    </row>
    <row r="547" spans="1:26" ht="15">
      <c r="B547" s="245" t="str">
        <f>'Список пропущенных на запуск'!A83</f>
        <v/>
      </c>
      <c r="C547" s="238"/>
      <c r="D547" s="239"/>
      <c r="E547" s="245" t="str">
        <f>'Список пропущенных на запуск'!B83</f>
        <v/>
      </c>
      <c r="F547" s="239"/>
      <c r="G547" s="245" t="str">
        <f>'Список пропущенных на запуск'!C83</f>
        <v/>
      </c>
      <c r="H547" s="239"/>
      <c r="I547" s="245" t="str">
        <f>'Список пропущенных на запуск'!D83</f>
        <v/>
      </c>
      <c r="J547" s="238"/>
      <c r="K547" s="239"/>
      <c r="L547" s="245" t="str">
        <f>'Список пропущенных на запуск'!E83</f>
        <v/>
      </c>
      <c r="M547" s="239"/>
      <c r="N547" s="245" t="str">
        <f>'Список пропущенных на запуск'!F83</f>
        <v/>
      </c>
      <c r="O547" s="238"/>
      <c r="P547" s="239"/>
      <c r="Q547" s="245" t="str">
        <f>'Список пропущенных на запуск'!G83</f>
        <v/>
      </c>
      <c r="R547" s="239"/>
      <c r="S547" s="245" t="str">
        <f>'Список пропущенных на запуск'!H83</f>
        <v/>
      </c>
      <c r="T547" s="239"/>
      <c r="U547" s="245" t="str">
        <f>'Список пропущенных на запуск'!I83</f>
        <v/>
      </c>
      <c r="V547" s="238"/>
      <c r="W547" s="239"/>
      <c r="X547" s="245" t="str">
        <f>'Список пропущенных на запуск'!G83</f>
        <v/>
      </c>
      <c r="Y547" s="239"/>
    </row>
    <row r="548" spans="1:26" ht="15.75" customHeight="1">
      <c r="B548" s="245" t="str">
        <f>'Список пропущенных на запуск'!A84</f>
        <v/>
      </c>
      <c r="C548" s="238"/>
      <c r="D548" s="239"/>
      <c r="E548" s="245" t="str">
        <f>'Список пропущенных на запуск'!B84</f>
        <v/>
      </c>
      <c r="F548" s="239"/>
      <c r="G548" s="245" t="str">
        <f>'Список пропущенных на запуск'!C84</f>
        <v/>
      </c>
      <c r="H548" s="239"/>
      <c r="I548" s="245" t="str">
        <f>'Список пропущенных на запуск'!D84</f>
        <v/>
      </c>
      <c r="J548" s="238"/>
      <c r="K548" s="239"/>
      <c r="L548" s="245" t="str">
        <f>'Список пропущенных на запуск'!E84</f>
        <v/>
      </c>
      <c r="M548" s="239"/>
      <c r="N548" s="245" t="str">
        <f>'Список пропущенных на запуск'!F84</f>
        <v/>
      </c>
      <c r="O548" s="238"/>
      <c r="P548" s="239"/>
      <c r="Q548" s="245" t="str">
        <f>'Список пропущенных на запуск'!G84</f>
        <v/>
      </c>
      <c r="R548" s="239"/>
      <c r="S548" s="245" t="str">
        <f>'Список пропущенных на запуск'!H84</f>
        <v/>
      </c>
      <c r="T548" s="239"/>
      <c r="U548" s="245" t="str">
        <f>'Список пропущенных на запуск'!I84</f>
        <v/>
      </c>
      <c r="V548" s="238"/>
      <c r="W548" s="239"/>
      <c r="X548" s="245" t="str">
        <f>'Список пропущенных на запуск'!G84</f>
        <v/>
      </c>
      <c r="Y548" s="239"/>
    </row>
    <row r="549" spans="1:26" ht="15.75" customHeight="1">
      <c r="B549" s="245" t="str">
        <f>'Список пропущенных на запуск'!A85</f>
        <v/>
      </c>
      <c r="C549" s="238"/>
      <c r="D549" s="239"/>
      <c r="E549" s="245" t="str">
        <f>'Список пропущенных на запуск'!B85</f>
        <v/>
      </c>
      <c r="F549" s="239"/>
      <c r="G549" s="245" t="str">
        <f>'Список пропущенных на запуск'!C85</f>
        <v/>
      </c>
      <c r="H549" s="239"/>
      <c r="I549" s="245" t="str">
        <f>'Список пропущенных на запуск'!D85</f>
        <v/>
      </c>
      <c r="J549" s="238"/>
      <c r="K549" s="239"/>
      <c r="L549" s="245" t="str">
        <f>'Список пропущенных на запуск'!E85</f>
        <v/>
      </c>
      <c r="M549" s="239"/>
      <c r="N549" s="245" t="str">
        <f>'Список пропущенных на запуск'!F85</f>
        <v/>
      </c>
      <c r="O549" s="238"/>
      <c r="P549" s="239"/>
      <c r="Q549" s="245" t="str">
        <f>'Список пропущенных на запуск'!G85</f>
        <v/>
      </c>
      <c r="R549" s="239"/>
      <c r="S549" s="245" t="str">
        <f>'Список пропущенных на запуск'!H85</f>
        <v/>
      </c>
      <c r="T549" s="239"/>
      <c r="U549" s="245" t="str">
        <f>'Список пропущенных на запуск'!I85</f>
        <v/>
      </c>
      <c r="V549" s="238"/>
      <c r="W549" s="239"/>
      <c r="X549" s="245" t="str">
        <f>'Список пропущенных на запуск'!G85</f>
        <v/>
      </c>
      <c r="Y549" s="239"/>
    </row>
    <row r="550" spans="1:26" ht="15">
      <c r="B550" s="245" t="str">
        <f>'Список пропущенных на запуск'!A86</f>
        <v/>
      </c>
      <c r="C550" s="238"/>
      <c r="D550" s="239"/>
      <c r="E550" s="245" t="str">
        <f>'Список пропущенных на запуск'!B86</f>
        <v/>
      </c>
      <c r="F550" s="239"/>
      <c r="G550" s="245" t="str">
        <f>'Список пропущенных на запуск'!C86</f>
        <v/>
      </c>
      <c r="H550" s="239"/>
      <c r="I550" s="245" t="str">
        <f>'Список пропущенных на запуск'!D86</f>
        <v/>
      </c>
      <c r="J550" s="238"/>
      <c r="K550" s="239"/>
      <c r="L550" s="245" t="str">
        <f>'Список пропущенных на запуск'!E86</f>
        <v/>
      </c>
      <c r="M550" s="239"/>
      <c r="N550" s="245" t="str">
        <f>'Список пропущенных на запуск'!F86</f>
        <v/>
      </c>
      <c r="O550" s="238"/>
      <c r="P550" s="239"/>
      <c r="Q550" s="245" t="str">
        <f>'Список пропущенных на запуск'!G86</f>
        <v/>
      </c>
      <c r="R550" s="239"/>
      <c r="S550" s="245" t="str">
        <f>'Список пропущенных на запуск'!H86</f>
        <v/>
      </c>
      <c r="T550" s="239"/>
      <c r="U550" s="245" t="str">
        <f>'Список пропущенных на запуск'!I86</f>
        <v/>
      </c>
      <c r="V550" s="238"/>
      <c r="W550" s="239"/>
      <c r="X550" s="245" t="str">
        <f>'Список пропущенных на запуск'!G86</f>
        <v/>
      </c>
      <c r="Y550" s="239"/>
    </row>
    <row r="551" spans="1:26" ht="15">
      <c r="B551" s="245" t="str">
        <f>'Список пропущенных на запуск'!A87</f>
        <v/>
      </c>
      <c r="C551" s="238"/>
      <c r="D551" s="239"/>
      <c r="E551" s="245" t="str">
        <f>'Список пропущенных на запуск'!B87</f>
        <v/>
      </c>
      <c r="F551" s="239"/>
      <c r="G551" s="245" t="str">
        <f>'Список пропущенных на запуск'!C87</f>
        <v/>
      </c>
      <c r="H551" s="239"/>
      <c r="I551" s="245" t="str">
        <f>'Список пропущенных на запуск'!D87</f>
        <v/>
      </c>
      <c r="J551" s="238"/>
      <c r="K551" s="239"/>
      <c r="L551" s="245" t="str">
        <f>'Список пропущенных на запуск'!E72</f>
        <v/>
      </c>
      <c r="M551" s="239"/>
      <c r="N551" s="245" t="str">
        <f>'Список пропущенных на запуск'!F87</f>
        <v/>
      </c>
      <c r="O551" s="238"/>
      <c r="P551" s="239"/>
      <c r="Q551" s="245" t="str">
        <f>'Список пропущенных на запуск'!G87</f>
        <v/>
      </c>
      <c r="R551" s="239"/>
      <c r="S551" s="245" t="str">
        <f>'Список пропущенных на запуск'!H87</f>
        <v/>
      </c>
      <c r="T551" s="239"/>
      <c r="U551" s="245" t="str">
        <f>'Список пропущенных на запуск'!I87</f>
        <v/>
      </c>
      <c r="V551" s="238"/>
      <c r="W551" s="239"/>
      <c r="X551" s="245" t="str">
        <f>'Список пропущенных на запуск'!G87</f>
        <v/>
      </c>
      <c r="Y551" s="239"/>
    </row>
    <row r="552" spans="1:26" ht="15"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</row>
    <row r="553" spans="1:26" ht="18" customHeight="1"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</row>
    <row r="554" spans="1:26" ht="42.75" customHeight="1"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</row>
    <row r="555" spans="1:26" ht="15">
      <c r="B555" s="240" t="s">
        <v>100</v>
      </c>
      <c r="C555" s="241"/>
      <c r="D555" s="241"/>
      <c r="E555" s="242" t="str">
        <f>"+7-800-707-7-305"</f>
        <v>+7-800-707-7-305</v>
      </c>
      <c r="F555" s="241"/>
      <c r="G555" s="241"/>
      <c r="H555" s="241"/>
      <c r="I555" s="243" t="s">
        <v>102</v>
      </c>
      <c r="J555" s="241"/>
      <c r="K555" s="241"/>
      <c r="L555" s="241"/>
      <c r="M555" s="241"/>
    </row>
    <row r="556" spans="1:26" ht="15"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</row>
    <row r="557" spans="1:26" ht="15"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</row>
    <row r="558" spans="1:26" ht="27.75">
      <c r="A558" s="244" t="s">
        <v>208</v>
      </c>
      <c r="B558" s="241"/>
      <c r="C558" s="241"/>
      <c r="D558" s="241"/>
      <c r="E558" s="241"/>
      <c r="F558" s="241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41"/>
      <c r="S558" s="241"/>
      <c r="T558" s="241"/>
      <c r="U558" s="241"/>
      <c r="V558" s="241"/>
      <c r="W558" s="241"/>
      <c r="X558" s="241"/>
      <c r="Y558" s="241"/>
      <c r="Z558" s="241"/>
    </row>
    <row r="560" spans="1:26" ht="15">
      <c r="B560" s="237" t="s">
        <v>199</v>
      </c>
      <c r="C560" s="238"/>
      <c r="D560" s="239"/>
      <c r="E560" s="237" t="s">
        <v>209</v>
      </c>
      <c r="F560" s="239"/>
      <c r="G560" s="237" t="s">
        <v>201</v>
      </c>
      <c r="H560" s="239"/>
      <c r="I560" s="237" t="s">
        <v>202</v>
      </c>
      <c r="J560" s="238"/>
      <c r="K560" s="239"/>
      <c r="L560" s="237" t="s">
        <v>210</v>
      </c>
      <c r="M560" s="239"/>
      <c r="N560" s="237" t="s">
        <v>199</v>
      </c>
      <c r="O560" s="238"/>
      <c r="P560" s="239"/>
      <c r="Q560" s="237" t="s">
        <v>209</v>
      </c>
      <c r="R560" s="239"/>
      <c r="S560" s="237" t="s">
        <v>201</v>
      </c>
      <c r="T560" s="239"/>
      <c r="U560" s="237" t="s">
        <v>202</v>
      </c>
      <c r="V560" s="238"/>
      <c r="W560" s="239"/>
      <c r="X560" s="237" t="s">
        <v>210</v>
      </c>
      <c r="Y560" s="239"/>
    </row>
    <row r="561" spans="2:25" ht="15">
      <c r="B561" s="245" t="str">
        <f>'Список пропущенных на запуск'!A88</f>
        <v/>
      </c>
      <c r="C561" s="238"/>
      <c r="D561" s="239"/>
      <c r="E561" s="245" t="str">
        <f>'Список пропущенных на запуск'!B88</f>
        <v/>
      </c>
      <c r="F561" s="239"/>
      <c r="G561" s="245" t="str">
        <f>'Список пропущенных на запуск'!C88</f>
        <v/>
      </c>
      <c r="H561" s="239"/>
      <c r="I561" s="245" t="str">
        <f>'Список пропущенных на запуск'!D88</f>
        <v/>
      </c>
      <c r="J561" s="238"/>
      <c r="K561" s="239"/>
      <c r="L561" s="245" t="str">
        <f>'Список пропущенных на запуск'!E88</f>
        <v/>
      </c>
      <c r="M561" s="239"/>
      <c r="N561" s="245" t="str">
        <f>'Список пропущенных на запуск'!F88</f>
        <v/>
      </c>
      <c r="O561" s="238"/>
      <c r="P561" s="239"/>
      <c r="Q561" s="245" t="str">
        <f>'Список пропущенных на запуск'!G88</f>
        <v/>
      </c>
      <c r="R561" s="239"/>
      <c r="S561" s="245" t="str">
        <f>'Список пропущенных на запуск'!H88</f>
        <v/>
      </c>
      <c r="T561" s="239"/>
      <c r="U561" s="245" t="str">
        <f>'Список пропущенных на запуск'!I88</f>
        <v/>
      </c>
      <c r="V561" s="238"/>
      <c r="W561" s="239"/>
      <c r="X561" s="245" t="str">
        <f>'Список пропущенных на запуск'!G88</f>
        <v/>
      </c>
      <c r="Y561" s="239"/>
    </row>
    <row r="562" spans="2:25" ht="15">
      <c r="B562" s="245" t="str">
        <f>'Список пропущенных на запуск'!A89</f>
        <v/>
      </c>
      <c r="C562" s="238"/>
      <c r="D562" s="239"/>
      <c r="E562" s="245" t="str">
        <f>'Список пропущенных на запуск'!B89</f>
        <v/>
      </c>
      <c r="F562" s="239"/>
      <c r="G562" s="245" t="str">
        <f>'Список пропущенных на запуск'!C89</f>
        <v/>
      </c>
      <c r="H562" s="239"/>
      <c r="I562" s="245" t="str">
        <f>'Список пропущенных на запуск'!D89</f>
        <v/>
      </c>
      <c r="J562" s="238"/>
      <c r="K562" s="239"/>
      <c r="L562" s="245" t="str">
        <f>'Список пропущенных на запуск'!E89</f>
        <v/>
      </c>
      <c r="M562" s="239"/>
      <c r="N562" s="245" t="str">
        <f>'Список пропущенных на запуск'!F89</f>
        <v/>
      </c>
      <c r="O562" s="238"/>
      <c r="P562" s="239"/>
      <c r="Q562" s="245" t="str">
        <f>'Список пропущенных на запуск'!G89</f>
        <v/>
      </c>
      <c r="R562" s="239"/>
      <c r="S562" s="245" t="str">
        <f>'Список пропущенных на запуск'!H89</f>
        <v/>
      </c>
      <c r="T562" s="239"/>
      <c r="U562" s="245" t="str">
        <f>'Список пропущенных на запуск'!I89</f>
        <v/>
      </c>
      <c r="V562" s="238"/>
      <c r="W562" s="239"/>
      <c r="X562" s="245" t="str">
        <f>'Список пропущенных на запуск'!G89</f>
        <v/>
      </c>
      <c r="Y562" s="239"/>
    </row>
    <row r="563" spans="2:25" ht="15">
      <c r="B563" s="245" t="str">
        <f>'Список пропущенных на запуск'!A90</f>
        <v/>
      </c>
      <c r="C563" s="238"/>
      <c r="D563" s="239"/>
      <c r="E563" s="245" t="str">
        <f>'Список пропущенных на запуск'!B90</f>
        <v/>
      </c>
      <c r="F563" s="239"/>
      <c r="G563" s="245" t="str">
        <f>'Список пропущенных на запуск'!C90</f>
        <v/>
      </c>
      <c r="H563" s="239"/>
      <c r="I563" s="245" t="str">
        <f>'Список пропущенных на запуск'!D90</f>
        <v/>
      </c>
      <c r="J563" s="238"/>
      <c r="K563" s="239"/>
      <c r="L563" s="245" t="str">
        <f>'Список пропущенных на запуск'!E90</f>
        <v/>
      </c>
      <c r="M563" s="239"/>
      <c r="N563" s="245" t="str">
        <f>'Список пропущенных на запуск'!F90</f>
        <v/>
      </c>
      <c r="O563" s="238"/>
      <c r="P563" s="239"/>
      <c r="Q563" s="245" t="str">
        <f>'Список пропущенных на запуск'!G90</f>
        <v/>
      </c>
      <c r="R563" s="239"/>
      <c r="S563" s="245" t="str">
        <f>'Список пропущенных на запуск'!H90</f>
        <v/>
      </c>
      <c r="T563" s="239"/>
      <c r="U563" s="245" t="str">
        <f>'Список пропущенных на запуск'!I90</f>
        <v/>
      </c>
      <c r="V563" s="238"/>
      <c r="W563" s="239"/>
      <c r="X563" s="245" t="str">
        <f>'Список пропущенных на запуск'!G90</f>
        <v/>
      </c>
      <c r="Y563" s="239"/>
    </row>
    <row r="564" spans="2:25" ht="15">
      <c r="B564" s="245" t="str">
        <f>'Список пропущенных на запуск'!A91</f>
        <v/>
      </c>
      <c r="C564" s="238"/>
      <c r="D564" s="239"/>
      <c r="E564" s="245" t="str">
        <f>'Список пропущенных на запуск'!B91</f>
        <v/>
      </c>
      <c r="F564" s="239"/>
      <c r="G564" s="245" t="str">
        <f>'Список пропущенных на запуск'!C91</f>
        <v/>
      </c>
      <c r="H564" s="239"/>
      <c r="I564" s="245" t="str">
        <f>'Список пропущенных на запуск'!D91</f>
        <v/>
      </c>
      <c r="J564" s="238"/>
      <c r="K564" s="239"/>
      <c r="L564" s="245" t="str">
        <f>'Список пропущенных на запуск'!E91</f>
        <v/>
      </c>
      <c r="M564" s="239"/>
      <c r="N564" s="245" t="str">
        <f>'Список пропущенных на запуск'!F91</f>
        <v/>
      </c>
      <c r="O564" s="238"/>
      <c r="P564" s="239"/>
      <c r="Q564" s="245" t="str">
        <f>'Список пропущенных на запуск'!G91</f>
        <v/>
      </c>
      <c r="R564" s="239"/>
      <c r="S564" s="245" t="str">
        <f>'Список пропущенных на запуск'!H91</f>
        <v/>
      </c>
      <c r="T564" s="239"/>
      <c r="U564" s="245" t="str">
        <f>'Список пропущенных на запуск'!I91</f>
        <v/>
      </c>
      <c r="V564" s="238"/>
      <c r="W564" s="239"/>
      <c r="X564" s="245" t="str">
        <f>'Список пропущенных на запуск'!G91</f>
        <v/>
      </c>
      <c r="Y564" s="239"/>
    </row>
    <row r="565" spans="2:25" ht="15">
      <c r="B565" s="245" t="str">
        <f>'Список пропущенных на запуск'!A92</f>
        <v/>
      </c>
      <c r="C565" s="238"/>
      <c r="D565" s="239"/>
      <c r="E565" s="245" t="str">
        <f>'Список пропущенных на запуск'!B92</f>
        <v/>
      </c>
      <c r="F565" s="239"/>
      <c r="G565" s="245" t="str">
        <f>'Список пропущенных на запуск'!C92</f>
        <v/>
      </c>
      <c r="H565" s="239"/>
      <c r="I565" s="245" t="str">
        <f>'Список пропущенных на запуск'!D92</f>
        <v/>
      </c>
      <c r="J565" s="238"/>
      <c r="K565" s="239"/>
      <c r="L565" s="245" t="str">
        <f>'Список пропущенных на запуск'!E92</f>
        <v/>
      </c>
      <c r="M565" s="239"/>
      <c r="N565" s="245" t="str">
        <f>'Список пропущенных на запуск'!F92</f>
        <v/>
      </c>
      <c r="O565" s="238"/>
      <c r="P565" s="239"/>
      <c r="Q565" s="245" t="str">
        <f>'Список пропущенных на запуск'!G92</f>
        <v/>
      </c>
      <c r="R565" s="239"/>
      <c r="S565" s="245" t="str">
        <f>'Список пропущенных на запуск'!H92</f>
        <v/>
      </c>
      <c r="T565" s="239"/>
      <c r="U565" s="245" t="str">
        <f>'Список пропущенных на запуск'!I92</f>
        <v/>
      </c>
      <c r="V565" s="238"/>
      <c r="W565" s="239"/>
      <c r="X565" s="245" t="str">
        <f>'Список пропущенных на запуск'!G92</f>
        <v/>
      </c>
      <c r="Y565" s="239"/>
    </row>
    <row r="566" spans="2:25" ht="15">
      <c r="B566" s="245" t="str">
        <f>'Список пропущенных на запуск'!A93</f>
        <v/>
      </c>
      <c r="C566" s="238"/>
      <c r="D566" s="239"/>
      <c r="E566" s="245" t="str">
        <f>'Список пропущенных на запуск'!B93</f>
        <v/>
      </c>
      <c r="F566" s="239"/>
      <c r="G566" s="245" t="str">
        <f>'Список пропущенных на запуск'!C93</f>
        <v/>
      </c>
      <c r="H566" s="239"/>
      <c r="I566" s="245" t="str">
        <f>'Список пропущенных на запуск'!D93</f>
        <v/>
      </c>
      <c r="J566" s="238"/>
      <c r="K566" s="239"/>
      <c r="L566" s="245" t="str">
        <f>'Список пропущенных на запуск'!E93</f>
        <v/>
      </c>
      <c r="M566" s="239"/>
      <c r="N566" s="245" t="str">
        <f>'Список пропущенных на запуск'!F93</f>
        <v/>
      </c>
      <c r="O566" s="238"/>
      <c r="P566" s="239"/>
      <c r="Q566" s="245" t="str">
        <f>'Список пропущенных на запуск'!G93</f>
        <v/>
      </c>
      <c r="R566" s="239"/>
      <c r="S566" s="245" t="str">
        <f>'Список пропущенных на запуск'!H93</f>
        <v/>
      </c>
      <c r="T566" s="239"/>
      <c r="U566" s="245" t="str">
        <f>'Список пропущенных на запуск'!I93</f>
        <v/>
      </c>
      <c r="V566" s="238"/>
      <c r="W566" s="239"/>
      <c r="X566" s="245" t="str">
        <f>'Список пропущенных на запуск'!G93</f>
        <v/>
      </c>
      <c r="Y566" s="239"/>
    </row>
    <row r="567" spans="2:25" ht="15">
      <c r="B567" s="245" t="str">
        <f>'Список пропущенных на запуск'!A94</f>
        <v/>
      </c>
      <c r="C567" s="238"/>
      <c r="D567" s="239"/>
      <c r="E567" s="245" t="str">
        <f>'Список пропущенных на запуск'!B94</f>
        <v/>
      </c>
      <c r="F567" s="239"/>
      <c r="G567" s="245" t="str">
        <f>'Список пропущенных на запуск'!C94</f>
        <v/>
      </c>
      <c r="H567" s="239"/>
      <c r="I567" s="245" t="str">
        <f>'Список пропущенных на запуск'!D94</f>
        <v/>
      </c>
      <c r="J567" s="238"/>
      <c r="K567" s="239"/>
      <c r="L567" s="245" t="str">
        <f>'Список пропущенных на запуск'!E94</f>
        <v/>
      </c>
      <c r="M567" s="239"/>
      <c r="N567" s="245" t="str">
        <f>'Список пропущенных на запуск'!F94</f>
        <v/>
      </c>
      <c r="O567" s="238"/>
      <c r="P567" s="239"/>
      <c r="Q567" s="245" t="str">
        <f>'Список пропущенных на запуск'!G94</f>
        <v/>
      </c>
      <c r="R567" s="239"/>
      <c r="S567" s="245" t="str">
        <f>'Список пропущенных на запуск'!H94</f>
        <v/>
      </c>
      <c r="T567" s="239"/>
      <c r="U567" s="245" t="str">
        <f>'Список пропущенных на запуск'!I94</f>
        <v/>
      </c>
      <c r="V567" s="238"/>
      <c r="W567" s="239"/>
      <c r="X567" s="245" t="str">
        <f>'Список пропущенных на запуск'!G94</f>
        <v/>
      </c>
      <c r="Y567" s="239"/>
    </row>
    <row r="568" spans="2:25" ht="15">
      <c r="B568" s="245" t="str">
        <f>'Список пропущенных на запуск'!A95</f>
        <v/>
      </c>
      <c r="C568" s="238"/>
      <c r="D568" s="239"/>
      <c r="E568" s="245" t="str">
        <f>'Список пропущенных на запуск'!B95</f>
        <v/>
      </c>
      <c r="F568" s="239"/>
      <c r="G568" s="245" t="str">
        <f>'Список пропущенных на запуск'!C95</f>
        <v/>
      </c>
      <c r="H568" s="239"/>
      <c r="I568" s="245" t="str">
        <f>'Список пропущенных на запуск'!D95</f>
        <v/>
      </c>
      <c r="J568" s="238"/>
      <c r="K568" s="239"/>
      <c r="L568" s="245" t="str">
        <f>'Список пропущенных на запуск'!E95</f>
        <v/>
      </c>
      <c r="M568" s="239"/>
      <c r="N568" s="245" t="str">
        <f>'Список пропущенных на запуск'!F95</f>
        <v/>
      </c>
      <c r="O568" s="238"/>
      <c r="P568" s="239"/>
      <c r="Q568" s="245" t="str">
        <f>'Список пропущенных на запуск'!G95</f>
        <v/>
      </c>
      <c r="R568" s="239"/>
      <c r="S568" s="245" t="str">
        <f>'Список пропущенных на запуск'!H95</f>
        <v/>
      </c>
      <c r="T568" s="239"/>
      <c r="U568" s="245" t="str">
        <f>'Список пропущенных на запуск'!I95</f>
        <v/>
      </c>
      <c r="V568" s="238"/>
      <c r="W568" s="239"/>
      <c r="X568" s="245" t="str">
        <f>'Список пропущенных на запуск'!G95</f>
        <v/>
      </c>
      <c r="Y568" s="239"/>
    </row>
    <row r="569" spans="2:25" ht="15">
      <c r="B569" s="245" t="str">
        <f>'Список пропущенных на запуск'!A96</f>
        <v/>
      </c>
      <c r="C569" s="238"/>
      <c r="D569" s="239"/>
      <c r="E569" s="245" t="str">
        <f>'Список пропущенных на запуск'!B96</f>
        <v/>
      </c>
      <c r="F569" s="239"/>
      <c r="G569" s="245" t="str">
        <f>'Список пропущенных на запуск'!C96</f>
        <v/>
      </c>
      <c r="H569" s="239"/>
      <c r="I569" s="245" t="str">
        <f>'Список пропущенных на запуск'!D96</f>
        <v/>
      </c>
      <c r="J569" s="238"/>
      <c r="K569" s="239"/>
      <c r="L569" s="245" t="str">
        <f>'Список пропущенных на запуск'!E96</f>
        <v/>
      </c>
      <c r="M569" s="239"/>
      <c r="N569" s="245" t="str">
        <f>'Список пропущенных на запуск'!F96</f>
        <v/>
      </c>
      <c r="O569" s="238"/>
      <c r="P569" s="239"/>
      <c r="Q569" s="245" t="str">
        <f>'Список пропущенных на запуск'!G96</f>
        <v/>
      </c>
      <c r="R569" s="239"/>
      <c r="S569" s="245" t="str">
        <f>'Список пропущенных на запуск'!H96</f>
        <v/>
      </c>
      <c r="T569" s="239"/>
      <c r="U569" s="245" t="str">
        <f>'Список пропущенных на запуск'!I96</f>
        <v/>
      </c>
      <c r="V569" s="238"/>
      <c r="W569" s="239"/>
      <c r="X569" s="245" t="str">
        <f>'Список пропущенных на запуск'!G96</f>
        <v/>
      </c>
      <c r="Y569" s="239"/>
    </row>
    <row r="570" spans="2:25" ht="15">
      <c r="B570" s="245" t="str">
        <f>'Список пропущенных на запуск'!A97</f>
        <v/>
      </c>
      <c r="C570" s="238"/>
      <c r="D570" s="239"/>
      <c r="E570" s="245" t="str">
        <f>'Список пропущенных на запуск'!B97</f>
        <v/>
      </c>
      <c r="F570" s="239"/>
      <c r="G570" s="245" t="str">
        <f>'Список пропущенных на запуск'!C97</f>
        <v/>
      </c>
      <c r="H570" s="239"/>
      <c r="I570" s="245" t="str">
        <f>'Список пропущенных на запуск'!D97</f>
        <v/>
      </c>
      <c r="J570" s="238"/>
      <c r="K570" s="239"/>
      <c r="L570" s="245" t="str">
        <f>'Список пропущенных на запуск'!E97</f>
        <v/>
      </c>
      <c r="M570" s="239"/>
      <c r="N570" s="245" t="str">
        <f>'Список пропущенных на запуск'!F97</f>
        <v/>
      </c>
      <c r="O570" s="238"/>
      <c r="P570" s="239"/>
      <c r="Q570" s="245" t="str">
        <f>'Список пропущенных на запуск'!G97</f>
        <v/>
      </c>
      <c r="R570" s="239"/>
      <c r="S570" s="245" t="str">
        <f>'Список пропущенных на запуск'!H97</f>
        <v/>
      </c>
      <c r="T570" s="239"/>
      <c r="U570" s="245" t="str">
        <f>'Список пропущенных на запуск'!I97</f>
        <v/>
      </c>
      <c r="V570" s="238"/>
      <c r="W570" s="239"/>
      <c r="X570" s="245" t="str">
        <f>'Список пропущенных на запуск'!G97</f>
        <v/>
      </c>
      <c r="Y570" s="239"/>
    </row>
    <row r="571" spans="2:25" ht="15">
      <c r="B571" s="245" t="str">
        <f>'Список пропущенных на запуск'!A98</f>
        <v/>
      </c>
      <c r="C571" s="238"/>
      <c r="D571" s="239"/>
      <c r="E571" s="245" t="str">
        <f>'Список пропущенных на запуск'!B98</f>
        <v/>
      </c>
      <c r="F571" s="239"/>
      <c r="G571" s="245" t="str">
        <f>'Список пропущенных на запуск'!C98</f>
        <v/>
      </c>
      <c r="H571" s="239"/>
      <c r="I571" s="245" t="str">
        <f>'Список пропущенных на запуск'!D98</f>
        <v/>
      </c>
      <c r="J571" s="238"/>
      <c r="K571" s="239"/>
      <c r="L571" s="245" t="str">
        <f>'Список пропущенных на запуск'!E98</f>
        <v/>
      </c>
      <c r="M571" s="239"/>
      <c r="N571" s="245" t="str">
        <f>'Список пропущенных на запуск'!F98</f>
        <v/>
      </c>
      <c r="O571" s="238"/>
      <c r="P571" s="239"/>
      <c r="Q571" s="245" t="str">
        <f>'Список пропущенных на запуск'!G98</f>
        <v/>
      </c>
      <c r="R571" s="239"/>
      <c r="S571" s="245" t="str">
        <f>'Список пропущенных на запуск'!H98</f>
        <v/>
      </c>
      <c r="T571" s="239"/>
      <c r="U571" s="245" t="str">
        <f>'Список пропущенных на запуск'!I98</f>
        <v/>
      </c>
      <c r="V571" s="238"/>
      <c r="W571" s="239"/>
      <c r="X571" s="245" t="str">
        <f>'Список пропущенных на запуск'!G98</f>
        <v/>
      </c>
      <c r="Y571" s="239"/>
    </row>
    <row r="572" spans="2:25" ht="15">
      <c r="B572" s="245" t="str">
        <f>'Список пропущенных на запуск'!A99</f>
        <v/>
      </c>
      <c r="C572" s="238"/>
      <c r="D572" s="239"/>
      <c r="E572" s="245" t="str">
        <f>'Список пропущенных на запуск'!B99</f>
        <v/>
      </c>
      <c r="F572" s="239"/>
      <c r="G572" s="245" t="str">
        <f>'Список пропущенных на запуск'!C99</f>
        <v/>
      </c>
      <c r="H572" s="239"/>
      <c r="I572" s="245" t="str">
        <f>'Список пропущенных на запуск'!D99</f>
        <v/>
      </c>
      <c r="J572" s="238"/>
      <c r="K572" s="239"/>
      <c r="L572" s="245" t="str">
        <f>'Список пропущенных на запуск'!E99</f>
        <v/>
      </c>
      <c r="M572" s="239"/>
      <c r="N572" s="245" t="str">
        <f>'Список пропущенных на запуск'!F99</f>
        <v/>
      </c>
      <c r="O572" s="238"/>
      <c r="P572" s="239"/>
      <c r="Q572" s="245" t="str">
        <f>'Список пропущенных на запуск'!G99</f>
        <v/>
      </c>
      <c r="R572" s="239"/>
      <c r="S572" s="245" t="str">
        <f>'Список пропущенных на запуск'!H99</f>
        <v/>
      </c>
      <c r="T572" s="239"/>
      <c r="U572" s="245" t="str">
        <f>'Список пропущенных на запуск'!I99</f>
        <v/>
      </c>
      <c r="V572" s="238"/>
      <c r="W572" s="239"/>
      <c r="X572" s="245" t="str">
        <f>'Список пропущенных на запуск'!G99</f>
        <v/>
      </c>
      <c r="Y572" s="239"/>
    </row>
    <row r="573" spans="2:25" ht="15">
      <c r="B573" s="245" t="str">
        <f>'Список пропущенных на запуск'!A100</f>
        <v/>
      </c>
      <c r="C573" s="238"/>
      <c r="D573" s="239"/>
      <c r="E573" s="245" t="str">
        <f>'Список пропущенных на запуск'!B100</f>
        <v/>
      </c>
      <c r="F573" s="239"/>
      <c r="G573" s="245" t="str">
        <f>'Список пропущенных на запуск'!C100</f>
        <v/>
      </c>
      <c r="H573" s="239"/>
      <c r="I573" s="245" t="str">
        <f>'Список пропущенных на запуск'!D100</f>
        <v/>
      </c>
      <c r="J573" s="238"/>
      <c r="K573" s="239"/>
      <c r="L573" s="245" t="str">
        <f>'Список пропущенных на запуск'!E100</f>
        <v/>
      </c>
      <c r="M573" s="239"/>
      <c r="N573" s="245" t="str">
        <f>'Список пропущенных на запуск'!F100</f>
        <v/>
      </c>
      <c r="O573" s="238"/>
      <c r="P573" s="239"/>
      <c r="Q573" s="245" t="str">
        <f>'Список пропущенных на запуск'!G100</f>
        <v/>
      </c>
      <c r="R573" s="239"/>
      <c r="S573" s="245" t="str">
        <f>'Список пропущенных на запуск'!H100</f>
        <v/>
      </c>
      <c r="T573" s="239"/>
      <c r="U573" s="245" t="str">
        <f>'Список пропущенных на запуск'!I100</f>
        <v/>
      </c>
      <c r="V573" s="238"/>
      <c r="W573" s="239"/>
      <c r="X573" s="245" t="str">
        <f>'Список пропущенных на запуск'!G100</f>
        <v/>
      </c>
      <c r="Y573" s="239"/>
    </row>
    <row r="574" spans="2:25" ht="15">
      <c r="B574" s="245" t="str">
        <f>'Список пропущенных на запуск'!A101</f>
        <v/>
      </c>
      <c r="C574" s="238"/>
      <c r="D574" s="239"/>
      <c r="E574" s="245" t="str">
        <f>'Список пропущенных на запуск'!B101</f>
        <v/>
      </c>
      <c r="F574" s="239"/>
      <c r="G574" s="245" t="str">
        <f>'Список пропущенных на запуск'!C101</f>
        <v/>
      </c>
      <c r="H574" s="239"/>
      <c r="I574" s="245" t="str">
        <f>'Список пропущенных на запуск'!D101</f>
        <v/>
      </c>
      <c r="J574" s="238"/>
      <c r="K574" s="239"/>
      <c r="L574" s="245" t="str">
        <f>'Список пропущенных на запуск'!E101</f>
        <v/>
      </c>
      <c r="M574" s="239"/>
      <c r="N574" s="245" t="str">
        <f>'Список пропущенных на запуск'!F101</f>
        <v/>
      </c>
      <c r="O574" s="238"/>
      <c r="P574" s="239"/>
      <c r="Q574" s="245" t="str">
        <f>'Список пропущенных на запуск'!G101</f>
        <v/>
      </c>
      <c r="R574" s="239"/>
      <c r="S574" s="245" t="str">
        <f>'Список пропущенных на запуск'!H101</f>
        <v/>
      </c>
      <c r="T574" s="239"/>
      <c r="U574" s="245" t="str">
        <f>'Список пропущенных на запуск'!I101</f>
        <v/>
      </c>
      <c r="V574" s="238"/>
      <c r="W574" s="239"/>
      <c r="X574" s="245" t="str">
        <f>'Список пропущенных на запуск'!G101</f>
        <v/>
      </c>
      <c r="Y574" s="239"/>
    </row>
    <row r="575" spans="2:25" ht="15">
      <c r="B575" s="245" t="str">
        <f>'Список пропущенных на запуск'!A102</f>
        <v/>
      </c>
      <c r="C575" s="238"/>
      <c r="D575" s="239"/>
      <c r="E575" s="245" t="str">
        <f>'Список пропущенных на запуск'!B102</f>
        <v/>
      </c>
      <c r="F575" s="239"/>
      <c r="G575" s="245" t="str">
        <f>'Список пропущенных на запуск'!C102</f>
        <v/>
      </c>
      <c r="H575" s="239"/>
      <c r="I575" s="245" t="str">
        <f>'Список пропущенных на запуск'!D102</f>
        <v/>
      </c>
      <c r="J575" s="238"/>
      <c r="K575" s="239"/>
      <c r="L575" s="245" t="str">
        <f>'Список пропущенных на запуск'!E102</f>
        <v/>
      </c>
      <c r="M575" s="239"/>
      <c r="N575" s="245" t="str">
        <f>'Список пропущенных на запуск'!F102</f>
        <v/>
      </c>
      <c r="O575" s="238"/>
      <c r="P575" s="239"/>
      <c r="Q575" s="245" t="str">
        <f>'Список пропущенных на запуск'!G102</f>
        <v/>
      </c>
      <c r="R575" s="239"/>
      <c r="S575" s="245" t="str">
        <f>'Список пропущенных на запуск'!H102</f>
        <v/>
      </c>
      <c r="T575" s="239"/>
      <c r="U575" s="245" t="str">
        <f>'Список пропущенных на запуск'!I102</f>
        <v/>
      </c>
      <c r="V575" s="238"/>
      <c r="W575" s="239"/>
      <c r="X575" s="245" t="str">
        <f>'Список пропущенных на запуск'!G102</f>
        <v/>
      </c>
      <c r="Y575" s="239"/>
    </row>
    <row r="576" spans="2:25" ht="15">
      <c r="B576" s="245" t="str">
        <f>'Список пропущенных на запуск'!A103</f>
        <v/>
      </c>
      <c r="C576" s="238"/>
      <c r="D576" s="239"/>
      <c r="E576" s="245" t="str">
        <f>'Список пропущенных на запуск'!B103</f>
        <v/>
      </c>
      <c r="F576" s="239"/>
      <c r="G576" s="245" t="str">
        <f>'Список пропущенных на запуск'!C103</f>
        <v/>
      </c>
      <c r="H576" s="239"/>
      <c r="I576" s="245" t="str">
        <f>'Список пропущенных на запуск'!D103</f>
        <v/>
      </c>
      <c r="J576" s="238"/>
      <c r="K576" s="239"/>
      <c r="L576" s="245" t="str">
        <f>'Список пропущенных на запуск'!E103</f>
        <v/>
      </c>
      <c r="M576" s="239"/>
      <c r="N576" s="245" t="str">
        <f>'Список пропущенных на запуск'!F103</f>
        <v/>
      </c>
      <c r="O576" s="238"/>
      <c r="P576" s="239"/>
      <c r="Q576" s="245" t="str">
        <f>'Список пропущенных на запуск'!G103</f>
        <v/>
      </c>
      <c r="R576" s="239"/>
      <c r="S576" s="245" t="str">
        <f>'Список пропущенных на запуск'!H103</f>
        <v/>
      </c>
      <c r="T576" s="239"/>
      <c r="U576" s="245" t="str">
        <f>'Список пропущенных на запуск'!I103</f>
        <v/>
      </c>
      <c r="V576" s="238"/>
      <c r="W576" s="239"/>
      <c r="X576" s="245" t="str">
        <f>'Список пропущенных на запуск'!G103</f>
        <v/>
      </c>
      <c r="Y576" s="239"/>
    </row>
    <row r="577" spans="2:25" ht="15">
      <c r="B577" s="245" t="str">
        <f>'Список пропущенных на запуск'!A104</f>
        <v/>
      </c>
      <c r="C577" s="238"/>
      <c r="D577" s="239"/>
      <c r="E577" s="245" t="str">
        <f>'Список пропущенных на запуск'!B104</f>
        <v/>
      </c>
      <c r="F577" s="239"/>
      <c r="G577" s="245" t="str">
        <f>'Список пропущенных на запуск'!C104</f>
        <v/>
      </c>
      <c r="H577" s="239"/>
      <c r="I577" s="245" t="str">
        <f>'Список пропущенных на запуск'!D104</f>
        <v/>
      </c>
      <c r="J577" s="238"/>
      <c r="K577" s="239"/>
      <c r="L577" s="245" t="str">
        <f>'Список пропущенных на запуск'!E104</f>
        <v/>
      </c>
      <c r="M577" s="239"/>
      <c r="N577" s="245" t="str">
        <f>'Список пропущенных на запуск'!F104</f>
        <v/>
      </c>
      <c r="O577" s="238"/>
      <c r="P577" s="239"/>
      <c r="Q577" s="245" t="str">
        <f>'Список пропущенных на запуск'!G104</f>
        <v/>
      </c>
      <c r="R577" s="239"/>
      <c r="S577" s="245" t="str">
        <f>'Список пропущенных на запуск'!H104</f>
        <v/>
      </c>
      <c r="T577" s="239"/>
      <c r="U577" s="245" t="str">
        <f>'Список пропущенных на запуск'!I104</f>
        <v/>
      </c>
      <c r="V577" s="238"/>
      <c r="W577" s="239"/>
      <c r="X577" s="245" t="str">
        <f>'Список пропущенных на запуск'!G104</f>
        <v/>
      </c>
      <c r="Y577" s="239"/>
    </row>
    <row r="578" spans="2:25" ht="15">
      <c r="B578" s="245" t="str">
        <f>'Список пропущенных на запуск'!A105</f>
        <v/>
      </c>
      <c r="C578" s="238"/>
      <c r="D578" s="239"/>
      <c r="E578" s="245" t="str">
        <f>'Список пропущенных на запуск'!B105</f>
        <v/>
      </c>
      <c r="F578" s="239"/>
      <c r="G578" s="245" t="str">
        <f>'Список пропущенных на запуск'!C105</f>
        <v/>
      </c>
      <c r="H578" s="239"/>
      <c r="I578" s="245" t="str">
        <f>'Список пропущенных на запуск'!D105</f>
        <v/>
      </c>
      <c r="J578" s="238"/>
      <c r="K578" s="239"/>
      <c r="L578" s="245" t="str">
        <f>'Список пропущенных на запуск'!E105</f>
        <v/>
      </c>
      <c r="M578" s="239"/>
      <c r="N578" s="245" t="str">
        <f>'Список пропущенных на запуск'!F105</f>
        <v/>
      </c>
      <c r="O578" s="238"/>
      <c r="P578" s="239"/>
      <c r="Q578" s="245" t="str">
        <f>'Список пропущенных на запуск'!G105</f>
        <v/>
      </c>
      <c r="R578" s="239"/>
      <c r="S578" s="245" t="str">
        <f>'Список пропущенных на запуск'!H105</f>
        <v/>
      </c>
      <c r="T578" s="239"/>
      <c r="U578" s="245" t="str">
        <f>'Список пропущенных на запуск'!I105</f>
        <v/>
      </c>
      <c r="V578" s="238"/>
      <c r="W578" s="239"/>
      <c r="X578" s="245" t="str">
        <f>'Список пропущенных на запуск'!G105</f>
        <v/>
      </c>
      <c r="Y578" s="239"/>
    </row>
    <row r="579" spans="2:25" ht="15">
      <c r="B579" s="245" t="str">
        <f>'Список пропущенных на запуск'!A106</f>
        <v/>
      </c>
      <c r="C579" s="238"/>
      <c r="D579" s="239"/>
      <c r="E579" s="245" t="str">
        <f>'Список пропущенных на запуск'!B106</f>
        <v/>
      </c>
      <c r="F579" s="239"/>
      <c r="G579" s="245" t="str">
        <f>'Список пропущенных на запуск'!C106</f>
        <v/>
      </c>
      <c r="H579" s="239"/>
      <c r="I579" s="245" t="str">
        <f>'Список пропущенных на запуск'!D106</f>
        <v/>
      </c>
      <c r="J579" s="238"/>
      <c r="K579" s="239"/>
      <c r="L579" s="245" t="str">
        <f>'Список пропущенных на запуск'!E106</f>
        <v/>
      </c>
      <c r="M579" s="239"/>
      <c r="N579" s="245" t="str">
        <f>'Список пропущенных на запуск'!F106</f>
        <v/>
      </c>
      <c r="O579" s="238"/>
      <c r="P579" s="239"/>
      <c r="Q579" s="245" t="str">
        <f>'Список пропущенных на запуск'!G106</f>
        <v/>
      </c>
      <c r="R579" s="239"/>
      <c r="S579" s="245" t="str">
        <f>'Список пропущенных на запуск'!H106</f>
        <v/>
      </c>
      <c r="T579" s="239"/>
      <c r="U579" s="245" t="str">
        <f>'Список пропущенных на запуск'!I106</f>
        <v/>
      </c>
      <c r="V579" s="238"/>
      <c r="W579" s="239"/>
      <c r="X579" s="245" t="str">
        <f>'Список пропущенных на запуск'!G106</f>
        <v/>
      </c>
      <c r="Y579" s="239"/>
    </row>
    <row r="580" spans="2:25" ht="15">
      <c r="B580" s="245" t="str">
        <f>'Список пропущенных на запуск'!A107</f>
        <v/>
      </c>
      <c r="C580" s="238"/>
      <c r="D580" s="239"/>
      <c r="E580" s="245" t="str">
        <f>'Список пропущенных на запуск'!B107</f>
        <v/>
      </c>
      <c r="F580" s="239"/>
      <c r="G580" s="245" t="str">
        <f>'Список пропущенных на запуск'!C107</f>
        <v/>
      </c>
      <c r="H580" s="239"/>
      <c r="I580" s="245" t="str">
        <f>'Список пропущенных на запуск'!D107</f>
        <v/>
      </c>
      <c r="J580" s="238"/>
      <c r="K580" s="239"/>
      <c r="L580" s="245" t="str">
        <f>'Список пропущенных на запуск'!E107</f>
        <v/>
      </c>
      <c r="M580" s="239"/>
      <c r="N580" s="245" t="str">
        <f>'Список пропущенных на запуск'!F107</f>
        <v/>
      </c>
      <c r="O580" s="238"/>
      <c r="P580" s="239"/>
      <c r="Q580" s="245" t="str">
        <f>'Список пропущенных на запуск'!G107</f>
        <v/>
      </c>
      <c r="R580" s="239"/>
      <c r="S580" s="245" t="str">
        <f>'Список пропущенных на запуск'!H107</f>
        <v/>
      </c>
      <c r="T580" s="239"/>
      <c r="U580" s="245" t="str">
        <f>'Список пропущенных на запуск'!I107</f>
        <v/>
      </c>
      <c r="V580" s="238"/>
      <c r="W580" s="239"/>
      <c r="X580" s="245" t="str">
        <f>'Список пропущенных на запуск'!G107</f>
        <v/>
      </c>
      <c r="Y580" s="239"/>
    </row>
    <row r="581" spans="2:25" ht="15">
      <c r="B581" s="245" t="str">
        <f>'Список пропущенных на запуск'!A108</f>
        <v/>
      </c>
      <c r="C581" s="238"/>
      <c r="D581" s="239"/>
      <c r="E581" s="245" t="str">
        <f>'Список пропущенных на запуск'!B108</f>
        <v/>
      </c>
      <c r="F581" s="239"/>
      <c r="G581" s="245" t="str">
        <f>'Список пропущенных на запуск'!C108</f>
        <v/>
      </c>
      <c r="H581" s="239"/>
      <c r="I581" s="245" t="str">
        <f>'Список пропущенных на запуск'!D108</f>
        <v/>
      </c>
      <c r="J581" s="238"/>
      <c r="K581" s="239"/>
      <c r="L581" s="245" t="str">
        <f>'Список пропущенных на запуск'!E108</f>
        <v/>
      </c>
      <c r="M581" s="239"/>
      <c r="N581" s="245" t="str">
        <f>'Список пропущенных на запуск'!F108</f>
        <v/>
      </c>
      <c r="O581" s="238"/>
      <c r="P581" s="239"/>
      <c r="Q581" s="245" t="str">
        <f>'Список пропущенных на запуск'!G108</f>
        <v/>
      </c>
      <c r="R581" s="239"/>
      <c r="S581" s="245" t="str">
        <f>'Список пропущенных на запуск'!H108</f>
        <v/>
      </c>
      <c r="T581" s="239"/>
      <c r="U581" s="245" t="str">
        <f>'Список пропущенных на запуск'!I108</f>
        <v/>
      </c>
      <c r="V581" s="238"/>
      <c r="W581" s="239"/>
      <c r="X581" s="245" t="str">
        <f>'Список пропущенных на запуск'!G108</f>
        <v/>
      </c>
      <c r="Y581" s="239"/>
    </row>
    <row r="582" spans="2:25" ht="15">
      <c r="B582" s="245" t="str">
        <f>'Список пропущенных на запуск'!A109</f>
        <v/>
      </c>
      <c r="C582" s="238"/>
      <c r="D582" s="239"/>
      <c r="E582" s="245" t="str">
        <f>'Список пропущенных на запуск'!B109</f>
        <v/>
      </c>
      <c r="F582" s="239"/>
      <c r="G582" s="245" t="str">
        <f>'Список пропущенных на запуск'!C109</f>
        <v/>
      </c>
      <c r="H582" s="239"/>
      <c r="I582" s="245" t="str">
        <f>'Список пропущенных на запуск'!D109</f>
        <v/>
      </c>
      <c r="J582" s="238"/>
      <c r="K582" s="239"/>
      <c r="L582" s="245" t="str">
        <f>'Список пропущенных на запуск'!E109</f>
        <v/>
      </c>
      <c r="M582" s="239"/>
      <c r="N582" s="245" t="str">
        <f>'Список пропущенных на запуск'!F109</f>
        <v/>
      </c>
      <c r="O582" s="238"/>
      <c r="P582" s="239"/>
      <c r="Q582" s="245" t="str">
        <f>'Список пропущенных на запуск'!G109</f>
        <v/>
      </c>
      <c r="R582" s="239"/>
      <c r="S582" s="245" t="str">
        <f>'Список пропущенных на запуск'!H109</f>
        <v/>
      </c>
      <c r="T582" s="239"/>
      <c r="U582" s="245" t="str">
        <f>'Список пропущенных на запуск'!I109</f>
        <v/>
      </c>
      <c r="V582" s="238"/>
      <c r="W582" s="239"/>
      <c r="X582" s="245" t="str">
        <f>'Список пропущенных на запуск'!G109</f>
        <v/>
      </c>
      <c r="Y582" s="239"/>
    </row>
    <row r="583" spans="2:25" ht="15">
      <c r="B583" s="245" t="str">
        <f>'Список пропущенных на запуск'!A110</f>
        <v/>
      </c>
      <c r="C583" s="238"/>
      <c r="D583" s="239"/>
      <c r="E583" s="245" t="str">
        <f>'Список пропущенных на запуск'!B110</f>
        <v/>
      </c>
      <c r="F583" s="239"/>
      <c r="G583" s="245" t="str">
        <f>'Список пропущенных на запуск'!C110</f>
        <v/>
      </c>
      <c r="H583" s="239"/>
      <c r="I583" s="245" t="str">
        <f>'Список пропущенных на запуск'!D110</f>
        <v/>
      </c>
      <c r="J583" s="238"/>
      <c r="K583" s="239"/>
      <c r="L583" s="245" t="str">
        <f>'Список пропущенных на запуск'!E110</f>
        <v/>
      </c>
      <c r="M583" s="239"/>
      <c r="N583" s="245" t="str">
        <f>'Список пропущенных на запуск'!F110</f>
        <v/>
      </c>
      <c r="O583" s="238"/>
      <c r="P583" s="239"/>
      <c r="Q583" s="245" t="str">
        <f>'Список пропущенных на запуск'!G110</f>
        <v/>
      </c>
      <c r="R583" s="239"/>
      <c r="S583" s="245" t="str">
        <f>'Список пропущенных на запуск'!H110</f>
        <v/>
      </c>
      <c r="T583" s="239"/>
      <c r="U583" s="245" t="str">
        <f>'Список пропущенных на запуск'!I110</f>
        <v/>
      </c>
      <c r="V583" s="238"/>
      <c r="W583" s="239"/>
      <c r="X583" s="245" t="str">
        <f>'Список пропущенных на запуск'!G110</f>
        <v/>
      </c>
      <c r="Y583" s="239"/>
    </row>
    <row r="584" spans="2:25" ht="15">
      <c r="B584" s="245" t="str">
        <f>'Список пропущенных на запуск'!A111</f>
        <v/>
      </c>
      <c r="C584" s="238"/>
      <c r="D584" s="239"/>
      <c r="E584" s="245" t="str">
        <f>'Список пропущенных на запуск'!B111</f>
        <v/>
      </c>
      <c r="F584" s="239"/>
      <c r="G584" s="245" t="str">
        <f>'Список пропущенных на запуск'!C111</f>
        <v/>
      </c>
      <c r="H584" s="239"/>
      <c r="I584" s="245" t="str">
        <f>'Список пропущенных на запуск'!D111</f>
        <v/>
      </c>
      <c r="J584" s="238"/>
      <c r="K584" s="239"/>
      <c r="L584" s="245" t="str">
        <f>'Список пропущенных на запуск'!E111</f>
        <v/>
      </c>
      <c r="M584" s="239"/>
      <c r="N584" s="245" t="str">
        <f>'Список пропущенных на запуск'!F111</f>
        <v/>
      </c>
      <c r="O584" s="238"/>
      <c r="P584" s="239"/>
      <c r="Q584" s="245" t="str">
        <f>'Список пропущенных на запуск'!G111</f>
        <v/>
      </c>
      <c r="R584" s="239"/>
      <c r="S584" s="245" t="str">
        <f>'Список пропущенных на запуск'!H111</f>
        <v/>
      </c>
      <c r="T584" s="239"/>
      <c r="U584" s="245" t="str">
        <f>'Список пропущенных на запуск'!I111</f>
        <v/>
      </c>
      <c r="V584" s="238"/>
      <c r="W584" s="239"/>
      <c r="X584" s="245" t="str">
        <f>'Список пропущенных на запуск'!G111</f>
        <v/>
      </c>
      <c r="Y584" s="239"/>
    </row>
    <row r="585" spans="2:25" ht="15">
      <c r="B585" s="245" t="str">
        <f>'Список пропущенных на запуск'!A112</f>
        <v/>
      </c>
      <c r="C585" s="238"/>
      <c r="D585" s="239"/>
      <c r="E585" s="245" t="str">
        <f>'Список пропущенных на запуск'!B112</f>
        <v/>
      </c>
      <c r="F585" s="239"/>
      <c r="G585" s="245" t="str">
        <f>'Список пропущенных на запуск'!C112</f>
        <v/>
      </c>
      <c r="H585" s="239"/>
      <c r="I585" s="245" t="str">
        <f>'Список пропущенных на запуск'!D112</f>
        <v/>
      </c>
      <c r="J585" s="238"/>
      <c r="K585" s="239"/>
      <c r="L585" s="245" t="str">
        <f>'Список пропущенных на запуск'!E112</f>
        <v/>
      </c>
      <c r="M585" s="239"/>
      <c r="N585" s="245" t="str">
        <f>'Список пропущенных на запуск'!F112</f>
        <v/>
      </c>
      <c r="O585" s="238"/>
      <c r="P585" s="239"/>
      <c r="Q585" s="245" t="str">
        <f>'Список пропущенных на запуск'!G112</f>
        <v/>
      </c>
      <c r="R585" s="239"/>
      <c r="S585" s="245" t="str">
        <f>'Список пропущенных на запуск'!H112</f>
        <v/>
      </c>
      <c r="T585" s="239"/>
      <c r="U585" s="245" t="str">
        <f>'Список пропущенных на запуск'!I112</f>
        <v/>
      </c>
      <c r="V585" s="238"/>
      <c r="W585" s="239"/>
      <c r="X585" s="245" t="str">
        <f>'Список пропущенных на запуск'!G112</f>
        <v/>
      </c>
      <c r="Y585" s="239"/>
    </row>
    <row r="586" spans="2:25" ht="15">
      <c r="B586" s="245" t="str">
        <f>'Список пропущенных на запуск'!A113</f>
        <v/>
      </c>
      <c r="C586" s="238"/>
      <c r="D586" s="239"/>
      <c r="E586" s="245" t="str">
        <f>'Список пропущенных на запуск'!B113</f>
        <v/>
      </c>
      <c r="F586" s="239"/>
      <c r="G586" s="245" t="str">
        <f>'Список пропущенных на запуск'!C113</f>
        <v/>
      </c>
      <c r="H586" s="239"/>
      <c r="I586" s="245" t="str">
        <f>'Список пропущенных на запуск'!D113</f>
        <v/>
      </c>
      <c r="J586" s="238"/>
      <c r="K586" s="239"/>
      <c r="L586" s="245" t="str">
        <f>'Список пропущенных на запуск'!E113</f>
        <v/>
      </c>
      <c r="M586" s="239"/>
      <c r="N586" s="245" t="str">
        <f>'Список пропущенных на запуск'!F113</f>
        <v/>
      </c>
      <c r="O586" s="238"/>
      <c r="P586" s="239"/>
      <c r="Q586" s="245" t="str">
        <f>'Список пропущенных на запуск'!G113</f>
        <v/>
      </c>
      <c r="R586" s="239"/>
      <c r="S586" s="245" t="str">
        <f>'Список пропущенных на запуск'!H113</f>
        <v/>
      </c>
      <c r="T586" s="239"/>
      <c r="U586" s="245" t="str">
        <f>'Список пропущенных на запуск'!I113</f>
        <v/>
      </c>
      <c r="V586" s="238"/>
      <c r="W586" s="239"/>
      <c r="X586" s="245" t="str">
        <f>'Список пропущенных на запуск'!G113</f>
        <v/>
      </c>
      <c r="Y586" s="239"/>
    </row>
    <row r="587" spans="2:25" ht="15">
      <c r="B587" s="245" t="str">
        <f>'Список пропущенных на запуск'!A114</f>
        <v/>
      </c>
      <c r="C587" s="238"/>
      <c r="D587" s="239"/>
      <c r="E587" s="245" t="str">
        <f>'Список пропущенных на запуск'!B114</f>
        <v/>
      </c>
      <c r="F587" s="239"/>
      <c r="G587" s="245" t="str">
        <f>'Список пропущенных на запуск'!C114</f>
        <v/>
      </c>
      <c r="H587" s="239"/>
      <c r="I587" s="245" t="str">
        <f>'Список пропущенных на запуск'!D114</f>
        <v/>
      </c>
      <c r="J587" s="238"/>
      <c r="K587" s="239"/>
      <c r="L587" s="245" t="str">
        <f>'Список пропущенных на запуск'!E114</f>
        <v/>
      </c>
      <c r="M587" s="239"/>
      <c r="N587" s="245" t="str">
        <f>'Список пропущенных на запуск'!F114</f>
        <v/>
      </c>
      <c r="O587" s="238"/>
      <c r="P587" s="239"/>
      <c r="Q587" s="245" t="str">
        <f>'Список пропущенных на запуск'!G114</f>
        <v/>
      </c>
      <c r="R587" s="239"/>
      <c r="S587" s="245" t="str">
        <f>'Список пропущенных на запуск'!H114</f>
        <v/>
      </c>
      <c r="T587" s="239"/>
      <c r="U587" s="245" t="str">
        <f>'Список пропущенных на запуск'!I114</f>
        <v/>
      </c>
      <c r="V587" s="238"/>
      <c r="W587" s="239"/>
      <c r="X587" s="245" t="str">
        <f>'Список пропущенных на запуск'!G114</f>
        <v/>
      </c>
      <c r="Y587" s="239"/>
    </row>
    <row r="588" spans="2:25" ht="15">
      <c r="B588" s="245" t="str">
        <f>'Список пропущенных на запуск'!A115</f>
        <v/>
      </c>
      <c r="C588" s="238"/>
      <c r="D588" s="239"/>
      <c r="E588" s="245" t="str">
        <f>'Список пропущенных на запуск'!B115</f>
        <v/>
      </c>
      <c r="F588" s="239"/>
      <c r="G588" s="245" t="str">
        <f>'Список пропущенных на запуск'!C115</f>
        <v/>
      </c>
      <c r="H588" s="239"/>
      <c r="I588" s="245" t="str">
        <f>'Список пропущенных на запуск'!D92</f>
        <v/>
      </c>
      <c r="J588" s="238"/>
      <c r="K588" s="239"/>
      <c r="L588" s="245" t="str">
        <f>'Список пропущенных на запуск'!E115</f>
        <v/>
      </c>
      <c r="M588" s="239"/>
      <c r="N588" s="245" t="str">
        <f>'Список пропущенных на запуск'!F115</f>
        <v/>
      </c>
      <c r="O588" s="238"/>
      <c r="P588" s="239"/>
      <c r="Q588" s="245" t="str">
        <f>'Список пропущенных на запуск'!G115</f>
        <v/>
      </c>
      <c r="R588" s="239"/>
      <c r="S588" s="245" t="str">
        <f>'Список пропущенных на запуск'!H115</f>
        <v/>
      </c>
      <c r="T588" s="239"/>
      <c r="U588" s="245" t="str">
        <f>'Список пропущенных на запуск'!I115</f>
        <v/>
      </c>
      <c r="V588" s="238"/>
      <c r="W588" s="239"/>
      <c r="X588" s="245" t="str">
        <f>'Список пропущенных на запуск'!G115</f>
        <v/>
      </c>
      <c r="Y588" s="239"/>
    </row>
    <row r="589" spans="2:25" ht="15"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</row>
    <row r="590" spans="2:25" ht="68.25" customHeight="1"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</row>
    <row r="591" spans="2:25" ht="15">
      <c r="B591" s="240" t="s">
        <v>100</v>
      </c>
      <c r="C591" s="241"/>
      <c r="D591" s="241"/>
      <c r="E591" s="242" t="str">
        <f>"+7-800-707-7-305"</f>
        <v>+7-800-707-7-305</v>
      </c>
      <c r="F591" s="241"/>
      <c r="G591" s="241"/>
      <c r="H591" s="241"/>
      <c r="I591" s="243" t="s">
        <v>102</v>
      </c>
      <c r="J591" s="241"/>
      <c r="K591" s="241"/>
      <c r="L591" s="241"/>
      <c r="M591" s="241"/>
    </row>
    <row r="592" spans="2:25" ht="15"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</row>
    <row r="593" spans="1:26" ht="15">
      <c r="B593" s="240"/>
      <c r="C593" s="241"/>
      <c r="D593" s="241"/>
      <c r="E593" s="242"/>
      <c r="F593" s="241"/>
      <c r="G593" s="241"/>
      <c r="H593" s="241"/>
      <c r="I593" s="243"/>
      <c r="J593" s="241"/>
      <c r="K593" s="241"/>
      <c r="L593" s="241"/>
      <c r="M593" s="241"/>
    </row>
    <row r="594" spans="1:26" ht="27.75">
      <c r="A594" s="244" t="s">
        <v>364</v>
      </c>
      <c r="B594" s="241"/>
      <c r="C594" s="241"/>
      <c r="D594" s="241"/>
      <c r="E594" s="241"/>
      <c r="F594" s="241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41"/>
      <c r="S594" s="241"/>
      <c r="T594" s="241"/>
      <c r="U594" s="241"/>
      <c r="V594" s="241"/>
      <c r="W594" s="241"/>
      <c r="X594" s="241"/>
      <c r="Y594" s="241"/>
      <c r="Z594" s="241"/>
    </row>
    <row r="597" spans="1:26" ht="12.75"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3"/>
    </row>
    <row r="598" spans="1:26" ht="29.25">
      <c r="C598" s="183"/>
      <c r="D598" s="183"/>
      <c r="E598" s="183"/>
      <c r="F598" s="183"/>
      <c r="G598" s="183"/>
      <c r="H598" s="183"/>
      <c r="I598" s="183"/>
      <c r="J598" s="276" t="s">
        <v>365</v>
      </c>
      <c r="K598" s="241"/>
      <c r="L598" s="241"/>
      <c r="M598" s="241"/>
      <c r="N598" s="241"/>
      <c r="O598" s="241"/>
      <c r="P598" s="241"/>
      <c r="R598" s="183"/>
      <c r="S598" s="183"/>
      <c r="T598" s="183"/>
      <c r="U598" s="183"/>
      <c r="V598" s="123"/>
      <c r="W598" s="123"/>
      <c r="X598" s="123"/>
    </row>
    <row r="599" spans="1:26" ht="27">
      <c r="C599" s="183"/>
      <c r="D599" s="183"/>
      <c r="E599" s="183"/>
      <c r="F599" s="183"/>
      <c r="G599" s="183"/>
      <c r="H599" s="183"/>
      <c r="I599" s="183"/>
      <c r="J599" s="67"/>
      <c r="K599" s="67"/>
      <c r="L599" s="67"/>
      <c r="M599" s="184" t="s">
        <v>366</v>
      </c>
      <c r="N599" s="67"/>
      <c r="O599" s="67"/>
      <c r="P599" s="67"/>
      <c r="Q599" s="183"/>
      <c r="R599" s="183"/>
      <c r="S599" s="183"/>
      <c r="T599" s="183"/>
      <c r="U599" s="183"/>
      <c r="V599" s="123"/>
      <c r="W599" s="123"/>
      <c r="X599" s="123"/>
    </row>
    <row r="600" spans="1:26" ht="27">
      <c r="C600" s="183"/>
      <c r="D600" s="183"/>
      <c r="E600" s="183"/>
      <c r="F600" s="183"/>
      <c r="G600" s="183"/>
      <c r="H600" s="183"/>
      <c r="I600" s="183"/>
      <c r="J600" s="67"/>
      <c r="K600" s="67"/>
      <c r="L600" s="67"/>
      <c r="M600" s="185" t="str">
        <f>"+7 905 683 0492"</f>
        <v>+7 905 683 0492</v>
      </c>
      <c r="N600" s="67"/>
      <c r="O600" s="67"/>
      <c r="P600" s="67"/>
      <c r="Q600" s="183"/>
      <c r="R600" s="183"/>
      <c r="S600" s="183"/>
      <c r="T600" s="183"/>
      <c r="U600" s="183"/>
      <c r="V600" s="123"/>
      <c r="W600" s="123"/>
      <c r="X600" s="123"/>
    </row>
    <row r="601" spans="1:26" ht="27">
      <c r="C601" s="183"/>
      <c r="D601" s="183"/>
      <c r="E601" s="183"/>
      <c r="F601" s="183"/>
      <c r="G601" s="183"/>
      <c r="H601" s="183"/>
      <c r="I601" s="183"/>
      <c r="J601" s="67"/>
      <c r="K601" s="67"/>
      <c r="L601" s="67"/>
      <c r="M601" s="184" t="s">
        <v>367</v>
      </c>
      <c r="N601" s="67"/>
      <c r="O601" s="67"/>
      <c r="P601" s="67"/>
      <c r="Q601" s="183"/>
      <c r="R601" s="183"/>
      <c r="S601" s="183"/>
      <c r="T601" s="183"/>
      <c r="U601" s="183"/>
      <c r="V601" s="123"/>
      <c r="W601" s="123"/>
      <c r="X601" s="123"/>
    </row>
    <row r="602" spans="1:26" ht="27">
      <c r="C602" s="183"/>
      <c r="D602" s="183"/>
      <c r="E602" s="183"/>
      <c r="F602" s="183"/>
      <c r="G602" s="183"/>
      <c r="H602" s="183"/>
      <c r="I602" s="183"/>
      <c r="J602" s="67"/>
      <c r="K602" s="67"/>
      <c r="L602" s="67"/>
      <c r="M602" s="184" t="s">
        <v>368</v>
      </c>
      <c r="N602" s="67"/>
      <c r="O602" s="67"/>
      <c r="P602" s="67"/>
      <c r="Q602" s="183"/>
      <c r="R602" s="183"/>
      <c r="S602" s="183"/>
      <c r="T602" s="183"/>
      <c r="U602" s="183"/>
      <c r="V602" s="123"/>
      <c r="W602" s="123"/>
      <c r="X602" s="123"/>
    </row>
    <row r="603" spans="1:26" ht="27">
      <c r="C603" s="183"/>
      <c r="D603" s="183"/>
      <c r="E603" s="183"/>
      <c r="F603" s="183"/>
      <c r="G603" s="183"/>
      <c r="H603" s="183"/>
      <c r="I603" s="183"/>
      <c r="J603" s="67"/>
      <c r="K603" s="67"/>
      <c r="L603" s="67"/>
      <c r="M603" s="184" t="s">
        <v>369</v>
      </c>
      <c r="N603" s="67"/>
      <c r="O603" s="67"/>
      <c r="P603" s="67"/>
      <c r="Q603" s="183"/>
      <c r="R603" s="183"/>
      <c r="S603" s="183"/>
      <c r="T603" s="183"/>
      <c r="U603" s="183"/>
      <c r="V603" s="123"/>
      <c r="W603" s="123"/>
      <c r="X603" s="123"/>
      <c r="Y603" s="123"/>
    </row>
    <row r="604" spans="1:26" ht="21.75">
      <c r="C604" s="183"/>
      <c r="D604" s="183"/>
      <c r="E604" s="183"/>
      <c r="F604" s="183"/>
      <c r="G604" s="183"/>
      <c r="H604" s="183"/>
      <c r="I604" s="183"/>
      <c r="J604" s="67"/>
      <c r="K604" s="67"/>
      <c r="L604" s="67"/>
      <c r="M604" s="186" t="s">
        <v>370</v>
      </c>
      <c r="N604" s="67"/>
      <c r="O604" s="67"/>
      <c r="P604" s="67"/>
      <c r="Q604" s="183"/>
      <c r="R604" s="183"/>
      <c r="S604" s="183"/>
      <c r="T604" s="183"/>
      <c r="U604" s="183"/>
      <c r="V604" s="123"/>
      <c r="W604" s="123"/>
      <c r="X604" s="123"/>
      <c r="Y604" s="123"/>
    </row>
    <row r="605" spans="1:26" ht="12.75">
      <c r="C605" s="183"/>
      <c r="D605" s="183"/>
      <c r="E605" s="183"/>
      <c r="F605" s="183"/>
      <c r="G605" s="183"/>
      <c r="H605" s="183"/>
      <c r="I605" s="183"/>
      <c r="J605" s="183"/>
      <c r="R605" s="183"/>
      <c r="S605" s="183"/>
      <c r="T605" s="183"/>
      <c r="U605" s="183"/>
      <c r="V605" s="123"/>
      <c r="W605" s="123"/>
      <c r="X605" s="123"/>
      <c r="Y605" s="123"/>
    </row>
    <row r="606" spans="1:26" ht="12.75">
      <c r="C606" s="183"/>
      <c r="D606" s="183"/>
      <c r="E606" s="183"/>
      <c r="F606" s="183"/>
      <c r="G606" s="183"/>
      <c r="H606" s="183"/>
      <c r="I606" s="183"/>
      <c r="J606" s="183"/>
      <c r="R606" s="183"/>
      <c r="S606" s="183"/>
      <c r="T606" s="183"/>
      <c r="U606" s="183"/>
      <c r="V606" s="123"/>
      <c r="W606" s="123"/>
      <c r="X606" s="123"/>
      <c r="Y606" s="123"/>
    </row>
    <row r="607" spans="1:26" ht="12.75">
      <c r="C607" s="183"/>
      <c r="D607" s="183"/>
      <c r="E607" s="183"/>
      <c r="F607" s="183"/>
      <c r="G607" s="183"/>
      <c r="H607" s="183"/>
      <c r="I607" s="183"/>
      <c r="J607" s="183"/>
      <c r="R607" s="183"/>
      <c r="S607" s="183"/>
      <c r="T607" s="183"/>
      <c r="U607" s="183"/>
      <c r="V607" s="123"/>
      <c r="W607" s="123"/>
      <c r="X607" s="123"/>
      <c r="Y607" s="123"/>
    </row>
    <row r="608" spans="1:26" ht="12.75">
      <c r="C608" s="187"/>
      <c r="D608" s="187"/>
      <c r="E608" s="187"/>
      <c r="F608" s="187"/>
      <c r="G608" s="183"/>
      <c r="H608" s="183"/>
      <c r="I608" s="183"/>
      <c r="J608" s="183"/>
      <c r="R608" s="183"/>
      <c r="S608" s="183"/>
      <c r="T608" s="183"/>
      <c r="U608" s="183"/>
      <c r="V608" s="187"/>
      <c r="W608" s="187"/>
      <c r="X608" s="187"/>
    </row>
    <row r="609" spans="3:24" ht="12.75">
      <c r="C609" s="187"/>
      <c r="D609" s="187"/>
      <c r="E609" s="187"/>
      <c r="F609" s="187"/>
      <c r="G609" s="183"/>
      <c r="H609" s="183"/>
      <c r="I609" s="183"/>
      <c r="J609" s="183"/>
      <c r="R609" s="183"/>
      <c r="S609" s="183"/>
      <c r="T609" s="183"/>
      <c r="U609" s="183"/>
      <c r="V609" s="187"/>
      <c r="W609" s="187"/>
      <c r="X609" s="187"/>
    </row>
    <row r="610" spans="3:24" ht="12.75">
      <c r="C610" s="187"/>
      <c r="D610" s="187"/>
      <c r="E610" s="187"/>
      <c r="F610" s="187"/>
      <c r="G610" s="183"/>
      <c r="H610" s="183"/>
      <c r="I610" s="183"/>
      <c r="J610" s="183"/>
      <c r="R610" s="183"/>
      <c r="S610" s="183"/>
      <c r="T610" s="183"/>
      <c r="U610" s="183"/>
      <c r="V610" s="187"/>
      <c r="W610" s="187"/>
      <c r="X610" s="187"/>
    </row>
    <row r="611" spans="3:24" ht="27">
      <c r="C611" s="187"/>
      <c r="D611" s="187"/>
      <c r="E611" s="187"/>
      <c r="F611" s="187"/>
      <c r="G611" s="183"/>
      <c r="H611" s="183"/>
      <c r="I611" s="183"/>
      <c r="J611" s="183"/>
      <c r="K611" s="183"/>
      <c r="L611" s="183"/>
      <c r="M611" s="183"/>
      <c r="N611" s="188"/>
      <c r="O611" s="183"/>
      <c r="P611" s="183"/>
      <c r="Q611" s="183"/>
      <c r="R611" s="183"/>
      <c r="S611" s="183"/>
      <c r="T611" s="183"/>
      <c r="U611" s="183"/>
      <c r="V611" s="187"/>
      <c r="W611" s="187"/>
      <c r="X611" s="187"/>
    </row>
    <row r="612" spans="3:24" ht="27">
      <c r="C612" s="187"/>
      <c r="D612" s="187"/>
      <c r="E612" s="187"/>
      <c r="F612" s="187"/>
      <c r="G612" s="183"/>
      <c r="H612" s="183"/>
      <c r="I612" s="183"/>
      <c r="J612" s="183"/>
      <c r="K612" s="183"/>
      <c r="L612" s="183"/>
      <c r="M612" s="183"/>
      <c r="N612" s="188"/>
      <c r="O612" s="183"/>
      <c r="P612" s="183"/>
      <c r="Q612" s="183"/>
      <c r="R612" s="183"/>
      <c r="S612" s="183"/>
      <c r="T612" s="183"/>
      <c r="U612" s="183"/>
      <c r="V612" s="187"/>
      <c r="W612" s="187"/>
      <c r="X612" s="187"/>
    </row>
    <row r="613" spans="3:24" ht="27">
      <c r="C613" s="187"/>
      <c r="D613" s="187"/>
      <c r="E613" s="187"/>
      <c r="F613" s="187"/>
      <c r="G613" s="183"/>
      <c r="H613" s="183"/>
      <c r="I613" s="183"/>
      <c r="J613" s="183"/>
      <c r="K613" s="183"/>
      <c r="L613" s="183"/>
      <c r="M613" s="183"/>
      <c r="N613" s="188"/>
      <c r="O613" s="183"/>
      <c r="P613" s="183"/>
      <c r="Q613" s="183"/>
      <c r="R613" s="183"/>
      <c r="S613" s="183"/>
      <c r="T613" s="183"/>
      <c r="U613" s="183"/>
      <c r="V613" s="187"/>
      <c r="W613" s="187"/>
      <c r="X613" s="187"/>
    </row>
    <row r="614" spans="3:24" ht="21.75">
      <c r="C614" s="187"/>
      <c r="D614" s="187"/>
      <c r="E614" s="187"/>
      <c r="F614" s="187"/>
      <c r="G614" s="183"/>
      <c r="H614" s="183"/>
      <c r="I614" s="183"/>
      <c r="J614" s="183"/>
      <c r="K614" s="183"/>
      <c r="L614" s="183"/>
      <c r="M614" s="183"/>
      <c r="N614" s="189"/>
      <c r="O614" s="183"/>
      <c r="P614" s="183"/>
      <c r="Q614" s="183"/>
      <c r="R614" s="183"/>
      <c r="S614" s="183"/>
      <c r="T614" s="183"/>
      <c r="U614" s="183"/>
      <c r="V614" s="187"/>
      <c r="W614" s="187"/>
      <c r="X614" s="187"/>
    </row>
    <row r="615" spans="3:24" ht="29.25">
      <c r="C615" s="187"/>
      <c r="D615" s="187"/>
      <c r="E615" s="187"/>
      <c r="F615" s="187"/>
      <c r="G615" s="190"/>
      <c r="H615" s="183"/>
      <c r="I615" s="183"/>
      <c r="J615" s="183"/>
      <c r="K615" s="183"/>
      <c r="L615" s="183"/>
      <c r="M615" s="183"/>
      <c r="N615" s="183"/>
      <c r="O615" s="183"/>
      <c r="P615" s="183"/>
      <c r="Q615" s="183"/>
      <c r="R615" s="183"/>
      <c r="S615" s="183"/>
      <c r="T615" s="183"/>
      <c r="U615" s="183"/>
      <c r="V615" s="187"/>
      <c r="W615" s="187"/>
      <c r="X615" s="187"/>
    </row>
  </sheetData>
  <mergeCells count="2612">
    <mergeCell ref="E365:G365"/>
    <mergeCell ref="H365:J365"/>
    <mergeCell ref="K365:M365"/>
    <mergeCell ref="Q365:S365"/>
    <mergeCell ref="T365:V365"/>
    <mergeCell ref="W365:Y365"/>
    <mergeCell ref="B368:D368"/>
    <mergeCell ref="E368:H368"/>
    <mergeCell ref="I368:M368"/>
    <mergeCell ref="E353:G353"/>
    <mergeCell ref="H353:J353"/>
    <mergeCell ref="K353:M353"/>
    <mergeCell ref="Q353:S353"/>
    <mergeCell ref="T353:V353"/>
    <mergeCell ref="W353:Y353"/>
    <mergeCell ref="E354:G354"/>
    <mergeCell ref="H354:J354"/>
    <mergeCell ref="K354:M354"/>
    <mergeCell ref="Q354:S354"/>
    <mergeCell ref="T354:V354"/>
    <mergeCell ref="W354:Y354"/>
    <mergeCell ref="E355:G355"/>
    <mergeCell ref="H355:J355"/>
    <mergeCell ref="K355:M355"/>
    <mergeCell ref="Q355:S355"/>
    <mergeCell ref="T355:V355"/>
    <mergeCell ref="W355:Y355"/>
    <mergeCell ref="E342:G342"/>
    <mergeCell ref="H342:J342"/>
    <mergeCell ref="K342:M342"/>
    <mergeCell ref="Q342:S342"/>
    <mergeCell ref="T342:V342"/>
    <mergeCell ref="W342:Y342"/>
    <mergeCell ref="E343:G343"/>
    <mergeCell ref="H343:J343"/>
    <mergeCell ref="K343:M343"/>
    <mergeCell ref="Q343:S343"/>
    <mergeCell ref="T343:V343"/>
    <mergeCell ref="W343:Y343"/>
    <mergeCell ref="E344:G344"/>
    <mergeCell ref="H344:J344"/>
    <mergeCell ref="K344:M344"/>
    <mergeCell ref="Q344:S344"/>
    <mergeCell ref="T344:V344"/>
    <mergeCell ref="W344:Y344"/>
    <mergeCell ref="X375:Y375"/>
    <mergeCell ref="U375:W375"/>
    <mergeCell ref="S375:T375"/>
    <mergeCell ref="Q375:R375"/>
    <mergeCell ref="N375:P375"/>
    <mergeCell ref="X396:Y396"/>
    <mergeCell ref="U396:W396"/>
    <mergeCell ref="S396:T396"/>
    <mergeCell ref="Q396:R396"/>
    <mergeCell ref="L396:M396"/>
    <mergeCell ref="I396:K396"/>
    <mergeCell ref="G396:H396"/>
    <mergeCell ref="E396:F396"/>
    <mergeCell ref="B337:D338"/>
    <mergeCell ref="E337:G338"/>
    <mergeCell ref="H337:J338"/>
    <mergeCell ref="K337:M338"/>
    <mergeCell ref="N337:P338"/>
    <mergeCell ref="Q337:S338"/>
    <mergeCell ref="T337:V338"/>
    <mergeCell ref="W337:Y338"/>
    <mergeCell ref="E339:G339"/>
    <mergeCell ref="H339:J339"/>
    <mergeCell ref="K339:M339"/>
    <mergeCell ref="Q339:S339"/>
    <mergeCell ref="T339:V339"/>
    <mergeCell ref="W339:Y339"/>
    <mergeCell ref="E340:G340"/>
    <mergeCell ref="H340:J340"/>
    <mergeCell ref="B438:D438"/>
    <mergeCell ref="E438:F438"/>
    <mergeCell ref="G438:H438"/>
    <mergeCell ref="I438:K438"/>
    <mergeCell ref="L438:M438"/>
    <mergeCell ref="N438:P438"/>
    <mergeCell ref="Q438:R438"/>
    <mergeCell ref="S438:T438"/>
    <mergeCell ref="U438:W438"/>
    <mergeCell ref="X438:Y438"/>
    <mergeCell ref="B439:D439"/>
    <mergeCell ref="E439:F439"/>
    <mergeCell ref="G439:H439"/>
    <mergeCell ref="I439:K439"/>
    <mergeCell ref="L439:M439"/>
    <mergeCell ref="N439:P439"/>
    <mergeCell ref="Q439:R439"/>
    <mergeCell ref="S439:T439"/>
    <mergeCell ref="U439:W439"/>
    <mergeCell ref="X439:Y439"/>
    <mergeCell ref="B436:D436"/>
    <mergeCell ref="E436:F436"/>
    <mergeCell ref="G436:H436"/>
    <mergeCell ref="I436:K436"/>
    <mergeCell ref="L436:M436"/>
    <mergeCell ref="N436:P436"/>
    <mergeCell ref="Q436:R436"/>
    <mergeCell ref="S436:T436"/>
    <mergeCell ref="U436:W436"/>
    <mergeCell ref="X436:Y436"/>
    <mergeCell ref="B437:D437"/>
    <mergeCell ref="E437:F437"/>
    <mergeCell ref="G437:H437"/>
    <mergeCell ref="I437:K437"/>
    <mergeCell ref="L437:M437"/>
    <mergeCell ref="N437:P437"/>
    <mergeCell ref="Q437:R437"/>
    <mergeCell ref="S437:T437"/>
    <mergeCell ref="U437:W437"/>
    <mergeCell ref="X437:Y437"/>
    <mergeCell ref="B434:D434"/>
    <mergeCell ref="E434:F434"/>
    <mergeCell ref="G434:H434"/>
    <mergeCell ref="I434:K434"/>
    <mergeCell ref="L434:M434"/>
    <mergeCell ref="N434:P434"/>
    <mergeCell ref="Q434:R434"/>
    <mergeCell ref="S434:T434"/>
    <mergeCell ref="U434:W434"/>
    <mergeCell ref="X434:Y434"/>
    <mergeCell ref="B435:D435"/>
    <mergeCell ref="E435:F435"/>
    <mergeCell ref="G435:H435"/>
    <mergeCell ref="I435:K435"/>
    <mergeCell ref="L435:M435"/>
    <mergeCell ref="N435:P435"/>
    <mergeCell ref="Q435:R435"/>
    <mergeCell ref="S435:T435"/>
    <mergeCell ref="U435:W435"/>
    <mergeCell ref="X435:Y435"/>
    <mergeCell ref="B432:D432"/>
    <mergeCell ref="E432:F432"/>
    <mergeCell ref="G432:H432"/>
    <mergeCell ref="I432:K432"/>
    <mergeCell ref="L432:M432"/>
    <mergeCell ref="N432:P432"/>
    <mergeCell ref="Q432:R432"/>
    <mergeCell ref="S432:T432"/>
    <mergeCell ref="U432:W432"/>
    <mergeCell ref="X432:Y432"/>
    <mergeCell ref="B433:D433"/>
    <mergeCell ref="E433:F433"/>
    <mergeCell ref="G433:H433"/>
    <mergeCell ref="I433:K433"/>
    <mergeCell ref="L433:M433"/>
    <mergeCell ref="N433:P433"/>
    <mergeCell ref="Q433:R433"/>
    <mergeCell ref="S433:T433"/>
    <mergeCell ref="U433:W433"/>
    <mergeCell ref="X433:Y433"/>
    <mergeCell ref="B430:D430"/>
    <mergeCell ref="E430:F430"/>
    <mergeCell ref="G430:H430"/>
    <mergeCell ref="I430:K430"/>
    <mergeCell ref="L430:M430"/>
    <mergeCell ref="N430:P430"/>
    <mergeCell ref="Q430:R430"/>
    <mergeCell ref="S430:T430"/>
    <mergeCell ref="U430:W430"/>
    <mergeCell ref="X430:Y430"/>
    <mergeCell ref="B431:D431"/>
    <mergeCell ref="E431:F431"/>
    <mergeCell ref="G431:H431"/>
    <mergeCell ref="I431:K431"/>
    <mergeCell ref="L431:M431"/>
    <mergeCell ref="N431:P431"/>
    <mergeCell ref="Q431:R431"/>
    <mergeCell ref="S431:T431"/>
    <mergeCell ref="U431:W431"/>
    <mergeCell ref="X431:Y431"/>
    <mergeCell ref="B428:D428"/>
    <mergeCell ref="E428:F428"/>
    <mergeCell ref="G428:H428"/>
    <mergeCell ref="I428:K428"/>
    <mergeCell ref="L428:M428"/>
    <mergeCell ref="N428:P428"/>
    <mergeCell ref="Q428:R428"/>
    <mergeCell ref="S428:T428"/>
    <mergeCell ref="U428:W428"/>
    <mergeCell ref="X428:Y428"/>
    <mergeCell ref="B429:D429"/>
    <mergeCell ref="E429:F429"/>
    <mergeCell ref="G429:H429"/>
    <mergeCell ref="I429:K429"/>
    <mergeCell ref="L429:M429"/>
    <mergeCell ref="N429:P429"/>
    <mergeCell ref="Q429:R429"/>
    <mergeCell ref="S429:T429"/>
    <mergeCell ref="U429:W429"/>
    <mergeCell ref="X429:Y429"/>
    <mergeCell ref="B426:D426"/>
    <mergeCell ref="E426:F426"/>
    <mergeCell ref="G426:H426"/>
    <mergeCell ref="I426:K426"/>
    <mergeCell ref="L426:M426"/>
    <mergeCell ref="N426:P426"/>
    <mergeCell ref="Q426:R426"/>
    <mergeCell ref="S426:T426"/>
    <mergeCell ref="U426:W426"/>
    <mergeCell ref="X426:Y426"/>
    <mergeCell ref="B427:D427"/>
    <mergeCell ref="E427:F427"/>
    <mergeCell ref="G427:H427"/>
    <mergeCell ref="I427:K427"/>
    <mergeCell ref="L427:M427"/>
    <mergeCell ref="N427:P427"/>
    <mergeCell ref="Q427:R427"/>
    <mergeCell ref="S427:T427"/>
    <mergeCell ref="U427:W427"/>
    <mergeCell ref="X427:Y427"/>
    <mergeCell ref="B424:D424"/>
    <mergeCell ref="E424:F424"/>
    <mergeCell ref="G424:H424"/>
    <mergeCell ref="I424:K424"/>
    <mergeCell ref="L424:M424"/>
    <mergeCell ref="N424:P424"/>
    <mergeCell ref="Q424:R424"/>
    <mergeCell ref="S424:T424"/>
    <mergeCell ref="U424:W424"/>
    <mergeCell ref="X424:Y424"/>
    <mergeCell ref="B425:D425"/>
    <mergeCell ref="E425:F425"/>
    <mergeCell ref="G425:H425"/>
    <mergeCell ref="I425:K425"/>
    <mergeCell ref="L425:M425"/>
    <mergeCell ref="N425:P425"/>
    <mergeCell ref="Q425:R425"/>
    <mergeCell ref="S425:T425"/>
    <mergeCell ref="U425:W425"/>
    <mergeCell ref="X425:Y425"/>
    <mergeCell ref="B422:D422"/>
    <mergeCell ref="E422:F422"/>
    <mergeCell ref="G422:H422"/>
    <mergeCell ref="I422:K422"/>
    <mergeCell ref="L422:M422"/>
    <mergeCell ref="N422:P422"/>
    <mergeCell ref="Q422:R422"/>
    <mergeCell ref="S422:T422"/>
    <mergeCell ref="U422:W422"/>
    <mergeCell ref="X422:Y422"/>
    <mergeCell ref="B423:D423"/>
    <mergeCell ref="E423:F423"/>
    <mergeCell ref="G423:H423"/>
    <mergeCell ref="I423:K423"/>
    <mergeCell ref="L423:M423"/>
    <mergeCell ref="N423:P423"/>
    <mergeCell ref="Q423:R423"/>
    <mergeCell ref="S423:T423"/>
    <mergeCell ref="U423:W423"/>
    <mergeCell ref="X423:Y423"/>
    <mergeCell ref="B420:D420"/>
    <mergeCell ref="E420:F420"/>
    <mergeCell ref="G420:H420"/>
    <mergeCell ref="I420:K420"/>
    <mergeCell ref="L420:M420"/>
    <mergeCell ref="N420:P420"/>
    <mergeCell ref="Q420:R420"/>
    <mergeCell ref="S420:T420"/>
    <mergeCell ref="U420:W420"/>
    <mergeCell ref="X420:Y420"/>
    <mergeCell ref="B421:D421"/>
    <mergeCell ref="E421:F421"/>
    <mergeCell ref="G421:H421"/>
    <mergeCell ref="I421:K421"/>
    <mergeCell ref="L421:M421"/>
    <mergeCell ref="N421:P421"/>
    <mergeCell ref="Q421:R421"/>
    <mergeCell ref="S421:T421"/>
    <mergeCell ref="U421:W421"/>
    <mergeCell ref="X421:Y421"/>
    <mergeCell ref="B418:D418"/>
    <mergeCell ref="E418:F418"/>
    <mergeCell ref="G418:H418"/>
    <mergeCell ref="I418:K418"/>
    <mergeCell ref="L418:M418"/>
    <mergeCell ref="N418:P418"/>
    <mergeCell ref="Q418:R418"/>
    <mergeCell ref="S418:T418"/>
    <mergeCell ref="U418:W418"/>
    <mergeCell ref="X418:Y418"/>
    <mergeCell ref="B419:D419"/>
    <mergeCell ref="E419:F419"/>
    <mergeCell ref="G419:H419"/>
    <mergeCell ref="I419:K419"/>
    <mergeCell ref="L419:M419"/>
    <mergeCell ref="N419:P419"/>
    <mergeCell ref="Q419:R419"/>
    <mergeCell ref="S419:T419"/>
    <mergeCell ref="U419:W419"/>
    <mergeCell ref="X419:Y419"/>
    <mergeCell ref="B416:D416"/>
    <mergeCell ref="E416:F416"/>
    <mergeCell ref="G416:H416"/>
    <mergeCell ref="I416:K416"/>
    <mergeCell ref="L416:M416"/>
    <mergeCell ref="N416:P416"/>
    <mergeCell ref="Q416:R416"/>
    <mergeCell ref="S416:T416"/>
    <mergeCell ref="U416:W416"/>
    <mergeCell ref="X416:Y416"/>
    <mergeCell ref="B417:D417"/>
    <mergeCell ref="E417:F417"/>
    <mergeCell ref="G417:H417"/>
    <mergeCell ref="I417:K417"/>
    <mergeCell ref="L417:M417"/>
    <mergeCell ref="N417:P417"/>
    <mergeCell ref="Q417:R417"/>
    <mergeCell ref="S417:T417"/>
    <mergeCell ref="U417:W417"/>
    <mergeCell ref="X417:Y417"/>
    <mergeCell ref="B414:D414"/>
    <mergeCell ref="E414:F414"/>
    <mergeCell ref="G414:H414"/>
    <mergeCell ref="I414:K414"/>
    <mergeCell ref="L414:M414"/>
    <mergeCell ref="N414:P414"/>
    <mergeCell ref="Q414:R414"/>
    <mergeCell ref="S414:T414"/>
    <mergeCell ref="U414:W414"/>
    <mergeCell ref="X414:Y414"/>
    <mergeCell ref="B415:D415"/>
    <mergeCell ref="E415:F415"/>
    <mergeCell ref="G415:H415"/>
    <mergeCell ref="I415:K415"/>
    <mergeCell ref="L415:M415"/>
    <mergeCell ref="N415:P415"/>
    <mergeCell ref="Q415:R415"/>
    <mergeCell ref="S415:T415"/>
    <mergeCell ref="U415:W415"/>
    <mergeCell ref="X415:Y415"/>
    <mergeCell ref="B412:D412"/>
    <mergeCell ref="E412:F412"/>
    <mergeCell ref="G412:H412"/>
    <mergeCell ref="I412:K412"/>
    <mergeCell ref="L412:M412"/>
    <mergeCell ref="N412:P412"/>
    <mergeCell ref="Q412:R412"/>
    <mergeCell ref="S412:T412"/>
    <mergeCell ref="U412:W412"/>
    <mergeCell ref="X412:Y412"/>
    <mergeCell ref="B413:D413"/>
    <mergeCell ref="E413:F413"/>
    <mergeCell ref="G413:H413"/>
    <mergeCell ref="I413:K413"/>
    <mergeCell ref="L413:M413"/>
    <mergeCell ref="N413:P413"/>
    <mergeCell ref="Q413:R413"/>
    <mergeCell ref="S413:T413"/>
    <mergeCell ref="U413:W413"/>
    <mergeCell ref="X413:Y413"/>
    <mergeCell ref="B411:D411"/>
    <mergeCell ref="E411:F411"/>
    <mergeCell ref="G411:H411"/>
    <mergeCell ref="I411:K411"/>
    <mergeCell ref="L411:M411"/>
    <mergeCell ref="N411:P411"/>
    <mergeCell ref="Q411:R411"/>
    <mergeCell ref="S411:T411"/>
    <mergeCell ref="U411:W411"/>
    <mergeCell ref="X411:Y411"/>
    <mergeCell ref="B400:D400"/>
    <mergeCell ref="N400:P400"/>
    <mergeCell ref="B401:D401"/>
    <mergeCell ref="N401:P401"/>
    <mergeCell ref="B402:D402"/>
    <mergeCell ref="N402:P402"/>
    <mergeCell ref="B397:D397"/>
    <mergeCell ref="N397:P397"/>
    <mergeCell ref="B398:D398"/>
    <mergeCell ref="N398:P398"/>
    <mergeCell ref="B399:D399"/>
    <mergeCell ref="N399:P399"/>
    <mergeCell ref="B394:D394"/>
    <mergeCell ref="N394:P394"/>
    <mergeCell ref="B395:D395"/>
    <mergeCell ref="N395:P395"/>
    <mergeCell ref="B396:D396"/>
    <mergeCell ref="N396:P396"/>
    <mergeCell ref="B391:D391"/>
    <mergeCell ref="N391:P391"/>
    <mergeCell ref="B392:D392"/>
    <mergeCell ref="N392:P392"/>
    <mergeCell ref="B393:D393"/>
    <mergeCell ref="N393:P393"/>
    <mergeCell ref="B388:D388"/>
    <mergeCell ref="N388:P388"/>
    <mergeCell ref="B389:D389"/>
    <mergeCell ref="N389:P389"/>
    <mergeCell ref="B390:D390"/>
    <mergeCell ref="N390:P390"/>
    <mergeCell ref="B385:D385"/>
    <mergeCell ref="N385:P385"/>
    <mergeCell ref="B386:D386"/>
    <mergeCell ref="N386:P386"/>
    <mergeCell ref="B387:D387"/>
    <mergeCell ref="N387:P387"/>
    <mergeCell ref="B382:D382"/>
    <mergeCell ref="N382:P382"/>
    <mergeCell ref="B383:D383"/>
    <mergeCell ref="N383:P383"/>
    <mergeCell ref="B384:D384"/>
    <mergeCell ref="N384:P384"/>
    <mergeCell ref="B379:D379"/>
    <mergeCell ref="N379:P379"/>
    <mergeCell ref="B380:D380"/>
    <mergeCell ref="N380:P380"/>
    <mergeCell ref="B381:D381"/>
    <mergeCell ref="N381:P381"/>
    <mergeCell ref="N376:P376"/>
    <mergeCell ref="B377:D377"/>
    <mergeCell ref="N377:P377"/>
    <mergeCell ref="B378:D378"/>
    <mergeCell ref="N378:P378"/>
    <mergeCell ref="H209:J209"/>
    <mergeCell ref="P209:S209"/>
    <mergeCell ref="P210:S210"/>
    <mergeCell ref="P211:S211"/>
    <mergeCell ref="P212:S212"/>
    <mergeCell ref="P213:S213"/>
    <mergeCell ref="P214:S214"/>
    <mergeCell ref="P215:S215"/>
    <mergeCell ref="P216:S216"/>
    <mergeCell ref="K209:L209"/>
    <mergeCell ref="M209:O209"/>
    <mergeCell ref="E217:I217"/>
    <mergeCell ref="H213:J213"/>
    <mergeCell ref="K213:L213"/>
    <mergeCell ref="M213:O213"/>
    <mergeCell ref="H214:J214"/>
    <mergeCell ref="K214:L214"/>
    <mergeCell ref="M214:O214"/>
    <mergeCell ref="H215:J215"/>
    <mergeCell ref="K215:L215"/>
    <mergeCell ref="M215:O215"/>
    <mergeCell ref="H216:J216"/>
    <mergeCell ref="K216:L216"/>
    <mergeCell ref="M216:O216"/>
    <mergeCell ref="C160:D160"/>
    <mergeCell ref="E160:F160"/>
    <mergeCell ref="G160:I160"/>
    <mergeCell ref="J160:L160"/>
    <mergeCell ref="C161:D161"/>
    <mergeCell ref="E161:F161"/>
    <mergeCell ref="G161:I161"/>
    <mergeCell ref="J161:L161"/>
    <mergeCell ref="C162:D162"/>
    <mergeCell ref="E162:F162"/>
    <mergeCell ref="G162:I162"/>
    <mergeCell ref="J162:L162"/>
    <mergeCell ref="C163:D163"/>
    <mergeCell ref="E163:F163"/>
    <mergeCell ref="G163:I163"/>
    <mergeCell ref="J163:L163"/>
    <mergeCell ref="C164:D164"/>
    <mergeCell ref="E164:F164"/>
    <mergeCell ref="G164:I164"/>
    <mergeCell ref="J164:L164"/>
    <mergeCell ref="C155:D155"/>
    <mergeCell ref="E155:F155"/>
    <mergeCell ref="G155:I155"/>
    <mergeCell ref="J155:L155"/>
    <mergeCell ref="C156:D156"/>
    <mergeCell ref="E156:F156"/>
    <mergeCell ref="G156:I156"/>
    <mergeCell ref="J156:L156"/>
    <mergeCell ref="C157:D157"/>
    <mergeCell ref="E157:F157"/>
    <mergeCell ref="G157:I157"/>
    <mergeCell ref="J157:L157"/>
    <mergeCell ref="C158:D158"/>
    <mergeCell ref="E158:F158"/>
    <mergeCell ref="G158:I158"/>
    <mergeCell ref="J158:L158"/>
    <mergeCell ref="C159:D159"/>
    <mergeCell ref="E159:F159"/>
    <mergeCell ref="G159:I159"/>
    <mergeCell ref="J159:L159"/>
    <mergeCell ref="C151:D151"/>
    <mergeCell ref="E151:F151"/>
    <mergeCell ref="G151:I151"/>
    <mergeCell ref="J151:L151"/>
    <mergeCell ref="C152:D152"/>
    <mergeCell ref="E152:F152"/>
    <mergeCell ref="G152:I152"/>
    <mergeCell ref="J152:L152"/>
    <mergeCell ref="C153:D153"/>
    <mergeCell ref="E153:F153"/>
    <mergeCell ref="G153:I153"/>
    <mergeCell ref="J153:L153"/>
    <mergeCell ref="C154:D154"/>
    <mergeCell ref="E154:F154"/>
    <mergeCell ref="G154:I154"/>
    <mergeCell ref="J154:L154"/>
    <mergeCell ref="B588:D588"/>
    <mergeCell ref="E588:F588"/>
    <mergeCell ref="G588:H588"/>
    <mergeCell ref="I588:K588"/>
    <mergeCell ref="L588:M588"/>
    <mergeCell ref="N588:P588"/>
    <mergeCell ref="Q588:R588"/>
    <mergeCell ref="S588:T588"/>
    <mergeCell ref="U588:W588"/>
    <mergeCell ref="X588:Y588"/>
    <mergeCell ref="C138:X138"/>
    <mergeCell ref="B586:D586"/>
    <mergeCell ref="E586:F586"/>
    <mergeCell ref="G586:H586"/>
    <mergeCell ref="I586:K586"/>
    <mergeCell ref="L586:M586"/>
    <mergeCell ref="N586:P586"/>
    <mergeCell ref="Q586:R586"/>
    <mergeCell ref="S586:T586"/>
    <mergeCell ref="U586:W586"/>
    <mergeCell ref="X586:Y586"/>
    <mergeCell ref="B587:D587"/>
    <mergeCell ref="E587:F587"/>
    <mergeCell ref="G587:H587"/>
    <mergeCell ref="I587:K587"/>
    <mergeCell ref="L587:M587"/>
    <mergeCell ref="N587:P587"/>
    <mergeCell ref="Q587:R587"/>
    <mergeCell ref="S587:T587"/>
    <mergeCell ref="U587:W587"/>
    <mergeCell ref="X587:Y587"/>
    <mergeCell ref="B584:D584"/>
    <mergeCell ref="E584:F584"/>
    <mergeCell ref="G584:H584"/>
    <mergeCell ref="I584:K584"/>
    <mergeCell ref="L584:M584"/>
    <mergeCell ref="N584:P584"/>
    <mergeCell ref="Q584:R584"/>
    <mergeCell ref="S584:T584"/>
    <mergeCell ref="U584:W584"/>
    <mergeCell ref="X584:Y584"/>
    <mergeCell ref="B585:D585"/>
    <mergeCell ref="E585:F585"/>
    <mergeCell ref="G585:H585"/>
    <mergeCell ref="I585:K585"/>
    <mergeCell ref="L585:M585"/>
    <mergeCell ref="N585:P585"/>
    <mergeCell ref="Q585:R585"/>
    <mergeCell ref="S585:T585"/>
    <mergeCell ref="U585:W585"/>
    <mergeCell ref="X585:Y585"/>
    <mergeCell ref="B582:D582"/>
    <mergeCell ref="E582:F582"/>
    <mergeCell ref="G582:H582"/>
    <mergeCell ref="I582:K582"/>
    <mergeCell ref="L582:M582"/>
    <mergeCell ref="N582:P582"/>
    <mergeCell ref="Q582:R582"/>
    <mergeCell ref="S582:T582"/>
    <mergeCell ref="U582:W582"/>
    <mergeCell ref="X582:Y582"/>
    <mergeCell ref="B583:D583"/>
    <mergeCell ref="E583:F583"/>
    <mergeCell ref="G583:H583"/>
    <mergeCell ref="I583:K583"/>
    <mergeCell ref="L583:M583"/>
    <mergeCell ref="N583:P583"/>
    <mergeCell ref="Q583:R583"/>
    <mergeCell ref="S583:T583"/>
    <mergeCell ref="U583:W583"/>
    <mergeCell ref="X583:Y583"/>
    <mergeCell ref="B551:D551"/>
    <mergeCell ref="E551:F551"/>
    <mergeCell ref="G551:H551"/>
    <mergeCell ref="I551:K551"/>
    <mergeCell ref="L551:M551"/>
    <mergeCell ref="N551:P551"/>
    <mergeCell ref="Q551:R551"/>
    <mergeCell ref="S551:T551"/>
    <mergeCell ref="U551:W551"/>
    <mergeCell ref="X551:Y551"/>
    <mergeCell ref="B549:D549"/>
    <mergeCell ref="E549:F549"/>
    <mergeCell ref="G549:H549"/>
    <mergeCell ref="I549:K549"/>
    <mergeCell ref="L549:M549"/>
    <mergeCell ref="N549:P549"/>
    <mergeCell ref="Q549:R549"/>
    <mergeCell ref="S549:T549"/>
    <mergeCell ref="U549:W549"/>
    <mergeCell ref="X549:Y549"/>
    <mergeCell ref="B550:D550"/>
    <mergeCell ref="E550:F550"/>
    <mergeCell ref="G550:H550"/>
    <mergeCell ref="I550:K550"/>
    <mergeCell ref="L550:M550"/>
    <mergeCell ref="N550:P550"/>
    <mergeCell ref="Q550:R550"/>
    <mergeCell ref="S550:T550"/>
    <mergeCell ref="U550:W550"/>
    <mergeCell ref="X550:Y550"/>
    <mergeCell ref="B547:D547"/>
    <mergeCell ref="E547:F547"/>
    <mergeCell ref="G547:H547"/>
    <mergeCell ref="I547:K547"/>
    <mergeCell ref="L547:M547"/>
    <mergeCell ref="N547:P547"/>
    <mergeCell ref="Q547:R547"/>
    <mergeCell ref="S547:T547"/>
    <mergeCell ref="U547:W547"/>
    <mergeCell ref="X547:Y547"/>
    <mergeCell ref="B548:D548"/>
    <mergeCell ref="E548:F548"/>
    <mergeCell ref="G548:H548"/>
    <mergeCell ref="I548:K548"/>
    <mergeCell ref="L548:M548"/>
    <mergeCell ref="N548:P548"/>
    <mergeCell ref="Q548:R548"/>
    <mergeCell ref="S548:T548"/>
    <mergeCell ref="U548:W548"/>
    <mergeCell ref="X548:Y548"/>
    <mergeCell ref="B545:D545"/>
    <mergeCell ref="E545:F545"/>
    <mergeCell ref="G545:H545"/>
    <mergeCell ref="I545:K545"/>
    <mergeCell ref="L545:M545"/>
    <mergeCell ref="N545:P545"/>
    <mergeCell ref="Q545:R545"/>
    <mergeCell ref="S545:T545"/>
    <mergeCell ref="U545:W545"/>
    <mergeCell ref="X545:Y545"/>
    <mergeCell ref="B546:D546"/>
    <mergeCell ref="E546:F546"/>
    <mergeCell ref="G546:H546"/>
    <mergeCell ref="I546:K546"/>
    <mergeCell ref="L546:M546"/>
    <mergeCell ref="N546:P546"/>
    <mergeCell ref="Q546:R546"/>
    <mergeCell ref="S546:T546"/>
    <mergeCell ref="U546:W546"/>
    <mergeCell ref="X546:Y546"/>
    <mergeCell ref="B513:D513"/>
    <mergeCell ref="E513:F513"/>
    <mergeCell ref="G513:H513"/>
    <mergeCell ref="I513:K513"/>
    <mergeCell ref="L513:M513"/>
    <mergeCell ref="N513:P513"/>
    <mergeCell ref="Q513:R513"/>
    <mergeCell ref="S513:T513"/>
    <mergeCell ref="U513:W513"/>
    <mergeCell ref="X513:Y513"/>
    <mergeCell ref="B514:D514"/>
    <mergeCell ref="E514:F514"/>
    <mergeCell ref="G514:H514"/>
    <mergeCell ref="I514:K514"/>
    <mergeCell ref="L514:M514"/>
    <mergeCell ref="N514:P514"/>
    <mergeCell ref="Q514:R514"/>
    <mergeCell ref="S514:T514"/>
    <mergeCell ref="U514:W514"/>
    <mergeCell ref="X514:Y514"/>
    <mergeCell ref="B511:D511"/>
    <mergeCell ref="E511:F511"/>
    <mergeCell ref="G511:H511"/>
    <mergeCell ref="I511:K511"/>
    <mergeCell ref="L511:M511"/>
    <mergeCell ref="N511:P511"/>
    <mergeCell ref="Q511:R511"/>
    <mergeCell ref="S511:T511"/>
    <mergeCell ref="U511:W511"/>
    <mergeCell ref="X511:Y511"/>
    <mergeCell ref="B512:D512"/>
    <mergeCell ref="E512:F512"/>
    <mergeCell ref="G512:H512"/>
    <mergeCell ref="I512:K512"/>
    <mergeCell ref="L512:M512"/>
    <mergeCell ref="N512:P512"/>
    <mergeCell ref="Q512:R512"/>
    <mergeCell ref="S512:T512"/>
    <mergeCell ref="U512:W512"/>
    <mergeCell ref="X512:Y512"/>
    <mergeCell ref="B509:D509"/>
    <mergeCell ref="E509:F509"/>
    <mergeCell ref="G509:H509"/>
    <mergeCell ref="I509:K509"/>
    <mergeCell ref="L509:M509"/>
    <mergeCell ref="N509:P509"/>
    <mergeCell ref="Q509:R509"/>
    <mergeCell ref="S509:T509"/>
    <mergeCell ref="U509:W509"/>
    <mergeCell ref="X509:Y509"/>
    <mergeCell ref="B510:D510"/>
    <mergeCell ref="E510:F510"/>
    <mergeCell ref="G510:H510"/>
    <mergeCell ref="I510:K510"/>
    <mergeCell ref="L510:M510"/>
    <mergeCell ref="N510:P510"/>
    <mergeCell ref="Q510:R510"/>
    <mergeCell ref="S510:T510"/>
    <mergeCell ref="U510:W510"/>
    <mergeCell ref="X510:Y510"/>
    <mergeCell ref="B476:D476"/>
    <mergeCell ref="E476:F476"/>
    <mergeCell ref="G476:H476"/>
    <mergeCell ref="I476:K476"/>
    <mergeCell ref="L476:M476"/>
    <mergeCell ref="N476:P476"/>
    <mergeCell ref="Q476:R476"/>
    <mergeCell ref="S476:T476"/>
    <mergeCell ref="U476:W476"/>
    <mergeCell ref="X476:Y476"/>
    <mergeCell ref="B507:D507"/>
    <mergeCell ref="E507:F507"/>
    <mergeCell ref="G507:H507"/>
    <mergeCell ref="I507:K507"/>
    <mergeCell ref="L507:M507"/>
    <mergeCell ref="N507:P507"/>
    <mergeCell ref="Q507:R507"/>
    <mergeCell ref="S507:T507"/>
    <mergeCell ref="U507:W507"/>
    <mergeCell ref="X507:Y507"/>
    <mergeCell ref="B474:D474"/>
    <mergeCell ref="E474:F474"/>
    <mergeCell ref="G474:H474"/>
    <mergeCell ref="I474:K474"/>
    <mergeCell ref="L474:M474"/>
    <mergeCell ref="N474:P474"/>
    <mergeCell ref="Q474:R474"/>
    <mergeCell ref="S474:T474"/>
    <mergeCell ref="U474:W474"/>
    <mergeCell ref="X474:Y474"/>
    <mergeCell ref="B475:D475"/>
    <mergeCell ref="E475:F475"/>
    <mergeCell ref="G475:H475"/>
    <mergeCell ref="I475:K475"/>
    <mergeCell ref="L475:M475"/>
    <mergeCell ref="N475:P475"/>
    <mergeCell ref="Q475:R475"/>
    <mergeCell ref="S475:T475"/>
    <mergeCell ref="U475:W475"/>
    <mergeCell ref="X475:Y475"/>
    <mergeCell ref="B472:D472"/>
    <mergeCell ref="E472:F472"/>
    <mergeCell ref="G472:H472"/>
    <mergeCell ref="I472:K472"/>
    <mergeCell ref="L472:M472"/>
    <mergeCell ref="N472:P472"/>
    <mergeCell ref="Q472:R472"/>
    <mergeCell ref="S472:T472"/>
    <mergeCell ref="U472:W472"/>
    <mergeCell ref="X472:Y472"/>
    <mergeCell ref="B473:D473"/>
    <mergeCell ref="E473:F473"/>
    <mergeCell ref="G473:H473"/>
    <mergeCell ref="I473:K473"/>
    <mergeCell ref="L473:M473"/>
    <mergeCell ref="N473:P473"/>
    <mergeCell ref="Q473:R473"/>
    <mergeCell ref="S473:T473"/>
    <mergeCell ref="U473:W473"/>
    <mergeCell ref="X473:Y473"/>
    <mergeCell ref="B470:D470"/>
    <mergeCell ref="E470:F470"/>
    <mergeCell ref="G470:H470"/>
    <mergeCell ref="I470:K470"/>
    <mergeCell ref="L470:M470"/>
    <mergeCell ref="N470:P470"/>
    <mergeCell ref="Q470:R470"/>
    <mergeCell ref="S470:T470"/>
    <mergeCell ref="U470:W470"/>
    <mergeCell ref="X470:Y470"/>
    <mergeCell ref="B471:D471"/>
    <mergeCell ref="E471:F471"/>
    <mergeCell ref="G471:H471"/>
    <mergeCell ref="I471:K471"/>
    <mergeCell ref="L471:M471"/>
    <mergeCell ref="N471:P471"/>
    <mergeCell ref="Q471:R471"/>
    <mergeCell ref="S471:T471"/>
    <mergeCell ref="U471:W471"/>
    <mergeCell ref="X471:Y471"/>
    <mergeCell ref="B440:D440"/>
    <mergeCell ref="E440:F440"/>
    <mergeCell ref="G440:H440"/>
    <mergeCell ref="I440:K440"/>
    <mergeCell ref="L440:M440"/>
    <mergeCell ref="N440:P440"/>
    <mergeCell ref="Q440:R440"/>
    <mergeCell ref="S440:T440"/>
    <mergeCell ref="U440:W440"/>
    <mergeCell ref="X440:Y440"/>
    <mergeCell ref="B403:D403"/>
    <mergeCell ref="E403:F403"/>
    <mergeCell ref="G403:H403"/>
    <mergeCell ref="I403:K403"/>
    <mergeCell ref="L403:M403"/>
    <mergeCell ref="N403:P403"/>
    <mergeCell ref="Q403:R403"/>
    <mergeCell ref="S403:T403"/>
    <mergeCell ref="U403:W403"/>
    <mergeCell ref="X403:Y403"/>
    <mergeCell ref="E401:F401"/>
    <mergeCell ref="G401:H401"/>
    <mergeCell ref="I401:K401"/>
    <mergeCell ref="L401:M401"/>
    <mergeCell ref="Q401:R401"/>
    <mergeCell ref="S401:T401"/>
    <mergeCell ref="U401:W401"/>
    <mergeCell ref="X401:Y401"/>
    <mergeCell ref="E402:F402"/>
    <mergeCell ref="G402:H402"/>
    <mergeCell ref="I402:K402"/>
    <mergeCell ref="L402:M402"/>
    <mergeCell ref="Q402:R402"/>
    <mergeCell ref="S402:T402"/>
    <mergeCell ref="U402:W402"/>
    <mergeCell ref="X402:Y402"/>
    <mergeCell ref="X398:Y398"/>
    <mergeCell ref="E399:F399"/>
    <mergeCell ref="G399:H399"/>
    <mergeCell ref="I399:K399"/>
    <mergeCell ref="L399:M399"/>
    <mergeCell ref="Q399:R399"/>
    <mergeCell ref="S399:T399"/>
    <mergeCell ref="U399:W399"/>
    <mergeCell ref="X399:Y399"/>
    <mergeCell ref="E400:F400"/>
    <mergeCell ref="G400:H400"/>
    <mergeCell ref="I400:K400"/>
    <mergeCell ref="L400:M400"/>
    <mergeCell ref="Q400:R400"/>
    <mergeCell ref="S400:T400"/>
    <mergeCell ref="U400:W400"/>
    <mergeCell ref="X400:Y400"/>
    <mergeCell ref="A372:Z372"/>
    <mergeCell ref="B376:D376"/>
    <mergeCell ref="B328:D328"/>
    <mergeCell ref="E328:G328"/>
    <mergeCell ref="H328:J328"/>
    <mergeCell ref="K328:M328"/>
    <mergeCell ref="N328:P328"/>
    <mergeCell ref="Q328:S328"/>
    <mergeCell ref="T328:V328"/>
    <mergeCell ref="W328:Y328"/>
    <mergeCell ref="B329:D329"/>
    <mergeCell ref="E329:G329"/>
    <mergeCell ref="H329:J329"/>
    <mergeCell ref="K329:M329"/>
    <mergeCell ref="N329:P329"/>
    <mergeCell ref="Q329:S329"/>
    <mergeCell ref="T329:V329"/>
    <mergeCell ref="W329:Y329"/>
    <mergeCell ref="B365:D365"/>
    <mergeCell ref="N365:P365"/>
    <mergeCell ref="K340:M340"/>
    <mergeCell ref="Q340:S340"/>
    <mergeCell ref="T340:V340"/>
    <mergeCell ref="W340:Y340"/>
    <mergeCell ref="E341:G341"/>
    <mergeCell ref="H341:J341"/>
    <mergeCell ref="N325:P325"/>
    <mergeCell ref="Q325:S325"/>
    <mergeCell ref="T325:V325"/>
    <mergeCell ref="W325:Y325"/>
    <mergeCell ref="B326:D326"/>
    <mergeCell ref="E326:G326"/>
    <mergeCell ref="H326:J326"/>
    <mergeCell ref="K326:M326"/>
    <mergeCell ref="N326:P326"/>
    <mergeCell ref="Q326:S326"/>
    <mergeCell ref="T326:V326"/>
    <mergeCell ref="W326:Y326"/>
    <mergeCell ref="B327:D327"/>
    <mergeCell ref="E327:G327"/>
    <mergeCell ref="H327:J327"/>
    <mergeCell ref="K327:M327"/>
    <mergeCell ref="N327:P327"/>
    <mergeCell ref="Q327:S327"/>
    <mergeCell ref="T327:V327"/>
    <mergeCell ref="W327:Y327"/>
    <mergeCell ref="B363:D363"/>
    <mergeCell ref="N363:P363"/>
    <mergeCell ref="B364:D364"/>
    <mergeCell ref="N364:P364"/>
    <mergeCell ref="E363:G363"/>
    <mergeCell ref="H363:J363"/>
    <mergeCell ref="K363:M363"/>
    <mergeCell ref="Q363:S363"/>
    <mergeCell ref="T363:V363"/>
    <mergeCell ref="W363:Y363"/>
    <mergeCell ref="E364:G364"/>
    <mergeCell ref="H364:J364"/>
    <mergeCell ref="K364:M364"/>
    <mergeCell ref="Q364:S364"/>
    <mergeCell ref="T364:V364"/>
    <mergeCell ref="W364:Y364"/>
    <mergeCell ref="B361:D361"/>
    <mergeCell ref="N361:P361"/>
    <mergeCell ref="B362:D362"/>
    <mergeCell ref="N362:P362"/>
    <mergeCell ref="E361:G361"/>
    <mergeCell ref="H361:J361"/>
    <mergeCell ref="K361:M361"/>
    <mergeCell ref="Q361:S361"/>
    <mergeCell ref="T361:V361"/>
    <mergeCell ref="W361:Y361"/>
    <mergeCell ref="E362:G362"/>
    <mergeCell ref="H362:J362"/>
    <mergeCell ref="K362:M362"/>
    <mergeCell ref="Q362:S362"/>
    <mergeCell ref="T362:V362"/>
    <mergeCell ref="W362:Y362"/>
    <mergeCell ref="B359:D359"/>
    <mergeCell ref="N359:P359"/>
    <mergeCell ref="B360:D360"/>
    <mergeCell ref="N360:P360"/>
    <mergeCell ref="E359:G359"/>
    <mergeCell ref="H359:J359"/>
    <mergeCell ref="K359:M359"/>
    <mergeCell ref="Q359:S359"/>
    <mergeCell ref="T359:V359"/>
    <mergeCell ref="W359:Y359"/>
    <mergeCell ref="E360:G360"/>
    <mergeCell ref="H360:J360"/>
    <mergeCell ref="K360:M360"/>
    <mergeCell ref="Q360:S360"/>
    <mergeCell ref="T360:V360"/>
    <mergeCell ref="W360:Y360"/>
    <mergeCell ref="S488:T488"/>
    <mergeCell ref="U488:W488"/>
    <mergeCell ref="X488:Y488"/>
    <mergeCell ref="B488:D488"/>
    <mergeCell ref="E488:F488"/>
    <mergeCell ref="G488:H488"/>
    <mergeCell ref="I488:K488"/>
    <mergeCell ref="L488:M488"/>
    <mergeCell ref="N488:P488"/>
    <mergeCell ref="Q488:R488"/>
    <mergeCell ref="S489:T489"/>
    <mergeCell ref="U489:W489"/>
    <mergeCell ref="X489:Y489"/>
    <mergeCell ref="B489:D489"/>
    <mergeCell ref="E489:F489"/>
    <mergeCell ref="G489:H489"/>
    <mergeCell ref="I489:K489"/>
    <mergeCell ref="L489:M489"/>
    <mergeCell ref="N489:P489"/>
    <mergeCell ref="Q489:R489"/>
    <mergeCell ref="I485:K485"/>
    <mergeCell ref="L485:M485"/>
    <mergeCell ref="B486:D486"/>
    <mergeCell ref="E486:F486"/>
    <mergeCell ref="G486:H486"/>
    <mergeCell ref="I486:K486"/>
    <mergeCell ref="L486:M486"/>
    <mergeCell ref="S487:T487"/>
    <mergeCell ref="U487:W487"/>
    <mergeCell ref="X487:Y487"/>
    <mergeCell ref="B487:D487"/>
    <mergeCell ref="E487:F487"/>
    <mergeCell ref="G487:H487"/>
    <mergeCell ref="I487:K487"/>
    <mergeCell ref="L487:M487"/>
    <mergeCell ref="N487:P487"/>
    <mergeCell ref="Q487:R487"/>
    <mergeCell ref="S468:T468"/>
    <mergeCell ref="U468:W468"/>
    <mergeCell ref="X468:Y468"/>
    <mergeCell ref="B468:D468"/>
    <mergeCell ref="E468:F468"/>
    <mergeCell ref="G468:H468"/>
    <mergeCell ref="I468:K468"/>
    <mergeCell ref="L468:M468"/>
    <mergeCell ref="N468:P468"/>
    <mergeCell ref="Q468:R468"/>
    <mergeCell ref="S469:T469"/>
    <mergeCell ref="U469:W469"/>
    <mergeCell ref="X469:Y469"/>
    <mergeCell ref="B469:D469"/>
    <mergeCell ref="E469:F469"/>
    <mergeCell ref="G469:H469"/>
    <mergeCell ref="I469:K469"/>
    <mergeCell ref="L469:M469"/>
    <mergeCell ref="N469:P469"/>
    <mergeCell ref="Q469:R469"/>
    <mergeCell ref="L465:M465"/>
    <mergeCell ref="N465:P465"/>
    <mergeCell ref="Q465:R465"/>
    <mergeCell ref="S466:T466"/>
    <mergeCell ref="U466:W466"/>
    <mergeCell ref="X466:Y466"/>
    <mergeCell ref="B466:D466"/>
    <mergeCell ref="E466:F466"/>
    <mergeCell ref="G466:H466"/>
    <mergeCell ref="I466:K466"/>
    <mergeCell ref="L466:M466"/>
    <mergeCell ref="N466:P466"/>
    <mergeCell ref="Q466:R466"/>
    <mergeCell ref="S467:T467"/>
    <mergeCell ref="U467:W467"/>
    <mergeCell ref="X467:Y467"/>
    <mergeCell ref="B467:D467"/>
    <mergeCell ref="E467:F467"/>
    <mergeCell ref="G467:H467"/>
    <mergeCell ref="I467:K467"/>
    <mergeCell ref="L467:M467"/>
    <mergeCell ref="N467:P467"/>
    <mergeCell ref="Q467:R467"/>
    <mergeCell ref="S455:T455"/>
    <mergeCell ref="U455:W455"/>
    <mergeCell ref="X455:Y455"/>
    <mergeCell ref="B455:D455"/>
    <mergeCell ref="E455:F455"/>
    <mergeCell ref="G455:H455"/>
    <mergeCell ref="I455:K455"/>
    <mergeCell ref="L455:M455"/>
    <mergeCell ref="N455:P455"/>
    <mergeCell ref="Q455:R455"/>
    <mergeCell ref="N486:P486"/>
    <mergeCell ref="Q486:R486"/>
    <mergeCell ref="S486:T486"/>
    <mergeCell ref="U486:W486"/>
    <mergeCell ref="X486:Y486"/>
    <mergeCell ref="S464:T464"/>
    <mergeCell ref="U464:W464"/>
    <mergeCell ref="X464:Y464"/>
    <mergeCell ref="B464:D464"/>
    <mergeCell ref="E464:F464"/>
    <mergeCell ref="G464:H464"/>
    <mergeCell ref="I464:K464"/>
    <mergeCell ref="L464:M464"/>
    <mergeCell ref="N464:P464"/>
    <mergeCell ref="Q464:R464"/>
    <mergeCell ref="S465:T465"/>
    <mergeCell ref="U465:W465"/>
    <mergeCell ref="X465:Y465"/>
    <mergeCell ref="B465:D465"/>
    <mergeCell ref="E465:F465"/>
    <mergeCell ref="G465:H465"/>
    <mergeCell ref="I465:K465"/>
    <mergeCell ref="N485:P485"/>
    <mergeCell ref="Q485:R485"/>
    <mergeCell ref="S485:T485"/>
    <mergeCell ref="U485:W485"/>
    <mergeCell ref="B481:D481"/>
    <mergeCell ref="E481:H481"/>
    <mergeCell ref="I481:M481"/>
    <mergeCell ref="A483:Z483"/>
    <mergeCell ref="B485:D485"/>
    <mergeCell ref="E485:F485"/>
    <mergeCell ref="G485:H485"/>
    <mergeCell ref="X485:Y485"/>
    <mergeCell ref="S453:T453"/>
    <mergeCell ref="U453:W453"/>
    <mergeCell ref="X453:Y453"/>
    <mergeCell ref="B453:D453"/>
    <mergeCell ref="E453:F453"/>
    <mergeCell ref="G453:H453"/>
    <mergeCell ref="I453:K453"/>
    <mergeCell ref="L453:M453"/>
    <mergeCell ref="N453:P453"/>
    <mergeCell ref="Q453:R453"/>
    <mergeCell ref="S454:T454"/>
    <mergeCell ref="U454:W454"/>
    <mergeCell ref="X454:Y454"/>
    <mergeCell ref="B454:D454"/>
    <mergeCell ref="E454:F454"/>
    <mergeCell ref="G454:H454"/>
    <mergeCell ref="I454:K454"/>
    <mergeCell ref="L454:M454"/>
    <mergeCell ref="N454:P454"/>
    <mergeCell ref="Q454:R454"/>
    <mergeCell ref="S462:T462"/>
    <mergeCell ref="U462:W462"/>
    <mergeCell ref="X462:Y462"/>
    <mergeCell ref="B462:D462"/>
    <mergeCell ref="E462:F462"/>
    <mergeCell ref="G462:H462"/>
    <mergeCell ref="I462:K462"/>
    <mergeCell ref="L462:M462"/>
    <mergeCell ref="N462:P462"/>
    <mergeCell ref="Q462:R462"/>
    <mergeCell ref="S463:T463"/>
    <mergeCell ref="U463:W463"/>
    <mergeCell ref="X463:Y463"/>
    <mergeCell ref="B463:D463"/>
    <mergeCell ref="E463:F463"/>
    <mergeCell ref="G463:H463"/>
    <mergeCell ref="I463:K463"/>
    <mergeCell ref="L463:M463"/>
    <mergeCell ref="N463:P463"/>
    <mergeCell ref="Q463:R463"/>
    <mergeCell ref="S460:T460"/>
    <mergeCell ref="U460:W460"/>
    <mergeCell ref="X460:Y460"/>
    <mergeCell ref="B460:D460"/>
    <mergeCell ref="E460:F460"/>
    <mergeCell ref="G460:H460"/>
    <mergeCell ref="I460:K460"/>
    <mergeCell ref="L460:M460"/>
    <mergeCell ref="N460:P460"/>
    <mergeCell ref="Q460:R460"/>
    <mergeCell ref="S461:T461"/>
    <mergeCell ref="U461:W461"/>
    <mergeCell ref="X461:Y461"/>
    <mergeCell ref="B461:D461"/>
    <mergeCell ref="E461:F461"/>
    <mergeCell ref="G461:H461"/>
    <mergeCell ref="I461:K461"/>
    <mergeCell ref="L461:M461"/>
    <mergeCell ref="N461:P461"/>
    <mergeCell ref="Q461:R461"/>
    <mergeCell ref="S458:T458"/>
    <mergeCell ref="U458:W458"/>
    <mergeCell ref="X458:Y458"/>
    <mergeCell ref="B458:D458"/>
    <mergeCell ref="E458:F458"/>
    <mergeCell ref="G458:H458"/>
    <mergeCell ref="I458:K458"/>
    <mergeCell ref="L458:M458"/>
    <mergeCell ref="N458:P458"/>
    <mergeCell ref="Q458:R458"/>
    <mergeCell ref="S459:T459"/>
    <mergeCell ref="U459:W459"/>
    <mergeCell ref="X459:Y459"/>
    <mergeCell ref="B459:D459"/>
    <mergeCell ref="E459:F459"/>
    <mergeCell ref="G459:H459"/>
    <mergeCell ref="I459:K459"/>
    <mergeCell ref="L459:M459"/>
    <mergeCell ref="N459:P459"/>
    <mergeCell ref="Q459:R459"/>
    <mergeCell ref="S456:T456"/>
    <mergeCell ref="U456:W456"/>
    <mergeCell ref="X456:Y456"/>
    <mergeCell ref="B456:D456"/>
    <mergeCell ref="E456:F456"/>
    <mergeCell ref="G456:H456"/>
    <mergeCell ref="I456:K456"/>
    <mergeCell ref="L456:M456"/>
    <mergeCell ref="N456:P456"/>
    <mergeCell ref="Q456:R456"/>
    <mergeCell ref="S457:T457"/>
    <mergeCell ref="U457:W457"/>
    <mergeCell ref="X457:Y457"/>
    <mergeCell ref="B457:D457"/>
    <mergeCell ref="E457:F457"/>
    <mergeCell ref="G457:H457"/>
    <mergeCell ref="I457:K457"/>
    <mergeCell ref="L457:M457"/>
    <mergeCell ref="N457:P457"/>
    <mergeCell ref="Q457:R457"/>
    <mergeCell ref="S451:T451"/>
    <mergeCell ref="U451:W451"/>
    <mergeCell ref="X451:Y451"/>
    <mergeCell ref="B451:D451"/>
    <mergeCell ref="E451:F451"/>
    <mergeCell ref="G451:H451"/>
    <mergeCell ref="I451:K451"/>
    <mergeCell ref="L451:M451"/>
    <mergeCell ref="N451:P451"/>
    <mergeCell ref="Q451:R451"/>
    <mergeCell ref="S452:T452"/>
    <mergeCell ref="U452:W452"/>
    <mergeCell ref="X452:Y452"/>
    <mergeCell ref="B452:D452"/>
    <mergeCell ref="E452:F452"/>
    <mergeCell ref="G452:H452"/>
    <mergeCell ref="I452:K452"/>
    <mergeCell ref="L452:M452"/>
    <mergeCell ref="N452:P452"/>
    <mergeCell ref="Q452:R452"/>
    <mergeCell ref="N449:P449"/>
    <mergeCell ref="Q449:R449"/>
    <mergeCell ref="S449:T449"/>
    <mergeCell ref="U449:W449"/>
    <mergeCell ref="X449:Y449"/>
    <mergeCell ref="G448:H448"/>
    <mergeCell ref="I448:K448"/>
    <mergeCell ref="B449:D449"/>
    <mergeCell ref="E449:F449"/>
    <mergeCell ref="G449:H449"/>
    <mergeCell ref="I449:K449"/>
    <mergeCell ref="L449:M449"/>
    <mergeCell ref="S450:T450"/>
    <mergeCell ref="U450:W450"/>
    <mergeCell ref="X450:Y450"/>
    <mergeCell ref="B450:D450"/>
    <mergeCell ref="E450:F450"/>
    <mergeCell ref="G450:H450"/>
    <mergeCell ref="I450:K450"/>
    <mergeCell ref="L450:M450"/>
    <mergeCell ref="N450:P450"/>
    <mergeCell ref="Q450:R450"/>
    <mergeCell ref="L448:M448"/>
    <mergeCell ref="N448:P448"/>
    <mergeCell ref="Q448:R448"/>
    <mergeCell ref="S448:T448"/>
    <mergeCell ref="U448:W448"/>
    <mergeCell ref="X448:Y448"/>
    <mergeCell ref="B444:D444"/>
    <mergeCell ref="E444:H444"/>
    <mergeCell ref="I444:M444"/>
    <mergeCell ref="A446:Z446"/>
    <mergeCell ref="B448:D448"/>
    <mergeCell ref="E448:F448"/>
    <mergeCell ref="S381:T381"/>
    <mergeCell ref="U381:W381"/>
    <mergeCell ref="X381:Y381"/>
    <mergeCell ref="E381:F381"/>
    <mergeCell ref="G381:H381"/>
    <mergeCell ref="I381:K381"/>
    <mergeCell ref="L381:M381"/>
    <mergeCell ref="Q381:R381"/>
    <mergeCell ref="E397:F397"/>
    <mergeCell ref="G397:H397"/>
    <mergeCell ref="I397:K397"/>
    <mergeCell ref="L397:M397"/>
    <mergeCell ref="Q397:R397"/>
    <mergeCell ref="S397:T397"/>
    <mergeCell ref="U397:W397"/>
    <mergeCell ref="X397:Y397"/>
    <mergeCell ref="S379:T379"/>
    <mergeCell ref="U379:W379"/>
    <mergeCell ref="X379:Y379"/>
    <mergeCell ref="E379:F379"/>
    <mergeCell ref="G379:H379"/>
    <mergeCell ref="I379:K379"/>
    <mergeCell ref="L379:M379"/>
    <mergeCell ref="Q379:R379"/>
    <mergeCell ref="S380:T380"/>
    <mergeCell ref="U380:W380"/>
    <mergeCell ref="X380:Y380"/>
    <mergeCell ref="E380:F380"/>
    <mergeCell ref="G380:H380"/>
    <mergeCell ref="I380:K380"/>
    <mergeCell ref="L380:M380"/>
    <mergeCell ref="Q380:R380"/>
    <mergeCell ref="S395:T395"/>
    <mergeCell ref="U395:W395"/>
    <mergeCell ref="X395:Y395"/>
    <mergeCell ref="E395:F395"/>
    <mergeCell ref="G395:H395"/>
    <mergeCell ref="I395:K395"/>
    <mergeCell ref="L395:M395"/>
    <mergeCell ref="Q395:R395"/>
    <mergeCell ref="B407:D407"/>
    <mergeCell ref="E407:H407"/>
    <mergeCell ref="I407:M407"/>
    <mergeCell ref="A409:Z409"/>
    <mergeCell ref="E398:F398"/>
    <mergeCell ref="G398:H398"/>
    <mergeCell ref="I398:K398"/>
    <mergeCell ref="L398:M398"/>
    <mergeCell ref="Q398:R398"/>
    <mergeCell ref="S398:T398"/>
    <mergeCell ref="U398:W398"/>
    <mergeCell ref="S393:T393"/>
    <mergeCell ref="U393:W393"/>
    <mergeCell ref="X393:Y393"/>
    <mergeCell ref="E393:F393"/>
    <mergeCell ref="G393:H393"/>
    <mergeCell ref="I393:K393"/>
    <mergeCell ref="L393:M393"/>
    <mergeCell ref="Q393:R393"/>
    <mergeCell ref="S394:T394"/>
    <mergeCell ref="U394:W394"/>
    <mergeCell ref="X394:Y394"/>
    <mergeCell ref="E394:F394"/>
    <mergeCell ref="G394:H394"/>
    <mergeCell ref="I394:K394"/>
    <mergeCell ref="L394:M394"/>
    <mergeCell ref="Q394:R394"/>
    <mergeCell ref="S391:T391"/>
    <mergeCell ref="U391:W391"/>
    <mergeCell ref="X391:Y391"/>
    <mergeCell ref="E391:F391"/>
    <mergeCell ref="G391:H391"/>
    <mergeCell ref="I391:K391"/>
    <mergeCell ref="L391:M391"/>
    <mergeCell ref="Q391:R391"/>
    <mergeCell ref="S392:T392"/>
    <mergeCell ref="U392:W392"/>
    <mergeCell ref="X392:Y392"/>
    <mergeCell ref="E392:F392"/>
    <mergeCell ref="G392:H392"/>
    <mergeCell ref="I392:K392"/>
    <mergeCell ref="L392:M392"/>
    <mergeCell ref="Q392:R392"/>
    <mergeCell ref="S389:T389"/>
    <mergeCell ref="U389:W389"/>
    <mergeCell ref="X389:Y389"/>
    <mergeCell ref="E389:F389"/>
    <mergeCell ref="G389:H389"/>
    <mergeCell ref="I389:K389"/>
    <mergeCell ref="L389:M389"/>
    <mergeCell ref="Q389:R389"/>
    <mergeCell ref="S390:T390"/>
    <mergeCell ref="U390:W390"/>
    <mergeCell ref="X390:Y390"/>
    <mergeCell ref="E390:F390"/>
    <mergeCell ref="G390:H390"/>
    <mergeCell ref="I390:K390"/>
    <mergeCell ref="L390:M390"/>
    <mergeCell ref="Q390:R390"/>
    <mergeCell ref="S574:T574"/>
    <mergeCell ref="U574:W574"/>
    <mergeCell ref="X574:Y574"/>
    <mergeCell ref="B574:D574"/>
    <mergeCell ref="E574:F574"/>
    <mergeCell ref="G574:H574"/>
    <mergeCell ref="I574:K574"/>
    <mergeCell ref="L574:M574"/>
    <mergeCell ref="N574:P574"/>
    <mergeCell ref="Q574:R574"/>
    <mergeCell ref="S575:T575"/>
    <mergeCell ref="U575:W575"/>
    <mergeCell ref="X575:Y575"/>
    <mergeCell ref="B575:D575"/>
    <mergeCell ref="E575:F575"/>
    <mergeCell ref="G575:H575"/>
    <mergeCell ref="I575:K575"/>
    <mergeCell ref="L575:M575"/>
    <mergeCell ref="N575:P575"/>
    <mergeCell ref="Q575:R575"/>
    <mergeCell ref="E571:F571"/>
    <mergeCell ref="G571:H571"/>
    <mergeCell ref="I571:K571"/>
    <mergeCell ref="L571:M571"/>
    <mergeCell ref="N571:P571"/>
    <mergeCell ref="Q571:R571"/>
    <mergeCell ref="S572:T572"/>
    <mergeCell ref="U572:W572"/>
    <mergeCell ref="X572:Y572"/>
    <mergeCell ref="B572:D572"/>
    <mergeCell ref="E572:F572"/>
    <mergeCell ref="G572:H572"/>
    <mergeCell ref="I572:K572"/>
    <mergeCell ref="L572:M572"/>
    <mergeCell ref="N572:P572"/>
    <mergeCell ref="Q572:R572"/>
    <mergeCell ref="S573:T573"/>
    <mergeCell ref="U573:W573"/>
    <mergeCell ref="X573:Y573"/>
    <mergeCell ref="B573:D573"/>
    <mergeCell ref="E573:F573"/>
    <mergeCell ref="G573:H573"/>
    <mergeCell ref="I573:K573"/>
    <mergeCell ref="L573:M573"/>
    <mergeCell ref="N573:P573"/>
    <mergeCell ref="Q573:R573"/>
    <mergeCell ref="B591:D591"/>
    <mergeCell ref="E591:H591"/>
    <mergeCell ref="I591:M591"/>
    <mergeCell ref="B593:D593"/>
    <mergeCell ref="E593:H593"/>
    <mergeCell ref="I593:M593"/>
    <mergeCell ref="A594:Z594"/>
    <mergeCell ref="J598:P598"/>
    <mergeCell ref="S569:T569"/>
    <mergeCell ref="U569:W569"/>
    <mergeCell ref="X569:Y569"/>
    <mergeCell ref="B569:D569"/>
    <mergeCell ref="E569:F569"/>
    <mergeCell ref="G569:H569"/>
    <mergeCell ref="I569:K569"/>
    <mergeCell ref="L569:M569"/>
    <mergeCell ref="N569:P569"/>
    <mergeCell ref="Q569:R569"/>
    <mergeCell ref="S570:T570"/>
    <mergeCell ref="U570:W570"/>
    <mergeCell ref="X570:Y570"/>
    <mergeCell ref="B570:D570"/>
    <mergeCell ref="E570:F570"/>
    <mergeCell ref="G570:H570"/>
    <mergeCell ref="I570:K570"/>
    <mergeCell ref="L570:M570"/>
    <mergeCell ref="N570:P570"/>
    <mergeCell ref="Q570:R570"/>
    <mergeCell ref="S571:T571"/>
    <mergeCell ref="U571:W571"/>
    <mergeCell ref="X571:Y571"/>
    <mergeCell ref="B571:D571"/>
    <mergeCell ref="X566:Y566"/>
    <mergeCell ref="B566:D566"/>
    <mergeCell ref="E566:F566"/>
    <mergeCell ref="G566:H566"/>
    <mergeCell ref="I566:K566"/>
    <mergeCell ref="L566:M566"/>
    <mergeCell ref="N566:P566"/>
    <mergeCell ref="Q566:R566"/>
    <mergeCell ref="S567:T567"/>
    <mergeCell ref="U567:W567"/>
    <mergeCell ref="X567:Y567"/>
    <mergeCell ref="B567:D567"/>
    <mergeCell ref="E567:F567"/>
    <mergeCell ref="G567:H567"/>
    <mergeCell ref="I567:K567"/>
    <mergeCell ref="L567:M567"/>
    <mergeCell ref="N567:P567"/>
    <mergeCell ref="Q567:R567"/>
    <mergeCell ref="S580:T580"/>
    <mergeCell ref="U580:W580"/>
    <mergeCell ref="X580:Y580"/>
    <mergeCell ref="B580:D580"/>
    <mergeCell ref="E580:F580"/>
    <mergeCell ref="G580:H580"/>
    <mergeCell ref="I580:K580"/>
    <mergeCell ref="L580:M580"/>
    <mergeCell ref="N580:P580"/>
    <mergeCell ref="Q580:R580"/>
    <mergeCell ref="S581:T581"/>
    <mergeCell ref="U581:W581"/>
    <mergeCell ref="X581:Y581"/>
    <mergeCell ref="B581:D581"/>
    <mergeCell ref="E581:F581"/>
    <mergeCell ref="G581:H581"/>
    <mergeCell ref="I581:K581"/>
    <mergeCell ref="L581:M581"/>
    <mergeCell ref="N581:P581"/>
    <mergeCell ref="Q581:R581"/>
    <mergeCell ref="S578:T578"/>
    <mergeCell ref="U578:W578"/>
    <mergeCell ref="X578:Y578"/>
    <mergeCell ref="B578:D578"/>
    <mergeCell ref="E578:F578"/>
    <mergeCell ref="G578:H578"/>
    <mergeCell ref="I578:K578"/>
    <mergeCell ref="L578:M578"/>
    <mergeCell ref="N578:P578"/>
    <mergeCell ref="Q578:R578"/>
    <mergeCell ref="S579:T579"/>
    <mergeCell ref="U579:W579"/>
    <mergeCell ref="X579:Y579"/>
    <mergeCell ref="B579:D579"/>
    <mergeCell ref="E579:F579"/>
    <mergeCell ref="G579:H579"/>
    <mergeCell ref="I579:K579"/>
    <mergeCell ref="L579:M579"/>
    <mergeCell ref="N579:P579"/>
    <mergeCell ref="Q579:R579"/>
    <mergeCell ref="S576:T576"/>
    <mergeCell ref="U576:W576"/>
    <mergeCell ref="X576:Y576"/>
    <mergeCell ref="B576:D576"/>
    <mergeCell ref="E576:F576"/>
    <mergeCell ref="G576:H576"/>
    <mergeCell ref="I576:K576"/>
    <mergeCell ref="L576:M576"/>
    <mergeCell ref="N576:P576"/>
    <mergeCell ref="Q576:R576"/>
    <mergeCell ref="S577:T577"/>
    <mergeCell ref="U577:W577"/>
    <mergeCell ref="X577:Y577"/>
    <mergeCell ref="B577:D577"/>
    <mergeCell ref="E577:F577"/>
    <mergeCell ref="G577:H577"/>
    <mergeCell ref="I577:K577"/>
    <mergeCell ref="L577:M577"/>
    <mergeCell ref="N577:P577"/>
    <mergeCell ref="Q577:R577"/>
    <mergeCell ref="S564:T564"/>
    <mergeCell ref="U564:W564"/>
    <mergeCell ref="X564:Y564"/>
    <mergeCell ref="B564:D564"/>
    <mergeCell ref="E564:F564"/>
    <mergeCell ref="G564:H564"/>
    <mergeCell ref="I564:K564"/>
    <mergeCell ref="L564:M564"/>
    <mergeCell ref="N564:P564"/>
    <mergeCell ref="Q564:R564"/>
    <mergeCell ref="S568:T568"/>
    <mergeCell ref="U568:W568"/>
    <mergeCell ref="X568:Y568"/>
    <mergeCell ref="B568:D568"/>
    <mergeCell ref="E568:F568"/>
    <mergeCell ref="G568:H568"/>
    <mergeCell ref="I568:K568"/>
    <mergeCell ref="L568:M568"/>
    <mergeCell ref="N568:P568"/>
    <mergeCell ref="Q568:R568"/>
    <mergeCell ref="S565:T565"/>
    <mergeCell ref="U565:W565"/>
    <mergeCell ref="X565:Y565"/>
    <mergeCell ref="B565:D565"/>
    <mergeCell ref="E565:F565"/>
    <mergeCell ref="G565:H565"/>
    <mergeCell ref="I565:K565"/>
    <mergeCell ref="L565:M565"/>
    <mergeCell ref="N565:P565"/>
    <mergeCell ref="Q565:R565"/>
    <mergeCell ref="S566:T566"/>
    <mergeCell ref="U566:W566"/>
    <mergeCell ref="S562:T562"/>
    <mergeCell ref="U562:W562"/>
    <mergeCell ref="X562:Y562"/>
    <mergeCell ref="B562:D562"/>
    <mergeCell ref="E562:F562"/>
    <mergeCell ref="G562:H562"/>
    <mergeCell ref="I562:K562"/>
    <mergeCell ref="L562:M562"/>
    <mergeCell ref="N562:P562"/>
    <mergeCell ref="Q562:R562"/>
    <mergeCell ref="S563:T563"/>
    <mergeCell ref="U563:W563"/>
    <mergeCell ref="X563:Y563"/>
    <mergeCell ref="B563:D563"/>
    <mergeCell ref="E563:F563"/>
    <mergeCell ref="G563:H563"/>
    <mergeCell ref="I563:K563"/>
    <mergeCell ref="L563:M563"/>
    <mergeCell ref="N563:P563"/>
    <mergeCell ref="Q563:R563"/>
    <mergeCell ref="S529:T529"/>
    <mergeCell ref="U529:W529"/>
    <mergeCell ref="X529:Y529"/>
    <mergeCell ref="B529:D529"/>
    <mergeCell ref="E529:F529"/>
    <mergeCell ref="G529:H529"/>
    <mergeCell ref="I529:K529"/>
    <mergeCell ref="L529:M529"/>
    <mergeCell ref="N529:P529"/>
    <mergeCell ref="Q529:R529"/>
    <mergeCell ref="N561:P561"/>
    <mergeCell ref="Q561:R561"/>
    <mergeCell ref="S561:T561"/>
    <mergeCell ref="U561:W561"/>
    <mergeCell ref="X561:Y561"/>
    <mergeCell ref="I560:K560"/>
    <mergeCell ref="L560:M560"/>
    <mergeCell ref="B561:D561"/>
    <mergeCell ref="E561:F561"/>
    <mergeCell ref="G561:H561"/>
    <mergeCell ref="I561:K561"/>
    <mergeCell ref="L561:M561"/>
    <mergeCell ref="B544:D544"/>
    <mergeCell ref="E544:F544"/>
    <mergeCell ref="G544:H544"/>
    <mergeCell ref="I544:K544"/>
    <mergeCell ref="L544:M544"/>
    <mergeCell ref="N544:P544"/>
    <mergeCell ref="Q544:R544"/>
    <mergeCell ref="S544:T544"/>
    <mergeCell ref="U544:W544"/>
    <mergeCell ref="X544:Y544"/>
    <mergeCell ref="N560:P560"/>
    <mergeCell ref="Q560:R560"/>
    <mergeCell ref="S560:T560"/>
    <mergeCell ref="U560:W560"/>
    <mergeCell ref="B555:D555"/>
    <mergeCell ref="E555:H555"/>
    <mergeCell ref="I555:M555"/>
    <mergeCell ref="A558:Z558"/>
    <mergeCell ref="B560:D560"/>
    <mergeCell ref="E560:F560"/>
    <mergeCell ref="G560:H560"/>
    <mergeCell ref="X560:Y560"/>
    <mergeCell ref="S527:T527"/>
    <mergeCell ref="U527:W527"/>
    <mergeCell ref="X527:Y527"/>
    <mergeCell ref="B527:D527"/>
    <mergeCell ref="E527:F527"/>
    <mergeCell ref="G527:H527"/>
    <mergeCell ref="I527:K527"/>
    <mergeCell ref="L527:M527"/>
    <mergeCell ref="N527:P527"/>
    <mergeCell ref="Q527:R527"/>
    <mergeCell ref="S528:T528"/>
    <mergeCell ref="U528:W528"/>
    <mergeCell ref="X528:Y528"/>
    <mergeCell ref="B528:D528"/>
    <mergeCell ref="E528:F528"/>
    <mergeCell ref="G528:H528"/>
    <mergeCell ref="I528:K528"/>
    <mergeCell ref="L528:M528"/>
    <mergeCell ref="N528:P528"/>
    <mergeCell ref="Q528:R528"/>
    <mergeCell ref="S542:T542"/>
    <mergeCell ref="U542:W542"/>
    <mergeCell ref="X542:Y542"/>
    <mergeCell ref="B542:D542"/>
    <mergeCell ref="E542:F542"/>
    <mergeCell ref="G542:H542"/>
    <mergeCell ref="I542:K542"/>
    <mergeCell ref="L542:M542"/>
    <mergeCell ref="N542:P542"/>
    <mergeCell ref="Q542:R542"/>
    <mergeCell ref="S543:T543"/>
    <mergeCell ref="U543:W543"/>
    <mergeCell ref="X543:Y543"/>
    <mergeCell ref="B543:D543"/>
    <mergeCell ref="E543:F543"/>
    <mergeCell ref="G543:H543"/>
    <mergeCell ref="I543:K543"/>
    <mergeCell ref="L543:M543"/>
    <mergeCell ref="N543:P543"/>
    <mergeCell ref="Q543:R543"/>
    <mergeCell ref="S540:T540"/>
    <mergeCell ref="U540:W540"/>
    <mergeCell ref="X540:Y540"/>
    <mergeCell ref="B540:D540"/>
    <mergeCell ref="E540:F540"/>
    <mergeCell ref="G540:H540"/>
    <mergeCell ref="I540:K540"/>
    <mergeCell ref="L540:M540"/>
    <mergeCell ref="N540:P540"/>
    <mergeCell ref="Q540:R540"/>
    <mergeCell ref="S541:T541"/>
    <mergeCell ref="U541:W541"/>
    <mergeCell ref="X541:Y541"/>
    <mergeCell ref="B541:D541"/>
    <mergeCell ref="E541:F541"/>
    <mergeCell ref="G541:H541"/>
    <mergeCell ref="I541:K541"/>
    <mergeCell ref="L541:M541"/>
    <mergeCell ref="N541:P541"/>
    <mergeCell ref="Q541:R541"/>
    <mergeCell ref="S538:T538"/>
    <mergeCell ref="U538:W538"/>
    <mergeCell ref="X538:Y538"/>
    <mergeCell ref="B538:D538"/>
    <mergeCell ref="E538:F538"/>
    <mergeCell ref="G538:H538"/>
    <mergeCell ref="I538:K538"/>
    <mergeCell ref="L538:M538"/>
    <mergeCell ref="N538:P538"/>
    <mergeCell ref="Q538:R538"/>
    <mergeCell ref="S539:T539"/>
    <mergeCell ref="U539:W539"/>
    <mergeCell ref="X539:Y539"/>
    <mergeCell ref="B539:D539"/>
    <mergeCell ref="E539:F539"/>
    <mergeCell ref="G539:H539"/>
    <mergeCell ref="I539:K539"/>
    <mergeCell ref="L539:M539"/>
    <mergeCell ref="N539:P539"/>
    <mergeCell ref="Q539:R539"/>
    <mergeCell ref="S536:T536"/>
    <mergeCell ref="U536:W536"/>
    <mergeCell ref="X536:Y536"/>
    <mergeCell ref="B536:D536"/>
    <mergeCell ref="E536:F536"/>
    <mergeCell ref="G536:H536"/>
    <mergeCell ref="I536:K536"/>
    <mergeCell ref="L536:M536"/>
    <mergeCell ref="N536:P536"/>
    <mergeCell ref="Q536:R536"/>
    <mergeCell ref="S537:T537"/>
    <mergeCell ref="U537:W537"/>
    <mergeCell ref="X537:Y537"/>
    <mergeCell ref="B537:D537"/>
    <mergeCell ref="E537:F537"/>
    <mergeCell ref="G537:H537"/>
    <mergeCell ref="I537:K537"/>
    <mergeCell ref="L537:M537"/>
    <mergeCell ref="N537:P537"/>
    <mergeCell ref="Q537:R537"/>
    <mergeCell ref="S534:T534"/>
    <mergeCell ref="U534:W534"/>
    <mergeCell ref="X534:Y534"/>
    <mergeCell ref="B534:D534"/>
    <mergeCell ref="E534:F534"/>
    <mergeCell ref="G534:H534"/>
    <mergeCell ref="I534:K534"/>
    <mergeCell ref="L534:M534"/>
    <mergeCell ref="N534:P534"/>
    <mergeCell ref="Q534:R534"/>
    <mergeCell ref="S535:T535"/>
    <mergeCell ref="U535:W535"/>
    <mergeCell ref="X535:Y535"/>
    <mergeCell ref="B535:D535"/>
    <mergeCell ref="E535:F535"/>
    <mergeCell ref="G535:H535"/>
    <mergeCell ref="I535:K535"/>
    <mergeCell ref="L535:M535"/>
    <mergeCell ref="N535:P535"/>
    <mergeCell ref="Q535:R535"/>
    <mergeCell ref="S532:T532"/>
    <mergeCell ref="U532:W532"/>
    <mergeCell ref="X532:Y532"/>
    <mergeCell ref="B532:D532"/>
    <mergeCell ref="E532:F532"/>
    <mergeCell ref="G532:H532"/>
    <mergeCell ref="I532:K532"/>
    <mergeCell ref="L532:M532"/>
    <mergeCell ref="N532:P532"/>
    <mergeCell ref="Q532:R532"/>
    <mergeCell ref="S533:T533"/>
    <mergeCell ref="U533:W533"/>
    <mergeCell ref="X533:Y533"/>
    <mergeCell ref="B533:D533"/>
    <mergeCell ref="E533:F533"/>
    <mergeCell ref="G533:H533"/>
    <mergeCell ref="I533:K533"/>
    <mergeCell ref="L533:M533"/>
    <mergeCell ref="N533:P533"/>
    <mergeCell ref="Q533:R533"/>
    <mergeCell ref="S530:T530"/>
    <mergeCell ref="U530:W530"/>
    <mergeCell ref="X530:Y530"/>
    <mergeCell ref="B530:D530"/>
    <mergeCell ref="E530:F530"/>
    <mergeCell ref="G530:H530"/>
    <mergeCell ref="I530:K530"/>
    <mergeCell ref="L530:M530"/>
    <mergeCell ref="N530:P530"/>
    <mergeCell ref="Q530:R530"/>
    <mergeCell ref="S531:T531"/>
    <mergeCell ref="U531:W531"/>
    <mergeCell ref="X531:Y531"/>
    <mergeCell ref="B531:D531"/>
    <mergeCell ref="E531:F531"/>
    <mergeCell ref="G531:H531"/>
    <mergeCell ref="I531:K531"/>
    <mergeCell ref="L531:M531"/>
    <mergeCell ref="N531:P531"/>
    <mergeCell ref="Q531:R531"/>
    <mergeCell ref="S525:T525"/>
    <mergeCell ref="U525:W525"/>
    <mergeCell ref="X525:Y525"/>
    <mergeCell ref="B525:D525"/>
    <mergeCell ref="E525:F525"/>
    <mergeCell ref="G525:H525"/>
    <mergeCell ref="I525:K525"/>
    <mergeCell ref="L525:M525"/>
    <mergeCell ref="N525:P525"/>
    <mergeCell ref="Q525:R525"/>
    <mergeCell ref="S526:T526"/>
    <mergeCell ref="U526:W526"/>
    <mergeCell ref="X526:Y526"/>
    <mergeCell ref="B526:D526"/>
    <mergeCell ref="E526:F526"/>
    <mergeCell ref="G526:H526"/>
    <mergeCell ref="I526:K526"/>
    <mergeCell ref="L526:M526"/>
    <mergeCell ref="N526:P526"/>
    <mergeCell ref="Q526:R526"/>
    <mergeCell ref="N523:P523"/>
    <mergeCell ref="Q523:R523"/>
    <mergeCell ref="S523:T523"/>
    <mergeCell ref="U523:W523"/>
    <mergeCell ref="X523:Y523"/>
    <mergeCell ref="I522:K522"/>
    <mergeCell ref="L522:M522"/>
    <mergeCell ref="B523:D523"/>
    <mergeCell ref="E523:F523"/>
    <mergeCell ref="G523:H523"/>
    <mergeCell ref="I523:K523"/>
    <mergeCell ref="L523:M523"/>
    <mergeCell ref="S524:T524"/>
    <mergeCell ref="U524:W524"/>
    <mergeCell ref="X524:Y524"/>
    <mergeCell ref="B524:D524"/>
    <mergeCell ref="E524:F524"/>
    <mergeCell ref="G524:H524"/>
    <mergeCell ref="I524:K524"/>
    <mergeCell ref="L524:M524"/>
    <mergeCell ref="N524:P524"/>
    <mergeCell ref="Q524:R524"/>
    <mergeCell ref="X491:Y491"/>
    <mergeCell ref="B491:D491"/>
    <mergeCell ref="E491:F491"/>
    <mergeCell ref="G491:H491"/>
    <mergeCell ref="I491:K491"/>
    <mergeCell ref="L491:M491"/>
    <mergeCell ref="N491:P491"/>
    <mergeCell ref="Q491:R491"/>
    <mergeCell ref="S492:T492"/>
    <mergeCell ref="U492:W492"/>
    <mergeCell ref="X492:Y492"/>
    <mergeCell ref="B492:D492"/>
    <mergeCell ref="E492:F492"/>
    <mergeCell ref="G492:H492"/>
    <mergeCell ref="I492:K492"/>
    <mergeCell ref="L492:M492"/>
    <mergeCell ref="N492:P492"/>
    <mergeCell ref="Q492:R492"/>
    <mergeCell ref="S506:T506"/>
    <mergeCell ref="U506:W506"/>
    <mergeCell ref="X506:Y506"/>
    <mergeCell ref="B506:D506"/>
    <mergeCell ref="E506:F506"/>
    <mergeCell ref="G506:H506"/>
    <mergeCell ref="I506:K506"/>
    <mergeCell ref="L506:M506"/>
    <mergeCell ref="N506:P506"/>
    <mergeCell ref="Q506:R506"/>
    <mergeCell ref="N522:P522"/>
    <mergeCell ref="Q522:R522"/>
    <mergeCell ref="S522:T522"/>
    <mergeCell ref="U522:W522"/>
    <mergeCell ref="B518:D518"/>
    <mergeCell ref="E518:H518"/>
    <mergeCell ref="I518:M518"/>
    <mergeCell ref="A520:Z520"/>
    <mergeCell ref="B522:D522"/>
    <mergeCell ref="E522:F522"/>
    <mergeCell ref="G522:H522"/>
    <mergeCell ref="X522:Y522"/>
    <mergeCell ref="B508:D508"/>
    <mergeCell ref="E508:F508"/>
    <mergeCell ref="G508:H508"/>
    <mergeCell ref="I508:K508"/>
    <mergeCell ref="L508:M508"/>
    <mergeCell ref="N508:P508"/>
    <mergeCell ref="Q508:R508"/>
    <mergeCell ref="S508:T508"/>
    <mergeCell ref="U508:W508"/>
    <mergeCell ref="X508:Y508"/>
    <mergeCell ref="S504:T504"/>
    <mergeCell ref="U504:W504"/>
    <mergeCell ref="X504:Y504"/>
    <mergeCell ref="B504:D504"/>
    <mergeCell ref="E504:F504"/>
    <mergeCell ref="G504:H504"/>
    <mergeCell ref="I504:K504"/>
    <mergeCell ref="L504:M504"/>
    <mergeCell ref="N504:P504"/>
    <mergeCell ref="Q504:R504"/>
    <mergeCell ref="S505:T505"/>
    <mergeCell ref="U505:W505"/>
    <mergeCell ref="X505:Y505"/>
    <mergeCell ref="B505:D505"/>
    <mergeCell ref="E505:F505"/>
    <mergeCell ref="G505:H505"/>
    <mergeCell ref="I505:K505"/>
    <mergeCell ref="L505:M505"/>
    <mergeCell ref="N505:P505"/>
    <mergeCell ref="Q505:R505"/>
    <mergeCell ref="S502:T502"/>
    <mergeCell ref="U502:W502"/>
    <mergeCell ref="X502:Y502"/>
    <mergeCell ref="B502:D502"/>
    <mergeCell ref="E502:F502"/>
    <mergeCell ref="G502:H502"/>
    <mergeCell ref="I502:K502"/>
    <mergeCell ref="L502:M502"/>
    <mergeCell ref="N502:P502"/>
    <mergeCell ref="Q502:R502"/>
    <mergeCell ref="S503:T503"/>
    <mergeCell ref="U503:W503"/>
    <mergeCell ref="X503:Y503"/>
    <mergeCell ref="B503:D503"/>
    <mergeCell ref="E503:F503"/>
    <mergeCell ref="G503:H503"/>
    <mergeCell ref="I503:K503"/>
    <mergeCell ref="L503:M503"/>
    <mergeCell ref="N503:P503"/>
    <mergeCell ref="Q503:R503"/>
    <mergeCell ref="S500:T500"/>
    <mergeCell ref="U500:W500"/>
    <mergeCell ref="X500:Y500"/>
    <mergeCell ref="B500:D500"/>
    <mergeCell ref="E500:F500"/>
    <mergeCell ref="G500:H500"/>
    <mergeCell ref="I500:K500"/>
    <mergeCell ref="L500:M500"/>
    <mergeCell ref="N500:P500"/>
    <mergeCell ref="Q500:R500"/>
    <mergeCell ref="S501:T501"/>
    <mergeCell ref="U501:W501"/>
    <mergeCell ref="X501:Y501"/>
    <mergeCell ref="B501:D501"/>
    <mergeCell ref="E501:F501"/>
    <mergeCell ref="G501:H501"/>
    <mergeCell ref="I501:K501"/>
    <mergeCell ref="L501:M501"/>
    <mergeCell ref="N501:P501"/>
    <mergeCell ref="Q501:R501"/>
    <mergeCell ref="S498:T498"/>
    <mergeCell ref="U498:W498"/>
    <mergeCell ref="X498:Y498"/>
    <mergeCell ref="B498:D498"/>
    <mergeCell ref="E498:F498"/>
    <mergeCell ref="G498:H498"/>
    <mergeCell ref="I498:K498"/>
    <mergeCell ref="L498:M498"/>
    <mergeCell ref="N498:P498"/>
    <mergeCell ref="Q498:R498"/>
    <mergeCell ref="S499:T499"/>
    <mergeCell ref="U499:W499"/>
    <mergeCell ref="X499:Y499"/>
    <mergeCell ref="B499:D499"/>
    <mergeCell ref="E499:F499"/>
    <mergeCell ref="G499:H499"/>
    <mergeCell ref="I499:K499"/>
    <mergeCell ref="L499:M499"/>
    <mergeCell ref="N499:P499"/>
    <mergeCell ref="Q499:R499"/>
    <mergeCell ref="S496:T496"/>
    <mergeCell ref="U496:W496"/>
    <mergeCell ref="X496:Y496"/>
    <mergeCell ref="B496:D496"/>
    <mergeCell ref="E496:F496"/>
    <mergeCell ref="G496:H496"/>
    <mergeCell ref="I496:K496"/>
    <mergeCell ref="L496:M496"/>
    <mergeCell ref="N496:P496"/>
    <mergeCell ref="Q496:R496"/>
    <mergeCell ref="S497:T497"/>
    <mergeCell ref="U497:W497"/>
    <mergeCell ref="X497:Y497"/>
    <mergeCell ref="B497:D497"/>
    <mergeCell ref="E497:F497"/>
    <mergeCell ref="G497:H497"/>
    <mergeCell ref="I497:K497"/>
    <mergeCell ref="L497:M497"/>
    <mergeCell ref="N497:P497"/>
    <mergeCell ref="Q497:R497"/>
    <mergeCell ref="S494:T494"/>
    <mergeCell ref="U494:W494"/>
    <mergeCell ref="X494:Y494"/>
    <mergeCell ref="B494:D494"/>
    <mergeCell ref="E494:F494"/>
    <mergeCell ref="G494:H494"/>
    <mergeCell ref="I494:K494"/>
    <mergeCell ref="L494:M494"/>
    <mergeCell ref="N494:P494"/>
    <mergeCell ref="Q494:R494"/>
    <mergeCell ref="S495:T495"/>
    <mergeCell ref="U495:W495"/>
    <mergeCell ref="X495:Y495"/>
    <mergeCell ref="B495:D495"/>
    <mergeCell ref="E495:F495"/>
    <mergeCell ref="G495:H495"/>
    <mergeCell ref="I495:K495"/>
    <mergeCell ref="L495:M495"/>
    <mergeCell ref="N495:P495"/>
    <mergeCell ref="Q495:R495"/>
    <mergeCell ref="S388:T388"/>
    <mergeCell ref="U388:W388"/>
    <mergeCell ref="X388:Y388"/>
    <mergeCell ref="E388:F388"/>
    <mergeCell ref="G388:H388"/>
    <mergeCell ref="I388:K388"/>
    <mergeCell ref="L388:M388"/>
    <mergeCell ref="Q388:R388"/>
    <mergeCell ref="S493:T493"/>
    <mergeCell ref="U493:W493"/>
    <mergeCell ref="X493:Y493"/>
    <mergeCell ref="B493:D493"/>
    <mergeCell ref="E493:F493"/>
    <mergeCell ref="G493:H493"/>
    <mergeCell ref="I493:K493"/>
    <mergeCell ref="L493:M493"/>
    <mergeCell ref="N493:P493"/>
    <mergeCell ref="Q493:R493"/>
    <mergeCell ref="S490:T490"/>
    <mergeCell ref="U490:W490"/>
    <mergeCell ref="X490:Y490"/>
    <mergeCell ref="B490:D490"/>
    <mergeCell ref="E490:F490"/>
    <mergeCell ref="G490:H490"/>
    <mergeCell ref="I490:K490"/>
    <mergeCell ref="L490:M490"/>
    <mergeCell ref="N490:P490"/>
    <mergeCell ref="Q490:R490"/>
    <mergeCell ref="S491:T491"/>
    <mergeCell ref="U491:W491"/>
    <mergeCell ref="S386:T386"/>
    <mergeCell ref="U386:W386"/>
    <mergeCell ref="X386:Y386"/>
    <mergeCell ref="E386:F386"/>
    <mergeCell ref="G386:H386"/>
    <mergeCell ref="I386:K386"/>
    <mergeCell ref="L386:M386"/>
    <mergeCell ref="Q386:R386"/>
    <mergeCell ref="S387:T387"/>
    <mergeCell ref="U387:W387"/>
    <mergeCell ref="X387:Y387"/>
    <mergeCell ref="E387:F387"/>
    <mergeCell ref="G387:H387"/>
    <mergeCell ref="I387:K387"/>
    <mergeCell ref="L387:M387"/>
    <mergeCell ref="Q387:R387"/>
    <mergeCell ref="S384:T384"/>
    <mergeCell ref="U384:W384"/>
    <mergeCell ref="X384:Y384"/>
    <mergeCell ref="E384:F384"/>
    <mergeCell ref="G384:H384"/>
    <mergeCell ref="I384:K384"/>
    <mergeCell ref="L384:M384"/>
    <mergeCell ref="Q384:R384"/>
    <mergeCell ref="S385:T385"/>
    <mergeCell ref="U385:W385"/>
    <mergeCell ref="X385:Y385"/>
    <mergeCell ref="E385:F385"/>
    <mergeCell ref="G385:H385"/>
    <mergeCell ref="I385:K385"/>
    <mergeCell ref="L385:M385"/>
    <mergeCell ref="Q385:R385"/>
    <mergeCell ref="S382:T382"/>
    <mergeCell ref="U382:W382"/>
    <mergeCell ref="X382:Y382"/>
    <mergeCell ref="E382:F382"/>
    <mergeCell ref="G382:H382"/>
    <mergeCell ref="I382:K382"/>
    <mergeCell ref="L382:M382"/>
    <mergeCell ref="Q382:R382"/>
    <mergeCell ref="S383:T383"/>
    <mergeCell ref="U383:W383"/>
    <mergeCell ref="X383:Y383"/>
    <mergeCell ref="E383:F383"/>
    <mergeCell ref="G383:H383"/>
    <mergeCell ref="I383:K383"/>
    <mergeCell ref="L383:M383"/>
    <mergeCell ref="Q383:R383"/>
    <mergeCell ref="B351:D351"/>
    <mergeCell ref="N351:P351"/>
    <mergeCell ref="B352:D352"/>
    <mergeCell ref="N352:P352"/>
    <mergeCell ref="E351:G351"/>
    <mergeCell ref="H351:J351"/>
    <mergeCell ref="K351:M351"/>
    <mergeCell ref="Q351:S351"/>
    <mergeCell ref="T351:V351"/>
    <mergeCell ref="W351:Y351"/>
    <mergeCell ref="E352:G352"/>
    <mergeCell ref="H352:J352"/>
    <mergeCell ref="K352:M352"/>
    <mergeCell ref="Q352:S352"/>
    <mergeCell ref="T352:V352"/>
    <mergeCell ref="W352:Y352"/>
    <mergeCell ref="B349:D349"/>
    <mergeCell ref="N349:P349"/>
    <mergeCell ref="B350:D350"/>
    <mergeCell ref="N350:P350"/>
    <mergeCell ref="E349:G349"/>
    <mergeCell ref="H349:J349"/>
    <mergeCell ref="K349:M349"/>
    <mergeCell ref="Q349:S349"/>
    <mergeCell ref="T349:V349"/>
    <mergeCell ref="W349:Y349"/>
    <mergeCell ref="E350:G350"/>
    <mergeCell ref="H350:J350"/>
    <mergeCell ref="K350:M350"/>
    <mergeCell ref="Q350:S350"/>
    <mergeCell ref="T350:V350"/>
    <mergeCell ref="W350:Y350"/>
    <mergeCell ref="B347:D347"/>
    <mergeCell ref="N347:P347"/>
    <mergeCell ref="B348:D348"/>
    <mergeCell ref="N348:P348"/>
    <mergeCell ref="E347:G347"/>
    <mergeCell ref="H347:J347"/>
    <mergeCell ref="K347:M347"/>
    <mergeCell ref="Q347:S347"/>
    <mergeCell ref="T347:V347"/>
    <mergeCell ref="W347:Y347"/>
    <mergeCell ref="E348:G348"/>
    <mergeCell ref="H348:J348"/>
    <mergeCell ref="K348:M348"/>
    <mergeCell ref="Q348:S348"/>
    <mergeCell ref="T348:V348"/>
    <mergeCell ref="W348:Y348"/>
    <mergeCell ref="B345:D345"/>
    <mergeCell ref="N345:P345"/>
    <mergeCell ref="B346:D346"/>
    <mergeCell ref="N346:P346"/>
    <mergeCell ref="E345:G345"/>
    <mergeCell ref="H345:J345"/>
    <mergeCell ref="K345:M345"/>
    <mergeCell ref="Q345:S345"/>
    <mergeCell ref="T345:V345"/>
    <mergeCell ref="W345:Y345"/>
    <mergeCell ref="E346:G346"/>
    <mergeCell ref="H346:J346"/>
    <mergeCell ref="K346:M346"/>
    <mergeCell ref="Q346:S346"/>
    <mergeCell ref="T346:V346"/>
    <mergeCell ref="W346:Y346"/>
    <mergeCell ref="E323:G323"/>
    <mergeCell ref="H323:J323"/>
    <mergeCell ref="K323:M323"/>
    <mergeCell ref="N323:P323"/>
    <mergeCell ref="Q323:S323"/>
    <mergeCell ref="T323:V323"/>
    <mergeCell ref="W323:Y323"/>
    <mergeCell ref="B323:D323"/>
    <mergeCell ref="B332:D332"/>
    <mergeCell ref="E332:H332"/>
    <mergeCell ref="I332:M332"/>
    <mergeCell ref="A335:Z335"/>
    <mergeCell ref="B324:D324"/>
    <mergeCell ref="E324:G324"/>
    <mergeCell ref="H324:J324"/>
    <mergeCell ref="K324:M324"/>
    <mergeCell ref="N324:P324"/>
    <mergeCell ref="Q324:S324"/>
    <mergeCell ref="T324:V324"/>
    <mergeCell ref="W324:Y324"/>
    <mergeCell ref="B325:D325"/>
    <mergeCell ref="E325:G325"/>
    <mergeCell ref="H325:J325"/>
    <mergeCell ref="K325:M325"/>
    <mergeCell ref="B320:D320"/>
    <mergeCell ref="E320:G320"/>
    <mergeCell ref="H320:J320"/>
    <mergeCell ref="K320:M320"/>
    <mergeCell ref="N320:P320"/>
    <mergeCell ref="Q320:S320"/>
    <mergeCell ref="Q321:S321"/>
    <mergeCell ref="T321:V321"/>
    <mergeCell ref="T320:V320"/>
    <mergeCell ref="W320:Y320"/>
    <mergeCell ref="E321:G321"/>
    <mergeCell ref="H321:J321"/>
    <mergeCell ref="K321:M321"/>
    <mergeCell ref="N321:P321"/>
    <mergeCell ref="W321:Y321"/>
    <mergeCell ref="T322:V322"/>
    <mergeCell ref="W322:Y322"/>
    <mergeCell ref="B321:D321"/>
    <mergeCell ref="B322:D322"/>
    <mergeCell ref="E322:G322"/>
    <mergeCell ref="H322:J322"/>
    <mergeCell ref="K322:M322"/>
    <mergeCell ref="N322:P322"/>
    <mergeCell ref="Q322:S322"/>
    <mergeCell ref="E316:G316"/>
    <mergeCell ref="H316:J316"/>
    <mergeCell ref="K316:M316"/>
    <mergeCell ref="N316:P316"/>
    <mergeCell ref="Q316:S316"/>
    <mergeCell ref="T318:V318"/>
    <mergeCell ref="W318:Y318"/>
    <mergeCell ref="B317:D317"/>
    <mergeCell ref="B318:D318"/>
    <mergeCell ref="E318:G318"/>
    <mergeCell ref="H318:J318"/>
    <mergeCell ref="K318:M318"/>
    <mergeCell ref="N318:P318"/>
    <mergeCell ref="Q318:S318"/>
    <mergeCell ref="E319:G319"/>
    <mergeCell ref="H319:J319"/>
    <mergeCell ref="K319:M319"/>
    <mergeCell ref="N319:P319"/>
    <mergeCell ref="Q319:S319"/>
    <mergeCell ref="T319:V319"/>
    <mergeCell ref="W319:Y319"/>
    <mergeCell ref="B319:D319"/>
    <mergeCell ref="B340:D340"/>
    <mergeCell ref="N340:P340"/>
    <mergeCell ref="B341:D341"/>
    <mergeCell ref="N341:P341"/>
    <mergeCell ref="K341:M341"/>
    <mergeCell ref="Q341:S341"/>
    <mergeCell ref="T341:V341"/>
    <mergeCell ref="W341:Y341"/>
    <mergeCell ref="W310:Y310"/>
    <mergeCell ref="B339:D339"/>
    <mergeCell ref="N339:P339"/>
    <mergeCell ref="E315:G315"/>
    <mergeCell ref="H315:J315"/>
    <mergeCell ref="K315:M315"/>
    <mergeCell ref="N315:P315"/>
    <mergeCell ref="Q315:S315"/>
    <mergeCell ref="T315:V315"/>
    <mergeCell ref="W315:Y315"/>
    <mergeCell ref="B315:D315"/>
    <mergeCell ref="B316:D316"/>
    <mergeCell ref="Q317:S317"/>
    <mergeCell ref="T317:V317"/>
    <mergeCell ref="T316:V316"/>
    <mergeCell ref="W316:Y316"/>
    <mergeCell ref="E317:G317"/>
    <mergeCell ref="H317:J317"/>
    <mergeCell ref="K317:M317"/>
    <mergeCell ref="N317:P317"/>
    <mergeCell ref="W317:Y317"/>
    <mergeCell ref="E305:G305"/>
    <mergeCell ref="H305:J305"/>
    <mergeCell ref="K305:M305"/>
    <mergeCell ref="N305:P305"/>
    <mergeCell ref="Q305:S305"/>
    <mergeCell ref="T305:V305"/>
    <mergeCell ref="W305:Y305"/>
    <mergeCell ref="B305:D305"/>
    <mergeCell ref="B306:D306"/>
    <mergeCell ref="E306:G306"/>
    <mergeCell ref="H306:J306"/>
    <mergeCell ref="K306:M306"/>
    <mergeCell ref="N306:P306"/>
    <mergeCell ref="Q306:S306"/>
    <mergeCell ref="E307:G307"/>
    <mergeCell ref="H307:J307"/>
    <mergeCell ref="K307:M307"/>
    <mergeCell ref="N307:P307"/>
    <mergeCell ref="Q307:S307"/>
    <mergeCell ref="T307:V307"/>
    <mergeCell ref="W307:Y307"/>
    <mergeCell ref="T308:V308"/>
    <mergeCell ref="W308:Y308"/>
    <mergeCell ref="B312:D312"/>
    <mergeCell ref="E312:G312"/>
    <mergeCell ref="H312:J312"/>
    <mergeCell ref="K312:M312"/>
    <mergeCell ref="N312:P312"/>
    <mergeCell ref="Q312:S312"/>
    <mergeCell ref="Q313:S313"/>
    <mergeCell ref="T313:V313"/>
    <mergeCell ref="T312:V312"/>
    <mergeCell ref="W312:Y312"/>
    <mergeCell ref="E313:G313"/>
    <mergeCell ref="H313:J313"/>
    <mergeCell ref="K313:M313"/>
    <mergeCell ref="N313:P313"/>
    <mergeCell ref="W313:Y313"/>
    <mergeCell ref="T314:V314"/>
    <mergeCell ref="W314:Y314"/>
    <mergeCell ref="B313:D313"/>
    <mergeCell ref="B314:D314"/>
    <mergeCell ref="E314:G314"/>
    <mergeCell ref="H314:J314"/>
    <mergeCell ref="K314:M314"/>
    <mergeCell ref="N314:P314"/>
    <mergeCell ref="Q314:S314"/>
    <mergeCell ref="T306:V306"/>
    <mergeCell ref="W306:Y306"/>
    <mergeCell ref="E309:G309"/>
    <mergeCell ref="H309:J309"/>
    <mergeCell ref="K309:M309"/>
    <mergeCell ref="N309:P309"/>
    <mergeCell ref="Q309:S309"/>
    <mergeCell ref="T309:V309"/>
    <mergeCell ref="W309:Y309"/>
    <mergeCell ref="B309:D309"/>
    <mergeCell ref="B310:D310"/>
    <mergeCell ref="E310:G310"/>
    <mergeCell ref="H310:J310"/>
    <mergeCell ref="K310:M310"/>
    <mergeCell ref="N310:P310"/>
    <mergeCell ref="Q310:S310"/>
    <mergeCell ref="E311:G311"/>
    <mergeCell ref="H311:J311"/>
    <mergeCell ref="K311:M311"/>
    <mergeCell ref="N311:P311"/>
    <mergeCell ref="Q311:S311"/>
    <mergeCell ref="T311:V311"/>
    <mergeCell ref="W311:Y311"/>
    <mergeCell ref="B311:D311"/>
    <mergeCell ref="B307:D307"/>
    <mergeCell ref="B308:D308"/>
    <mergeCell ref="E308:G308"/>
    <mergeCell ref="H308:J308"/>
    <mergeCell ref="K308:M308"/>
    <mergeCell ref="N308:P308"/>
    <mergeCell ref="Q308:S308"/>
    <mergeCell ref="T310:V310"/>
    <mergeCell ref="I259:K259"/>
    <mergeCell ref="L259:M259"/>
    <mergeCell ref="N259:O259"/>
    <mergeCell ref="P259:Q259"/>
    <mergeCell ref="R259:S259"/>
    <mergeCell ref="T259:U259"/>
    <mergeCell ref="V259:W259"/>
    <mergeCell ref="X259:Y259"/>
    <mergeCell ref="A263:Z263"/>
    <mergeCell ref="B265:Y265"/>
    <mergeCell ref="B276:Y276"/>
    <mergeCell ref="Q301:S302"/>
    <mergeCell ref="T301:V302"/>
    <mergeCell ref="Q303:S303"/>
    <mergeCell ref="T303:V303"/>
    <mergeCell ref="W303:Y303"/>
    <mergeCell ref="Q304:S304"/>
    <mergeCell ref="T304:V304"/>
    <mergeCell ref="W304:Y304"/>
    <mergeCell ref="B296:D296"/>
    <mergeCell ref="E296:H296"/>
    <mergeCell ref="I296:M296"/>
    <mergeCell ref="A299:Z299"/>
    <mergeCell ref="E301:G302"/>
    <mergeCell ref="H301:J302"/>
    <mergeCell ref="W301:Y302"/>
    <mergeCell ref="B280:Y280"/>
    <mergeCell ref="V257:W257"/>
    <mergeCell ref="X257:Y257"/>
    <mergeCell ref="K301:M302"/>
    <mergeCell ref="N301:P302"/>
    <mergeCell ref="K303:M303"/>
    <mergeCell ref="N303:P303"/>
    <mergeCell ref="K304:M304"/>
    <mergeCell ref="N304:P304"/>
    <mergeCell ref="B301:D302"/>
    <mergeCell ref="B303:D303"/>
    <mergeCell ref="E303:G303"/>
    <mergeCell ref="H303:J303"/>
    <mergeCell ref="B304:D304"/>
    <mergeCell ref="E304:G304"/>
    <mergeCell ref="H304:J304"/>
    <mergeCell ref="J253:K253"/>
    <mergeCell ref="J257:K257"/>
    <mergeCell ref="L257:M257"/>
    <mergeCell ref="N257:O257"/>
    <mergeCell ref="P257:Q257"/>
    <mergeCell ref="R257:S257"/>
    <mergeCell ref="T257:U257"/>
    <mergeCell ref="L258:M258"/>
    <mergeCell ref="N258:O258"/>
    <mergeCell ref="P258:Q258"/>
    <mergeCell ref="R258:S258"/>
    <mergeCell ref="T258:U258"/>
    <mergeCell ref="V258:W258"/>
    <mergeCell ref="X258:Y258"/>
    <mergeCell ref="J258:K258"/>
    <mergeCell ref="B259:D259"/>
    <mergeCell ref="E259:H259"/>
    <mergeCell ref="L241:M241"/>
    <mergeCell ref="N241:O241"/>
    <mergeCell ref="P241:Q241"/>
    <mergeCell ref="R241:S241"/>
    <mergeCell ref="T241:U241"/>
    <mergeCell ref="V241:W241"/>
    <mergeCell ref="X241:Y241"/>
    <mergeCell ref="V242:W242"/>
    <mergeCell ref="X242:Y242"/>
    <mergeCell ref="J241:K241"/>
    <mergeCell ref="J242:K242"/>
    <mergeCell ref="L242:M242"/>
    <mergeCell ref="N242:O242"/>
    <mergeCell ref="P242:Q242"/>
    <mergeCell ref="R242:S242"/>
    <mergeCell ref="T242:U242"/>
    <mergeCell ref="V244:W244"/>
    <mergeCell ref="X244:Y244"/>
    <mergeCell ref="L249:M249"/>
    <mergeCell ref="N249:O249"/>
    <mergeCell ref="P249:Q249"/>
    <mergeCell ref="R249:S249"/>
    <mergeCell ref="T249:U249"/>
    <mergeCell ref="V249:W249"/>
    <mergeCell ref="X249:Y249"/>
    <mergeCell ref="J249:K249"/>
    <mergeCell ref="J252:K252"/>
    <mergeCell ref="L252:M252"/>
    <mergeCell ref="N252:O252"/>
    <mergeCell ref="P252:Q252"/>
    <mergeCell ref="R252:S252"/>
    <mergeCell ref="T252:U252"/>
    <mergeCell ref="T253:U253"/>
    <mergeCell ref="V253:W253"/>
    <mergeCell ref="V252:W252"/>
    <mergeCell ref="X252:Y252"/>
    <mergeCell ref="L253:M253"/>
    <mergeCell ref="N253:O253"/>
    <mergeCell ref="P253:Q253"/>
    <mergeCell ref="R253:S253"/>
    <mergeCell ref="X253:Y253"/>
    <mergeCell ref="J246:K246"/>
    <mergeCell ref="L246:M246"/>
    <mergeCell ref="N246:O246"/>
    <mergeCell ref="P246:Q246"/>
    <mergeCell ref="R246:S246"/>
    <mergeCell ref="T246:U246"/>
    <mergeCell ref="T247:U247"/>
    <mergeCell ref="V247:W247"/>
    <mergeCell ref="V246:W246"/>
    <mergeCell ref="X246:Y246"/>
    <mergeCell ref="L247:M247"/>
    <mergeCell ref="N247:O247"/>
    <mergeCell ref="P247:Q247"/>
    <mergeCell ref="R247:S247"/>
    <mergeCell ref="X247:Y247"/>
    <mergeCell ref="V248:W248"/>
    <mergeCell ref="X248:Y248"/>
    <mergeCell ref="J247:K247"/>
    <mergeCell ref="J248:K248"/>
    <mergeCell ref="L248:M248"/>
    <mergeCell ref="N248:O248"/>
    <mergeCell ref="P248:Q248"/>
    <mergeCell ref="R248:S248"/>
    <mergeCell ref="T248:U248"/>
    <mergeCell ref="L243:M243"/>
    <mergeCell ref="N243:O243"/>
    <mergeCell ref="P243:Q243"/>
    <mergeCell ref="R243:S243"/>
    <mergeCell ref="T243:U243"/>
    <mergeCell ref="V243:W243"/>
    <mergeCell ref="X243:Y243"/>
    <mergeCell ref="J243:K243"/>
    <mergeCell ref="J244:K244"/>
    <mergeCell ref="L244:M244"/>
    <mergeCell ref="N244:O244"/>
    <mergeCell ref="P244:Q244"/>
    <mergeCell ref="R244:S244"/>
    <mergeCell ref="T244:U244"/>
    <mergeCell ref="L245:M245"/>
    <mergeCell ref="N245:O245"/>
    <mergeCell ref="P245:Q245"/>
    <mergeCell ref="R245:S245"/>
    <mergeCell ref="T245:U245"/>
    <mergeCell ref="V245:W245"/>
    <mergeCell ref="X245:Y245"/>
    <mergeCell ref="J245:K245"/>
    <mergeCell ref="L237:M237"/>
    <mergeCell ref="N237:O237"/>
    <mergeCell ref="P237:Q237"/>
    <mergeCell ref="R237:S237"/>
    <mergeCell ref="T237:U237"/>
    <mergeCell ref="V237:W237"/>
    <mergeCell ref="X237:Y237"/>
    <mergeCell ref="V238:W238"/>
    <mergeCell ref="X238:Y238"/>
    <mergeCell ref="J237:K237"/>
    <mergeCell ref="J238:K238"/>
    <mergeCell ref="L238:M238"/>
    <mergeCell ref="N238:O238"/>
    <mergeCell ref="P238:Q238"/>
    <mergeCell ref="R238:S238"/>
    <mergeCell ref="T238:U238"/>
    <mergeCell ref="V240:W240"/>
    <mergeCell ref="X240:Y240"/>
    <mergeCell ref="L239:M239"/>
    <mergeCell ref="N239:O239"/>
    <mergeCell ref="P239:Q239"/>
    <mergeCell ref="R239:S239"/>
    <mergeCell ref="T239:U239"/>
    <mergeCell ref="V239:W239"/>
    <mergeCell ref="X239:Y239"/>
    <mergeCell ref="J239:K239"/>
    <mergeCell ref="J240:K240"/>
    <mergeCell ref="L240:M240"/>
    <mergeCell ref="N240:O240"/>
    <mergeCell ref="P240:Q240"/>
    <mergeCell ref="R240:S240"/>
    <mergeCell ref="T240:U240"/>
    <mergeCell ref="B222:D222"/>
    <mergeCell ref="E222:H222"/>
    <mergeCell ref="I222:M222"/>
    <mergeCell ref="A224:Z224"/>
    <mergeCell ref="J235:K235"/>
    <mergeCell ref="L235:M235"/>
    <mergeCell ref="N235:O235"/>
    <mergeCell ref="P235:Q235"/>
    <mergeCell ref="R235:S235"/>
    <mergeCell ref="X235:Y235"/>
    <mergeCell ref="T236:U236"/>
    <mergeCell ref="V236:W236"/>
    <mergeCell ref="X236:Y236"/>
    <mergeCell ref="T235:U235"/>
    <mergeCell ref="V235:W235"/>
    <mergeCell ref="J236:K236"/>
    <mergeCell ref="L236:M236"/>
    <mergeCell ref="N236:O236"/>
    <mergeCell ref="P236:Q236"/>
    <mergeCell ref="R236:S236"/>
    <mergeCell ref="H210:J210"/>
    <mergeCell ref="K210:L210"/>
    <mergeCell ref="M210:O210"/>
    <mergeCell ref="H211:J211"/>
    <mergeCell ref="K211:L211"/>
    <mergeCell ref="M211:O211"/>
    <mergeCell ref="H212:J212"/>
    <mergeCell ref="K212:L212"/>
    <mergeCell ref="M212:O212"/>
    <mergeCell ref="B185:D185"/>
    <mergeCell ref="E185:H185"/>
    <mergeCell ref="I185:M185"/>
    <mergeCell ref="A187:Z187"/>
    <mergeCell ref="B90:C90"/>
    <mergeCell ref="B91:C91"/>
    <mergeCell ref="B92:C92"/>
    <mergeCell ref="B93:C93"/>
    <mergeCell ref="B94:C94"/>
    <mergeCell ref="B95:C95"/>
    <mergeCell ref="B96:C96"/>
    <mergeCell ref="B147:D147"/>
    <mergeCell ref="E147:H147"/>
    <mergeCell ref="I147:M147"/>
    <mergeCell ref="A149:Z149"/>
    <mergeCell ref="B77:C77"/>
    <mergeCell ref="B78:C78"/>
    <mergeCell ref="B79:C79"/>
    <mergeCell ref="B80:C80"/>
    <mergeCell ref="B81:C81"/>
    <mergeCell ref="B82:C82"/>
    <mergeCell ref="B83:C83"/>
    <mergeCell ref="B97:C97"/>
    <mergeCell ref="B98:C98"/>
    <mergeCell ref="B99:C99"/>
    <mergeCell ref="L99:R100"/>
    <mergeCell ref="T99:Z100"/>
    <mergeCell ref="B100:C100"/>
    <mergeCell ref="B122:I123"/>
    <mergeCell ref="B101:C101"/>
    <mergeCell ref="B102:C102"/>
    <mergeCell ref="B103:C103"/>
    <mergeCell ref="B104:C104"/>
    <mergeCell ref="B108:D108"/>
    <mergeCell ref="I108:M108"/>
    <mergeCell ref="A111:Z111"/>
    <mergeCell ref="E108:H108"/>
    <mergeCell ref="C114:I121"/>
    <mergeCell ref="B84:C84"/>
    <mergeCell ref="B85:C85"/>
    <mergeCell ref="B86:C86"/>
    <mergeCell ref="L86:R87"/>
    <mergeCell ref="T86:Z87"/>
    <mergeCell ref="B87:C87"/>
    <mergeCell ref="B88:C88"/>
    <mergeCell ref="B89:C89"/>
    <mergeCell ref="F55:G55"/>
    <mergeCell ref="J55:K55"/>
    <mergeCell ref="T60:U60"/>
    <mergeCell ref="S62:U62"/>
    <mergeCell ref="O55:P55"/>
    <mergeCell ref="T55:U55"/>
    <mergeCell ref="A57:Z57"/>
    <mergeCell ref="H60:I60"/>
    <mergeCell ref="N60:O60"/>
    <mergeCell ref="G62:I63"/>
    <mergeCell ref="M62:O63"/>
    <mergeCell ref="B68:D68"/>
    <mergeCell ref="B70:D70"/>
    <mergeCell ref="E70:H70"/>
    <mergeCell ref="I70:M70"/>
    <mergeCell ref="A73:Z73"/>
    <mergeCell ref="B75:J75"/>
    <mergeCell ref="B76:C76"/>
    <mergeCell ref="A43:Z43"/>
    <mergeCell ref="G46:H46"/>
    <mergeCell ref="J46:K46"/>
    <mergeCell ref="T46:U46"/>
    <mergeCell ref="N46:O46"/>
    <mergeCell ref="Q46:R46"/>
    <mergeCell ref="I48:J48"/>
    <mergeCell ref="M48:O48"/>
    <mergeCell ref="P48:Q48"/>
    <mergeCell ref="S48:V48"/>
    <mergeCell ref="A50:Z50"/>
    <mergeCell ref="F48:G48"/>
    <mergeCell ref="G53:H53"/>
    <mergeCell ref="K53:L53"/>
    <mergeCell ref="P53:Q53"/>
    <mergeCell ref="U53:V53"/>
    <mergeCell ref="F31:V31"/>
    <mergeCell ref="F32:V32"/>
    <mergeCell ref="F33:V33"/>
    <mergeCell ref="A40:N40"/>
    <mergeCell ref="S377:T377"/>
    <mergeCell ref="U377:W377"/>
    <mergeCell ref="X377:Y377"/>
    <mergeCell ref="E377:F377"/>
    <mergeCell ref="G377:H377"/>
    <mergeCell ref="I377:K377"/>
    <mergeCell ref="L377:M377"/>
    <mergeCell ref="Q377:R377"/>
    <mergeCell ref="S378:T378"/>
    <mergeCell ref="U378:W378"/>
    <mergeCell ref="X378:Y378"/>
    <mergeCell ref="E378:F378"/>
    <mergeCell ref="G378:H378"/>
    <mergeCell ref="I378:K378"/>
    <mergeCell ref="L378:M378"/>
    <mergeCell ref="Q378:R378"/>
    <mergeCell ref="I374:K374"/>
    <mergeCell ref="L374:M374"/>
    <mergeCell ref="B375:D375"/>
    <mergeCell ref="E375:F375"/>
    <mergeCell ref="G375:H375"/>
    <mergeCell ref="I375:K375"/>
    <mergeCell ref="L375:M375"/>
    <mergeCell ref="S376:T376"/>
    <mergeCell ref="U376:W376"/>
    <mergeCell ref="X376:Y376"/>
    <mergeCell ref="E376:F376"/>
    <mergeCell ref="G376:H376"/>
    <mergeCell ref="I376:K376"/>
    <mergeCell ref="L376:M376"/>
    <mergeCell ref="Q376:R376"/>
    <mergeCell ref="B357:D357"/>
    <mergeCell ref="N357:P357"/>
    <mergeCell ref="B358:D358"/>
    <mergeCell ref="N358:P358"/>
    <mergeCell ref="E357:G357"/>
    <mergeCell ref="H357:J357"/>
    <mergeCell ref="K357:M357"/>
    <mergeCell ref="Q357:S357"/>
    <mergeCell ref="T357:V357"/>
    <mergeCell ref="W357:Y357"/>
    <mergeCell ref="E358:G358"/>
    <mergeCell ref="H358:J358"/>
    <mergeCell ref="K358:M358"/>
    <mergeCell ref="Q358:S358"/>
    <mergeCell ref="T358:V358"/>
    <mergeCell ref="W358:Y358"/>
    <mergeCell ref="N354:P354"/>
    <mergeCell ref="B355:D355"/>
    <mergeCell ref="N355:P355"/>
    <mergeCell ref="B356:D356"/>
    <mergeCell ref="N356:P356"/>
    <mergeCell ref="E356:G356"/>
    <mergeCell ref="H356:J356"/>
    <mergeCell ref="K356:M356"/>
    <mergeCell ref="Q356:S356"/>
    <mergeCell ref="T356:V356"/>
    <mergeCell ref="W356:Y356"/>
    <mergeCell ref="B344:D344"/>
    <mergeCell ref="N344:P344"/>
    <mergeCell ref="B353:D353"/>
    <mergeCell ref="N353:P353"/>
    <mergeCell ref="B354:D354"/>
    <mergeCell ref="N374:P374"/>
    <mergeCell ref="Q374:R374"/>
    <mergeCell ref="S374:T374"/>
    <mergeCell ref="U374:W374"/>
    <mergeCell ref="B374:D374"/>
    <mergeCell ref="E374:F374"/>
    <mergeCell ref="G374:H374"/>
    <mergeCell ref="X374:Y374"/>
    <mergeCell ref="B342:D342"/>
    <mergeCell ref="N342:P342"/>
    <mergeCell ref="B343:D343"/>
    <mergeCell ref="N343:P343"/>
  </mergeCells>
  <conditionalFormatting sqref="W192:Y200">
    <cfRule type="colorScale" priority="6">
      <colorScale>
        <cfvo type="min"/>
        <cfvo type="percentile" val="50"/>
        <cfvo type="max"/>
        <color rgb="FFE67C73"/>
        <color rgb="FFFFFF00"/>
        <color rgb="FF57BB8A"/>
      </colorScale>
    </cfRule>
  </conditionalFormatting>
  <conditionalFormatting sqref="W195:Y195">
    <cfRule type="notContainsBlanks" dxfId="2" priority="7">
      <formula>LEN(TRIM(W195))&gt;0</formula>
    </cfRule>
  </conditionalFormatting>
  <conditionalFormatting sqref="J152:L164">
    <cfRule type="colorScale" priority="5">
      <colorScale>
        <cfvo type="min"/>
        <cfvo type="percentile" val="50"/>
        <cfvo type="max"/>
        <color rgb="FFF8696B"/>
        <color rgb="FFFBBC04"/>
        <color rgb="FF57BB8A"/>
      </colorScale>
    </cfRule>
  </conditionalFormatting>
  <conditionalFormatting sqref="M209:M215">
    <cfRule type="colorScale" priority="3">
      <colorScale>
        <cfvo type="min"/>
        <cfvo type="percentile" val="50"/>
        <cfvo type="max"/>
        <color rgb="FFE67C73"/>
        <color rgb="FFFFFF00"/>
        <color rgb="FF57BB8A"/>
      </colorScale>
    </cfRule>
  </conditionalFormatting>
  <conditionalFormatting sqref="M210:M215">
    <cfRule type="notContainsBlanks" dxfId="1" priority="4">
      <formula>LEN(TRIM(M210))&gt;0</formula>
    </cfRule>
  </conditionalFormatting>
  <conditionalFormatting sqref="P209:P216">
    <cfRule type="colorScale" priority="1">
      <colorScale>
        <cfvo type="min"/>
        <cfvo type="percentile" val="50"/>
        <cfvo type="max"/>
        <color rgb="FFE67C73"/>
        <color rgb="FFFFFF00"/>
        <color rgb="FF57BB8A"/>
      </colorScale>
    </cfRule>
  </conditionalFormatting>
  <conditionalFormatting sqref="P210:P216">
    <cfRule type="notContainsBlanks" dxfId="0" priority="2">
      <formula>LEN(TRIM(P210))&gt;0</formula>
    </cfRule>
  </conditionalFormatting>
  <hyperlinks>
    <hyperlink ref="B70" r:id="rId1" xr:uid="{00000000-0004-0000-0000-000000000000}"/>
    <hyperlink ref="B108" r:id="rId2" xr:uid="{00000000-0004-0000-0000-000001000000}"/>
    <hyperlink ref="B147" r:id="rId3" xr:uid="{00000000-0004-0000-0000-000002000000}"/>
    <hyperlink ref="B185" r:id="rId4" xr:uid="{00000000-0004-0000-0000-000003000000}"/>
    <hyperlink ref="B222" r:id="rId5" xr:uid="{00000000-0004-0000-0000-000004000000}"/>
    <hyperlink ref="B259" r:id="rId6" xr:uid="{00000000-0004-0000-0000-000005000000}"/>
    <hyperlink ref="B296" r:id="rId7" xr:uid="{00000000-0004-0000-0000-000006000000}"/>
    <hyperlink ref="B332" r:id="rId8" xr:uid="{00000000-0004-0000-0000-000007000000}"/>
    <hyperlink ref="B481" r:id="rId9" xr:uid="{00000000-0004-0000-0000-00000B000000}"/>
    <hyperlink ref="B518" r:id="rId10" xr:uid="{00000000-0004-0000-0000-00000C000000}"/>
    <hyperlink ref="B555" r:id="rId11" xr:uid="{00000000-0004-0000-0000-00000D000000}"/>
    <hyperlink ref="B591" r:id="rId12" xr:uid="{00000000-0004-0000-0000-00000E000000}"/>
    <hyperlink ref="B444" r:id="rId13" xr:uid="{00000000-0004-0000-0000-00000A000000}"/>
    <hyperlink ref="B407" r:id="rId14" xr:uid="{00000000-0004-0000-0000-000009000000}"/>
    <hyperlink ref="B368" r:id="rId15" xr:uid="{16454DFC-B17C-4C58-9188-E926CF4D76DA}"/>
  </hyperlinks>
  <printOptions horizontalCentered="1"/>
  <pageMargins left="0.1066871659290764" right="0.11735588252198405" top="3.4560335130522486E-2" bottom="0.11520111710174162" header="0" footer="0"/>
  <pageSetup paperSize="9" scale="95" fitToHeight="0" pageOrder="overThenDown" orientation="landscape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745AA-6365-4B15-B239-B4802B66D4A0}">
  <sheetPr>
    <tabColor rgb="FFC00000"/>
  </sheetPr>
  <dimension ref="A1:AD742"/>
  <sheetViews>
    <sheetView topLeftCell="A127" workbookViewId="0">
      <selection activeCell="I144" sqref="I144"/>
    </sheetView>
  </sheetViews>
  <sheetFormatPr defaultRowHeight="12.75"/>
  <cols>
    <col min="1" max="1" width="16.5703125" customWidth="1"/>
    <col min="2" max="2" width="10.140625" bestFit="1" customWidth="1"/>
    <col min="10" max="10" width="14.7109375" customWidth="1"/>
    <col min="19" max="19" width="11.85546875" bestFit="1" customWidth="1"/>
    <col min="25" max="25" width="16" bestFit="1" customWidth="1"/>
  </cols>
  <sheetData>
    <row r="1" spans="1:26">
      <c r="A1" s="309" t="s">
        <v>640</v>
      </c>
      <c r="B1" s="309"/>
      <c r="C1" s="309"/>
      <c r="D1" s="309"/>
      <c r="E1" s="309"/>
      <c r="F1" s="309"/>
      <c r="G1" s="309"/>
      <c r="H1" s="309"/>
      <c r="I1" s="309"/>
      <c r="J1" s="310" t="s">
        <v>644</v>
      </c>
      <c r="K1" s="310"/>
      <c r="L1" s="310"/>
      <c r="M1" s="310"/>
      <c r="N1" s="310"/>
      <c r="O1" s="310"/>
      <c r="P1" s="310"/>
      <c r="Q1" s="310"/>
      <c r="S1" s="288" t="s">
        <v>646</v>
      </c>
      <c r="T1" s="288"/>
      <c r="U1" s="288"/>
      <c r="V1" s="288"/>
      <c r="W1" s="288"/>
      <c r="Y1" s="354" t="s">
        <v>86</v>
      </c>
      <c r="Z1" t="s">
        <v>661</v>
      </c>
    </row>
    <row r="2" spans="1:26" ht="15" customHeight="1">
      <c r="A2" s="291" t="s">
        <v>1</v>
      </c>
      <c r="B2" s="411">
        <v>4446</v>
      </c>
      <c r="C2" s="292"/>
      <c r="D2" s="293"/>
      <c r="E2" s="293"/>
      <c r="F2" s="292"/>
      <c r="G2" s="292"/>
      <c r="H2" s="291"/>
      <c r="I2" s="294"/>
      <c r="J2" s="295" t="s">
        <v>26</v>
      </c>
      <c r="K2" s="296" t="s">
        <v>27</v>
      </c>
      <c r="L2" s="296" t="s">
        <v>28</v>
      </c>
      <c r="M2" s="296" t="s">
        <v>29</v>
      </c>
      <c r="N2" s="296" t="s">
        <v>30</v>
      </c>
      <c r="O2" s="296" t="s">
        <v>31</v>
      </c>
      <c r="P2" s="296" t="s">
        <v>32</v>
      </c>
      <c r="Q2" s="296" t="s">
        <v>33</v>
      </c>
      <c r="S2" s="332" t="s">
        <v>80</v>
      </c>
      <c r="T2" s="333" t="s">
        <v>52</v>
      </c>
      <c r="U2" s="333" t="s">
        <v>40</v>
      </c>
      <c r="V2" s="334"/>
      <c r="W2" s="335" t="s">
        <v>81</v>
      </c>
      <c r="Y2" s="354" t="s">
        <v>657</v>
      </c>
    </row>
    <row r="3" spans="1:26" ht="15">
      <c r="A3" s="291" t="s">
        <v>3</v>
      </c>
      <c r="B3" s="412" t="s">
        <v>4</v>
      </c>
      <c r="C3" s="290"/>
      <c r="D3" s="290"/>
      <c r="E3" s="290"/>
      <c r="F3" s="290"/>
      <c r="G3" s="290"/>
      <c r="H3" s="290"/>
      <c r="I3" s="290"/>
      <c r="J3" s="407" t="s">
        <v>34</v>
      </c>
      <c r="K3" s="308"/>
      <c r="L3" s="308"/>
      <c r="M3" s="308"/>
      <c r="N3" s="308"/>
      <c r="O3" s="308"/>
      <c r="P3" s="308"/>
      <c r="Q3" s="308"/>
      <c r="S3" s="339"/>
      <c r="T3" s="342">
        <v>1</v>
      </c>
      <c r="U3" s="342"/>
      <c r="V3" s="336"/>
      <c r="W3" s="337">
        <f t="shared" ref="W3:W39" si="0">T3+U3</f>
        <v>1</v>
      </c>
      <c r="Y3" s="354" t="s">
        <v>662</v>
      </c>
    </row>
    <row r="4" spans="1:26" ht="15" customHeight="1">
      <c r="A4" s="291" t="s">
        <v>6</v>
      </c>
      <c r="B4" s="411" t="s">
        <v>7</v>
      </c>
      <c r="C4" s="290"/>
      <c r="D4" s="290"/>
      <c r="E4" s="290"/>
      <c r="F4" s="290"/>
      <c r="G4" s="290"/>
      <c r="H4" s="290"/>
      <c r="I4" s="290"/>
      <c r="J4" s="407" t="s">
        <v>35</v>
      </c>
      <c r="K4" s="308"/>
      <c r="L4" s="308"/>
      <c r="M4" s="308"/>
      <c r="N4" s="308"/>
      <c r="O4" s="308"/>
      <c r="P4" s="308"/>
      <c r="Q4" s="308"/>
      <c r="S4" s="339"/>
      <c r="T4" s="342"/>
      <c r="U4" s="342"/>
      <c r="V4" s="336"/>
      <c r="W4" s="337">
        <f t="shared" si="0"/>
        <v>0</v>
      </c>
      <c r="Y4" s="354" t="s">
        <v>659</v>
      </c>
    </row>
    <row r="5" spans="1:26" ht="15" customHeight="1">
      <c r="A5" s="291" t="s">
        <v>9</v>
      </c>
      <c r="B5" s="411">
        <v>374</v>
      </c>
      <c r="C5" s="290"/>
      <c r="D5" s="290"/>
      <c r="E5" s="290"/>
      <c r="F5" s="290"/>
      <c r="G5" s="290"/>
      <c r="H5" s="290"/>
      <c r="I5" s="290"/>
      <c r="J5" s="407" t="s">
        <v>36</v>
      </c>
      <c r="K5" s="308"/>
      <c r="L5" s="308"/>
      <c r="M5" s="308"/>
      <c r="N5" s="308"/>
      <c r="O5" s="308"/>
      <c r="P5" s="308"/>
      <c r="Q5" s="308"/>
      <c r="S5" s="339"/>
      <c r="T5" s="342"/>
      <c r="U5" s="342"/>
      <c r="V5" s="336"/>
      <c r="W5" s="337">
        <f t="shared" si="0"/>
        <v>0</v>
      </c>
    </row>
    <row r="6" spans="1:26" ht="15" customHeight="1">
      <c r="A6" s="291" t="s">
        <v>11</v>
      </c>
      <c r="B6" s="411">
        <v>32</v>
      </c>
      <c r="C6" s="290"/>
      <c r="D6" s="290"/>
      <c r="E6" s="290"/>
      <c r="F6" s="290"/>
      <c r="G6" s="290"/>
      <c r="H6" s="290"/>
      <c r="I6" s="290"/>
      <c r="J6" s="407" t="s">
        <v>37</v>
      </c>
      <c r="K6" s="308"/>
      <c r="L6" s="308"/>
      <c r="M6" s="308"/>
      <c r="N6" s="308"/>
      <c r="O6" s="308"/>
      <c r="P6" s="308"/>
      <c r="Q6" s="308"/>
      <c r="S6" s="339"/>
      <c r="T6" s="342"/>
      <c r="U6" s="342"/>
      <c r="V6" s="336"/>
      <c r="W6" s="337">
        <f t="shared" si="0"/>
        <v>0</v>
      </c>
    </row>
    <row r="7" spans="1:26" ht="15" customHeight="1">
      <c r="A7" s="291" t="s">
        <v>13</v>
      </c>
      <c r="B7" s="411">
        <v>188.7</v>
      </c>
      <c r="C7" s="290"/>
      <c r="D7" s="290"/>
      <c r="E7" s="290"/>
      <c r="F7" s="290"/>
      <c r="G7" s="290"/>
      <c r="H7" s="290"/>
      <c r="I7" s="290"/>
      <c r="J7" s="407" t="s">
        <v>38</v>
      </c>
      <c r="K7" s="308"/>
      <c r="L7" s="308"/>
      <c r="M7" s="308"/>
      <c r="N7" s="308"/>
      <c r="O7" s="308"/>
      <c r="P7" s="308"/>
      <c r="Q7" s="308"/>
      <c r="S7" s="339"/>
      <c r="T7" s="342"/>
      <c r="U7" s="342"/>
      <c r="V7" s="336"/>
      <c r="W7" s="337">
        <f t="shared" si="0"/>
        <v>0</v>
      </c>
    </row>
    <row r="8" spans="1:26" ht="15">
      <c r="A8" s="291" t="s">
        <v>15</v>
      </c>
      <c r="B8" s="411" t="s">
        <v>16</v>
      </c>
      <c r="C8" s="290"/>
      <c r="D8" s="290"/>
      <c r="E8" s="290"/>
      <c r="F8" s="290"/>
      <c r="G8" s="290"/>
      <c r="H8" s="290"/>
      <c r="I8" s="290"/>
      <c r="J8" s="407" t="s">
        <v>39</v>
      </c>
      <c r="K8" s="308"/>
      <c r="L8" s="308"/>
      <c r="M8" s="308"/>
      <c r="N8" s="308"/>
      <c r="O8" s="308"/>
      <c r="P8" s="308"/>
      <c r="Q8" s="308"/>
      <c r="S8" s="339"/>
      <c r="T8" s="342"/>
      <c r="U8" s="342"/>
      <c r="V8" s="336"/>
      <c r="W8" s="337">
        <f t="shared" si="0"/>
        <v>0</v>
      </c>
    </row>
    <row r="9" spans="1:26" ht="15">
      <c r="A9" s="297"/>
      <c r="B9" s="297"/>
      <c r="C9" s="290"/>
      <c r="D9" s="290"/>
      <c r="E9" s="290"/>
      <c r="F9" s="290"/>
      <c r="G9" s="290"/>
      <c r="H9" s="290"/>
      <c r="I9" s="290"/>
      <c r="J9" s="407" t="s">
        <v>40</v>
      </c>
      <c r="K9" s="308"/>
      <c r="L9" s="308"/>
      <c r="M9" s="308"/>
      <c r="N9" s="308"/>
      <c r="O9" s="308"/>
      <c r="P9" s="308"/>
      <c r="Q9" s="308"/>
      <c r="S9" s="339"/>
      <c r="T9" s="342"/>
      <c r="U9" s="342"/>
      <c r="V9" s="336"/>
      <c r="W9" s="337">
        <f t="shared" si="0"/>
        <v>0</v>
      </c>
    </row>
    <row r="10" spans="1:26" ht="15">
      <c r="A10" s="290"/>
      <c r="B10" s="290"/>
      <c r="C10" s="290"/>
      <c r="D10" s="290"/>
      <c r="E10" s="290"/>
      <c r="F10" s="290"/>
      <c r="G10" s="290"/>
      <c r="H10" s="290"/>
      <c r="I10" s="290"/>
      <c r="J10" s="407" t="s">
        <v>43</v>
      </c>
      <c r="K10" s="308"/>
      <c r="L10" s="308"/>
      <c r="M10" s="308"/>
      <c r="N10" s="308"/>
      <c r="O10" s="308"/>
      <c r="P10" s="308"/>
      <c r="Q10" s="308"/>
      <c r="S10" s="339"/>
      <c r="T10" s="342"/>
      <c r="U10" s="342"/>
      <c r="V10" s="336"/>
      <c r="W10" s="337">
        <f t="shared" si="0"/>
        <v>0</v>
      </c>
    </row>
    <row r="11" spans="1:26" ht="15">
      <c r="A11" s="290"/>
      <c r="B11" s="290"/>
      <c r="C11" s="290"/>
      <c r="D11" s="290"/>
      <c r="E11" s="290"/>
      <c r="F11" s="290"/>
      <c r="G11" s="290"/>
      <c r="H11" s="290"/>
      <c r="I11" s="290"/>
      <c r="J11" s="407" t="s">
        <v>44</v>
      </c>
      <c r="K11" s="308"/>
      <c r="L11" s="308"/>
      <c r="M11" s="308"/>
      <c r="N11" s="308"/>
      <c r="O11" s="308"/>
      <c r="P11" s="308"/>
      <c r="Q11" s="308"/>
      <c r="S11" s="339"/>
      <c r="T11" s="342"/>
      <c r="U11" s="342"/>
      <c r="V11" s="336"/>
      <c r="W11" s="337">
        <f t="shared" si="0"/>
        <v>0</v>
      </c>
    </row>
    <row r="12" spans="1:26" ht="15">
      <c r="A12" s="290"/>
      <c r="B12" s="290"/>
      <c r="C12" s="290"/>
      <c r="D12" s="290"/>
      <c r="E12" s="290"/>
      <c r="F12" s="290"/>
      <c r="G12" s="290"/>
      <c r="H12" s="290"/>
      <c r="I12" s="290"/>
      <c r="J12" s="407" t="s">
        <v>45</v>
      </c>
      <c r="K12" s="308"/>
      <c r="L12" s="308"/>
      <c r="M12" s="308"/>
      <c r="N12" s="308"/>
      <c r="O12" s="308"/>
      <c r="P12" s="308"/>
      <c r="Q12" s="308"/>
      <c r="S12" s="339"/>
      <c r="T12" s="342"/>
      <c r="U12" s="342"/>
      <c r="V12" s="336"/>
      <c r="W12" s="337">
        <f t="shared" si="0"/>
        <v>0</v>
      </c>
    </row>
    <row r="13" spans="1:26" ht="28.5">
      <c r="A13" s="290"/>
      <c r="B13" s="290"/>
      <c r="C13" s="290"/>
      <c r="D13" s="290"/>
      <c r="E13" s="290"/>
      <c r="F13" s="290"/>
      <c r="G13" s="290"/>
      <c r="H13" s="290"/>
      <c r="I13" s="290"/>
      <c r="J13" s="407" t="s">
        <v>46</v>
      </c>
      <c r="K13" s="308"/>
      <c r="L13" s="308"/>
      <c r="M13" s="308"/>
      <c r="N13" s="308"/>
      <c r="O13" s="308"/>
      <c r="P13" s="308"/>
      <c r="Q13" s="308"/>
      <c r="S13" s="339"/>
      <c r="T13" s="342"/>
      <c r="U13" s="342"/>
      <c r="V13" s="336"/>
      <c r="W13" s="337">
        <f t="shared" si="0"/>
        <v>0</v>
      </c>
    </row>
    <row r="14" spans="1:26" ht="15">
      <c r="A14" s="290"/>
      <c r="B14" s="290"/>
      <c r="C14" s="290"/>
      <c r="D14" s="290"/>
      <c r="E14" s="290"/>
      <c r="F14" s="290"/>
      <c r="G14" s="290"/>
      <c r="H14" s="290"/>
      <c r="I14" s="290"/>
      <c r="J14" s="407" t="s">
        <v>47</v>
      </c>
      <c r="K14" s="308"/>
      <c r="L14" s="308"/>
      <c r="M14" s="308"/>
      <c r="N14" s="308"/>
      <c r="O14" s="308"/>
      <c r="P14" s="308"/>
      <c r="Q14" s="308"/>
      <c r="S14" s="339"/>
      <c r="T14" s="342"/>
      <c r="U14" s="342"/>
      <c r="V14" s="336"/>
      <c r="W14" s="337">
        <f t="shared" si="0"/>
        <v>0</v>
      </c>
    </row>
    <row r="15" spans="1:26" ht="28.5">
      <c r="A15" s="290"/>
      <c r="B15" s="290"/>
      <c r="C15" s="290"/>
      <c r="D15" s="290"/>
      <c r="E15" s="290"/>
      <c r="F15" s="290"/>
      <c r="G15" s="290"/>
      <c r="H15" s="290"/>
      <c r="I15" s="290"/>
      <c r="J15" s="407" t="s">
        <v>48</v>
      </c>
      <c r="K15" s="308"/>
      <c r="L15" s="308"/>
      <c r="M15" s="308"/>
      <c r="N15" s="308"/>
      <c r="O15" s="308"/>
      <c r="P15" s="308"/>
      <c r="Q15" s="308"/>
      <c r="S15" s="339"/>
      <c r="T15" s="342"/>
      <c r="U15" s="342"/>
      <c r="V15" s="336"/>
      <c r="W15" s="337">
        <f t="shared" si="0"/>
        <v>0</v>
      </c>
    </row>
    <row r="16" spans="1:26" ht="15">
      <c r="A16" s="290"/>
      <c r="B16" s="290"/>
      <c r="C16" s="290"/>
      <c r="D16" s="290"/>
      <c r="E16" s="290"/>
      <c r="F16" s="290"/>
      <c r="G16" s="290"/>
      <c r="H16" s="290"/>
      <c r="I16" s="290"/>
      <c r="J16" s="407" t="s">
        <v>49</v>
      </c>
      <c r="K16" s="308"/>
      <c r="L16" s="308"/>
      <c r="M16" s="308"/>
      <c r="N16" s="308"/>
      <c r="O16" s="308"/>
      <c r="P16" s="308"/>
      <c r="Q16" s="308"/>
      <c r="S16" s="339"/>
      <c r="T16" s="342"/>
      <c r="U16" s="342"/>
      <c r="V16" s="336"/>
      <c r="W16" s="337">
        <f t="shared" si="0"/>
        <v>0</v>
      </c>
    </row>
    <row r="17" spans="1:23" ht="28.5">
      <c r="A17" s="290"/>
      <c r="B17" s="290"/>
      <c r="C17" s="290"/>
      <c r="D17" s="290"/>
      <c r="E17" s="290"/>
      <c r="F17" s="290"/>
      <c r="G17" s="290"/>
      <c r="H17" s="290"/>
      <c r="I17" s="290"/>
      <c r="J17" s="407" t="s">
        <v>50</v>
      </c>
      <c r="K17" s="308"/>
      <c r="L17" s="308"/>
      <c r="M17" s="308"/>
      <c r="N17" s="308"/>
      <c r="O17" s="308"/>
      <c r="P17" s="308"/>
      <c r="Q17" s="308"/>
      <c r="S17" s="339"/>
      <c r="T17" s="342"/>
      <c r="U17" s="342"/>
      <c r="V17" s="336"/>
      <c r="W17" s="337">
        <f t="shared" si="0"/>
        <v>0</v>
      </c>
    </row>
    <row r="18" spans="1:23" ht="15">
      <c r="A18" s="290"/>
      <c r="B18" s="290"/>
      <c r="C18" s="290"/>
      <c r="D18" s="290"/>
      <c r="E18" s="290"/>
      <c r="F18" s="290"/>
      <c r="G18" s="290"/>
      <c r="H18" s="290"/>
      <c r="I18" s="290"/>
      <c r="J18" s="407" t="s">
        <v>51</v>
      </c>
      <c r="K18" s="308"/>
      <c r="L18" s="308"/>
      <c r="M18" s="308"/>
      <c r="N18" s="308"/>
      <c r="O18" s="308"/>
      <c r="P18" s="308"/>
      <c r="Q18" s="308"/>
      <c r="S18" s="339"/>
      <c r="T18" s="342"/>
      <c r="U18" s="342"/>
      <c r="V18" s="336"/>
      <c r="W18" s="337">
        <f t="shared" si="0"/>
        <v>0</v>
      </c>
    </row>
    <row r="19" spans="1:23" ht="15">
      <c r="A19" s="290"/>
      <c r="B19" s="290"/>
      <c r="C19" s="290"/>
      <c r="D19" s="290"/>
      <c r="E19" s="290"/>
      <c r="F19" s="290"/>
      <c r="G19" s="290"/>
      <c r="H19" s="290"/>
      <c r="I19" s="290"/>
      <c r="J19" s="407" t="s">
        <v>52</v>
      </c>
      <c r="K19" s="308"/>
      <c r="L19" s="308"/>
      <c r="M19" s="308"/>
      <c r="N19" s="308"/>
      <c r="O19" s="308"/>
      <c r="P19" s="308"/>
      <c r="Q19" s="308"/>
      <c r="S19" s="339"/>
      <c r="T19" s="342"/>
      <c r="U19" s="342"/>
      <c r="V19" s="336"/>
      <c r="W19" s="337">
        <f t="shared" si="0"/>
        <v>0</v>
      </c>
    </row>
    <row r="20" spans="1:23" ht="15">
      <c r="A20" s="290"/>
      <c r="B20" s="290"/>
      <c r="C20" s="290"/>
      <c r="D20" s="290"/>
      <c r="E20" s="290"/>
      <c r="F20" s="290"/>
      <c r="G20" s="290"/>
      <c r="H20" s="290"/>
      <c r="I20" s="290"/>
      <c r="J20" s="407" t="s">
        <v>53</v>
      </c>
      <c r="K20" s="308"/>
      <c r="L20" s="308"/>
      <c r="M20" s="308"/>
      <c r="N20" s="308"/>
      <c r="O20" s="308"/>
      <c r="P20" s="308"/>
      <c r="Q20" s="308"/>
      <c r="S20" s="339"/>
      <c r="T20" s="342"/>
      <c r="U20" s="342"/>
      <c r="V20" s="336"/>
      <c r="W20" s="337">
        <f t="shared" si="0"/>
        <v>0</v>
      </c>
    </row>
    <row r="21" spans="1:23" ht="15">
      <c r="A21" s="290"/>
      <c r="B21" s="290"/>
      <c r="C21" s="290"/>
      <c r="D21" s="290"/>
      <c r="E21" s="290"/>
      <c r="F21" s="290"/>
      <c r="G21" s="290"/>
      <c r="H21" s="290"/>
      <c r="I21" s="290"/>
      <c r="J21" s="407" t="s">
        <v>57</v>
      </c>
      <c r="K21" s="308"/>
      <c r="L21" s="308"/>
      <c r="M21" s="308"/>
      <c r="N21" s="308"/>
      <c r="O21" s="308"/>
      <c r="P21" s="308"/>
      <c r="Q21" s="308"/>
      <c r="S21" s="339"/>
      <c r="T21" s="342"/>
      <c r="U21" s="342"/>
      <c r="V21" s="336"/>
      <c r="W21" s="337">
        <f t="shared" si="0"/>
        <v>0</v>
      </c>
    </row>
    <row r="22" spans="1:23" ht="15">
      <c r="A22" s="290"/>
      <c r="B22" s="290"/>
      <c r="C22" s="290"/>
      <c r="D22" s="290"/>
      <c r="E22" s="290"/>
      <c r="F22" s="290"/>
      <c r="G22" s="290"/>
      <c r="H22" s="290"/>
      <c r="I22" s="290"/>
      <c r="J22" s="407" t="s">
        <v>58</v>
      </c>
      <c r="K22" s="308"/>
      <c r="L22" s="308"/>
      <c r="M22" s="308"/>
      <c r="N22" s="308"/>
      <c r="O22" s="308"/>
      <c r="P22" s="308"/>
      <c r="Q22" s="308"/>
      <c r="S22" s="339"/>
      <c r="T22" s="342"/>
      <c r="U22" s="342"/>
      <c r="V22" s="336"/>
      <c r="W22" s="337">
        <f t="shared" si="0"/>
        <v>0</v>
      </c>
    </row>
    <row r="23" spans="1:23" ht="42.75">
      <c r="A23" s="290"/>
      <c r="B23" s="290"/>
      <c r="C23" s="290"/>
      <c r="D23" s="290"/>
      <c r="E23" s="290"/>
      <c r="F23" s="290"/>
      <c r="G23" s="290"/>
      <c r="H23" s="290"/>
      <c r="I23" s="290"/>
      <c r="J23" s="407" t="s">
        <v>59</v>
      </c>
      <c r="K23" s="308"/>
      <c r="L23" s="308"/>
      <c r="M23" s="308"/>
      <c r="N23" s="308"/>
      <c r="O23" s="308"/>
      <c r="P23" s="308"/>
      <c r="Q23" s="308"/>
      <c r="S23" s="339"/>
      <c r="T23" s="342"/>
      <c r="U23" s="342"/>
      <c r="V23" s="336"/>
      <c r="W23" s="337">
        <f t="shared" si="0"/>
        <v>0</v>
      </c>
    </row>
    <row r="24" spans="1:23" ht="28.5">
      <c r="A24" s="290"/>
      <c r="B24" s="290"/>
      <c r="C24" s="290"/>
      <c r="D24" s="290"/>
      <c r="E24" s="290"/>
      <c r="F24" s="290"/>
      <c r="G24" s="290"/>
      <c r="H24" s="290"/>
      <c r="I24" s="290"/>
      <c r="J24" s="407" t="s">
        <v>60</v>
      </c>
      <c r="K24" s="308"/>
      <c r="L24" s="308"/>
      <c r="M24" s="308"/>
      <c r="N24" s="308"/>
      <c r="O24" s="308"/>
      <c r="P24" s="308"/>
      <c r="Q24" s="308"/>
      <c r="S24" s="339"/>
      <c r="T24" s="342"/>
      <c r="U24" s="342"/>
      <c r="V24" s="336"/>
      <c r="W24" s="337">
        <f t="shared" si="0"/>
        <v>0</v>
      </c>
    </row>
    <row r="25" spans="1:23" ht="28.5">
      <c r="A25" s="290"/>
      <c r="B25" s="290"/>
      <c r="C25" s="290"/>
      <c r="D25" s="290"/>
      <c r="E25" s="290"/>
      <c r="F25" s="290"/>
      <c r="G25" s="290"/>
      <c r="H25" s="290"/>
      <c r="I25" s="290"/>
      <c r="J25" s="407" t="s">
        <v>61</v>
      </c>
      <c r="K25" s="308"/>
      <c r="L25" s="308"/>
      <c r="M25" s="308"/>
      <c r="N25" s="308"/>
      <c r="O25" s="308"/>
      <c r="P25" s="308"/>
      <c r="Q25" s="308"/>
      <c r="S25" s="340"/>
      <c r="T25" s="342"/>
      <c r="U25" s="342"/>
      <c r="V25" s="336"/>
      <c r="W25" s="337">
        <f t="shared" si="0"/>
        <v>0</v>
      </c>
    </row>
    <row r="26" spans="1:23" ht="15">
      <c r="A26" s="290"/>
      <c r="B26" s="290"/>
      <c r="C26" s="290"/>
      <c r="D26" s="290"/>
      <c r="E26" s="290"/>
      <c r="F26" s="290"/>
      <c r="G26" s="290"/>
      <c r="H26" s="290"/>
      <c r="I26" s="290"/>
      <c r="J26" s="407" t="s">
        <v>62</v>
      </c>
      <c r="K26" s="308"/>
      <c r="L26" s="308"/>
      <c r="M26" s="308"/>
      <c r="N26" s="308"/>
      <c r="O26" s="308"/>
      <c r="P26" s="308"/>
      <c r="Q26" s="308"/>
      <c r="S26" s="340"/>
      <c r="T26" s="342"/>
      <c r="U26" s="342"/>
      <c r="V26" s="338"/>
      <c r="W26" s="337">
        <f t="shared" si="0"/>
        <v>0</v>
      </c>
    </row>
    <row r="27" spans="1:23" ht="15">
      <c r="A27" s="290"/>
      <c r="B27" s="290"/>
      <c r="C27" s="290"/>
      <c r="D27" s="290"/>
      <c r="E27" s="290"/>
      <c r="F27" s="290"/>
      <c r="G27" s="290"/>
      <c r="H27" s="290"/>
      <c r="I27" s="290"/>
      <c r="J27" s="407" t="s">
        <v>63</v>
      </c>
      <c r="K27" s="308"/>
      <c r="L27" s="308"/>
      <c r="M27" s="308"/>
      <c r="N27" s="308"/>
      <c r="O27" s="308"/>
      <c r="P27" s="308"/>
      <c r="Q27" s="308"/>
      <c r="S27" s="339"/>
      <c r="T27" s="343"/>
      <c r="U27" s="343"/>
      <c r="V27" s="338"/>
      <c r="W27" s="337">
        <f t="shared" si="0"/>
        <v>0</v>
      </c>
    </row>
    <row r="28" spans="1:23" ht="15">
      <c r="A28" s="290"/>
      <c r="B28" s="290"/>
      <c r="C28" s="290"/>
      <c r="D28" s="290"/>
      <c r="E28" s="290"/>
      <c r="F28" s="290"/>
      <c r="G28" s="290"/>
      <c r="H28" s="290"/>
      <c r="I28" s="290"/>
      <c r="J28" s="408" t="s">
        <v>64</v>
      </c>
      <c r="K28" s="308"/>
      <c r="L28" s="308"/>
      <c r="M28" s="308"/>
      <c r="N28" s="308"/>
      <c r="O28" s="308"/>
      <c r="P28" s="308"/>
      <c r="Q28" s="308"/>
      <c r="S28" s="341"/>
      <c r="T28" s="343"/>
      <c r="U28" s="343"/>
      <c r="V28" s="338"/>
      <c r="W28" s="337">
        <f t="shared" si="0"/>
        <v>0</v>
      </c>
    </row>
    <row r="29" spans="1:23" ht="14.25" customHeight="1">
      <c r="A29" s="310" t="s">
        <v>641</v>
      </c>
      <c r="B29" s="310"/>
      <c r="C29" s="310"/>
      <c r="D29" s="310"/>
      <c r="E29" s="310"/>
      <c r="F29" s="310"/>
      <c r="G29" s="298"/>
      <c r="H29" s="310" t="s">
        <v>642</v>
      </c>
      <c r="I29" s="310"/>
      <c r="J29" s="310"/>
      <c r="K29" s="310"/>
      <c r="L29" s="310"/>
      <c r="M29" s="310"/>
      <c r="N29" s="310"/>
      <c r="O29" s="310"/>
      <c r="P29" s="312"/>
      <c r="Q29" s="311"/>
      <c r="S29" s="341"/>
      <c r="T29" s="343"/>
      <c r="U29" s="343"/>
      <c r="V29" s="338"/>
      <c r="W29" s="337">
        <f t="shared" si="0"/>
        <v>0</v>
      </c>
    </row>
    <row r="30" spans="1:23" ht="18">
      <c r="A30" s="299" t="s">
        <v>42</v>
      </c>
      <c r="B30" s="300" t="s">
        <v>38</v>
      </c>
      <c r="C30" s="300" t="s">
        <v>43</v>
      </c>
      <c r="D30" s="299"/>
      <c r="E30" s="299" t="s">
        <v>42</v>
      </c>
      <c r="F30" s="300" t="s">
        <v>51</v>
      </c>
      <c r="G30" s="298"/>
      <c r="H30" s="302" t="s">
        <v>54</v>
      </c>
      <c r="I30" s="303" t="s">
        <v>55</v>
      </c>
      <c r="J30" s="302" t="s">
        <v>56</v>
      </c>
      <c r="K30" s="307"/>
      <c r="L30" s="302" t="s">
        <v>54</v>
      </c>
      <c r="M30" s="303" t="s">
        <v>55</v>
      </c>
      <c r="N30" s="302" t="s">
        <v>65</v>
      </c>
      <c r="O30" s="307"/>
      <c r="P30" s="307"/>
      <c r="Q30" s="298"/>
      <c r="S30" s="341"/>
      <c r="T30" s="343"/>
      <c r="U30" s="343"/>
      <c r="V30" s="338"/>
      <c r="W30" s="337">
        <f t="shared" si="0"/>
        <v>0</v>
      </c>
    </row>
    <row r="31" spans="1:23" ht="15">
      <c r="A31" s="389">
        <v>1</v>
      </c>
      <c r="B31" s="390"/>
      <c r="C31" s="390"/>
      <c r="D31" s="390"/>
      <c r="E31" s="390">
        <v>1</v>
      </c>
      <c r="F31" s="390"/>
      <c r="G31" s="298"/>
      <c r="H31" s="304">
        <v>1</v>
      </c>
      <c r="I31" s="304"/>
      <c r="J31" s="304"/>
      <c r="K31" s="307"/>
      <c r="L31" s="304">
        <v>1</v>
      </c>
      <c r="M31" s="304"/>
      <c r="N31" s="304"/>
      <c r="O31" s="307"/>
      <c r="P31" s="307"/>
      <c r="Q31" s="298"/>
      <c r="S31" s="341"/>
      <c r="T31" s="343"/>
      <c r="U31" s="343"/>
      <c r="V31" s="338"/>
      <c r="W31" s="337">
        <f t="shared" si="0"/>
        <v>0</v>
      </c>
    </row>
    <row r="32" spans="1:23" ht="15">
      <c r="A32" s="390"/>
      <c r="B32" s="390"/>
      <c r="C32" s="390"/>
      <c r="D32" s="390"/>
      <c r="E32" s="390"/>
      <c r="F32" s="390"/>
      <c r="G32" s="298"/>
      <c r="H32" s="304"/>
      <c r="I32" s="304">
        <v>2</v>
      </c>
      <c r="J32" s="304"/>
      <c r="K32" s="307"/>
      <c r="L32" s="304"/>
      <c r="M32" s="304">
        <v>2</v>
      </c>
      <c r="N32" s="304"/>
      <c r="O32" s="307"/>
      <c r="P32" s="307"/>
      <c r="Q32" s="298"/>
      <c r="S32" s="341"/>
      <c r="T32" s="343"/>
      <c r="U32" s="343"/>
      <c r="V32" s="338"/>
      <c r="W32" s="337">
        <f t="shared" si="0"/>
        <v>0</v>
      </c>
    </row>
    <row r="33" spans="1:23" ht="15">
      <c r="A33" s="390"/>
      <c r="B33" s="390"/>
      <c r="C33" s="390"/>
      <c r="D33" s="390"/>
      <c r="E33" s="390"/>
      <c r="F33" s="390"/>
      <c r="G33" s="298"/>
      <c r="H33" s="304"/>
      <c r="I33" s="304"/>
      <c r="J33" s="304">
        <v>3</v>
      </c>
      <c r="K33" s="307"/>
      <c r="L33" s="304"/>
      <c r="M33" s="304"/>
      <c r="N33" s="304">
        <v>3</v>
      </c>
      <c r="O33" s="307"/>
      <c r="P33" s="307"/>
      <c r="Q33" s="298"/>
      <c r="S33" s="341"/>
      <c r="T33" s="343"/>
      <c r="U33" s="343"/>
      <c r="V33" s="338"/>
      <c r="W33" s="337">
        <f t="shared" si="0"/>
        <v>0</v>
      </c>
    </row>
    <row r="34" spans="1:23" ht="15">
      <c r="A34" s="390"/>
      <c r="B34" s="390"/>
      <c r="C34" s="390"/>
      <c r="D34" s="390"/>
      <c r="E34" s="390"/>
      <c r="F34" s="390"/>
      <c r="G34" s="298"/>
      <c r="H34" s="304"/>
      <c r="I34" s="304"/>
      <c r="J34" s="304"/>
      <c r="K34" s="307"/>
      <c r="L34" s="304"/>
      <c r="M34" s="304"/>
      <c r="N34" s="304"/>
      <c r="O34" s="307"/>
      <c r="P34" s="307"/>
      <c r="Q34" s="298"/>
      <c r="S34" s="341"/>
      <c r="T34" s="343"/>
      <c r="U34" s="343"/>
      <c r="V34" s="336"/>
      <c r="W34" s="337">
        <f t="shared" si="0"/>
        <v>0</v>
      </c>
    </row>
    <row r="35" spans="1:23" ht="15">
      <c r="A35" s="390"/>
      <c r="B35" s="390"/>
      <c r="C35" s="390"/>
      <c r="D35" s="390"/>
      <c r="E35" s="390"/>
      <c r="F35" s="390"/>
      <c r="G35" s="298"/>
      <c r="H35" s="304"/>
      <c r="I35" s="304"/>
      <c r="J35" s="304"/>
      <c r="K35" s="307"/>
      <c r="L35" s="304"/>
      <c r="M35" s="304"/>
      <c r="N35" s="304"/>
      <c r="O35" s="307"/>
      <c r="P35" s="307"/>
      <c r="Q35" s="298"/>
      <c r="S35" s="341"/>
      <c r="T35" s="343"/>
      <c r="U35" s="343"/>
      <c r="V35" s="336"/>
      <c r="W35" s="337">
        <f t="shared" si="0"/>
        <v>0</v>
      </c>
    </row>
    <row r="36" spans="1:23" ht="15">
      <c r="A36" s="390"/>
      <c r="B36" s="390"/>
      <c r="C36" s="390"/>
      <c r="D36" s="390"/>
      <c r="E36" s="390"/>
      <c r="F36" s="390"/>
      <c r="G36" s="298"/>
      <c r="H36" s="304"/>
      <c r="I36" s="304"/>
      <c r="J36" s="304"/>
      <c r="K36" s="307"/>
      <c r="L36" s="304"/>
      <c r="M36" s="304"/>
      <c r="N36" s="304"/>
      <c r="O36" s="307"/>
      <c r="P36" s="307"/>
      <c r="Q36" s="298"/>
      <c r="S36" s="341"/>
      <c r="T36" s="343"/>
      <c r="U36" s="343"/>
      <c r="V36" s="336"/>
      <c r="W36" s="337">
        <f t="shared" si="0"/>
        <v>0</v>
      </c>
    </row>
    <row r="37" spans="1:23" ht="15">
      <c r="A37" s="390"/>
      <c r="B37" s="390"/>
      <c r="C37" s="390"/>
      <c r="D37" s="390"/>
      <c r="E37" s="390"/>
      <c r="F37" s="390"/>
      <c r="G37" s="298"/>
      <c r="H37" s="304"/>
      <c r="I37" s="304"/>
      <c r="J37" s="304"/>
      <c r="K37" s="307"/>
      <c r="L37" s="304"/>
      <c r="M37" s="304"/>
      <c r="N37" s="304"/>
      <c r="O37" s="307"/>
      <c r="P37" s="307"/>
      <c r="Q37" s="298"/>
      <c r="S37" s="341"/>
      <c r="T37" s="343"/>
      <c r="U37" s="343"/>
      <c r="V37" s="336"/>
      <c r="W37" s="337">
        <f t="shared" si="0"/>
        <v>0</v>
      </c>
    </row>
    <row r="38" spans="1:23" ht="15">
      <c r="A38" s="390"/>
      <c r="B38" s="390"/>
      <c r="C38" s="390"/>
      <c r="D38" s="390"/>
      <c r="E38" s="390"/>
      <c r="F38" s="390"/>
      <c r="G38" s="298"/>
      <c r="H38" s="304"/>
      <c r="I38" s="304"/>
      <c r="J38" s="304"/>
      <c r="K38" s="307"/>
      <c r="L38" s="304"/>
      <c r="M38" s="304"/>
      <c r="N38" s="304"/>
      <c r="O38" s="307"/>
      <c r="P38" s="307"/>
      <c r="Q38" s="298"/>
      <c r="S38" s="341"/>
      <c r="T38" s="343"/>
      <c r="U38" s="343"/>
      <c r="V38" s="336"/>
      <c r="W38" s="337">
        <f t="shared" si="0"/>
        <v>0</v>
      </c>
    </row>
    <row r="39" spans="1:23" ht="15">
      <c r="A39" s="390"/>
      <c r="B39" s="390"/>
      <c r="C39" s="390"/>
      <c r="D39" s="390"/>
      <c r="E39" s="390"/>
      <c r="F39" s="390"/>
      <c r="G39" s="298"/>
      <c r="H39" s="304"/>
      <c r="I39" s="304"/>
      <c r="J39" s="304"/>
      <c r="K39" s="307"/>
      <c r="L39" s="304"/>
      <c r="M39" s="304"/>
      <c r="N39" s="304"/>
      <c r="O39" s="307"/>
      <c r="P39" s="307"/>
      <c r="Q39" s="298"/>
      <c r="S39" s="341"/>
      <c r="T39" s="343"/>
      <c r="U39" s="343">
        <v>2</v>
      </c>
      <c r="V39" s="336"/>
      <c r="W39" s="337">
        <f t="shared" si="0"/>
        <v>2</v>
      </c>
    </row>
    <row r="40" spans="1:23" ht="14.25">
      <c r="A40" s="390"/>
      <c r="B40" s="390"/>
      <c r="C40" s="390"/>
      <c r="D40" s="391"/>
      <c r="E40" s="391"/>
      <c r="F40" s="391"/>
      <c r="G40" s="298"/>
      <c r="H40" s="304"/>
      <c r="I40" s="304"/>
      <c r="J40" s="304"/>
      <c r="K40" s="307"/>
      <c r="L40" s="304"/>
      <c r="M40" s="304"/>
      <c r="N40" s="304"/>
      <c r="O40" s="307"/>
      <c r="P40" s="307"/>
      <c r="Q40" s="298"/>
    </row>
    <row r="41" spans="1:23" ht="14.25">
      <c r="A41" s="390"/>
      <c r="B41" s="390"/>
      <c r="C41" s="390"/>
      <c r="D41" s="391"/>
      <c r="E41" s="391"/>
      <c r="F41" s="391"/>
      <c r="G41" s="298"/>
      <c r="H41" s="304"/>
      <c r="I41" s="304"/>
      <c r="J41" s="304"/>
      <c r="K41" s="307"/>
      <c r="L41" s="304"/>
      <c r="M41" s="304"/>
      <c r="N41" s="304"/>
      <c r="O41" s="307"/>
      <c r="P41" s="307"/>
      <c r="Q41" s="298"/>
      <c r="S41" s="348" t="s">
        <v>647</v>
      </c>
      <c r="T41" s="288"/>
      <c r="U41" s="288"/>
    </row>
    <row r="42" spans="1:23" ht="15">
      <c r="A42" s="390"/>
      <c r="B42" s="390"/>
      <c r="C42" s="390"/>
      <c r="D42" s="391"/>
      <c r="E42" s="391"/>
      <c r="F42" s="391"/>
      <c r="G42" s="298"/>
      <c r="H42" s="304"/>
      <c r="I42" s="304"/>
      <c r="J42" s="304"/>
      <c r="K42" s="307"/>
      <c r="L42" s="304"/>
      <c r="M42" s="304"/>
      <c r="N42" s="304"/>
      <c r="O42" s="307"/>
      <c r="P42" s="307"/>
      <c r="Q42" s="298"/>
      <c r="S42" s="345" t="s">
        <v>86</v>
      </c>
      <c r="T42" s="346" t="s">
        <v>116</v>
      </c>
      <c r="U42" s="346" t="s">
        <v>113</v>
      </c>
    </row>
    <row r="43" spans="1:23" ht="15">
      <c r="A43" s="390"/>
      <c r="B43" s="390"/>
      <c r="C43" s="390"/>
      <c r="D43" s="391"/>
      <c r="E43" s="391"/>
      <c r="F43" s="391"/>
      <c r="G43" s="298"/>
      <c r="H43" s="304"/>
      <c r="I43" s="304"/>
      <c r="J43" s="304"/>
      <c r="K43" s="307"/>
      <c r="L43" s="304"/>
      <c r="M43" s="304"/>
      <c r="N43" s="304"/>
      <c r="O43" s="307"/>
      <c r="P43" s="307"/>
      <c r="Q43" s="298"/>
      <c r="S43" s="400">
        <f t="shared" ref="S43:S53" si="1">S44-1</f>
        <v>46237</v>
      </c>
      <c r="T43" s="347">
        <v>3526</v>
      </c>
      <c r="U43" s="424">
        <v>32.5</v>
      </c>
    </row>
    <row r="44" spans="1:23" ht="15">
      <c r="A44" s="390"/>
      <c r="B44" s="390"/>
      <c r="C44" s="390"/>
      <c r="D44" s="391"/>
      <c r="E44" s="391"/>
      <c r="F44" s="391"/>
      <c r="G44" s="298"/>
      <c r="H44" s="304"/>
      <c r="I44" s="304"/>
      <c r="J44" s="304"/>
      <c r="K44" s="307"/>
      <c r="L44" s="304"/>
      <c r="M44" s="304"/>
      <c r="N44" s="304"/>
      <c r="O44" s="307"/>
      <c r="P44" s="307"/>
      <c r="Q44" s="298"/>
      <c r="S44" s="400">
        <f t="shared" si="1"/>
        <v>46238</v>
      </c>
      <c r="T44" s="347">
        <v>3612</v>
      </c>
      <c r="U44" s="424">
        <v>32.799999999999997</v>
      </c>
    </row>
    <row r="45" spans="1:23" ht="15">
      <c r="A45" s="390"/>
      <c r="B45" s="390"/>
      <c r="C45" s="390"/>
      <c r="D45" s="391"/>
      <c r="E45" s="391"/>
      <c r="F45" s="391"/>
      <c r="G45" s="298"/>
      <c r="H45" s="304"/>
      <c r="I45" s="304"/>
      <c r="J45" s="304"/>
      <c r="K45" s="307"/>
      <c r="L45" s="304"/>
      <c r="M45" s="304"/>
      <c r="N45" s="304"/>
      <c r="O45" s="307"/>
      <c r="P45" s="307"/>
      <c r="Q45" s="298"/>
      <c r="S45" s="400">
        <f t="shared" si="1"/>
        <v>46239</v>
      </c>
      <c r="T45" s="347">
        <v>2188</v>
      </c>
      <c r="U45" s="424">
        <v>30.8</v>
      </c>
    </row>
    <row r="46" spans="1:23" ht="15">
      <c r="A46" s="390"/>
      <c r="B46" s="390"/>
      <c r="C46" s="390"/>
      <c r="D46" s="391"/>
      <c r="E46" s="391"/>
      <c r="F46" s="391"/>
      <c r="G46" s="298"/>
      <c r="H46" s="304"/>
      <c r="I46" s="304"/>
      <c r="J46" s="304"/>
      <c r="K46" s="307"/>
      <c r="L46" s="304"/>
      <c r="M46" s="304"/>
      <c r="N46" s="304"/>
      <c r="O46" s="307"/>
      <c r="P46" s="307"/>
      <c r="Q46" s="298"/>
      <c r="S46" s="400">
        <f t="shared" si="1"/>
        <v>46240</v>
      </c>
      <c r="T46" s="347">
        <v>3627</v>
      </c>
      <c r="U46" s="424">
        <v>33.1</v>
      </c>
    </row>
    <row r="47" spans="1:23" ht="15">
      <c r="A47" s="390"/>
      <c r="B47" s="390"/>
      <c r="C47" s="390"/>
      <c r="D47" s="391"/>
      <c r="E47" s="391"/>
      <c r="F47" s="391"/>
      <c r="G47" s="298"/>
      <c r="H47" s="304"/>
      <c r="I47" s="304"/>
      <c r="J47" s="304"/>
      <c r="K47" s="307"/>
      <c r="L47" s="304"/>
      <c r="M47" s="304"/>
      <c r="N47" s="304"/>
      <c r="O47" s="307"/>
      <c r="P47" s="307"/>
      <c r="Q47" s="298"/>
      <c r="S47" s="400">
        <f t="shared" si="1"/>
        <v>46241</v>
      </c>
      <c r="T47" s="347">
        <v>2330</v>
      </c>
      <c r="U47" s="424">
        <v>31.4</v>
      </c>
    </row>
    <row r="48" spans="1:23" ht="15">
      <c r="A48" s="391"/>
      <c r="B48" s="391"/>
      <c r="C48" s="391"/>
      <c r="D48" s="391"/>
      <c r="E48" s="391"/>
      <c r="F48" s="391"/>
      <c r="G48" s="298"/>
      <c r="H48" s="304"/>
      <c r="I48" s="304"/>
      <c r="J48" s="304"/>
      <c r="K48" s="307"/>
      <c r="L48" s="304"/>
      <c r="M48" s="304"/>
      <c r="N48" s="304"/>
      <c r="O48" s="307"/>
      <c r="P48" s="307"/>
      <c r="Q48" s="298"/>
      <c r="S48" s="400">
        <f t="shared" si="1"/>
        <v>46242</v>
      </c>
      <c r="T48" s="347">
        <v>3610</v>
      </c>
      <c r="U48" s="424">
        <v>31.5</v>
      </c>
    </row>
    <row r="49" spans="1:22" ht="15">
      <c r="A49" s="391"/>
      <c r="B49" s="391"/>
      <c r="C49" s="391"/>
      <c r="D49" s="391"/>
      <c r="E49" s="391"/>
      <c r="F49" s="391"/>
      <c r="G49" s="298"/>
      <c r="H49" s="304"/>
      <c r="I49" s="304"/>
      <c r="J49" s="304"/>
      <c r="K49" s="307"/>
      <c r="L49" s="304"/>
      <c r="M49" s="304"/>
      <c r="N49" s="304"/>
      <c r="O49" s="307"/>
      <c r="P49" s="307"/>
      <c r="Q49" s="298"/>
      <c r="S49" s="400">
        <f t="shared" si="1"/>
        <v>46243</v>
      </c>
      <c r="T49" s="347">
        <v>3678</v>
      </c>
      <c r="U49" s="424">
        <v>32</v>
      </c>
    </row>
    <row r="50" spans="1:22" ht="15">
      <c r="A50" s="391"/>
      <c r="B50" s="391"/>
      <c r="C50" s="391"/>
      <c r="D50" s="391"/>
      <c r="E50" s="391"/>
      <c r="F50" s="391"/>
      <c r="G50" s="298"/>
      <c r="H50" s="304"/>
      <c r="I50" s="304"/>
      <c r="J50" s="304"/>
      <c r="K50" s="307"/>
      <c r="L50" s="304"/>
      <c r="M50" s="304"/>
      <c r="N50" s="304"/>
      <c r="O50" s="307"/>
      <c r="P50" s="307"/>
      <c r="Q50" s="298"/>
      <c r="S50" s="400">
        <f t="shared" si="1"/>
        <v>46244</v>
      </c>
      <c r="T50" s="347">
        <v>3775</v>
      </c>
      <c r="U50" s="424">
        <v>31.8</v>
      </c>
    </row>
    <row r="51" spans="1:22" ht="15">
      <c r="A51" s="391"/>
      <c r="B51" s="391"/>
      <c r="C51" s="391"/>
      <c r="D51" s="391"/>
      <c r="E51" s="391"/>
      <c r="F51" s="391"/>
      <c r="G51" s="298"/>
      <c r="H51" s="304"/>
      <c r="I51" s="304"/>
      <c r="J51" s="304"/>
      <c r="K51" s="307"/>
      <c r="L51" s="304"/>
      <c r="M51" s="304"/>
      <c r="N51" s="304"/>
      <c r="O51" s="307"/>
      <c r="P51" s="307"/>
      <c r="Q51" s="298"/>
      <c r="S51" s="400">
        <f t="shared" si="1"/>
        <v>46245</v>
      </c>
      <c r="T51" s="347">
        <v>3760</v>
      </c>
      <c r="U51" s="424">
        <v>32</v>
      </c>
    </row>
    <row r="52" spans="1:22" ht="15">
      <c r="A52" s="391"/>
      <c r="B52" s="391"/>
      <c r="C52" s="391"/>
      <c r="D52" s="391"/>
      <c r="E52" s="391"/>
      <c r="F52" s="391"/>
      <c r="G52" s="298"/>
      <c r="H52" s="304"/>
      <c r="I52" s="304"/>
      <c r="J52" s="304"/>
      <c r="K52" s="307"/>
      <c r="L52" s="304"/>
      <c r="M52" s="304"/>
      <c r="N52" s="304"/>
      <c r="O52" s="307"/>
      <c r="P52" s="307"/>
      <c r="Q52" s="298"/>
      <c r="S52" s="400">
        <f t="shared" si="1"/>
        <v>46246</v>
      </c>
      <c r="T52" s="347">
        <v>3747</v>
      </c>
      <c r="U52" s="424">
        <v>32</v>
      </c>
    </row>
    <row r="53" spans="1:22" ht="15">
      <c r="A53" s="391"/>
      <c r="B53" s="391"/>
      <c r="C53" s="391"/>
      <c r="D53" s="391"/>
      <c r="E53" s="391"/>
      <c r="F53" s="391"/>
      <c r="G53" s="298"/>
      <c r="H53" s="304"/>
      <c r="I53" s="304"/>
      <c r="J53" s="304"/>
      <c r="K53" s="307"/>
      <c r="L53" s="304"/>
      <c r="M53" s="304"/>
      <c r="N53" s="304"/>
      <c r="O53" s="307"/>
      <c r="P53" s="307"/>
      <c r="Q53" s="298"/>
      <c r="S53" s="400">
        <f t="shared" si="1"/>
        <v>46247</v>
      </c>
      <c r="T53" s="347">
        <v>2683</v>
      </c>
      <c r="U53" s="424">
        <v>31.6</v>
      </c>
    </row>
    <row r="54" spans="1:22" ht="15">
      <c r="A54" s="391"/>
      <c r="B54" s="391"/>
      <c r="C54" s="391"/>
      <c r="D54" s="391"/>
      <c r="E54" s="391"/>
      <c r="F54" s="391"/>
      <c r="G54" s="298"/>
      <c r="H54" s="304"/>
      <c r="I54" s="304"/>
      <c r="J54" s="304"/>
      <c r="K54" s="307"/>
      <c r="L54" s="304"/>
      <c r="M54" s="304"/>
      <c r="N54" s="304"/>
      <c r="O54" s="307"/>
      <c r="P54" s="307"/>
      <c r="Q54" s="298"/>
      <c r="S54" s="401">
        <v>46248</v>
      </c>
      <c r="T54" s="347">
        <v>3640</v>
      </c>
      <c r="U54" s="424">
        <v>32.4</v>
      </c>
    </row>
    <row r="55" spans="1:22" ht="14.25">
      <c r="A55" s="391"/>
      <c r="B55" s="391"/>
      <c r="C55" s="391"/>
      <c r="D55" s="391"/>
      <c r="E55" s="391"/>
      <c r="F55" s="391"/>
      <c r="G55" s="298"/>
      <c r="H55" s="304"/>
      <c r="I55" s="304"/>
      <c r="J55" s="304"/>
      <c r="K55" s="307"/>
      <c r="L55" s="304"/>
      <c r="M55" s="304"/>
      <c r="N55" s="304"/>
      <c r="O55" s="307"/>
      <c r="P55" s="307"/>
      <c r="Q55" s="298"/>
    </row>
    <row r="56" spans="1:22" ht="14.25">
      <c r="A56" s="391"/>
      <c r="B56" s="391"/>
      <c r="C56" s="391"/>
      <c r="D56" s="391"/>
      <c r="E56" s="391"/>
      <c r="F56" s="391"/>
      <c r="G56" s="298"/>
      <c r="H56" s="304"/>
      <c r="I56" s="304"/>
      <c r="J56" s="304"/>
      <c r="K56" s="307"/>
      <c r="L56" s="304"/>
      <c r="M56" s="304"/>
      <c r="N56" s="304"/>
      <c r="O56" s="307"/>
      <c r="P56" s="307"/>
      <c r="Q56" s="298"/>
      <c r="S56" s="348" t="s">
        <v>648</v>
      </c>
      <c r="T56" s="288"/>
      <c r="U56" s="288"/>
      <c r="V56" s="288"/>
    </row>
    <row r="57" spans="1:22" ht="14.25">
      <c r="A57" s="391"/>
      <c r="B57" s="391"/>
      <c r="C57" s="391"/>
      <c r="D57" s="391"/>
      <c r="E57" s="391"/>
      <c r="F57" s="391"/>
      <c r="G57" s="298"/>
      <c r="H57" s="304"/>
      <c r="I57" s="304"/>
      <c r="J57" s="304"/>
      <c r="K57" s="307"/>
      <c r="L57" s="304"/>
      <c r="M57" s="304"/>
      <c r="N57" s="304"/>
      <c r="O57" s="307"/>
      <c r="P57" s="307"/>
      <c r="Q57" s="298"/>
      <c r="S57" s="350" t="s">
        <v>147</v>
      </c>
      <c r="T57" s="350" t="s">
        <v>148</v>
      </c>
      <c r="U57" s="351"/>
      <c r="V57" s="351"/>
    </row>
    <row r="58" spans="1:22" ht="14.25">
      <c r="A58" s="391"/>
      <c r="B58" s="391"/>
      <c r="C58" s="391"/>
      <c r="D58" s="391"/>
      <c r="E58" s="391"/>
      <c r="F58" s="391"/>
      <c r="G58" s="298"/>
      <c r="H58" s="304"/>
      <c r="I58" s="304"/>
      <c r="J58" s="304"/>
      <c r="K58" s="307"/>
      <c r="L58" s="304"/>
      <c r="M58" s="304"/>
      <c r="N58" s="304"/>
      <c r="O58" s="307"/>
      <c r="P58" s="307"/>
      <c r="Q58" s="298"/>
      <c r="S58" s="351"/>
      <c r="T58" s="352">
        <v>0</v>
      </c>
      <c r="U58" s="352">
        <v>1</v>
      </c>
      <c r="V58" s="352" t="s">
        <v>64</v>
      </c>
    </row>
    <row r="59" spans="1:22" ht="15">
      <c r="A59" s="391"/>
      <c r="B59" s="391"/>
      <c r="C59" s="391"/>
      <c r="D59" s="391"/>
      <c r="E59" s="391"/>
      <c r="F59" s="391"/>
      <c r="G59" s="298"/>
      <c r="H59" s="304"/>
      <c r="I59" s="304"/>
      <c r="J59" s="304"/>
      <c r="K59" s="307"/>
      <c r="L59" s="304"/>
      <c r="M59" s="304"/>
      <c r="N59" s="304"/>
      <c r="O59" s="307"/>
      <c r="P59" s="307"/>
      <c r="Q59" s="298"/>
      <c r="S59" s="402">
        <v>46082</v>
      </c>
      <c r="T59" s="403">
        <v>294</v>
      </c>
      <c r="U59" s="353"/>
      <c r="V59" s="403">
        <v>294</v>
      </c>
    </row>
    <row r="60" spans="1:22" ht="15">
      <c r="A60" s="391"/>
      <c r="B60" s="391">
        <v>1</v>
      </c>
      <c r="C60" s="391">
        <v>1</v>
      </c>
      <c r="D60" s="391"/>
      <c r="E60" s="391"/>
      <c r="F60" s="391"/>
      <c r="G60" s="298"/>
      <c r="H60" s="304"/>
      <c r="I60" s="304"/>
      <c r="J60" s="304"/>
      <c r="K60" s="307"/>
      <c r="L60" s="304"/>
      <c r="M60" s="392"/>
      <c r="N60" s="305"/>
      <c r="O60" s="307"/>
      <c r="P60" s="307"/>
      <c r="Q60" s="298"/>
      <c r="S60" s="402">
        <v>46113</v>
      </c>
      <c r="T60" s="403">
        <v>205</v>
      </c>
      <c r="U60" s="353"/>
      <c r="V60" s="403">
        <v>205</v>
      </c>
    </row>
    <row r="61" spans="1:22" ht="15">
      <c r="A61" s="415"/>
      <c r="B61" s="415"/>
      <c r="C61" s="415"/>
      <c r="D61" s="415"/>
      <c r="E61" s="391"/>
      <c r="F61" s="391"/>
      <c r="G61" s="298"/>
      <c r="H61" s="304"/>
      <c r="I61" s="304"/>
      <c r="J61" s="304"/>
      <c r="K61" s="307"/>
      <c r="L61" s="304"/>
      <c r="M61" s="392"/>
      <c r="N61" s="305"/>
      <c r="O61" s="307"/>
      <c r="P61" s="307"/>
      <c r="Q61" s="298"/>
      <c r="S61" s="402">
        <v>46143</v>
      </c>
      <c r="T61" s="403">
        <v>292</v>
      </c>
      <c r="U61" s="353"/>
      <c r="V61" s="403">
        <v>292</v>
      </c>
    </row>
    <row r="62" spans="1:22" ht="15">
      <c r="A62" s="415"/>
      <c r="B62" s="415"/>
      <c r="C62" s="415"/>
      <c r="D62" s="415"/>
      <c r="E62" s="391"/>
      <c r="F62" s="391"/>
      <c r="G62" s="298"/>
      <c r="H62" s="304"/>
      <c r="I62" s="304"/>
      <c r="J62" s="304"/>
      <c r="K62" s="307"/>
      <c r="L62" s="304"/>
      <c r="M62" s="392"/>
      <c r="N62" s="305"/>
      <c r="O62" s="307"/>
      <c r="P62" s="307"/>
      <c r="Q62" s="298"/>
      <c r="S62" s="402">
        <v>46174</v>
      </c>
      <c r="T62" s="403">
        <v>256</v>
      </c>
      <c r="U62" s="353"/>
      <c r="V62" s="403">
        <v>256</v>
      </c>
    </row>
    <row r="63" spans="1:22" ht="15">
      <c r="A63" s="415"/>
      <c r="B63" s="415"/>
      <c r="C63" s="415"/>
      <c r="D63" s="415"/>
      <c r="E63" s="391"/>
      <c r="F63" s="391"/>
      <c r="G63" s="298"/>
      <c r="H63" s="304"/>
      <c r="I63" s="304"/>
      <c r="J63" s="304"/>
      <c r="K63" s="307"/>
      <c r="L63" s="304"/>
      <c r="M63" s="392"/>
      <c r="N63" s="305"/>
      <c r="O63" s="307"/>
      <c r="P63" s="307"/>
      <c r="Q63" s="298"/>
      <c r="S63" s="402">
        <v>46204</v>
      </c>
      <c r="T63" s="403">
        <v>268</v>
      </c>
      <c r="U63" s="353"/>
      <c r="V63" s="403">
        <v>268</v>
      </c>
    </row>
    <row r="64" spans="1:22" ht="14.25">
      <c r="A64" s="415"/>
      <c r="B64" s="415"/>
      <c r="C64" s="415"/>
      <c r="D64" s="415"/>
      <c r="E64" s="391"/>
      <c r="F64" s="391"/>
      <c r="G64" s="298"/>
      <c r="H64" s="304"/>
      <c r="I64" s="304"/>
      <c r="J64" s="304"/>
      <c r="K64" s="307"/>
      <c r="L64" s="304"/>
      <c r="M64" s="392"/>
      <c r="N64" s="305"/>
      <c r="O64" s="307"/>
      <c r="P64" s="307"/>
      <c r="Q64" s="298"/>
      <c r="S64" s="402">
        <v>46235</v>
      </c>
      <c r="T64" s="403">
        <v>133</v>
      </c>
      <c r="U64" s="403">
        <v>15</v>
      </c>
      <c r="V64" s="403">
        <v>148</v>
      </c>
    </row>
    <row r="65" spans="1:25" ht="14.25">
      <c r="A65" s="415"/>
      <c r="B65" s="415"/>
      <c r="C65" s="415"/>
      <c r="D65" s="415"/>
      <c r="E65" s="391"/>
      <c r="F65" s="391"/>
      <c r="G65" s="298"/>
      <c r="H65" s="304"/>
      <c r="I65" s="304"/>
      <c r="J65" s="304"/>
      <c r="K65" s="307"/>
      <c r="L65" s="304"/>
      <c r="M65" s="392"/>
      <c r="N65" s="305"/>
      <c r="O65" s="307"/>
      <c r="P65" s="307"/>
      <c r="Q65" s="298"/>
    </row>
    <row r="66" spans="1:25" ht="14.25">
      <c r="A66" s="415"/>
      <c r="B66" s="415"/>
      <c r="C66" s="415"/>
      <c r="D66" s="415"/>
      <c r="E66" s="391"/>
      <c r="F66" s="391"/>
      <c r="G66" s="298"/>
      <c r="H66" s="304"/>
      <c r="I66" s="304"/>
      <c r="J66" s="304"/>
      <c r="K66" s="307"/>
      <c r="L66" s="304"/>
      <c r="M66" s="392"/>
      <c r="N66" s="305"/>
      <c r="O66" s="307"/>
      <c r="P66" s="307"/>
      <c r="Q66" s="298"/>
      <c r="S66" s="355" t="s">
        <v>649</v>
      </c>
      <c r="T66" s="355"/>
      <c r="U66" s="355"/>
      <c r="V66" s="355"/>
      <c r="X66" s="355" t="s">
        <v>124</v>
      </c>
      <c r="Y66" s="282"/>
    </row>
    <row r="67" spans="1:25" ht="15">
      <c r="A67" s="415"/>
      <c r="B67" s="415"/>
      <c r="C67" s="415"/>
      <c r="D67" s="415"/>
      <c r="E67" s="391"/>
      <c r="F67" s="391"/>
      <c r="G67" s="298"/>
      <c r="H67" s="304"/>
      <c r="I67" s="304"/>
      <c r="J67" s="304"/>
      <c r="K67" s="307"/>
      <c r="L67" s="304"/>
      <c r="M67" s="392"/>
      <c r="N67" s="305"/>
      <c r="O67" s="307"/>
      <c r="P67" s="307"/>
      <c r="Q67" s="298"/>
      <c r="S67" s="356" t="s">
        <v>126</v>
      </c>
      <c r="T67" s="356" t="s">
        <v>78</v>
      </c>
      <c r="X67" s="356" t="s">
        <v>192</v>
      </c>
    </row>
    <row r="68" spans="1:25" ht="14.25">
      <c r="A68" s="415"/>
      <c r="B68" s="415"/>
      <c r="C68" s="415"/>
      <c r="D68" s="415"/>
      <c r="E68" s="391"/>
      <c r="F68" s="391"/>
      <c r="G68" s="298"/>
      <c r="H68" s="304"/>
      <c r="I68" s="304"/>
      <c r="J68" s="304"/>
      <c r="K68" s="307"/>
      <c r="L68" s="304"/>
      <c r="M68" s="392"/>
      <c r="N68" s="305"/>
      <c r="O68" s="307"/>
      <c r="P68" s="307"/>
      <c r="Q68" s="298"/>
      <c r="S68" s="357">
        <v>3990</v>
      </c>
      <c r="T68" s="358">
        <v>31</v>
      </c>
      <c r="X68" s="359">
        <v>4871</v>
      </c>
    </row>
    <row r="69" spans="1:25" ht="14.25">
      <c r="A69" s="415"/>
      <c r="B69" s="415"/>
      <c r="C69" s="415"/>
      <c r="D69" s="415"/>
      <c r="E69" s="391"/>
      <c r="F69" s="391"/>
      <c r="G69" s="298"/>
      <c r="H69" s="304"/>
      <c r="I69" s="304"/>
      <c r="J69" s="304"/>
      <c r="K69" s="307"/>
      <c r="L69" s="304"/>
      <c r="M69" s="392"/>
      <c r="N69" s="305"/>
      <c r="O69" s="307"/>
      <c r="P69" s="307"/>
      <c r="Q69" s="298"/>
      <c r="S69" s="357">
        <v>4032</v>
      </c>
      <c r="T69" s="358">
        <v>32</v>
      </c>
      <c r="X69" s="359">
        <v>5032</v>
      </c>
    </row>
    <row r="70" spans="1:25" ht="14.25">
      <c r="A70" s="415"/>
      <c r="B70" s="415"/>
      <c r="C70" s="415"/>
      <c r="D70" s="415"/>
      <c r="E70" s="391"/>
      <c r="F70" s="391"/>
      <c r="G70" s="298"/>
      <c r="H70" s="304"/>
      <c r="I70" s="304"/>
      <c r="J70" s="304"/>
      <c r="K70" s="307"/>
      <c r="L70" s="304"/>
      <c r="M70" s="392"/>
      <c r="N70" s="305"/>
      <c r="O70" s="307"/>
      <c r="P70" s="307"/>
      <c r="Q70" s="298"/>
      <c r="S70" s="357">
        <v>4017</v>
      </c>
      <c r="T70" s="358">
        <v>31</v>
      </c>
      <c r="X70" s="359">
        <v>5244</v>
      </c>
    </row>
    <row r="71" spans="1:25" ht="14.25">
      <c r="A71" s="415"/>
      <c r="B71" s="415"/>
      <c r="C71" s="415"/>
      <c r="D71" s="415"/>
      <c r="E71" s="391"/>
      <c r="F71" s="391"/>
      <c r="G71" s="298"/>
      <c r="H71" s="304"/>
      <c r="I71" s="304"/>
      <c r="J71" s="304"/>
      <c r="K71" s="307"/>
      <c r="L71" s="304"/>
      <c r="M71" s="392"/>
      <c r="N71" s="305"/>
      <c r="O71" s="307"/>
      <c r="P71" s="307"/>
      <c r="Q71" s="298"/>
      <c r="S71" s="357">
        <v>3989</v>
      </c>
      <c r="T71" s="358">
        <v>31</v>
      </c>
      <c r="X71" s="359">
        <v>5454</v>
      </c>
    </row>
    <row r="72" spans="1:25" ht="14.25">
      <c r="A72" s="415"/>
      <c r="B72" s="415"/>
      <c r="C72" s="415"/>
      <c r="D72" s="415"/>
      <c r="E72" s="391"/>
      <c r="F72" s="391"/>
      <c r="G72" s="298"/>
      <c r="H72" s="304"/>
      <c r="I72" s="304"/>
      <c r="J72" s="304"/>
      <c r="K72" s="307"/>
      <c r="L72" s="304"/>
      <c r="M72" s="392"/>
      <c r="N72" s="305"/>
      <c r="O72" s="307"/>
      <c r="P72" s="307"/>
      <c r="Q72" s="298"/>
      <c r="S72" s="357">
        <v>3886</v>
      </c>
      <c r="T72" s="358">
        <v>31</v>
      </c>
      <c r="X72" s="359">
        <v>5559</v>
      </c>
    </row>
    <row r="73" spans="1:25" ht="14.25">
      <c r="A73" s="415"/>
      <c r="B73" s="415"/>
      <c r="C73" s="415"/>
      <c r="D73" s="415"/>
      <c r="E73" s="391"/>
      <c r="F73" s="391"/>
      <c r="G73" s="298"/>
      <c r="H73" s="304"/>
      <c r="I73" s="304"/>
      <c r="J73" s="304"/>
      <c r="K73" s="307"/>
      <c r="L73" s="304"/>
      <c r="M73" s="392"/>
      <c r="N73" s="305"/>
      <c r="O73" s="307"/>
      <c r="P73" s="307"/>
      <c r="Q73" s="298"/>
      <c r="S73" s="357">
        <v>3714</v>
      </c>
      <c r="T73" s="358">
        <v>31</v>
      </c>
      <c r="X73" s="359">
        <v>5650</v>
      </c>
    </row>
    <row r="74" spans="1:25" ht="14.25">
      <c r="A74" s="415"/>
      <c r="B74" s="415"/>
      <c r="C74" s="415"/>
      <c r="D74" s="415"/>
      <c r="E74" s="391"/>
      <c r="F74" s="391">
        <v>1</v>
      </c>
      <c r="G74" s="298"/>
      <c r="H74" s="304"/>
      <c r="I74" s="304"/>
      <c r="J74" s="304"/>
      <c r="K74" s="307"/>
      <c r="L74" s="304"/>
      <c r="M74" s="392"/>
      <c r="N74" s="305"/>
      <c r="O74" s="307"/>
      <c r="P74" s="307"/>
      <c r="Q74" s="298"/>
      <c r="S74" s="357">
        <v>3634</v>
      </c>
      <c r="T74" s="358">
        <v>31</v>
      </c>
      <c r="X74" s="359">
        <v>5771</v>
      </c>
    </row>
    <row r="75" spans="1:25" ht="14.25">
      <c r="G75" s="298"/>
      <c r="H75" s="304"/>
      <c r="I75" s="304"/>
      <c r="J75" s="304"/>
      <c r="K75" s="307"/>
      <c r="L75" s="304"/>
      <c r="M75" s="392"/>
      <c r="N75" s="305"/>
      <c r="O75" s="307"/>
      <c r="P75" s="307"/>
      <c r="Q75" s="298"/>
      <c r="S75" s="357">
        <v>3315</v>
      </c>
      <c r="T75" s="358">
        <v>32</v>
      </c>
      <c r="X75" s="359">
        <v>5837</v>
      </c>
    </row>
    <row r="76" spans="1:25" ht="14.25">
      <c r="G76" s="298"/>
      <c r="H76" s="304"/>
      <c r="I76" s="304"/>
      <c r="J76" s="304"/>
      <c r="K76" s="307"/>
      <c r="L76" s="304"/>
      <c r="M76" s="392"/>
      <c r="N76" s="305"/>
      <c r="O76" s="307"/>
      <c r="P76" s="307"/>
      <c r="Q76" s="298"/>
      <c r="S76" s="357">
        <v>3234</v>
      </c>
      <c r="T76" s="358">
        <v>32</v>
      </c>
      <c r="X76" s="359">
        <v>5998</v>
      </c>
    </row>
    <row r="77" spans="1:25" ht="14.25">
      <c r="A77" s="282" t="s">
        <v>643</v>
      </c>
      <c r="B77" s="282"/>
      <c r="C77" s="282"/>
      <c r="D77" s="282"/>
      <c r="E77" s="282"/>
      <c r="G77" s="298"/>
      <c r="H77" s="304"/>
      <c r="I77" s="304"/>
      <c r="J77" s="304"/>
      <c r="K77" s="307"/>
      <c r="L77" s="304"/>
      <c r="M77" s="392"/>
      <c r="N77" s="305"/>
      <c r="O77" s="307"/>
      <c r="P77" s="307"/>
      <c r="Q77" s="298"/>
      <c r="S77" s="357">
        <v>3121</v>
      </c>
      <c r="T77" s="358">
        <v>32</v>
      </c>
      <c r="X77" s="359">
        <v>6119</v>
      </c>
    </row>
    <row r="78" spans="1:25" ht="15.75">
      <c r="A78" s="313" t="s">
        <v>72</v>
      </c>
      <c r="B78" s="314" t="s">
        <v>73</v>
      </c>
      <c r="C78" s="314" t="s">
        <v>74</v>
      </c>
      <c r="D78" s="314" t="s">
        <v>75</v>
      </c>
      <c r="E78" s="315"/>
      <c r="G78" s="298"/>
      <c r="H78" s="304"/>
      <c r="I78" s="304"/>
      <c r="J78" s="304"/>
      <c r="K78" s="307"/>
      <c r="L78" s="304"/>
      <c r="M78" s="392"/>
      <c r="N78" s="305"/>
      <c r="O78" s="307"/>
      <c r="P78" s="307"/>
      <c r="Q78" s="298"/>
      <c r="S78" s="357">
        <v>2948</v>
      </c>
      <c r="T78" s="358">
        <v>31</v>
      </c>
      <c r="X78" s="359">
        <v>6242</v>
      </c>
    </row>
    <row r="79" spans="1:25" ht="15">
      <c r="A79" s="405">
        <v>46243</v>
      </c>
      <c r="B79" s="404">
        <v>17</v>
      </c>
      <c r="C79" s="404">
        <v>12</v>
      </c>
      <c r="D79" s="404">
        <v>5</v>
      </c>
      <c r="E79" s="316"/>
      <c r="G79" s="298"/>
      <c r="H79" s="304"/>
      <c r="I79" s="304"/>
      <c r="J79" s="304"/>
      <c r="K79" s="307"/>
      <c r="L79" s="304"/>
      <c r="M79" s="392"/>
      <c r="N79" s="305"/>
      <c r="O79" s="307"/>
      <c r="P79" s="307"/>
      <c r="Q79" s="298"/>
      <c r="S79" s="357">
        <v>2734</v>
      </c>
      <c r="T79" s="358">
        <v>33</v>
      </c>
      <c r="X79" s="359">
        <v>6366</v>
      </c>
    </row>
    <row r="80" spans="1:25" ht="15">
      <c r="A80" s="405">
        <v>46244</v>
      </c>
      <c r="B80" s="404">
        <v>14</v>
      </c>
      <c r="C80" s="404">
        <v>9</v>
      </c>
      <c r="D80" s="404">
        <v>5</v>
      </c>
      <c r="E80" s="316"/>
      <c r="G80" s="298"/>
      <c r="H80" s="304"/>
      <c r="I80" s="304"/>
      <c r="J80" s="304"/>
      <c r="K80" s="307"/>
      <c r="L80" s="304"/>
      <c r="M80" s="392"/>
      <c r="N80" s="305"/>
      <c r="O80" s="307"/>
      <c r="P80" s="307"/>
      <c r="Q80" s="298"/>
    </row>
    <row r="81" spans="1:17" ht="15">
      <c r="A81" s="405">
        <v>46245</v>
      </c>
      <c r="B81" s="404">
        <v>15</v>
      </c>
      <c r="C81" s="404">
        <v>11</v>
      </c>
      <c r="D81" s="404">
        <v>4</v>
      </c>
      <c r="E81" s="316"/>
      <c r="G81" s="298"/>
      <c r="H81" s="304"/>
      <c r="I81" s="304"/>
      <c r="J81" s="304"/>
      <c r="K81" s="307"/>
      <c r="L81" s="304"/>
      <c r="M81" s="392"/>
      <c r="N81" s="305"/>
      <c r="O81" s="307"/>
      <c r="P81" s="307"/>
      <c r="Q81" s="298"/>
    </row>
    <row r="82" spans="1:17" ht="15">
      <c r="A82" s="405">
        <v>46246</v>
      </c>
      <c r="B82" s="404">
        <v>8</v>
      </c>
      <c r="C82" s="404">
        <v>5</v>
      </c>
      <c r="D82" s="404">
        <v>3</v>
      </c>
      <c r="E82" s="316"/>
      <c r="G82" s="298"/>
      <c r="H82" s="304"/>
      <c r="I82" s="304"/>
      <c r="J82" s="304"/>
      <c r="K82" s="307"/>
      <c r="L82" s="304"/>
      <c r="M82" s="392"/>
      <c r="N82" s="305"/>
      <c r="O82" s="307"/>
      <c r="P82" s="307"/>
      <c r="Q82" s="298"/>
    </row>
    <row r="83" spans="1:17" ht="15">
      <c r="A83" s="405">
        <v>46247</v>
      </c>
      <c r="B83" s="404">
        <v>13</v>
      </c>
      <c r="C83" s="404">
        <v>11</v>
      </c>
      <c r="D83" s="404">
        <v>2</v>
      </c>
      <c r="E83" s="316"/>
      <c r="G83" s="298"/>
      <c r="H83" s="304"/>
      <c r="I83" s="304"/>
      <c r="J83" s="304"/>
      <c r="K83" s="307"/>
      <c r="L83" s="304"/>
      <c r="M83" s="392"/>
      <c r="N83" s="305"/>
      <c r="O83" s="307"/>
      <c r="P83" s="307"/>
      <c r="Q83" s="298"/>
    </row>
    <row r="84" spans="1:17" ht="15">
      <c r="A84" s="405">
        <v>46248</v>
      </c>
      <c r="B84" s="404">
        <v>16</v>
      </c>
      <c r="C84" s="404">
        <v>12</v>
      </c>
      <c r="D84" s="404">
        <v>4</v>
      </c>
      <c r="E84" s="316"/>
      <c r="G84" s="298"/>
      <c r="H84" s="304"/>
      <c r="I84" s="304"/>
      <c r="J84" s="304"/>
      <c r="K84" s="307"/>
      <c r="L84" s="304"/>
      <c r="M84" s="392"/>
      <c r="N84" s="305"/>
      <c r="O84" s="307"/>
      <c r="P84" s="307"/>
      <c r="Q84" s="298"/>
    </row>
    <row r="85" spans="1:17" ht="15">
      <c r="A85" s="405">
        <v>46249</v>
      </c>
      <c r="B85" s="404">
        <v>3</v>
      </c>
      <c r="C85" s="404">
        <v>3</v>
      </c>
      <c r="D85" s="404">
        <v>0</v>
      </c>
      <c r="E85" s="316"/>
      <c r="G85" s="298"/>
      <c r="H85" s="304"/>
      <c r="I85" s="304"/>
      <c r="J85" s="304"/>
      <c r="K85" s="307"/>
      <c r="L85" s="304"/>
      <c r="M85" s="392"/>
      <c r="N85" s="305"/>
      <c r="O85" s="307"/>
      <c r="P85" s="307"/>
      <c r="Q85" s="298"/>
    </row>
    <row r="86" spans="1:17" ht="15">
      <c r="A86" s="317"/>
      <c r="B86" s="318"/>
      <c r="C86" s="318"/>
      <c r="D86" s="318"/>
      <c r="E86" s="316"/>
      <c r="G86" s="298"/>
      <c r="H86" s="304"/>
      <c r="I86" s="304"/>
      <c r="J86" s="304"/>
      <c r="K86" s="307"/>
      <c r="L86" s="304"/>
      <c r="M86" s="392"/>
      <c r="N86" s="305"/>
      <c r="O86" s="307"/>
      <c r="P86" s="307"/>
    </row>
    <row r="87" spans="1:17" ht="14.25">
      <c r="G87" s="298"/>
      <c r="H87" s="304"/>
      <c r="I87" s="304"/>
      <c r="J87" s="304"/>
      <c r="K87" s="307"/>
      <c r="L87" s="304"/>
      <c r="M87" s="392"/>
      <c r="N87" s="305"/>
      <c r="O87" s="307"/>
      <c r="P87" s="307"/>
    </row>
    <row r="88" spans="1:17" ht="14.25">
      <c r="A88" s="288" t="s">
        <v>112</v>
      </c>
      <c r="B88" s="288"/>
      <c r="C88" s="288"/>
      <c r="D88" s="288"/>
      <c r="E88" s="288"/>
      <c r="G88" s="298"/>
      <c r="H88" s="304"/>
      <c r="I88" s="304"/>
      <c r="J88" s="304"/>
      <c r="K88" s="307"/>
      <c r="L88" s="304"/>
      <c r="M88" s="392"/>
      <c r="N88" s="305"/>
      <c r="O88" s="307"/>
      <c r="P88" s="307"/>
    </row>
    <row r="89" spans="1:17" ht="14.25">
      <c r="A89" s="321" t="s">
        <v>80</v>
      </c>
      <c r="B89" s="322" t="s">
        <v>52</v>
      </c>
      <c r="C89" s="323" t="s">
        <v>40</v>
      </c>
      <c r="D89" s="322"/>
      <c r="E89" s="324" t="s">
        <v>81</v>
      </c>
      <c r="G89" s="298"/>
      <c r="H89" s="304"/>
      <c r="I89" s="304"/>
      <c r="J89" s="304"/>
      <c r="K89" s="307"/>
      <c r="L89" s="304"/>
      <c r="M89" s="392"/>
      <c r="N89" s="305"/>
      <c r="O89" s="307"/>
      <c r="P89" s="307"/>
    </row>
    <row r="90" spans="1:17" ht="15">
      <c r="A90" s="419">
        <v>46237</v>
      </c>
      <c r="B90" s="406">
        <v>0</v>
      </c>
      <c r="C90" s="406">
        <v>1</v>
      </c>
      <c r="D90" s="325"/>
      <c r="E90" s="326">
        <f t="shared" ref="E90:E109" si="2">B90+C90</f>
        <v>1</v>
      </c>
      <c r="G90" s="298"/>
      <c r="H90" s="304"/>
      <c r="I90" s="304"/>
      <c r="J90" s="304"/>
      <c r="K90" s="307"/>
      <c r="L90" s="304"/>
      <c r="M90" s="392"/>
      <c r="N90" s="305"/>
      <c r="O90" s="307"/>
      <c r="P90" s="307"/>
    </row>
    <row r="91" spans="1:17" ht="15">
      <c r="A91" s="327"/>
      <c r="B91" s="328"/>
      <c r="C91" s="328"/>
      <c r="D91" s="325"/>
      <c r="E91" s="326">
        <f t="shared" si="2"/>
        <v>0</v>
      </c>
      <c r="G91" s="298"/>
      <c r="H91" s="304"/>
      <c r="I91" s="304"/>
      <c r="J91" s="304"/>
      <c r="K91" s="307"/>
      <c r="L91" s="304"/>
      <c r="M91" s="392"/>
      <c r="N91" s="305"/>
      <c r="O91" s="307"/>
      <c r="P91" s="307"/>
    </row>
    <row r="92" spans="1:17" ht="15">
      <c r="A92" s="329"/>
      <c r="B92" s="328"/>
      <c r="C92" s="328"/>
      <c r="D92" s="325"/>
      <c r="E92" s="326">
        <f t="shared" si="2"/>
        <v>0</v>
      </c>
      <c r="G92" s="298"/>
      <c r="H92" s="304"/>
      <c r="I92" s="304"/>
      <c r="J92" s="304"/>
      <c r="K92" s="307"/>
      <c r="L92" s="304"/>
      <c r="M92" s="392"/>
      <c r="N92" s="305"/>
      <c r="O92" s="307"/>
      <c r="P92" s="307"/>
    </row>
    <row r="93" spans="1:17" ht="15">
      <c r="A93" s="325"/>
      <c r="B93" s="330"/>
      <c r="C93" s="330"/>
      <c r="D93" s="322"/>
      <c r="E93" s="326">
        <f t="shared" si="2"/>
        <v>0</v>
      </c>
      <c r="G93" s="298"/>
      <c r="H93" s="304"/>
      <c r="I93" s="304"/>
      <c r="J93" s="304"/>
      <c r="K93" s="307"/>
      <c r="L93" s="304"/>
      <c r="M93" s="392"/>
      <c r="N93" s="305"/>
      <c r="O93" s="307"/>
      <c r="P93" s="307"/>
    </row>
    <row r="94" spans="1:17" ht="14.25">
      <c r="A94" s="330"/>
      <c r="B94" s="330"/>
      <c r="C94" s="330"/>
      <c r="D94" s="322"/>
      <c r="E94" s="326">
        <f t="shared" si="2"/>
        <v>0</v>
      </c>
      <c r="G94" s="298"/>
      <c r="H94" s="304"/>
      <c r="I94" s="304"/>
      <c r="J94" s="304"/>
      <c r="K94" s="307"/>
      <c r="L94" s="304"/>
      <c r="M94" s="392"/>
      <c r="N94" s="305"/>
      <c r="O94" s="307"/>
      <c r="P94" s="307"/>
    </row>
    <row r="95" spans="1:17" ht="14.25">
      <c r="A95" s="331"/>
      <c r="B95" s="330"/>
      <c r="C95" s="330"/>
      <c r="D95" s="322"/>
      <c r="E95" s="326">
        <f t="shared" si="2"/>
        <v>0</v>
      </c>
      <c r="G95" s="298"/>
      <c r="H95" s="304"/>
      <c r="I95" s="304"/>
      <c r="J95" s="304"/>
      <c r="K95" s="307"/>
      <c r="L95" s="304"/>
      <c r="M95" s="392"/>
      <c r="N95" s="305"/>
      <c r="O95" s="307"/>
      <c r="P95" s="307"/>
    </row>
    <row r="96" spans="1:17" ht="14.25">
      <c r="A96" s="331"/>
      <c r="B96" s="330"/>
      <c r="C96" s="330"/>
      <c r="D96" s="322"/>
      <c r="E96" s="326">
        <f t="shared" si="2"/>
        <v>0</v>
      </c>
      <c r="G96" s="298"/>
      <c r="H96" s="304"/>
      <c r="I96" s="304"/>
      <c r="J96" s="304"/>
      <c r="K96" s="307"/>
      <c r="L96" s="304"/>
      <c r="M96" s="392"/>
      <c r="N96" s="305"/>
      <c r="O96" s="307"/>
      <c r="P96" s="307"/>
    </row>
    <row r="97" spans="1:16" ht="14.25">
      <c r="A97" s="331"/>
      <c r="B97" s="330"/>
      <c r="C97" s="330"/>
      <c r="D97" s="322"/>
      <c r="E97" s="326">
        <f t="shared" si="2"/>
        <v>0</v>
      </c>
      <c r="G97" s="298"/>
      <c r="H97" s="304"/>
      <c r="I97" s="304"/>
      <c r="J97" s="304"/>
      <c r="K97" s="307"/>
      <c r="L97" s="304"/>
      <c r="M97" s="392"/>
      <c r="N97" s="305"/>
      <c r="O97" s="307"/>
      <c r="P97" s="307"/>
    </row>
    <row r="98" spans="1:16" ht="14.25">
      <c r="A98" s="331"/>
      <c r="B98" s="330"/>
      <c r="C98" s="330"/>
      <c r="D98" s="322"/>
      <c r="E98" s="326">
        <f t="shared" si="2"/>
        <v>0</v>
      </c>
      <c r="G98" s="298"/>
      <c r="H98" s="304"/>
      <c r="I98" s="304"/>
      <c r="J98" s="304"/>
      <c r="K98" s="307"/>
      <c r="L98" s="304"/>
      <c r="M98" s="392"/>
      <c r="N98" s="305"/>
      <c r="O98" s="307"/>
      <c r="P98" s="307"/>
    </row>
    <row r="99" spans="1:16" ht="14.25">
      <c r="A99" s="331"/>
      <c r="B99" s="330"/>
      <c r="C99" s="330"/>
      <c r="D99" s="322"/>
      <c r="E99" s="326">
        <f t="shared" si="2"/>
        <v>0</v>
      </c>
      <c r="G99" s="298"/>
      <c r="H99" s="304"/>
      <c r="I99" s="304"/>
      <c r="J99" s="304"/>
      <c r="K99" s="307"/>
      <c r="L99" s="304"/>
      <c r="M99" s="392"/>
      <c r="N99" s="305"/>
      <c r="O99" s="307"/>
      <c r="P99" s="307"/>
    </row>
    <row r="100" spans="1:16" ht="14.25">
      <c r="A100" s="331"/>
      <c r="B100" s="330"/>
      <c r="C100" s="330"/>
      <c r="D100" s="322"/>
      <c r="E100" s="326">
        <f t="shared" si="2"/>
        <v>0</v>
      </c>
      <c r="G100" s="298"/>
      <c r="H100" s="304"/>
      <c r="I100" s="304"/>
      <c r="J100" s="304"/>
      <c r="K100" s="307"/>
      <c r="L100" s="304"/>
      <c r="M100" s="392"/>
      <c r="N100" s="305"/>
      <c r="O100" s="307"/>
      <c r="P100" s="307"/>
    </row>
    <row r="101" spans="1:16" ht="14.25">
      <c r="A101" s="331"/>
      <c r="B101" s="330"/>
      <c r="C101" s="330"/>
      <c r="D101" s="322"/>
      <c r="E101" s="326">
        <f t="shared" si="2"/>
        <v>0</v>
      </c>
      <c r="G101" s="298"/>
      <c r="H101" s="304"/>
      <c r="I101" s="304"/>
      <c r="J101" s="304"/>
      <c r="K101" s="307"/>
      <c r="L101" s="304"/>
      <c r="M101" s="392"/>
      <c r="N101" s="305"/>
      <c r="O101" s="307"/>
      <c r="P101" s="307"/>
    </row>
    <row r="102" spans="1:16" ht="14.25">
      <c r="A102" s="331"/>
      <c r="B102" s="330"/>
      <c r="C102" s="330"/>
      <c r="D102" s="322"/>
      <c r="E102" s="326">
        <f t="shared" si="2"/>
        <v>0</v>
      </c>
      <c r="G102" s="298"/>
      <c r="H102" s="304"/>
      <c r="I102" s="304"/>
      <c r="J102" s="304"/>
      <c r="K102" s="307"/>
      <c r="L102" s="304"/>
      <c r="M102" s="392"/>
      <c r="N102" s="305"/>
      <c r="O102" s="307"/>
      <c r="P102" s="307"/>
    </row>
    <row r="103" spans="1:16" ht="14.25">
      <c r="A103" s="331"/>
      <c r="B103" s="330"/>
      <c r="C103" s="330"/>
      <c r="D103" s="322"/>
      <c r="E103" s="326">
        <f t="shared" si="2"/>
        <v>0</v>
      </c>
      <c r="G103" s="298"/>
      <c r="H103" s="304"/>
      <c r="I103" s="304"/>
      <c r="J103" s="304"/>
      <c r="K103" s="307"/>
      <c r="L103" s="304"/>
      <c r="M103" s="392"/>
      <c r="N103" s="305"/>
      <c r="O103" s="307"/>
      <c r="P103" s="307"/>
    </row>
    <row r="104" spans="1:16" ht="14.25">
      <c r="A104" s="331"/>
      <c r="B104" s="330"/>
      <c r="C104" s="330"/>
      <c r="D104" s="322"/>
      <c r="E104" s="326">
        <f t="shared" si="2"/>
        <v>0</v>
      </c>
      <c r="G104" s="298"/>
      <c r="H104" s="304"/>
      <c r="I104" s="304"/>
      <c r="J104" s="304"/>
      <c r="K104" s="307"/>
      <c r="L104" s="304"/>
      <c r="M104" s="392"/>
      <c r="N104" s="305"/>
      <c r="O104" s="307"/>
      <c r="P104" s="307"/>
    </row>
    <row r="105" spans="1:16" ht="14.25">
      <c r="A105" s="331"/>
      <c r="B105" s="330"/>
      <c r="C105" s="330"/>
      <c r="D105" s="322"/>
      <c r="E105" s="326">
        <f t="shared" si="2"/>
        <v>0</v>
      </c>
      <c r="H105" s="304"/>
      <c r="I105" s="304"/>
      <c r="J105" s="304"/>
      <c r="K105" s="307"/>
      <c r="L105" s="304"/>
      <c r="M105" s="392"/>
      <c r="N105" s="305"/>
      <c r="O105" s="307"/>
      <c r="P105" s="307"/>
    </row>
    <row r="106" spans="1:16" ht="14.25">
      <c r="A106" s="331"/>
      <c r="B106" s="330"/>
      <c r="C106" s="330"/>
      <c r="D106" s="322"/>
      <c r="E106" s="326">
        <f t="shared" si="2"/>
        <v>0</v>
      </c>
      <c r="H106" s="304"/>
      <c r="I106" s="304"/>
      <c r="J106" s="304"/>
      <c r="K106" s="307"/>
      <c r="L106" s="304"/>
      <c r="M106" s="392"/>
      <c r="N106" s="305"/>
      <c r="O106" s="307"/>
      <c r="P106" s="307"/>
    </row>
    <row r="107" spans="1:16" ht="14.25">
      <c r="A107" s="331"/>
      <c r="B107" s="330"/>
      <c r="C107" s="330"/>
      <c r="D107" s="322"/>
      <c r="E107" s="326">
        <f t="shared" si="2"/>
        <v>0</v>
      </c>
      <c r="H107" s="304"/>
      <c r="I107" s="304"/>
      <c r="J107" s="304"/>
      <c r="K107" s="307"/>
      <c r="L107" s="304"/>
      <c r="M107" s="392"/>
      <c r="N107" s="305"/>
      <c r="O107" s="307"/>
      <c r="P107" s="307"/>
    </row>
    <row r="108" spans="1:16" ht="14.25">
      <c r="A108" s="330"/>
      <c r="B108" s="330"/>
      <c r="C108" s="330"/>
      <c r="D108" s="322"/>
      <c r="E108" s="326">
        <f t="shared" si="2"/>
        <v>0</v>
      </c>
      <c r="H108" s="304"/>
      <c r="I108" s="304"/>
      <c r="J108" s="304"/>
      <c r="K108" s="307"/>
      <c r="L108" s="304"/>
      <c r="M108" s="392"/>
      <c r="N108" s="305"/>
      <c r="O108" s="307"/>
      <c r="P108" s="307"/>
    </row>
    <row r="109" spans="1:16" ht="14.25">
      <c r="A109" s="330"/>
      <c r="B109" s="330"/>
      <c r="C109" s="330"/>
      <c r="D109" s="322"/>
      <c r="E109" s="326">
        <f t="shared" si="2"/>
        <v>0</v>
      </c>
      <c r="H109" s="304"/>
      <c r="I109" s="304"/>
      <c r="J109" s="304"/>
      <c r="K109" s="307"/>
      <c r="L109" s="307"/>
      <c r="M109" s="395"/>
      <c r="N109" s="307"/>
      <c r="O109" s="307"/>
      <c r="P109" s="307"/>
    </row>
    <row r="110" spans="1:16" ht="14.25">
      <c r="A110" s="330"/>
      <c r="B110" s="330"/>
      <c r="C110" s="330"/>
      <c r="D110" s="330"/>
      <c r="E110" s="330"/>
      <c r="H110" s="304"/>
      <c r="I110" s="304"/>
      <c r="J110" s="304"/>
      <c r="K110" s="307"/>
      <c r="L110" s="307"/>
      <c r="M110" s="395"/>
      <c r="N110" s="307"/>
      <c r="O110" s="307"/>
      <c r="P110" s="307"/>
    </row>
    <row r="111" spans="1:16" ht="14.25">
      <c r="A111" s="330"/>
      <c r="B111" s="330"/>
      <c r="C111" s="330"/>
      <c r="D111" s="330"/>
      <c r="E111" s="330"/>
      <c r="H111" s="304"/>
      <c r="I111" s="304"/>
      <c r="J111" s="304"/>
      <c r="K111" s="307"/>
      <c r="L111" s="307"/>
      <c r="M111" s="395"/>
      <c r="N111" s="307"/>
      <c r="O111" s="307"/>
      <c r="P111" s="307"/>
    </row>
    <row r="112" spans="1:16" ht="14.25">
      <c r="A112" s="330"/>
      <c r="B112" s="330"/>
      <c r="C112" s="330"/>
      <c r="D112" s="330"/>
      <c r="E112" s="330"/>
      <c r="H112" s="304"/>
      <c r="I112" s="304"/>
      <c r="J112" s="304"/>
      <c r="K112" s="307"/>
      <c r="L112" s="307"/>
      <c r="M112" s="395"/>
      <c r="N112" s="307"/>
      <c r="O112" s="307"/>
      <c r="P112" s="307"/>
    </row>
    <row r="113" spans="1:16" ht="14.25">
      <c r="A113" s="330"/>
      <c r="B113" s="330"/>
      <c r="C113" s="330"/>
      <c r="D113" s="330"/>
      <c r="E113" s="330"/>
      <c r="H113" s="304"/>
      <c r="I113" s="304"/>
      <c r="J113" s="304"/>
      <c r="K113" s="307"/>
      <c r="L113" s="307"/>
      <c r="M113" s="395"/>
      <c r="N113" s="307"/>
      <c r="O113" s="307"/>
      <c r="P113" s="307"/>
    </row>
    <row r="114" spans="1:16" ht="14.25">
      <c r="A114" s="330"/>
      <c r="B114" s="330"/>
      <c r="C114" s="330"/>
      <c r="D114" s="330"/>
      <c r="E114" s="330"/>
      <c r="H114" s="304"/>
      <c r="I114" s="304"/>
      <c r="J114" s="304"/>
      <c r="K114" s="307"/>
      <c r="L114" s="307"/>
      <c r="M114" s="395"/>
      <c r="N114" s="307"/>
      <c r="O114" s="307"/>
      <c r="P114" s="307"/>
    </row>
    <row r="115" spans="1:16" ht="14.25">
      <c r="A115" s="330"/>
      <c r="B115" s="330"/>
      <c r="C115" s="330"/>
      <c r="D115" s="330"/>
      <c r="E115" s="330"/>
      <c r="H115" s="304"/>
      <c r="I115" s="304"/>
      <c r="J115" s="304"/>
      <c r="K115" s="307"/>
      <c r="L115" s="307"/>
      <c r="M115" s="395"/>
      <c r="N115" s="307"/>
      <c r="O115" s="307"/>
      <c r="P115" s="307"/>
    </row>
    <row r="116" spans="1:16" ht="14.25">
      <c r="A116" s="330"/>
      <c r="B116" s="330"/>
      <c r="C116" s="330"/>
      <c r="D116" s="330"/>
      <c r="E116" s="330"/>
      <c r="H116" s="304"/>
      <c r="I116" s="304"/>
      <c r="J116" s="304"/>
      <c r="K116" s="307"/>
      <c r="L116" s="307"/>
      <c r="M116" s="395"/>
      <c r="N116" s="307"/>
      <c r="O116" s="307"/>
      <c r="P116" s="307"/>
    </row>
    <row r="117" spans="1:16" ht="14.25">
      <c r="A117" s="330"/>
      <c r="B117" s="330"/>
      <c r="C117" s="330"/>
      <c r="D117" s="330"/>
      <c r="E117" s="330"/>
      <c r="H117" s="304"/>
      <c r="I117" s="304"/>
      <c r="J117" s="304"/>
      <c r="K117" s="307"/>
      <c r="L117" s="307"/>
      <c r="M117" s="395"/>
      <c r="N117" s="307"/>
      <c r="O117" s="307"/>
      <c r="P117" s="307"/>
    </row>
    <row r="118" spans="1:16" ht="14.25">
      <c r="A118" s="330"/>
      <c r="B118" s="330"/>
      <c r="C118" s="330"/>
      <c r="D118" s="330"/>
      <c r="E118" s="330"/>
      <c r="H118" s="304"/>
      <c r="I118" s="304"/>
      <c r="J118" s="304"/>
      <c r="K118" s="307"/>
      <c r="L118" s="307"/>
      <c r="M118" s="395"/>
      <c r="N118" s="307"/>
      <c r="O118" s="307"/>
      <c r="P118" s="307"/>
    </row>
    <row r="119" spans="1:16" ht="14.25">
      <c r="A119" s="330"/>
      <c r="B119" s="330"/>
      <c r="C119" s="330"/>
      <c r="D119" s="330"/>
      <c r="E119" s="330"/>
      <c r="H119" s="304"/>
      <c r="I119" s="304"/>
      <c r="J119" s="304"/>
      <c r="K119" s="307"/>
      <c r="L119" s="307"/>
      <c r="M119" s="395"/>
      <c r="N119" s="307"/>
      <c r="O119" s="307"/>
      <c r="P119" s="307"/>
    </row>
    <row r="120" spans="1:16" ht="18">
      <c r="A120" s="330"/>
      <c r="B120" s="330"/>
      <c r="C120" s="330"/>
      <c r="D120" s="330"/>
      <c r="E120" s="330"/>
      <c r="H120" s="306"/>
      <c r="I120" s="393"/>
      <c r="J120" s="306"/>
      <c r="K120" s="307"/>
      <c r="L120" s="307"/>
      <c r="M120" s="395"/>
      <c r="N120" s="307"/>
      <c r="O120" s="307"/>
      <c r="P120" s="307"/>
    </row>
    <row r="121" spans="1:16" ht="18">
      <c r="A121" s="330"/>
      <c r="B121" s="330"/>
      <c r="C121" s="330"/>
      <c r="D121" s="330"/>
      <c r="E121" s="330"/>
      <c r="H121" s="306"/>
      <c r="I121" s="393"/>
      <c r="J121" s="306"/>
      <c r="K121" s="307"/>
      <c r="L121" s="307"/>
      <c r="M121" s="395"/>
      <c r="N121" s="307"/>
      <c r="O121" s="307"/>
      <c r="P121" s="307"/>
    </row>
    <row r="122" spans="1:16" ht="18">
      <c r="A122" s="422">
        <v>46235</v>
      </c>
      <c r="B122" s="421">
        <v>1</v>
      </c>
      <c r="C122" s="330">
        <v>2</v>
      </c>
      <c r="D122" s="330"/>
      <c r="E122" s="330"/>
      <c r="H122" s="306"/>
      <c r="I122" s="393"/>
      <c r="J122" s="306"/>
      <c r="K122" s="307"/>
      <c r="L122" s="307"/>
      <c r="M122" s="395"/>
      <c r="N122" s="307"/>
      <c r="O122" s="307"/>
      <c r="P122" s="307"/>
    </row>
    <row r="123" spans="1:16" ht="14.25" customHeight="1">
      <c r="H123" s="306"/>
      <c r="I123" s="393"/>
      <c r="J123" s="306"/>
      <c r="K123" s="307"/>
      <c r="L123" s="307"/>
      <c r="M123" s="395"/>
      <c r="N123" s="307"/>
      <c r="O123" s="307"/>
      <c r="P123" s="307"/>
    </row>
    <row r="124" spans="1:16" ht="14.25" customHeight="1">
      <c r="A124" s="282" t="s">
        <v>645</v>
      </c>
      <c r="B124" s="282"/>
      <c r="C124" s="282"/>
      <c r="D124" s="282"/>
      <c r="E124" s="282"/>
      <c r="H124" s="306"/>
      <c r="I124" s="393"/>
      <c r="J124" s="306"/>
      <c r="K124" s="307"/>
      <c r="L124" s="307"/>
      <c r="M124" s="395"/>
      <c r="N124" s="307"/>
      <c r="O124" s="307"/>
      <c r="P124" s="307"/>
    </row>
    <row r="125" spans="1:16">
      <c r="A125" s="299" t="s">
        <v>101</v>
      </c>
      <c r="B125" s="300" t="s">
        <v>39</v>
      </c>
      <c r="C125" s="300" t="s">
        <v>40</v>
      </c>
      <c r="D125" s="300" t="s">
        <v>36</v>
      </c>
      <c r="E125" s="300" t="s">
        <v>52</v>
      </c>
      <c r="H125" s="307"/>
      <c r="I125" s="394"/>
      <c r="J125" s="307"/>
      <c r="K125" s="307"/>
      <c r="L125" s="307"/>
      <c r="M125" s="395"/>
      <c r="N125" s="307"/>
      <c r="O125" s="307"/>
      <c r="P125" s="307"/>
    </row>
    <row r="126" spans="1:16">
      <c r="A126" s="399" t="s">
        <v>653</v>
      </c>
      <c r="B126" s="385">
        <v>455</v>
      </c>
      <c r="C126" s="385">
        <v>14</v>
      </c>
      <c r="D126" s="385">
        <v>7</v>
      </c>
      <c r="E126" s="385">
        <v>56</v>
      </c>
      <c r="H126" s="307"/>
      <c r="I126" s="394"/>
      <c r="J126" s="307"/>
      <c r="K126" s="307"/>
      <c r="L126" s="307"/>
      <c r="M126" s="395"/>
      <c r="N126" s="307">
        <v>4</v>
      </c>
      <c r="O126" s="307"/>
      <c r="P126" s="307"/>
    </row>
    <row r="127" spans="1:16">
      <c r="A127" s="399">
        <v>45931</v>
      </c>
      <c r="B127" s="385">
        <v>454</v>
      </c>
      <c r="C127" s="385">
        <v>9</v>
      </c>
      <c r="D127" s="385">
        <v>6</v>
      </c>
      <c r="E127" s="385">
        <v>37</v>
      </c>
      <c r="H127" s="307"/>
      <c r="I127" s="394"/>
      <c r="J127" s="307">
        <v>3</v>
      </c>
      <c r="K127" s="307"/>
      <c r="L127" s="307"/>
      <c r="M127" s="395">
        <v>3</v>
      </c>
      <c r="N127" s="307"/>
      <c r="O127" s="307"/>
      <c r="P127" s="307"/>
    </row>
    <row r="128" spans="1:16">
      <c r="A128" s="399" t="s">
        <v>654</v>
      </c>
      <c r="B128" s="385">
        <v>310</v>
      </c>
      <c r="C128" s="385">
        <v>8</v>
      </c>
      <c r="D128" s="385">
        <v>4</v>
      </c>
      <c r="E128" s="385">
        <v>29</v>
      </c>
      <c r="H128" s="307"/>
      <c r="I128" s="394">
        <v>2</v>
      </c>
      <c r="J128" s="307"/>
      <c r="K128" s="307"/>
      <c r="L128" s="307">
        <v>2</v>
      </c>
      <c r="M128" s="395"/>
      <c r="N128" s="307"/>
      <c r="O128" s="307"/>
      <c r="P128" s="307"/>
    </row>
    <row r="129" spans="1:30">
      <c r="A129" s="399">
        <v>45992</v>
      </c>
      <c r="B129" s="385">
        <v>470</v>
      </c>
      <c r="C129" s="385">
        <v>14</v>
      </c>
      <c r="D129" s="385">
        <v>7</v>
      </c>
      <c r="E129" s="385">
        <v>64</v>
      </c>
      <c r="H129" s="307">
        <v>1</v>
      </c>
      <c r="I129" s="394"/>
      <c r="J129" s="307"/>
      <c r="K129" s="307">
        <v>1</v>
      </c>
      <c r="L129" s="307"/>
      <c r="M129" s="395"/>
      <c r="N129" s="307"/>
      <c r="O129" s="307"/>
      <c r="P129" s="307"/>
    </row>
    <row r="130" spans="1:30">
      <c r="A130" s="399">
        <v>46023</v>
      </c>
      <c r="B130" s="385">
        <v>463</v>
      </c>
      <c r="C130" s="385">
        <v>10</v>
      </c>
      <c r="D130" s="385">
        <v>4</v>
      </c>
      <c r="E130" s="385">
        <v>65</v>
      </c>
    </row>
    <row r="131" spans="1:30">
      <c r="A131" s="399" t="s">
        <v>655</v>
      </c>
      <c r="B131" s="385">
        <v>444</v>
      </c>
      <c r="C131" s="385">
        <v>6</v>
      </c>
      <c r="D131" s="385">
        <v>2</v>
      </c>
      <c r="E131" s="385">
        <v>55</v>
      </c>
    </row>
    <row r="132" spans="1:30">
      <c r="A132" s="399">
        <v>46082</v>
      </c>
      <c r="B132" s="385">
        <v>456</v>
      </c>
      <c r="C132" s="385">
        <v>12</v>
      </c>
      <c r="D132" s="385">
        <v>5</v>
      </c>
      <c r="E132" s="385">
        <v>52</v>
      </c>
    </row>
    <row r="133" spans="1:30">
      <c r="A133" s="399">
        <v>46113</v>
      </c>
      <c r="B133" s="385">
        <v>313</v>
      </c>
      <c r="C133" s="385">
        <v>11</v>
      </c>
      <c r="D133" s="385">
        <v>4</v>
      </c>
      <c r="E133" s="385">
        <v>39</v>
      </c>
    </row>
    <row r="134" spans="1:30">
      <c r="A134" s="399" t="s">
        <v>656</v>
      </c>
      <c r="B134" s="385">
        <v>431</v>
      </c>
      <c r="C134" s="385">
        <v>21</v>
      </c>
      <c r="D134" s="385">
        <v>3</v>
      </c>
      <c r="E134" s="385">
        <v>76</v>
      </c>
    </row>
    <row r="135" spans="1:30">
      <c r="A135" s="399">
        <v>46174</v>
      </c>
      <c r="B135" s="385">
        <v>363</v>
      </c>
      <c r="C135" s="385">
        <v>13</v>
      </c>
      <c r="D135" s="385">
        <v>7</v>
      </c>
      <c r="E135" s="385">
        <v>56</v>
      </c>
    </row>
    <row r="136" spans="1:30">
      <c r="A136" s="399">
        <v>46204</v>
      </c>
      <c r="B136" s="385">
        <v>380</v>
      </c>
      <c r="C136" s="385">
        <v>7</v>
      </c>
      <c r="D136" s="385">
        <v>4</v>
      </c>
      <c r="E136" s="385">
        <v>28</v>
      </c>
    </row>
    <row r="137" spans="1:30">
      <c r="A137" s="399">
        <v>46235</v>
      </c>
      <c r="B137" s="385">
        <v>252</v>
      </c>
      <c r="C137" s="385">
        <v>2</v>
      </c>
      <c r="D137" s="385">
        <v>1</v>
      </c>
      <c r="E137" s="385">
        <v>11</v>
      </c>
    </row>
    <row r="138" spans="1:30">
      <c r="A138" s="301"/>
      <c r="B138" s="301"/>
      <c r="C138" s="301"/>
      <c r="D138" s="301"/>
      <c r="E138" s="301"/>
    </row>
    <row r="142" spans="1:30">
      <c r="A142" s="426" t="s">
        <v>650</v>
      </c>
      <c r="B142" s="285"/>
      <c r="C142" s="285"/>
      <c r="D142" s="285"/>
      <c r="E142" s="285"/>
      <c r="F142" s="285"/>
      <c r="I142" s="355" t="s">
        <v>651</v>
      </c>
      <c r="J142" s="355"/>
      <c r="K142" s="355"/>
      <c r="L142" s="355"/>
      <c r="M142" s="355"/>
      <c r="N142" s="355"/>
      <c r="O142" s="355"/>
      <c r="P142" s="355"/>
      <c r="Q142" s="355"/>
      <c r="R142" s="355"/>
      <c r="U142" s="348" t="s">
        <v>652</v>
      </c>
      <c r="V142" s="288"/>
      <c r="W142" s="288"/>
      <c r="X142" s="288"/>
      <c r="Y142" s="288"/>
      <c r="Z142" s="288"/>
      <c r="AA142" s="288"/>
    </row>
    <row r="143" spans="1:30" ht="18">
      <c r="A143" s="360" t="s">
        <v>194</v>
      </c>
      <c r="B143" s="360" t="s">
        <v>195</v>
      </c>
      <c r="C143" s="360" t="s">
        <v>196</v>
      </c>
      <c r="D143" s="360" t="s">
        <v>197</v>
      </c>
      <c r="E143" s="360" t="s">
        <v>194</v>
      </c>
      <c r="F143" s="360" t="s">
        <v>195</v>
      </c>
      <c r="G143" s="360" t="s">
        <v>196</v>
      </c>
      <c r="H143" s="360" t="s">
        <v>197</v>
      </c>
      <c r="I143" s="361" t="s">
        <v>199</v>
      </c>
      <c r="J143" s="361" t="s">
        <v>200</v>
      </c>
      <c r="K143" s="361" t="s">
        <v>201</v>
      </c>
      <c r="L143" s="361" t="s">
        <v>202</v>
      </c>
      <c r="M143" s="361" t="s">
        <v>203</v>
      </c>
      <c r="N143" s="361" t="s">
        <v>199</v>
      </c>
      <c r="O143" s="361" t="s">
        <v>200</v>
      </c>
      <c r="P143" s="361" t="s">
        <v>201</v>
      </c>
      <c r="Q143" s="361" t="s">
        <v>202</v>
      </c>
      <c r="R143" s="361" t="s">
        <v>203</v>
      </c>
      <c r="U143" s="378" t="s">
        <v>194</v>
      </c>
      <c r="V143" s="378" t="s">
        <v>204</v>
      </c>
      <c r="W143" s="378" t="s">
        <v>205</v>
      </c>
      <c r="X143" s="378" t="s">
        <v>206</v>
      </c>
      <c r="Y143" s="378" t="s">
        <v>207</v>
      </c>
      <c r="Z143" s="378" t="s">
        <v>194</v>
      </c>
      <c r="AA143" s="378" t="s">
        <v>204</v>
      </c>
      <c r="AB143" s="429" t="s">
        <v>205</v>
      </c>
      <c r="AC143" s="429" t="s">
        <v>206</v>
      </c>
      <c r="AD143" s="429" t="s">
        <v>207</v>
      </c>
    </row>
    <row r="144" spans="1:30" ht="18">
      <c r="A144" s="360">
        <v>1</v>
      </c>
      <c r="B144" s="360">
        <v>2</v>
      </c>
      <c r="C144" s="360">
        <v>3</v>
      </c>
      <c r="D144" s="360">
        <v>4</v>
      </c>
      <c r="E144" s="360">
        <v>5</v>
      </c>
      <c r="F144" s="360">
        <v>6</v>
      </c>
      <c r="G144" s="360">
        <v>7</v>
      </c>
      <c r="H144" s="360">
        <v>8</v>
      </c>
      <c r="I144" s="427">
        <v>1</v>
      </c>
      <c r="J144" s="362">
        <v>2</v>
      </c>
      <c r="K144" s="362">
        <v>3</v>
      </c>
      <c r="L144" s="362">
        <v>4</v>
      </c>
      <c r="M144" s="362">
        <v>5</v>
      </c>
      <c r="N144" s="363">
        <v>6</v>
      </c>
      <c r="O144" s="363">
        <v>7</v>
      </c>
      <c r="P144" s="363">
        <v>8</v>
      </c>
      <c r="Q144" s="364">
        <v>9</v>
      </c>
      <c r="R144" s="363">
        <v>0</v>
      </c>
      <c r="U144" s="380">
        <v>1</v>
      </c>
      <c r="V144" s="379">
        <v>2</v>
      </c>
      <c r="W144" s="379">
        <v>3</v>
      </c>
      <c r="X144" s="379">
        <v>4</v>
      </c>
      <c r="Y144" s="379">
        <v>5</v>
      </c>
      <c r="Z144" s="380">
        <v>6</v>
      </c>
      <c r="AA144" s="379">
        <v>7</v>
      </c>
      <c r="AB144" s="428">
        <v>8</v>
      </c>
      <c r="AC144" s="428">
        <v>9</v>
      </c>
      <c r="AD144" s="428">
        <v>0</v>
      </c>
    </row>
    <row r="145" spans="1:30" ht="18">
      <c r="A145" s="360"/>
      <c r="B145" s="360"/>
      <c r="C145" s="360"/>
      <c r="D145" s="360"/>
      <c r="E145" s="360"/>
      <c r="F145" s="360"/>
      <c r="G145" s="360"/>
      <c r="H145" s="360"/>
      <c r="I145" s="365"/>
      <c r="J145" s="362"/>
      <c r="K145" s="362"/>
      <c r="L145" s="362"/>
      <c r="M145" s="362"/>
      <c r="N145" s="363"/>
      <c r="O145" s="363"/>
      <c r="P145" s="363"/>
      <c r="Q145" s="364"/>
      <c r="R145" s="363"/>
      <c r="U145" s="380"/>
      <c r="V145" s="379"/>
      <c r="W145" s="379"/>
      <c r="X145" s="379"/>
      <c r="Y145" s="379"/>
      <c r="Z145" s="380"/>
      <c r="AA145" s="379"/>
      <c r="AB145" s="379"/>
      <c r="AC145" s="379"/>
      <c r="AD145" s="379"/>
    </row>
    <row r="146" spans="1:30" ht="18">
      <c r="A146" s="360"/>
      <c r="B146" s="360"/>
      <c r="C146" s="360"/>
      <c r="D146" s="360"/>
      <c r="E146" s="360"/>
      <c r="F146" s="360"/>
      <c r="G146" s="360"/>
      <c r="H146" s="360"/>
      <c r="I146" s="366"/>
      <c r="J146" s="366"/>
      <c r="K146" s="366"/>
      <c r="L146" s="362"/>
      <c r="M146" s="367"/>
      <c r="N146" s="368"/>
      <c r="O146" s="368"/>
      <c r="P146" s="368"/>
      <c r="Q146" s="369"/>
      <c r="R146" s="368"/>
      <c r="U146" s="380"/>
      <c r="V146" s="379"/>
      <c r="W146" s="379"/>
      <c r="X146" s="379"/>
      <c r="Y146" s="379"/>
      <c r="Z146" s="380"/>
      <c r="AA146" s="379"/>
      <c r="AB146" s="379"/>
      <c r="AC146" s="379"/>
      <c r="AD146" s="379"/>
    </row>
    <row r="147" spans="1:30" ht="18">
      <c r="A147" s="360"/>
      <c r="B147" s="360"/>
      <c r="C147" s="360"/>
      <c r="D147" s="360"/>
      <c r="E147" s="360"/>
      <c r="F147" s="360"/>
      <c r="G147" s="360"/>
      <c r="H147" s="360"/>
      <c r="I147" s="367"/>
      <c r="J147" s="367"/>
      <c r="K147" s="367"/>
      <c r="L147" s="370"/>
      <c r="M147" s="367"/>
      <c r="N147" s="368"/>
      <c r="O147" s="368"/>
      <c r="P147" s="368"/>
      <c r="Q147" s="369"/>
      <c r="R147" s="368"/>
      <c r="U147" s="380"/>
      <c r="V147" s="379"/>
      <c r="W147" s="379"/>
      <c r="X147" s="379"/>
      <c r="Y147" s="379"/>
      <c r="Z147" s="380"/>
      <c r="AA147" s="379"/>
      <c r="AB147" s="379"/>
      <c r="AC147" s="379"/>
      <c r="AD147" s="379"/>
    </row>
    <row r="148" spans="1:30" ht="18">
      <c r="A148" s="360"/>
      <c r="B148" s="360"/>
      <c r="C148" s="360"/>
      <c r="D148" s="360"/>
      <c r="E148" s="360"/>
      <c r="F148" s="360"/>
      <c r="G148" s="360"/>
      <c r="H148" s="360"/>
      <c r="I148" s="367"/>
      <c r="J148" s="367"/>
      <c r="K148" s="367"/>
      <c r="L148" s="370"/>
      <c r="M148" s="367"/>
      <c r="N148" s="368"/>
      <c r="O148" s="368"/>
      <c r="P148" s="368"/>
      <c r="Q148" s="369"/>
      <c r="R148" s="368"/>
      <c r="U148" s="380"/>
      <c r="V148" s="379"/>
      <c r="W148" s="379"/>
      <c r="X148" s="379"/>
      <c r="Y148" s="379"/>
      <c r="Z148" s="380"/>
      <c r="AA148" s="379"/>
      <c r="AB148" s="379"/>
      <c r="AC148" s="379"/>
      <c r="AD148" s="379"/>
    </row>
    <row r="149" spans="1:30" ht="18">
      <c r="A149" s="360"/>
      <c r="B149" s="360"/>
      <c r="C149" s="360"/>
      <c r="D149" s="360"/>
      <c r="E149" s="360"/>
      <c r="F149" s="360"/>
      <c r="G149" s="360"/>
      <c r="H149" s="360"/>
      <c r="I149" s="367"/>
      <c r="J149" s="367"/>
      <c r="K149" s="371"/>
      <c r="L149" s="370"/>
      <c r="M149" s="367"/>
      <c r="N149" s="372"/>
      <c r="O149" s="372"/>
      <c r="P149" s="372"/>
      <c r="Q149" s="373"/>
      <c r="R149" s="372"/>
      <c r="U149" s="380"/>
      <c r="V149" s="379"/>
      <c r="W149" s="379"/>
      <c r="X149" s="379"/>
      <c r="Y149" s="379"/>
      <c r="Z149" s="380"/>
      <c r="AA149" s="379"/>
      <c r="AB149" s="379"/>
      <c r="AC149" s="379"/>
      <c r="AD149" s="379"/>
    </row>
    <row r="150" spans="1:30" ht="18">
      <c r="A150" s="360"/>
      <c r="B150" s="360"/>
      <c r="C150" s="360"/>
      <c r="D150" s="360"/>
      <c r="E150" s="360"/>
      <c r="F150" s="360"/>
      <c r="G150" s="360"/>
      <c r="H150" s="360"/>
      <c r="I150" s="367"/>
      <c r="J150" s="367"/>
      <c r="K150" s="367"/>
      <c r="L150" s="370"/>
      <c r="M150" s="367"/>
      <c r="N150" s="372"/>
      <c r="O150" s="372"/>
      <c r="P150" s="372"/>
      <c r="Q150" s="373"/>
      <c r="R150" s="372"/>
      <c r="U150" s="380"/>
      <c r="V150" s="379"/>
      <c r="W150" s="379"/>
      <c r="X150" s="379"/>
      <c r="Y150" s="379"/>
      <c r="Z150" s="380"/>
      <c r="AA150" s="379"/>
      <c r="AB150" s="379"/>
      <c r="AC150" s="379"/>
      <c r="AD150" s="379"/>
    </row>
    <row r="151" spans="1:30" ht="18">
      <c r="A151" s="360"/>
      <c r="B151" s="360"/>
      <c r="C151" s="360"/>
      <c r="D151" s="360"/>
      <c r="E151" s="360"/>
      <c r="F151" s="360"/>
      <c r="G151" s="360"/>
      <c r="H151" s="360"/>
      <c r="I151" s="367"/>
      <c r="J151" s="367"/>
      <c r="K151" s="367"/>
      <c r="L151" s="370"/>
      <c r="M151" s="367"/>
      <c r="N151" s="372"/>
      <c r="O151" s="372"/>
      <c r="P151" s="372"/>
      <c r="Q151" s="373"/>
      <c r="R151" s="372"/>
      <c r="U151" s="380"/>
      <c r="V151" s="379"/>
      <c r="W151" s="379"/>
      <c r="X151" s="379"/>
      <c r="Y151" s="379"/>
      <c r="Z151" s="380"/>
      <c r="AA151" s="379"/>
      <c r="AB151" s="379"/>
      <c r="AC151" s="379"/>
      <c r="AD151" s="379"/>
    </row>
    <row r="152" spans="1:30" ht="18">
      <c r="A152" s="360"/>
      <c r="B152" s="360"/>
      <c r="C152" s="360"/>
      <c r="D152" s="360"/>
      <c r="E152" s="360"/>
      <c r="F152" s="360"/>
      <c r="G152" s="360"/>
      <c r="H152" s="360"/>
      <c r="I152" s="367"/>
      <c r="J152" s="367"/>
      <c r="K152" s="367"/>
      <c r="L152" s="370"/>
      <c r="M152" s="367"/>
      <c r="N152" s="372"/>
      <c r="O152" s="372"/>
      <c r="P152" s="372"/>
      <c r="Q152" s="373"/>
      <c r="R152" s="372"/>
      <c r="U152" s="380"/>
      <c r="V152" s="379"/>
      <c r="W152" s="379"/>
      <c r="X152" s="379"/>
      <c r="Y152" s="379"/>
      <c r="Z152" s="380"/>
      <c r="AA152" s="379"/>
      <c r="AB152" s="379"/>
      <c r="AC152" s="379"/>
      <c r="AD152" s="379"/>
    </row>
    <row r="153" spans="1:30" ht="18">
      <c r="A153" s="360"/>
      <c r="B153" s="360"/>
      <c r="C153" s="360"/>
      <c r="D153" s="360"/>
      <c r="E153" s="360"/>
      <c r="F153" s="360"/>
      <c r="G153" s="360"/>
      <c r="H153" s="360"/>
      <c r="I153" s="367"/>
      <c r="J153" s="367"/>
      <c r="K153" s="367"/>
      <c r="L153" s="370"/>
      <c r="M153" s="367"/>
      <c r="N153" s="374"/>
      <c r="O153" s="374"/>
      <c r="P153" s="374"/>
      <c r="Q153" s="375"/>
      <c r="R153" s="374"/>
      <c r="U153" s="380"/>
      <c r="V153" s="379"/>
      <c r="W153" s="379"/>
      <c r="X153" s="379"/>
      <c r="Y153" s="379"/>
      <c r="Z153" s="380"/>
      <c r="AA153" s="379"/>
      <c r="AB153" s="379"/>
      <c r="AC153" s="379"/>
      <c r="AD153" s="379"/>
    </row>
    <row r="154" spans="1:30" ht="18">
      <c r="A154" s="360"/>
      <c r="B154" s="360"/>
      <c r="C154" s="360"/>
      <c r="D154" s="360"/>
      <c r="E154" s="360"/>
      <c r="F154" s="360"/>
      <c r="G154" s="360"/>
      <c r="H154" s="360"/>
      <c r="I154" s="367"/>
      <c r="J154" s="367"/>
      <c r="K154" s="367"/>
      <c r="L154" s="370"/>
      <c r="M154" s="367"/>
      <c r="N154" s="374"/>
      <c r="O154" s="374"/>
      <c r="P154" s="374"/>
      <c r="Q154" s="375"/>
      <c r="R154" s="374"/>
      <c r="U154" s="380"/>
      <c r="V154" s="379"/>
      <c r="W154" s="379"/>
      <c r="X154" s="379"/>
      <c r="Y154" s="379"/>
      <c r="Z154" s="380"/>
      <c r="AA154" s="379"/>
      <c r="AB154" s="379"/>
      <c r="AC154" s="379"/>
      <c r="AD154" s="379"/>
    </row>
    <row r="155" spans="1:30" ht="18">
      <c r="A155" s="360"/>
      <c r="B155" s="360"/>
      <c r="C155" s="360"/>
      <c r="D155" s="360"/>
      <c r="E155" s="360"/>
      <c r="F155" s="360"/>
      <c r="G155" s="360"/>
      <c r="H155" s="360"/>
      <c r="I155" s="367"/>
      <c r="J155" s="367"/>
      <c r="K155" s="367"/>
      <c r="L155" s="370"/>
      <c r="M155" s="367"/>
      <c r="N155" s="374"/>
      <c r="O155" s="374"/>
      <c r="P155" s="374"/>
      <c r="Q155" s="375"/>
      <c r="R155" s="374"/>
      <c r="U155" s="380"/>
      <c r="V155" s="379"/>
      <c r="W155" s="379"/>
      <c r="X155" s="379"/>
      <c r="Y155" s="379"/>
      <c r="Z155" s="380"/>
      <c r="AA155" s="379"/>
      <c r="AB155" s="379"/>
      <c r="AC155" s="379"/>
      <c r="AD155" s="379"/>
    </row>
    <row r="156" spans="1:30" ht="18">
      <c r="A156" s="360"/>
      <c r="B156" s="360"/>
      <c r="C156" s="360"/>
      <c r="D156" s="360"/>
      <c r="E156" s="360"/>
      <c r="F156" s="360"/>
      <c r="G156" s="360"/>
      <c r="H156" s="360"/>
      <c r="I156" s="367"/>
      <c r="J156" s="367"/>
      <c r="K156" s="367"/>
      <c r="L156" s="370"/>
      <c r="M156" s="367"/>
      <c r="N156" s="374"/>
      <c r="O156" s="374"/>
      <c r="P156" s="374"/>
      <c r="Q156" s="375"/>
      <c r="R156" s="374"/>
      <c r="U156" s="380"/>
      <c r="V156" s="379"/>
      <c r="W156" s="379"/>
      <c r="X156" s="379"/>
      <c r="Y156" s="379"/>
      <c r="Z156" s="380"/>
      <c r="AA156" s="379"/>
      <c r="AB156" s="379"/>
      <c r="AC156" s="379"/>
      <c r="AD156" s="379"/>
    </row>
    <row r="157" spans="1:30" ht="18">
      <c r="A157" s="360"/>
      <c r="B157" s="360"/>
      <c r="C157" s="360"/>
      <c r="D157" s="360"/>
      <c r="E157" s="360"/>
      <c r="F157" s="360"/>
      <c r="G157" s="360"/>
      <c r="H157" s="360"/>
      <c r="I157" s="367"/>
      <c r="J157" s="367"/>
      <c r="K157" s="367"/>
      <c r="L157" s="370"/>
      <c r="M157" s="367"/>
      <c r="N157" s="374"/>
      <c r="O157" s="374"/>
      <c r="P157" s="374"/>
      <c r="Q157" s="375"/>
      <c r="R157" s="374"/>
      <c r="U157" s="380"/>
      <c r="V157" s="379"/>
      <c r="W157" s="379"/>
      <c r="X157" s="379"/>
      <c r="Y157" s="379"/>
      <c r="Z157" s="380"/>
      <c r="AA157" s="379"/>
      <c r="AB157" s="379"/>
      <c r="AC157" s="379"/>
      <c r="AD157" s="379"/>
    </row>
    <row r="158" spans="1:30" ht="18">
      <c r="A158" s="360"/>
      <c r="B158" s="360"/>
      <c r="C158" s="360"/>
      <c r="D158" s="360"/>
      <c r="E158" s="360"/>
      <c r="F158" s="360"/>
      <c r="G158" s="360"/>
      <c r="H158" s="360"/>
      <c r="I158" s="367"/>
      <c r="J158" s="367"/>
      <c r="K158" s="367"/>
      <c r="L158" s="370"/>
      <c r="M158" s="367"/>
      <c r="N158" s="374"/>
      <c r="O158" s="374"/>
      <c r="P158" s="374"/>
      <c r="Q158" s="375"/>
      <c r="R158" s="374"/>
      <c r="U158" s="380"/>
      <c r="V158" s="379"/>
      <c r="W158" s="379"/>
      <c r="X158" s="379"/>
      <c r="Y158" s="379"/>
      <c r="Z158" s="380"/>
      <c r="AA158" s="379"/>
      <c r="AB158" s="379"/>
      <c r="AC158" s="379"/>
      <c r="AD158" s="379"/>
    </row>
    <row r="159" spans="1:30" ht="18">
      <c r="A159" s="360"/>
      <c r="B159" s="360"/>
      <c r="C159" s="360"/>
      <c r="D159" s="360"/>
      <c r="E159" s="360"/>
      <c r="F159" s="360"/>
      <c r="G159" s="360"/>
      <c r="H159" s="360"/>
      <c r="I159" s="367"/>
      <c r="J159" s="367"/>
      <c r="K159" s="367"/>
      <c r="L159" s="370"/>
      <c r="M159" s="367"/>
      <c r="N159" s="374"/>
      <c r="O159" s="374"/>
      <c r="P159" s="374"/>
      <c r="Q159" s="375"/>
      <c r="R159" s="374"/>
      <c r="U159" s="380"/>
      <c r="V159" s="379"/>
      <c r="W159" s="379"/>
      <c r="X159" s="379"/>
      <c r="Y159" s="379"/>
      <c r="Z159" s="380"/>
      <c r="AA159" s="379"/>
      <c r="AB159" s="379"/>
      <c r="AC159" s="379"/>
      <c r="AD159" s="379"/>
    </row>
    <row r="160" spans="1:30" ht="18">
      <c r="A160" s="360"/>
      <c r="B160" s="360"/>
      <c r="C160" s="360"/>
      <c r="D160" s="360"/>
      <c r="E160" s="360"/>
      <c r="F160" s="360"/>
      <c r="G160" s="360"/>
      <c r="H160" s="360"/>
      <c r="I160" s="367"/>
      <c r="J160" s="367"/>
      <c r="K160" s="367"/>
      <c r="L160" s="370"/>
      <c r="M160" s="367"/>
      <c r="N160" s="374"/>
      <c r="O160" s="374"/>
      <c r="P160" s="374"/>
      <c r="Q160" s="375"/>
      <c r="R160" s="374"/>
      <c r="U160" s="380"/>
      <c r="V160" s="379"/>
      <c r="W160" s="379"/>
      <c r="X160" s="379"/>
      <c r="Y160" s="379"/>
      <c r="Z160" s="380"/>
      <c r="AA160" s="379"/>
      <c r="AB160" s="379"/>
      <c r="AC160" s="379"/>
      <c r="AD160" s="379"/>
    </row>
    <row r="161" spans="1:30" ht="18">
      <c r="A161" s="360"/>
      <c r="B161" s="360"/>
      <c r="C161" s="360"/>
      <c r="D161" s="360"/>
      <c r="E161" s="360"/>
      <c r="F161" s="360"/>
      <c r="G161" s="360"/>
      <c r="H161" s="360"/>
      <c r="I161" s="367"/>
      <c r="J161" s="367"/>
      <c r="K161" s="367"/>
      <c r="L161" s="370"/>
      <c r="M161" s="367"/>
      <c r="N161" s="374"/>
      <c r="O161" s="374"/>
      <c r="P161" s="374"/>
      <c r="Q161" s="375"/>
      <c r="R161" s="374"/>
      <c r="U161" s="380"/>
      <c r="V161" s="379"/>
      <c r="W161" s="379"/>
      <c r="X161" s="379"/>
      <c r="Y161" s="379"/>
      <c r="Z161" s="380"/>
      <c r="AA161" s="379"/>
      <c r="AB161" s="379"/>
      <c r="AC161" s="379"/>
      <c r="AD161" s="379"/>
    </row>
    <row r="162" spans="1:30" ht="18">
      <c r="A162" s="360"/>
      <c r="B162" s="360"/>
      <c r="C162" s="360"/>
      <c r="D162" s="360"/>
      <c r="E162" s="360"/>
      <c r="F162" s="360"/>
      <c r="G162" s="360"/>
      <c r="H162" s="360"/>
      <c r="I162" s="367"/>
      <c r="J162" s="367"/>
      <c r="K162" s="367"/>
      <c r="L162" s="370"/>
      <c r="M162" s="367"/>
      <c r="N162" s="374"/>
      <c r="O162" s="374"/>
      <c r="P162" s="374"/>
      <c r="Q162" s="375"/>
      <c r="R162" s="374"/>
      <c r="U162" s="380"/>
      <c r="V162" s="379"/>
      <c r="W162" s="379"/>
      <c r="X162" s="379"/>
      <c r="Y162" s="379"/>
      <c r="Z162" s="380"/>
      <c r="AA162" s="379"/>
      <c r="AB162" s="379"/>
      <c r="AC162" s="379"/>
      <c r="AD162" s="379"/>
    </row>
    <row r="163" spans="1:30" ht="18">
      <c r="A163" s="360"/>
      <c r="B163" s="360"/>
      <c r="C163" s="360"/>
      <c r="D163" s="360"/>
      <c r="E163" s="360"/>
      <c r="F163" s="360"/>
      <c r="G163" s="360"/>
      <c r="H163" s="360"/>
      <c r="I163" s="367"/>
      <c r="J163" s="367"/>
      <c r="K163" s="367"/>
      <c r="L163" s="370"/>
      <c r="M163" s="367"/>
      <c r="N163" s="374"/>
      <c r="O163" s="374"/>
      <c r="P163" s="374"/>
      <c r="Q163" s="375"/>
      <c r="R163" s="374"/>
      <c r="U163" s="380"/>
      <c r="V163" s="379"/>
      <c r="W163" s="379"/>
      <c r="X163" s="379"/>
      <c r="Y163" s="379"/>
      <c r="Z163" s="380"/>
      <c r="AA163" s="379"/>
      <c r="AB163" s="379"/>
      <c r="AC163" s="379"/>
      <c r="AD163" s="379"/>
    </row>
    <row r="164" spans="1:30" ht="18">
      <c r="A164" s="360"/>
      <c r="B164" s="360"/>
      <c r="C164" s="360"/>
      <c r="D164" s="360"/>
      <c r="E164" s="360"/>
      <c r="F164" s="360"/>
      <c r="G164" s="360"/>
      <c r="H164" s="360"/>
      <c r="I164" s="367"/>
      <c r="J164" s="367"/>
      <c r="K164" s="367"/>
      <c r="L164" s="370"/>
      <c r="M164" s="367"/>
      <c r="N164" s="374"/>
      <c r="O164" s="374"/>
      <c r="P164" s="374"/>
      <c r="Q164" s="375"/>
      <c r="R164" s="374"/>
      <c r="U164" s="380"/>
      <c r="V164" s="379"/>
      <c r="W164" s="379"/>
      <c r="X164" s="379"/>
      <c r="Y164" s="379"/>
      <c r="Z164" s="380"/>
      <c r="AA164" s="379"/>
      <c r="AB164" s="379"/>
      <c r="AC164" s="379"/>
      <c r="AD164" s="379"/>
    </row>
    <row r="165" spans="1:30" ht="18">
      <c r="A165" s="360"/>
      <c r="B165" s="360"/>
      <c r="C165" s="360"/>
      <c r="D165" s="360"/>
      <c r="E165" s="360"/>
      <c r="F165" s="360"/>
      <c r="G165" s="360"/>
      <c r="H165" s="360"/>
      <c r="I165" s="374"/>
      <c r="J165" s="374"/>
      <c r="K165" s="374"/>
      <c r="L165" s="375"/>
      <c r="M165" s="374"/>
      <c r="N165" s="374"/>
      <c r="O165" s="374"/>
      <c r="P165" s="374"/>
      <c r="Q165" s="375"/>
      <c r="R165" s="374"/>
      <c r="U165" s="380"/>
      <c r="V165" s="379"/>
      <c r="W165" s="379"/>
      <c r="X165" s="379"/>
      <c r="Y165" s="379"/>
      <c r="Z165" s="380"/>
      <c r="AA165" s="379"/>
      <c r="AB165" s="379"/>
      <c r="AC165" s="379"/>
      <c r="AD165" s="379"/>
    </row>
    <row r="166" spans="1:30" ht="18">
      <c r="A166" s="360"/>
      <c r="B166" s="360"/>
      <c r="C166" s="360"/>
      <c r="D166" s="360"/>
      <c r="E166" s="360"/>
      <c r="F166" s="360"/>
      <c r="G166" s="360"/>
      <c r="H166" s="360"/>
      <c r="I166" s="374"/>
      <c r="J166" s="374"/>
      <c r="K166" s="374"/>
      <c r="L166" s="375"/>
      <c r="M166" s="374"/>
      <c r="N166" s="374"/>
      <c r="O166" s="374"/>
      <c r="P166" s="374"/>
      <c r="Q166" s="375"/>
      <c r="R166" s="374"/>
      <c r="U166" s="380"/>
      <c r="V166" s="379"/>
      <c r="W166" s="379"/>
      <c r="X166" s="379"/>
      <c r="Y166" s="379"/>
      <c r="Z166" s="380"/>
      <c r="AA166" s="379"/>
      <c r="AB166" s="379"/>
      <c r="AC166" s="379"/>
      <c r="AD166" s="379"/>
    </row>
    <row r="167" spans="1:30" ht="18">
      <c r="A167" s="360"/>
      <c r="B167" s="360"/>
      <c r="C167" s="360"/>
      <c r="D167" s="360"/>
      <c r="E167" s="360"/>
      <c r="F167" s="360"/>
      <c r="G167" s="360"/>
      <c r="H167" s="360"/>
      <c r="I167" s="374"/>
      <c r="J167" s="374"/>
      <c r="K167" s="374"/>
      <c r="L167" s="375"/>
      <c r="M167" s="374"/>
      <c r="N167" s="374"/>
      <c r="O167" s="374"/>
      <c r="P167" s="374"/>
      <c r="Q167" s="375"/>
      <c r="R167" s="374"/>
      <c r="U167" s="380"/>
      <c r="V167" s="379"/>
      <c r="W167" s="379"/>
      <c r="X167" s="379"/>
      <c r="Y167" s="379"/>
      <c r="Z167" s="380"/>
      <c r="AA167" s="379"/>
      <c r="AB167" s="379"/>
      <c r="AC167" s="379"/>
      <c r="AD167" s="379"/>
    </row>
    <row r="168" spans="1:30" ht="18">
      <c r="A168" s="360"/>
      <c r="B168" s="360"/>
      <c r="C168" s="360"/>
      <c r="D168" s="360"/>
      <c r="E168" s="360"/>
      <c r="F168" s="360"/>
      <c r="G168" s="360"/>
      <c r="H168" s="360"/>
      <c r="I168" s="374"/>
      <c r="J168" s="374"/>
      <c r="K168" s="374"/>
      <c r="L168" s="375"/>
      <c r="M168" s="374"/>
      <c r="N168" s="374"/>
      <c r="O168" s="374"/>
      <c r="P168" s="374"/>
      <c r="Q168" s="375"/>
      <c r="R168" s="374"/>
      <c r="U168" s="380"/>
      <c r="V168" s="379"/>
      <c r="W168" s="379"/>
      <c r="X168" s="379"/>
      <c r="Y168" s="379"/>
      <c r="Z168" s="380"/>
      <c r="AA168" s="379"/>
      <c r="AB168" s="379"/>
      <c r="AC168" s="379"/>
      <c r="AD168" s="379"/>
    </row>
    <row r="169" spans="1:30" ht="18">
      <c r="A169" s="360"/>
      <c r="B169" s="360"/>
      <c r="C169" s="360"/>
      <c r="D169" s="360"/>
      <c r="E169" s="360"/>
      <c r="F169" s="360"/>
      <c r="G169" s="360"/>
      <c r="H169" s="360"/>
      <c r="I169" s="374"/>
      <c r="J169" s="374"/>
      <c r="K169" s="374"/>
      <c r="L169" s="375"/>
      <c r="M169" s="374"/>
      <c r="N169" s="374"/>
      <c r="O169" s="374"/>
      <c r="P169" s="374"/>
      <c r="Q169" s="375"/>
      <c r="R169" s="374"/>
      <c r="U169" s="380"/>
      <c r="V169" s="379"/>
      <c r="W169" s="379"/>
      <c r="X169" s="379"/>
      <c r="Y169" s="379"/>
      <c r="Z169" s="380"/>
      <c r="AA169" s="379"/>
      <c r="AB169" s="379"/>
      <c r="AC169" s="379"/>
      <c r="AD169" s="379"/>
    </row>
    <row r="170" spans="1:30" ht="18">
      <c r="A170" s="360"/>
      <c r="B170" s="360"/>
      <c r="C170" s="360"/>
      <c r="D170" s="360"/>
      <c r="E170" s="360"/>
      <c r="F170" s="360"/>
      <c r="G170" s="360"/>
      <c r="H170" s="360"/>
      <c r="I170" s="372"/>
      <c r="J170" s="372"/>
      <c r="K170" s="372"/>
      <c r="L170" s="373"/>
      <c r="M170" s="372"/>
      <c r="N170" s="372"/>
      <c r="O170" s="372"/>
      <c r="P170" s="372"/>
      <c r="Q170" s="373"/>
      <c r="R170" s="372"/>
      <c r="U170" s="380"/>
      <c r="V170" s="379"/>
      <c r="W170" s="379"/>
      <c r="X170" s="379"/>
      <c r="Y170" s="379"/>
      <c r="Z170" s="380"/>
      <c r="AA170" s="379"/>
      <c r="AB170" s="379"/>
      <c r="AC170" s="379"/>
      <c r="AD170" s="379"/>
    </row>
    <row r="171" spans="1:30" ht="18">
      <c r="A171" s="360"/>
      <c r="B171" s="360"/>
      <c r="C171" s="360"/>
      <c r="D171" s="360"/>
      <c r="E171" s="360"/>
      <c r="F171" s="360"/>
      <c r="G171" s="360"/>
      <c r="H171" s="360"/>
      <c r="I171" s="372"/>
      <c r="J171" s="372"/>
      <c r="K171" s="372"/>
      <c r="L171" s="373"/>
      <c r="M171" s="372"/>
      <c r="N171" s="372"/>
      <c r="O171" s="372"/>
      <c r="P171" s="372"/>
      <c r="Q171" s="373"/>
      <c r="R171" s="372"/>
      <c r="U171" s="380"/>
      <c r="V171" s="379"/>
      <c r="W171" s="379"/>
      <c r="X171" s="379"/>
      <c r="Y171" s="379"/>
      <c r="Z171" s="380"/>
      <c r="AA171" s="379"/>
      <c r="AB171" s="379"/>
      <c r="AC171" s="379"/>
      <c r="AD171" s="379"/>
    </row>
    <row r="172" spans="1:30" ht="18">
      <c r="A172" s="360"/>
      <c r="B172" s="360"/>
      <c r="C172" s="360"/>
      <c r="D172" s="360"/>
      <c r="E172" s="360"/>
      <c r="F172" s="360"/>
      <c r="G172" s="360"/>
      <c r="H172" s="360"/>
      <c r="I172" s="372"/>
      <c r="J172" s="372"/>
      <c r="K172" s="372"/>
      <c r="L172" s="373"/>
      <c r="M172" s="372"/>
      <c r="N172" s="372"/>
      <c r="O172" s="372"/>
      <c r="P172" s="372"/>
      <c r="Q172" s="373"/>
      <c r="R172" s="372"/>
      <c r="U172" s="380"/>
      <c r="V172" s="379"/>
      <c r="W172" s="379"/>
      <c r="X172" s="379"/>
      <c r="Y172" s="379"/>
      <c r="Z172" s="380"/>
      <c r="AA172" s="379"/>
      <c r="AB172" s="379"/>
      <c r="AC172" s="379"/>
      <c r="AD172" s="379"/>
    </row>
    <row r="173" spans="1:30" ht="18">
      <c r="A173" s="360"/>
      <c r="B173" s="360"/>
      <c r="C173" s="360"/>
      <c r="D173" s="360"/>
      <c r="E173" s="360"/>
      <c r="F173" s="360"/>
      <c r="G173" s="360"/>
      <c r="H173" s="360"/>
      <c r="I173" s="372"/>
      <c r="J173" s="372"/>
      <c r="K173" s="372"/>
      <c r="L173" s="373"/>
      <c r="M173" s="372"/>
      <c r="N173" s="372"/>
      <c r="O173" s="372"/>
      <c r="P173" s="372"/>
      <c r="Q173" s="373"/>
      <c r="R173" s="372"/>
      <c r="U173" s="380"/>
      <c r="V173" s="379"/>
      <c r="W173" s="379"/>
      <c r="X173" s="379"/>
      <c r="Y173" s="379"/>
      <c r="Z173" s="380"/>
      <c r="AA173" s="379"/>
      <c r="AB173" s="379"/>
      <c r="AC173" s="379"/>
      <c r="AD173" s="379"/>
    </row>
    <row r="174" spans="1:30" ht="18">
      <c r="A174" s="360"/>
      <c r="B174" s="360"/>
      <c r="C174" s="360"/>
      <c r="D174" s="360"/>
      <c r="E174" s="360"/>
      <c r="F174" s="360"/>
      <c r="G174" s="360"/>
      <c r="H174" s="360"/>
      <c r="I174" s="374"/>
      <c r="J174" s="374"/>
      <c r="K174" s="374"/>
      <c r="L174" s="375"/>
      <c r="M174" s="374"/>
      <c r="N174" s="374"/>
      <c r="O174" s="374"/>
      <c r="P174" s="374"/>
      <c r="Q174" s="375"/>
      <c r="R174" s="374"/>
      <c r="U174" s="380"/>
      <c r="V174" s="379"/>
      <c r="W174" s="379"/>
      <c r="X174" s="379"/>
      <c r="Y174" s="379"/>
      <c r="Z174" s="380"/>
      <c r="AA174" s="379"/>
      <c r="AB174" s="379"/>
      <c r="AC174" s="379"/>
      <c r="AD174" s="379"/>
    </row>
    <row r="175" spans="1:30" ht="18">
      <c r="A175" s="360"/>
      <c r="B175" s="360"/>
      <c r="C175" s="360"/>
      <c r="D175" s="360"/>
      <c r="E175" s="360"/>
      <c r="F175" s="360"/>
      <c r="G175" s="360"/>
      <c r="H175" s="360"/>
      <c r="I175" s="374"/>
      <c r="J175" s="374"/>
      <c r="K175" s="374"/>
      <c r="L175" s="375"/>
      <c r="M175" s="374"/>
      <c r="N175" s="374"/>
      <c r="O175" s="374"/>
      <c r="P175" s="374"/>
      <c r="Q175" s="375"/>
      <c r="R175" s="374"/>
      <c r="U175" s="380"/>
      <c r="V175" s="379"/>
      <c r="W175" s="379"/>
      <c r="X175" s="379"/>
      <c r="Y175" s="379"/>
      <c r="Z175" s="380"/>
      <c r="AA175" s="379"/>
      <c r="AB175" s="379"/>
      <c r="AC175" s="379"/>
      <c r="AD175" s="379"/>
    </row>
    <row r="176" spans="1:30" ht="18">
      <c r="A176" s="360"/>
      <c r="B176" s="360"/>
      <c r="C176" s="360"/>
      <c r="D176" s="360"/>
      <c r="E176" s="360"/>
      <c r="F176" s="360"/>
      <c r="G176" s="360"/>
      <c r="H176" s="360"/>
      <c r="I176" s="374"/>
      <c r="J176" s="374"/>
      <c r="K176" s="374"/>
      <c r="L176" s="375"/>
      <c r="M176" s="374"/>
      <c r="N176" s="374"/>
      <c r="O176" s="374"/>
      <c r="P176" s="374"/>
      <c r="Q176" s="375"/>
      <c r="R176" s="374"/>
      <c r="U176" s="380"/>
      <c r="V176" s="379"/>
      <c r="W176" s="379"/>
      <c r="X176" s="379"/>
      <c r="Y176" s="379"/>
      <c r="Z176" s="382"/>
      <c r="AA176" s="379"/>
      <c r="AB176" s="379"/>
      <c r="AC176" s="379"/>
      <c r="AD176" s="379"/>
    </row>
    <row r="177" spans="1:30" ht="18">
      <c r="A177" s="360"/>
      <c r="B177" s="360"/>
      <c r="C177" s="360"/>
      <c r="D177" s="360"/>
      <c r="E177" s="360"/>
      <c r="F177" s="360"/>
      <c r="G177" s="360"/>
      <c r="H177" s="360"/>
      <c r="I177" s="374"/>
      <c r="J177" s="374"/>
      <c r="K177" s="374"/>
      <c r="L177" s="375"/>
      <c r="M177" s="374"/>
      <c r="N177" s="374"/>
      <c r="O177" s="374"/>
      <c r="P177" s="374"/>
      <c r="Q177" s="375"/>
      <c r="R177" s="374"/>
      <c r="U177" s="380"/>
      <c r="V177" s="379"/>
      <c r="W177" s="379"/>
      <c r="X177" s="379"/>
      <c r="Y177" s="379"/>
      <c r="Z177" s="380"/>
      <c r="AA177" s="379"/>
      <c r="AB177" s="379"/>
      <c r="AC177" s="379"/>
      <c r="AD177" s="379"/>
    </row>
    <row r="178" spans="1:30" ht="18">
      <c r="A178" s="360"/>
      <c r="B178" s="360"/>
      <c r="C178" s="360"/>
      <c r="D178" s="360"/>
      <c r="E178" s="360"/>
      <c r="F178" s="360"/>
      <c r="G178" s="360"/>
      <c r="H178" s="360"/>
      <c r="I178" s="374"/>
      <c r="J178" s="374"/>
      <c r="K178" s="374"/>
      <c r="L178" s="375"/>
      <c r="M178" s="374"/>
      <c r="N178" s="374"/>
      <c r="O178" s="374"/>
      <c r="P178" s="374"/>
      <c r="Q178" s="375"/>
      <c r="R178" s="374"/>
      <c r="U178" s="380"/>
      <c r="V178" s="379"/>
      <c r="W178" s="379"/>
      <c r="X178" s="379"/>
      <c r="Y178" s="379"/>
      <c r="Z178" s="380"/>
      <c r="AA178" s="379"/>
      <c r="AB178" s="379"/>
      <c r="AC178" s="379"/>
      <c r="AD178" s="379"/>
    </row>
    <row r="179" spans="1:30" ht="18">
      <c r="A179" s="360"/>
      <c r="B179" s="360"/>
      <c r="C179" s="360"/>
      <c r="D179" s="360"/>
      <c r="E179" s="360"/>
      <c r="F179" s="360"/>
      <c r="G179" s="360"/>
      <c r="H179" s="360"/>
      <c r="I179" s="374"/>
      <c r="J179" s="374"/>
      <c r="K179" s="374"/>
      <c r="L179" s="375"/>
      <c r="M179" s="374"/>
      <c r="N179" s="374"/>
      <c r="O179" s="374"/>
      <c r="P179" s="374"/>
      <c r="Q179" s="375"/>
      <c r="R179" s="374"/>
      <c r="U179" s="380"/>
      <c r="V179" s="379"/>
      <c r="W179" s="379"/>
      <c r="X179" s="379"/>
      <c r="Y179" s="379"/>
      <c r="Z179" s="380"/>
      <c r="AA179" s="379"/>
      <c r="AB179" s="379"/>
      <c r="AC179" s="379"/>
      <c r="AD179" s="379"/>
    </row>
    <row r="180" spans="1:30" ht="18">
      <c r="A180" s="360"/>
      <c r="B180" s="360"/>
      <c r="C180" s="360"/>
      <c r="D180" s="360"/>
      <c r="E180" s="360"/>
      <c r="F180" s="360"/>
      <c r="G180" s="360"/>
      <c r="H180" s="360"/>
      <c r="I180" s="374"/>
      <c r="J180" s="374"/>
      <c r="K180" s="374"/>
      <c r="L180" s="375"/>
      <c r="M180" s="374"/>
      <c r="N180" s="374"/>
      <c r="O180" s="374"/>
      <c r="P180" s="374"/>
      <c r="Q180" s="375"/>
      <c r="R180" s="374"/>
      <c r="U180" s="380"/>
      <c r="V180" s="379"/>
      <c r="W180" s="379"/>
      <c r="X180" s="379"/>
      <c r="Y180" s="379"/>
      <c r="Z180" s="380"/>
      <c r="AA180" s="379"/>
      <c r="AB180" s="379"/>
      <c r="AC180" s="379"/>
      <c r="AD180" s="379"/>
    </row>
    <row r="181" spans="1:30" ht="18">
      <c r="A181" s="360"/>
      <c r="B181" s="360"/>
      <c r="C181" s="360"/>
      <c r="D181" s="360"/>
      <c r="E181" s="360"/>
      <c r="F181" s="360"/>
      <c r="G181" s="360"/>
      <c r="H181" s="360"/>
      <c r="I181" s="374"/>
      <c r="J181" s="374"/>
      <c r="K181" s="374"/>
      <c r="L181" s="375"/>
      <c r="M181" s="374"/>
      <c r="N181" s="374"/>
      <c r="O181" s="374"/>
      <c r="P181" s="374"/>
      <c r="Q181" s="375"/>
      <c r="R181" s="374"/>
      <c r="U181" s="380"/>
      <c r="V181" s="379"/>
      <c r="W181" s="379"/>
      <c r="X181" s="379"/>
      <c r="Y181" s="379"/>
      <c r="Z181" s="380"/>
      <c r="AA181" s="379"/>
      <c r="AB181" s="379"/>
      <c r="AC181" s="379"/>
      <c r="AD181" s="379"/>
    </row>
    <row r="182" spans="1:30" ht="18">
      <c r="A182" s="360"/>
      <c r="B182" s="360"/>
      <c r="C182" s="360"/>
      <c r="D182" s="360"/>
      <c r="E182" s="360"/>
      <c r="F182" s="360"/>
      <c r="G182" s="360"/>
      <c r="H182" s="360"/>
      <c r="I182" s="374"/>
      <c r="J182" s="374"/>
      <c r="K182" s="374"/>
      <c r="L182" s="375"/>
      <c r="M182" s="374"/>
      <c r="N182" s="374"/>
      <c r="O182" s="374"/>
      <c r="P182" s="374"/>
      <c r="Q182" s="375"/>
      <c r="R182" s="374"/>
      <c r="U182" s="380"/>
      <c r="V182" s="379"/>
      <c r="W182" s="379"/>
      <c r="X182" s="379"/>
      <c r="Y182" s="379"/>
      <c r="Z182" s="380"/>
      <c r="AA182" s="379"/>
      <c r="AB182" s="379"/>
      <c r="AC182" s="379"/>
      <c r="AD182" s="379"/>
    </row>
    <row r="183" spans="1:30" ht="18">
      <c r="A183" s="360"/>
      <c r="B183" s="360"/>
      <c r="C183" s="360"/>
      <c r="D183" s="360"/>
      <c r="E183" s="360"/>
      <c r="F183" s="360"/>
      <c r="G183" s="360"/>
      <c r="H183" s="360"/>
      <c r="I183" s="374"/>
      <c r="J183" s="374"/>
      <c r="K183" s="374"/>
      <c r="L183" s="375"/>
      <c r="M183" s="374"/>
      <c r="N183" s="374"/>
      <c r="O183" s="374"/>
      <c r="P183" s="374"/>
      <c r="Q183" s="375"/>
      <c r="R183" s="374"/>
      <c r="U183" s="380"/>
      <c r="V183" s="379"/>
      <c r="W183" s="379"/>
      <c r="X183" s="379"/>
      <c r="Y183" s="379"/>
      <c r="Z183" s="380"/>
      <c r="AA183" s="379"/>
      <c r="AB183" s="379"/>
      <c r="AC183" s="379"/>
      <c r="AD183" s="379"/>
    </row>
    <row r="184" spans="1:30" ht="18">
      <c r="A184" s="360"/>
      <c r="B184" s="360"/>
      <c r="C184" s="360"/>
      <c r="D184" s="360"/>
      <c r="E184" s="360"/>
      <c r="F184" s="360"/>
      <c r="G184" s="360"/>
      <c r="H184" s="360"/>
      <c r="I184" s="374"/>
      <c r="J184" s="374"/>
      <c r="K184" s="374"/>
      <c r="L184" s="375"/>
      <c r="M184" s="374"/>
      <c r="N184" s="374"/>
      <c r="O184" s="374"/>
      <c r="P184" s="374"/>
      <c r="Q184" s="375"/>
      <c r="R184" s="374"/>
      <c r="U184" s="380"/>
      <c r="V184" s="379"/>
      <c r="W184" s="379"/>
      <c r="X184" s="379"/>
      <c r="Y184" s="379"/>
      <c r="Z184" s="380"/>
      <c r="AA184" s="379"/>
      <c r="AB184" s="379"/>
      <c r="AC184" s="379"/>
      <c r="AD184" s="379"/>
    </row>
    <row r="185" spans="1:30" ht="18">
      <c r="A185" s="360"/>
      <c r="B185" s="360"/>
      <c r="C185" s="360"/>
      <c r="D185" s="360"/>
      <c r="E185" s="360"/>
      <c r="F185" s="360"/>
      <c r="G185" s="360"/>
      <c r="H185" s="360"/>
      <c r="I185" s="374"/>
      <c r="J185" s="374"/>
      <c r="K185" s="374"/>
      <c r="L185" s="375"/>
      <c r="M185" s="374"/>
      <c r="N185" s="374"/>
      <c r="O185" s="374"/>
      <c r="P185" s="374"/>
      <c r="Q185" s="375"/>
      <c r="R185" s="374"/>
      <c r="U185" s="380"/>
      <c r="V185" s="379"/>
      <c r="W185" s="379"/>
      <c r="X185" s="379"/>
      <c r="Y185" s="379"/>
      <c r="Z185" s="380"/>
      <c r="AA185" s="379"/>
      <c r="AB185" s="379"/>
      <c r="AC185" s="379"/>
      <c r="AD185" s="379"/>
    </row>
    <row r="186" spans="1:30" ht="18">
      <c r="A186" s="360"/>
      <c r="B186" s="360"/>
      <c r="C186" s="360"/>
      <c r="D186" s="360"/>
      <c r="E186" s="360"/>
      <c r="F186" s="360"/>
      <c r="G186" s="360"/>
      <c r="H186" s="360"/>
      <c r="I186" s="374"/>
      <c r="J186" s="374"/>
      <c r="K186" s="374"/>
      <c r="L186" s="375"/>
      <c r="M186" s="374"/>
      <c r="N186" s="374"/>
      <c r="O186" s="374"/>
      <c r="P186" s="374"/>
      <c r="Q186" s="375"/>
      <c r="R186" s="374"/>
      <c r="U186" s="380"/>
      <c r="V186" s="379"/>
      <c r="W186" s="379"/>
      <c r="X186" s="379"/>
      <c r="Y186" s="379"/>
      <c r="Z186" s="380"/>
      <c r="AA186" s="379"/>
      <c r="AB186" s="379"/>
      <c r="AC186" s="379"/>
      <c r="AD186" s="379"/>
    </row>
    <row r="187" spans="1:30" ht="18">
      <c r="A187" s="360"/>
      <c r="B187" s="360"/>
      <c r="C187" s="360"/>
      <c r="D187" s="360"/>
      <c r="E187" s="360"/>
      <c r="F187" s="360"/>
      <c r="G187" s="360"/>
      <c r="H187" s="360"/>
      <c r="I187" s="374"/>
      <c r="J187" s="374"/>
      <c r="K187" s="374"/>
      <c r="L187" s="375"/>
      <c r="M187" s="374"/>
      <c r="N187" s="374"/>
      <c r="O187" s="374"/>
      <c r="P187" s="374"/>
      <c r="Q187" s="375"/>
      <c r="R187" s="374"/>
      <c r="U187" s="380"/>
      <c r="V187" s="379"/>
      <c r="W187" s="379"/>
      <c r="X187" s="379"/>
      <c r="Y187" s="379"/>
      <c r="Z187" s="380"/>
      <c r="AA187" s="379"/>
      <c r="AB187" s="379"/>
      <c r="AC187" s="379"/>
      <c r="AD187" s="379"/>
    </row>
    <row r="188" spans="1:30" ht="18">
      <c r="A188" s="360"/>
      <c r="B188" s="360"/>
      <c r="C188" s="360"/>
      <c r="D188" s="360"/>
      <c r="E188" s="360"/>
      <c r="F188" s="360"/>
      <c r="G188" s="360"/>
      <c r="H188" s="360"/>
      <c r="I188" s="374"/>
      <c r="J188" s="374"/>
      <c r="K188" s="374"/>
      <c r="L188" s="375"/>
      <c r="M188" s="374"/>
      <c r="N188" s="374"/>
      <c r="O188" s="374"/>
      <c r="P188" s="374"/>
      <c r="Q188" s="375"/>
      <c r="R188" s="374"/>
      <c r="U188" s="380"/>
      <c r="V188" s="379"/>
      <c r="W188" s="379"/>
      <c r="X188" s="379"/>
      <c r="Y188" s="379"/>
      <c r="Z188" s="380"/>
      <c r="AA188" s="379"/>
      <c r="AB188" s="379"/>
      <c r="AC188" s="379"/>
      <c r="AD188" s="379"/>
    </row>
    <row r="189" spans="1:30" ht="18">
      <c r="A189" s="360"/>
      <c r="B189" s="360"/>
      <c r="C189" s="360"/>
      <c r="D189" s="360"/>
      <c r="E189" s="360"/>
      <c r="F189" s="360"/>
      <c r="G189" s="360"/>
      <c r="H189" s="360"/>
      <c r="I189" s="374"/>
      <c r="J189" s="374"/>
      <c r="K189" s="374"/>
      <c r="L189" s="375"/>
      <c r="M189" s="374"/>
      <c r="N189" s="374"/>
      <c r="O189" s="374"/>
      <c r="P189" s="374"/>
      <c r="Q189" s="375"/>
      <c r="R189" s="374"/>
      <c r="U189" s="380"/>
      <c r="V189" s="379"/>
      <c r="W189" s="379"/>
      <c r="X189" s="379"/>
      <c r="Y189" s="379"/>
      <c r="Z189" s="380"/>
      <c r="AA189" s="379"/>
      <c r="AB189" s="379"/>
      <c r="AC189" s="379"/>
      <c r="AD189" s="379"/>
    </row>
    <row r="190" spans="1:30" ht="18">
      <c r="A190" s="360"/>
      <c r="B190" s="360"/>
      <c r="C190" s="360"/>
      <c r="D190" s="360"/>
      <c r="E190" s="360"/>
      <c r="F190" s="360"/>
      <c r="G190" s="360"/>
      <c r="H190" s="360"/>
      <c r="I190" s="374"/>
      <c r="J190" s="374"/>
      <c r="K190" s="374"/>
      <c r="L190" s="375"/>
      <c r="M190" s="374"/>
      <c r="N190" s="374"/>
      <c r="O190" s="374"/>
      <c r="P190" s="374"/>
      <c r="Q190" s="375"/>
      <c r="R190" s="374"/>
      <c r="U190" s="380"/>
      <c r="V190" s="379"/>
      <c r="W190" s="379"/>
      <c r="X190" s="379"/>
      <c r="Y190" s="379"/>
      <c r="Z190" s="380"/>
      <c r="AA190" s="379"/>
      <c r="AB190" s="379"/>
      <c r="AC190" s="379"/>
      <c r="AD190" s="379"/>
    </row>
    <row r="191" spans="1:30" ht="18">
      <c r="A191" s="360"/>
      <c r="B191" s="360"/>
      <c r="C191" s="360"/>
      <c r="D191" s="360"/>
      <c r="E191" s="360"/>
      <c r="F191" s="360"/>
      <c r="G191" s="360"/>
      <c r="H191" s="360"/>
      <c r="I191" s="374"/>
      <c r="J191" s="374"/>
      <c r="K191" s="374"/>
      <c r="L191" s="375"/>
      <c r="M191" s="374"/>
      <c r="N191" s="374"/>
      <c r="O191" s="374"/>
      <c r="P191" s="374"/>
      <c r="Q191" s="375"/>
      <c r="R191" s="374"/>
      <c r="U191" s="380"/>
      <c r="V191" s="379"/>
      <c r="W191" s="379"/>
      <c r="X191" s="379"/>
      <c r="Y191" s="379"/>
      <c r="Z191" s="380"/>
      <c r="AA191" s="379"/>
      <c r="AB191" s="379"/>
      <c r="AC191" s="379"/>
      <c r="AD191" s="379"/>
    </row>
    <row r="192" spans="1:30" ht="18">
      <c r="A192" s="360"/>
      <c r="B192" s="360"/>
      <c r="C192" s="360"/>
      <c r="D192" s="360"/>
      <c r="E192" s="360"/>
      <c r="F192" s="360"/>
      <c r="G192" s="360"/>
      <c r="H192" s="360"/>
      <c r="I192" s="374"/>
      <c r="J192" s="374"/>
      <c r="K192" s="374"/>
      <c r="L192" s="375"/>
      <c r="M192" s="374"/>
      <c r="N192" s="374"/>
      <c r="O192" s="374"/>
      <c r="P192" s="374"/>
      <c r="Q192" s="375"/>
      <c r="R192" s="374"/>
      <c r="U192" s="380"/>
      <c r="V192" s="379"/>
      <c r="W192" s="379"/>
      <c r="X192" s="379"/>
      <c r="Y192" s="379"/>
      <c r="Z192" s="380"/>
      <c r="AA192" s="379"/>
      <c r="AB192" s="379"/>
      <c r="AC192" s="379"/>
      <c r="AD192" s="379"/>
    </row>
    <row r="193" spans="1:30" ht="18">
      <c r="A193" s="360"/>
      <c r="B193" s="360"/>
      <c r="C193" s="360"/>
      <c r="D193" s="360"/>
      <c r="E193" s="360"/>
      <c r="F193" s="360"/>
      <c r="G193" s="360"/>
      <c r="H193" s="360"/>
      <c r="I193" s="374"/>
      <c r="J193" s="374"/>
      <c r="K193" s="374"/>
      <c r="L193" s="375"/>
      <c r="M193" s="374"/>
      <c r="N193" s="374"/>
      <c r="O193" s="374"/>
      <c r="P193" s="374"/>
      <c r="Q193" s="375"/>
      <c r="R193" s="374"/>
      <c r="U193" s="380"/>
      <c r="V193" s="379"/>
      <c r="W193" s="379"/>
      <c r="X193" s="379"/>
      <c r="Y193" s="379"/>
      <c r="Z193" s="380"/>
      <c r="AA193" s="379"/>
      <c r="AB193" s="379"/>
      <c r="AC193" s="379"/>
      <c r="AD193" s="379"/>
    </row>
    <row r="194" spans="1:30" ht="18">
      <c r="A194" s="360"/>
      <c r="B194" s="360"/>
      <c r="C194" s="360"/>
      <c r="D194" s="360"/>
      <c r="E194" s="360"/>
      <c r="F194" s="360"/>
      <c r="G194" s="360"/>
      <c r="H194" s="360"/>
      <c r="I194" s="374"/>
      <c r="J194" s="374"/>
      <c r="K194" s="374"/>
      <c r="L194" s="375"/>
      <c r="M194" s="374"/>
      <c r="N194" s="374"/>
      <c r="O194" s="374"/>
      <c r="P194" s="374"/>
      <c r="Q194" s="375"/>
      <c r="R194" s="374"/>
      <c r="U194" s="380"/>
      <c r="V194" s="379"/>
      <c r="W194" s="379"/>
      <c r="X194" s="379"/>
      <c r="Y194" s="379"/>
      <c r="Z194" s="380"/>
      <c r="AA194" s="379"/>
      <c r="AB194" s="379"/>
      <c r="AC194" s="379"/>
      <c r="AD194" s="379"/>
    </row>
    <row r="195" spans="1:30" ht="18">
      <c r="A195" s="360"/>
      <c r="B195" s="360"/>
      <c r="C195" s="360"/>
      <c r="D195" s="360"/>
      <c r="E195" s="360"/>
      <c r="F195" s="360"/>
      <c r="G195" s="360"/>
      <c r="H195" s="360"/>
      <c r="I195" s="374"/>
      <c r="J195" s="374"/>
      <c r="K195" s="374"/>
      <c r="L195" s="375"/>
      <c r="M195" s="374"/>
      <c r="N195" s="374"/>
      <c r="O195" s="374"/>
      <c r="P195" s="374"/>
      <c r="Q195" s="375"/>
      <c r="R195" s="374"/>
      <c r="U195" s="380"/>
      <c r="V195" s="379"/>
      <c r="W195" s="379"/>
      <c r="X195" s="379"/>
      <c r="Y195" s="379"/>
      <c r="Z195" s="380"/>
      <c r="AA195" s="379"/>
      <c r="AB195" s="379"/>
      <c r="AC195" s="379"/>
      <c r="AD195" s="379"/>
    </row>
    <row r="196" spans="1:30" ht="18">
      <c r="A196" s="360"/>
      <c r="B196" s="360"/>
      <c r="C196" s="360"/>
      <c r="D196" s="360"/>
      <c r="E196" s="360"/>
      <c r="F196" s="360"/>
      <c r="G196" s="360"/>
      <c r="H196" s="360"/>
      <c r="I196" s="374"/>
      <c r="J196" s="374"/>
      <c r="K196" s="374"/>
      <c r="L196" s="375"/>
      <c r="M196" s="374"/>
      <c r="N196" s="374"/>
      <c r="O196" s="374"/>
      <c r="P196" s="374"/>
      <c r="Q196" s="375"/>
      <c r="R196" s="374"/>
      <c r="U196" s="380"/>
      <c r="V196" s="379"/>
      <c r="W196" s="379"/>
      <c r="X196" s="379"/>
      <c r="Y196" s="379"/>
      <c r="Z196" s="380"/>
      <c r="AA196" s="379"/>
      <c r="AB196" s="379"/>
      <c r="AC196" s="379"/>
      <c r="AD196" s="379"/>
    </row>
    <row r="197" spans="1:30" ht="18">
      <c r="A197" s="360"/>
      <c r="B197" s="360"/>
      <c r="C197" s="360"/>
      <c r="D197" s="360"/>
      <c r="E197" s="360"/>
      <c r="F197" s="360"/>
      <c r="G197" s="360"/>
      <c r="H197" s="360"/>
      <c r="I197" s="374"/>
      <c r="J197" s="374"/>
      <c r="K197" s="374"/>
      <c r="L197" s="375"/>
      <c r="M197" s="374"/>
      <c r="N197" s="374"/>
      <c r="O197" s="374"/>
      <c r="P197" s="374"/>
      <c r="Q197" s="375"/>
      <c r="R197" s="374"/>
      <c r="U197" s="380"/>
      <c r="V197" s="379"/>
      <c r="W197" s="379"/>
      <c r="X197" s="379"/>
      <c r="Y197" s="379"/>
      <c r="Z197" s="380"/>
      <c r="AA197" s="379"/>
      <c r="AB197" s="379"/>
      <c r="AC197" s="379"/>
      <c r="AD197" s="379"/>
    </row>
    <row r="198" spans="1:30" ht="18">
      <c r="A198" s="360"/>
      <c r="B198" s="360"/>
      <c r="C198" s="360"/>
      <c r="D198" s="360"/>
      <c r="E198" s="360"/>
      <c r="F198" s="360"/>
      <c r="G198" s="360"/>
      <c r="H198" s="360"/>
      <c r="I198" s="374"/>
      <c r="J198" s="374"/>
      <c r="K198" s="374"/>
      <c r="L198" s="375"/>
      <c r="M198" s="374"/>
      <c r="N198" s="374"/>
      <c r="O198" s="374"/>
      <c r="P198" s="374"/>
      <c r="Q198" s="375"/>
      <c r="R198" s="374"/>
      <c r="U198" s="380"/>
      <c r="V198" s="379"/>
      <c r="W198" s="379"/>
      <c r="X198" s="379"/>
      <c r="Y198" s="379"/>
      <c r="Z198" s="380"/>
      <c r="AA198" s="379"/>
      <c r="AB198" s="379"/>
      <c r="AC198" s="379"/>
      <c r="AD198" s="379"/>
    </row>
    <row r="199" spans="1:30" ht="18">
      <c r="A199" s="360"/>
      <c r="B199" s="360"/>
      <c r="C199" s="360"/>
      <c r="D199" s="360"/>
      <c r="E199" s="360"/>
      <c r="F199" s="360"/>
      <c r="G199" s="360"/>
      <c r="H199" s="360"/>
      <c r="I199" s="374"/>
      <c r="J199" s="374"/>
      <c r="K199" s="374"/>
      <c r="L199" s="375"/>
      <c r="M199" s="374"/>
      <c r="N199" s="374"/>
      <c r="O199" s="374"/>
      <c r="P199" s="374"/>
      <c r="Q199" s="375"/>
      <c r="R199" s="374"/>
      <c r="U199" s="380"/>
      <c r="V199" s="379"/>
      <c r="W199" s="379"/>
      <c r="X199" s="379"/>
      <c r="Y199" s="379"/>
      <c r="Z199" s="380"/>
      <c r="AA199" s="379"/>
      <c r="AB199" s="379"/>
      <c r="AC199" s="379"/>
      <c r="AD199" s="379"/>
    </row>
    <row r="200" spans="1:30" ht="18">
      <c r="A200" s="360"/>
      <c r="B200" s="360"/>
      <c r="C200" s="360"/>
      <c r="D200" s="360"/>
      <c r="E200" s="360"/>
      <c r="F200" s="360"/>
      <c r="G200" s="360"/>
      <c r="H200" s="360"/>
      <c r="I200" s="374"/>
      <c r="J200" s="374"/>
      <c r="K200" s="374"/>
      <c r="L200" s="375"/>
      <c r="M200" s="374"/>
      <c r="N200" s="374"/>
      <c r="O200" s="374"/>
      <c r="P200" s="374"/>
      <c r="Q200" s="375"/>
      <c r="R200" s="374"/>
      <c r="U200" s="380"/>
      <c r="V200" s="379"/>
      <c r="W200" s="379"/>
      <c r="X200" s="379"/>
      <c r="Y200" s="379"/>
      <c r="Z200" s="380"/>
      <c r="AA200" s="379"/>
      <c r="AB200" s="379"/>
      <c r="AC200" s="379"/>
      <c r="AD200" s="379"/>
    </row>
    <row r="201" spans="1:30" ht="18">
      <c r="A201" s="360"/>
      <c r="B201" s="360"/>
      <c r="C201" s="360"/>
      <c r="D201" s="360"/>
      <c r="E201" s="360"/>
      <c r="F201" s="360"/>
      <c r="G201" s="360"/>
      <c r="H201" s="360"/>
      <c r="I201" s="374"/>
      <c r="J201" s="374"/>
      <c r="K201" s="374"/>
      <c r="L201" s="375"/>
      <c r="M201" s="374"/>
      <c r="N201" s="374"/>
      <c r="O201" s="374"/>
      <c r="P201" s="374"/>
      <c r="Q201" s="375"/>
      <c r="R201" s="374"/>
      <c r="U201" s="380"/>
      <c r="V201" s="379"/>
      <c r="W201" s="379"/>
      <c r="X201" s="379"/>
      <c r="Y201" s="379"/>
      <c r="Z201" s="380"/>
      <c r="AA201" s="379"/>
      <c r="AB201" s="379"/>
      <c r="AC201" s="379"/>
      <c r="AD201" s="379"/>
    </row>
    <row r="202" spans="1:30" ht="18">
      <c r="A202" s="360"/>
      <c r="B202" s="360"/>
      <c r="C202" s="360"/>
      <c r="D202" s="360"/>
      <c r="E202" s="360"/>
      <c r="F202" s="360"/>
      <c r="G202" s="360"/>
      <c r="H202" s="360"/>
      <c r="I202" s="374"/>
      <c r="J202" s="374"/>
      <c r="K202" s="374"/>
      <c r="L202" s="375"/>
      <c r="M202" s="374"/>
      <c r="N202" s="374"/>
      <c r="O202" s="374"/>
      <c r="P202" s="374"/>
      <c r="Q202" s="375"/>
      <c r="R202" s="374"/>
      <c r="U202" s="380"/>
      <c r="V202" s="379"/>
      <c r="W202" s="379"/>
      <c r="X202" s="379"/>
      <c r="Y202" s="379"/>
      <c r="Z202" s="380"/>
      <c r="AA202" s="379"/>
      <c r="AB202" s="379"/>
      <c r="AC202" s="379"/>
      <c r="AD202" s="379"/>
    </row>
    <row r="203" spans="1:30" ht="18">
      <c r="A203" s="360"/>
      <c r="B203" s="360"/>
      <c r="C203" s="360"/>
      <c r="D203" s="360"/>
      <c r="E203" s="360"/>
      <c r="F203" s="360"/>
      <c r="G203" s="360"/>
      <c r="H203" s="360"/>
      <c r="I203" s="374"/>
      <c r="J203" s="374"/>
      <c r="K203" s="374"/>
      <c r="L203" s="375"/>
      <c r="M203" s="374"/>
      <c r="N203" s="374"/>
      <c r="O203" s="374"/>
      <c r="P203" s="374"/>
      <c r="Q203" s="375"/>
      <c r="R203" s="374"/>
      <c r="U203" s="380"/>
      <c r="V203" s="379"/>
      <c r="W203" s="379"/>
      <c r="X203" s="379"/>
      <c r="Y203" s="379"/>
      <c r="Z203" s="380"/>
      <c r="AA203" s="379"/>
      <c r="AB203" s="379"/>
      <c r="AC203" s="379"/>
      <c r="AD203" s="379"/>
    </row>
    <row r="204" spans="1:30" ht="18">
      <c r="A204" s="360"/>
      <c r="B204" s="360"/>
      <c r="C204" s="360"/>
      <c r="D204" s="360"/>
      <c r="E204" s="360"/>
      <c r="F204" s="360"/>
      <c r="G204" s="360"/>
      <c r="H204" s="360"/>
      <c r="I204" s="374"/>
      <c r="J204" s="374"/>
      <c r="K204" s="374"/>
      <c r="L204" s="375"/>
      <c r="M204" s="374"/>
      <c r="N204" s="374"/>
      <c r="O204" s="374"/>
      <c r="P204" s="374"/>
      <c r="Q204" s="375"/>
      <c r="R204" s="374"/>
      <c r="U204" s="382"/>
      <c r="V204" s="381"/>
      <c r="W204" s="379"/>
      <c r="X204" s="379"/>
      <c r="Y204" s="379"/>
      <c r="Z204" s="380"/>
      <c r="AA204" s="379"/>
      <c r="AB204" s="379"/>
      <c r="AC204" s="379"/>
      <c r="AD204" s="379"/>
    </row>
    <row r="205" spans="1:30" ht="18">
      <c r="A205" s="360"/>
      <c r="B205" s="360"/>
      <c r="C205" s="360"/>
      <c r="D205" s="360"/>
      <c r="E205" s="360"/>
      <c r="F205" s="360"/>
      <c r="G205" s="360"/>
      <c r="H205" s="360"/>
      <c r="I205" s="374"/>
      <c r="J205" s="374"/>
      <c r="K205" s="374"/>
      <c r="L205" s="375"/>
      <c r="M205" s="374"/>
      <c r="N205" s="374"/>
      <c r="O205" s="374"/>
      <c r="P205" s="374"/>
      <c r="Q205" s="375"/>
      <c r="R205" s="374"/>
      <c r="U205" s="380"/>
      <c r="V205" s="379"/>
      <c r="W205" s="379"/>
      <c r="X205" s="379"/>
      <c r="Y205" s="379"/>
      <c r="Z205" s="380"/>
      <c r="AA205" s="379"/>
      <c r="AB205" s="379"/>
      <c r="AC205" s="379"/>
      <c r="AD205" s="379"/>
    </row>
    <row r="206" spans="1:30" ht="18">
      <c r="A206" s="360"/>
      <c r="B206" s="360"/>
      <c r="C206" s="360"/>
      <c r="D206" s="360"/>
      <c r="E206" s="360"/>
      <c r="F206" s="360"/>
      <c r="G206" s="360"/>
      <c r="H206" s="360"/>
      <c r="I206" s="374"/>
      <c r="J206" s="374"/>
      <c r="K206" s="374"/>
      <c r="L206" s="375"/>
      <c r="M206" s="374"/>
      <c r="N206" s="374"/>
      <c r="O206" s="374"/>
      <c r="P206" s="374"/>
      <c r="Q206" s="375"/>
      <c r="R206" s="374"/>
      <c r="U206" s="380"/>
      <c r="V206" s="379"/>
      <c r="W206" s="379"/>
      <c r="X206" s="379"/>
      <c r="Y206" s="379"/>
      <c r="Z206" s="383"/>
      <c r="AA206" s="383"/>
      <c r="AB206" s="379"/>
      <c r="AC206" s="379"/>
      <c r="AD206" s="379"/>
    </row>
    <row r="207" spans="1:30" ht="18">
      <c r="A207" s="360"/>
      <c r="B207" s="360"/>
      <c r="C207" s="360"/>
      <c r="D207" s="360"/>
      <c r="E207" s="360"/>
      <c r="F207" s="360"/>
      <c r="G207" s="360"/>
      <c r="H207" s="360"/>
      <c r="I207" s="374"/>
      <c r="J207" s="374"/>
      <c r="K207" s="374"/>
      <c r="L207" s="375"/>
      <c r="M207" s="374"/>
      <c r="N207" s="374"/>
      <c r="O207" s="374"/>
      <c r="P207" s="374"/>
      <c r="Q207" s="375"/>
      <c r="R207" s="374"/>
      <c r="U207" s="380"/>
      <c r="V207" s="379"/>
      <c r="W207" s="379"/>
      <c r="X207" s="379"/>
      <c r="Y207" s="379"/>
      <c r="Z207" s="383"/>
      <c r="AA207" s="383"/>
      <c r="AB207" s="379"/>
      <c r="AC207" s="379"/>
      <c r="AD207" s="379"/>
    </row>
    <row r="208" spans="1:30" ht="18">
      <c r="A208" s="360"/>
      <c r="B208" s="360"/>
      <c r="C208" s="360"/>
      <c r="D208" s="360"/>
      <c r="E208" s="360"/>
      <c r="F208" s="360"/>
      <c r="G208" s="360"/>
      <c r="H208" s="360"/>
      <c r="I208" s="374"/>
      <c r="J208" s="374"/>
      <c r="K208" s="374"/>
      <c r="L208" s="375"/>
      <c r="M208" s="374"/>
      <c r="N208" s="374"/>
      <c r="O208" s="374"/>
      <c r="P208" s="374"/>
      <c r="Q208" s="375"/>
      <c r="R208" s="374"/>
      <c r="U208" s="380"/>
      <c r="V208" s="379"/>
      <c r="W208" s="379"/>
      <c r="X208" s="379"/>
      <c r="Y208" s="379"/>
      <c r="Z208" s="383"/>
      <c r="AA208" s="383"/>
      <c r="AB208" s="379"/>
      <c r="AC208" s="379"/>
      <c r="AD208" s="379"/>
    </row>
    <row r="209" spans="1:30" ht="18">
      <c r="A209" s="360"/>
      <c r="B209" s="360"/>
      <c r="C209" s="360"/>
      <c r="D209" s="360"/>
      <c r="E209" s="360"/>
      <c r="F209" s="360"/>
      <c r="G209" s="360"/>
      <c r="H209" s="360"/>
      <c r="I209" s="374"/>
      <c r="J209" s="374"/>
      <c r="K209" s="374"/>
      <c r="L209" s="375"/>
      <c r="M209" s="374"/>
      <c r="N209" s="374"/>
      <c r="O209" s="374"/>
      <c r="P209" s="374"/>
      <c r="Q209" s="375"/>
      <c r="R209" s="374"/>
      <c r="U209" s="380"/>
      <c r="V209" s="379"/>
      <c r="W209" s="379"/>
      <c r="X209" s="379"/>
      <c r="Y209" s="379"/>
      <c r="Z209" s="383"/>
      <c r="AA209" s="383"/>
      <c r="AB209" s="379"/>
      <c r="AC209" s="379"/>
      <c r="AD209" s="379"/>
    </row>
    <row r="210" spans="1:30" ht="18">
      <c r="A210" s="360"/>
      <c r="B210" s="360"/>
      <c r="C210" s="360"/>
      <c r="D210" s="360"/>
      <c r="E210" s="360"/>
      <c r="F210" s="360"/>
      <c r="G210" s="360"/>
      <c r="H210" s="360"/>
      <c r="I210" s="374"/>
      <c r="J210" s="374"/>
      <c r="K210" s="374"/>
      <c r="L210" s="375"/>
      <c r="M210" s="374"/>
      <c r="N210" s="374"/>
      <c r="O210" s="374"/>
      <c r="P210" s="374"/>
      <c r="Q210" s="375"/>
      <c r="R210" s="374"/>
      <c r="U210" s="380"/>
      <c r="V210" s="379"/>
      <c r="W210" s="379"/>
      <c r="X210" s="379"/>
      <c r="Y210" s="379"/>
      <c r="Z210" s="383"/>
      <c r="AA210" s="383"/>
      <c r="AB210" s="379"/>
      <c r="AC210" s="379"/>
      <c r="AD210" s="379"/>
    </row>
    <row r="211" spans="1:30" ht="18">
      <c r="A211" s="360"/>
      <c r="B211" s="360"/>
      <c r="C211" s="360"/>
      <c r="D211" s="360"/>
      <c r="E211" s="360"/>
      <c r="F211" s="360"/>
      <c r="G211" s="360"/>
      <c r="H211" s="360"/>
      <c r="I211" s="374"/>
      <c r="J211" s="374"/>
      <c r="K211" s="374"/>
      <c r="L211" s="375"/>
      <c r="M211" s="374"/>
      <c r="N211" s="374"/>
      <c r="O211" s="374"/>
      <c r="P211" s="374"/>
      <c r="Q211" s="375"/>
      <c r="R211" s="374"/>
      <c r="U211" s="380"/>
      <c r="V211" s="379"/>
      <c r="W211" s="379"/>
      <c r="X211" s="379"/>
      <c r="Y211" s="379"/>
      <c r="Z211" s="383"/>
      <c r="AA211" s="383"/>
      <c r="AB211" s="379"/>
      <c r="AC211" s="379"/>
      <c r="AD211" s="379"/>
    </row>
    <row r="212" spans="1:30" ht="18">
      <c r="A212" s="360"/>
      <c r="B212" s="360"/>
      <c r="C212" s="360"/>
      <c r="D212" s="360"/>
      <c r="E212" s="360"/>
      <c r="F212" s="360"/>
      <c r="G212" s="360"/>
      <c r="H212" s="360"/>
      <c r="I212" s="374"/>
      <c r="J212" s="374"/>
      <c r="K212" s="374"/>
      <c r="L212" s="375"/>
      <c r="M212" s="374"/>
      <c r="N212" s="374"/>
      <c r="O212" s="374"/>
      <c r="P212" s="374"/>
      <c r="Q212" s="375"/>
      <c r="R212" s="374"/>
      <c r="U212" s="380"/>
      <c r="V212" s="379"/>
      <c r="W212" s="379"/>
      <c r="X212" s="379"/>
      <c r="Y212" s="379"/>
      <c r="Z212" s="383"/>
      <c r="AA212" s="383"/>
      <c r="AB212" s="379"/>
      <c r="AC212" s="379"/>
      <c r="AD212" s="379"/>
    </row>
    <row r="213" spans="1:30" ht="18">
      <c r="A213" s="360"/>
      <c r="B213" s="360"/>
      <c r="C213" s="360"/>
      <c r="D213" s="360"/>
      <c r="E213" s="360"/>
      <c r="F213" s="360"/>
      <c r="G213" s="360"/>
      <c r="H213" s="360"/>
      <c r="I213" s="374"/>
      <c r="J213" s="374"/>
      <c r="K213" s="374"/>
      <c r="L213" s="375"/>
      <c r="M213" s="374"/>
      <c r="N213" s="374"/>
      <c r="O213" s="374"/>
      <c r="P213" s="374"/>
      <c r="Q213" s="375"/>
      <c r="R213" s="374"/>
      <c r="U213" s="380"/>
      <c r="V213" s="379"/>
      <c r="W213" s="379"/>
      <c r="X213" s="379"/>
      <c r="Y213" s="379"/>
      <c r="Z213" s="383"/>
      <c r="AA213" s="383"/>
      <c r="AB213" s="379"/>
      <c r="AC213" s="379"/>
      <c r="AD213" s="379"/>
    </row>
    <row r="214" spans="1:30" ht="18">
      <c r="A214" s="360"/>
      <c r="B214" s="360"/>
      <c r="C214" s="360"/>
      <c r="D214" s="360"/>
      <c r="E214" s="360"/>
      <c r="F214" s="360"/>
      <c r="G214" s="360"/>
      <c r="H214" s="360"/>
      <c r="I214" s="374"/>
      <c r="J214" s="374"/>
      <c r="K214" s="374"/>
      <c r="L214" s="375"/>
      <c r="M214" s="374"/>
      <c r="N214" s="374"/>
      <c r="O214" s="374"/>
      <c r="P214" s="374"/>
      <c r="Q214" s="375"/>
      <c r="R214" s="374"/>
      <c r="U214" s="380"/>
      <c r="V214" s="379"/>
      <c r="W214" s="379"/>
      <c r="X214" s="379"/>
      <c r="Y214" s="379"/>
      <c r="Z214" s="383"/>
      <c r="AA214" s="383"/>
      <c r="AB214" s="379"/>
      <c r="AC214" s="379"/>
      <c r="AD214" s="379"/>
    </row>
    <row r="215" spans="1:30" ht="18">
      <c r="A215" s="360"/>
      <c r="B215" s="360"/>
      <c r="C215" s="360"/>
      <c r="D215" s="360"/>
      <c r="E215" s="360"/>
      <c r="F215" s="360"/>
      <c r="G215" s="360"/>
      <c r="H215" s="360"/>
      <c r="I215" s="374"/>
      <c r="J215" s="374"/>
      <c r="K215" s="374"/>
      <c r="L215" s="375"/>
      <c r="M215" s="374"/>
      <c r="N215" s="374"/>
      <c r="O215" s="374"/>
      <c r="P215" s="374"/>
      <c r="Q215" s="375"/>
      <c r="R215" s="374"/>
      <c r="U215" s="380"/>
      <c r="V215" s="379"/>
      <c r="W215" s="379"/>
      <c r="X215" s="379"/>
      <c r="Y215" s="379"/>
      <c r="Z215" s="383"/>
      <c r="AA215" s="383"/>
      <c r="AB215" s="379"/>
      <c r="AC215" s="379"/>
      <c r="AD215" s="379"/>
    </row>
    <row r="216" spans="1:30" ht="18">
      <c r="A216" s="360"/>
      <c r="B216" s="360"/>
      <c r="C216" s="360"/>
      <c r="D216" s="360"/>
      <c r="E216" s="360"/>
      <c r="F216" s="360"/>
      <c r="G216" s="360"/>
      <c r="H216" s="360"/>
      <c r="I216" s="374"/>
      <c r="J216" s="374"/>
      <c r="K216" s="374"/>
      <c r="L216" s="375"/>
      <c r="M216" s="374"/>
      <c r="N216" s="374"/>
      <c r="O216" s="374"/>
      <c r="P216" s="374"/>
      <c r="Q216" s="375"/>
      <c r="R216" s="374"/>
      <c r="U216" s="380"/>
      <c r="V216" s="379"/>
      <c r="W216" s="379"/>
      <c r="X216" s="379"/>
      <c r="Y216" s="379"/>
      <c r="Z216" s="383"/>
      <c r="AA216" s="383"/>
      <c r="AB216" s="379"/>
      <c r="AC216" s="379"/>
      <c r="AD216" s="379"/>
    </row>
    <row r="217" spans="1:30" ht="18">
      <c r="A217" s="360"/>
      <c r="B217" s="360"/>
      <c r="C217" s="360"/>
      <c r="D217" s="360"/>
      <c r="E217" s="360"/>
      <c r="F217" s="360"/>
      <c r="G217" s="360"/>
      <c r="H217" s="360"/>
      <c r="I217" s="374"/>
      <c r="J217" s="374"/>
      <c r="K217" s="374"/>
      <c r="L217" s="375"/>
      <c r="M217" s="374"/>
      <c r="N217" s="374"/>
      <c r="O217" s="374"/>
      <c r="P217" s="374"/>
      <c r="Q217" s="375"/>
      <c r="R217" s="374"/>
      <c r="U217" s="380"/>
      <c r="V217" s="379"/>
      <c r="W217" s="379"/>
      <c r="X217" s="379"/>
      <c r="Y217" s="379"/>
      <c r="Z217" s="383"/>
      <c r="AA217" s="383"/>
      <c r="AB217" s="379"/>
      <c r="AC217" s="379"/>
      <c r="AD217" s="379"/>
    </row>
    <row r="218" spans="1:30" ht="18">
      <c r="A218" s="360"/>
      <c r="B218" s="360"/>
      <c r="C218" s="360"/>
      <c r="D218" s="360"/>
      <c r="E218" s="360"/>
      <c r="F218" s="360"/>
      <c r="G218" s="360"/>
      <c r="H218" s="360"/>
      <c r="I218" s="374"/>
      <c r="J218" s="374"/>
      <c r="K218" s="374"/>
      <c r="L218" s="375"/>
      <c r="M218" s="374"/>
      <c r="N218" s="374"/>
      <c r="O218" s="374"/>
      <c r="P218" s="374"/>
      <c r="Q218" s="375"/>
      <c r="R218" s="374"/>
      <c r="U218" s="380"/>
      <c r="V218" s="379"/>
      <c r="W218" s="379"/>
      <c r="X218" s="379"/>
      <c r="Y218" s="379"/>
      <c r="Z218" s="383"/>
      <c r="AA218" s="383"/>
      <c r="AB218" s="379"/>
      <c r="AC218" s="379"/>
      <c r="AD218" s="379"/>
    </row>
    <row r="219" spans="1:30" ht="18">
      <c r="A219" s="360"/>
      <c r="B219" s="360"/>
      <c r="C219" s="360"/>
      <c r="D219" s="360"/>
      <c r="E219" s="360"/>
      <c r="F219" s="360"/>
      <c r="G219" s="360"/>
      <c r="H219" s="360"/>
      <c r="I219" s="374"/>
      <c r="J219" s="374"/>
      <c r="K219" s="374"/>
      <c r="L219" s="375"/>
      <c r="M219" s="374"/>
      <c r="N219" s="374"/>
      <c r="O219" s="374"/>
      <c r="P219" s="374"/>
      <c r="Q219" s="375"/>
      <c r="R219" s="374"/>
      <c r="U219" s="380"/>
      <c r="V219" s="379"/>
      <c r="W219" s="379"/>
      <c r="X219" s="379"/>
      <c r="Y219" s="379"/>
      <c r="Z219" s="383"/>
      <c r="AA219" s="383"/>
      <c r="AB219" s="379"/>
      <c r="AC219" s="379"/>
      <c r="AD219" s="379"/>
    </row>
    <row r="220" spans="1:30" ht="18">
      <c r="A220" s="360"/>
      <c r="B220" s="360"/>
      <c r="C220" s="360"/>
      <c r="D220" s="360"/>
      <c r="E220" s="360"/>
      <c r="F220" s="360"/>
      <c r="G220" s="360"/>
      <c r="H220" s="360"/>
      <c r="I220" s="374"/>
      <c r="J220" s="374"/>
      <c r="K220" s="374"/>
      <c r="L220" s="375"/>
      <c r="M220" s="374"/>
      <c r="N220" s="374"/>
      <c r="O220" s="374"/>
      <c r="P220" s="374"/>
      <c r="Q220" s="375"/>
      <c r="R220" s="374"/>
      <c r="U220" s="380"/>
      <c r="V220" s="379"/>
      <c r="W220" s="379"/>
      <c r="X220" s="379"/>
      <c r="Y220" s="379"/>
      <c r="Z220" s="383"/>
      <c r="AA220" s="383"/>
      <c r="AB220" s="379"/>
      <c r="AC220" s="379"/>
      <c r="AD220" s="379"/>
    </row>
    <row r="221" spans="1:30" ht="18">
      <c r="A221" s="360"/>
      <c r="B221" s="360"/>
      <c r="C221" s="360"/>
      <c r="D221" s="360"/>
      <c r="E221" s="360"/>
      <c r="F221" s="360"/>
      <c r="G221" s="360"/>
      <c r="H221" s="360"/>
      <c r="I221" s="374"/>
      <c r="J221" s="374"/>
      <c r="K221" s="374"/>
      <c r="L221" s="375"/>
      <c r="M221" s="374"/>
      <c r="N221" s="374"/>
      <c r="O221" s="374"/>
      <c r="P221" s="374"/>
      <c r="Q221" s="375"/>
      <c r="R221" s="374"/>
      <c r="U221" s="380"/>
      <c r="V221" s="379"/>
      <c r="W221" s="379"/>
      <c r="X221" s="379"/>
      <c r="Y221" s="379"/>
      <c r="Z221" s="383"/>
      <c r="AA221" s="384"/>
      <c r="AB221" s="379"/>
      <c r="AC221" s="379"/>
      <c r="AD221" s="379"/>
    </row>
    <row r="222" spans="1:30" ht="18">
      <c r="A222" s="360"/>
      <c r="B222" s="360"/>
      <c r="C222" s="360"/>
      <c r="D222" s="360"/>
      <c r="E222" s="360"/>
      <c r="F222" s="360"/>
      <c r="G222" s="360"/>
      <c r="H222" s="360"/>
      <c r="I222" s="374"/>
      <c r="J222" s="374"/>
      <c r="K222" s="374"/>
      <c r="L222" s="375"/>
      <c r="M222" s="374"/>
      <c r="N222" s="374"/>
      <c r="O222" s="374"/>
      <c r="P222" s="374"/>
      <c r="Q222" s="375"/>
      <c r="R222" s="374"/>
      <c r="U222" s="380"/>
      <c r="V222" s="379"/>
      <c r="W222" s="379"/>
      <c r="X222" s="379"/>
      <c r="Y222" s="379"/>
      <c r="Z222" s="384"/>
      <c r="AA222" s="384"/>
      <c r="AB222" s="379"/>
      <c r="AC222" s="379"/>
      <c r="AD222" s="379"/>
    </row>
    <row r="223" spans="1:30" ht="18">
      <c r="A223" s="360"/>
      <c r="B223" s="360"/>
      <c r="C223" s="360"/>
      <c r="D223" s="360"/>
      <c r="E223" s="360"/>
      <c r="F223" s="360"/>
      <c r="G223" s="360"/>
      <c r="H223" s="360"/>
      <c r="I223" s="374"/>
      <c r="J223" s="374"/>
      <c r="K223" s="374"/>
      <c r="L223" s="375"/>
      <c r="M223" s="374"/>
      <c r="N223" s="374"/>
      <c r="O223" s="374"/>
      <c r="P223" s="374"/>
      <c r="Q223" s="375"/>
      <c r="R223" s="374"/>
      <c r="U223" s="380"/>
      <c r="V223" s="379"/>
      <c r="W223" s="379"/>
      <c r="X223" s="379"/>
      <c r="Y223" s="379"/>
      <c r="Z223" s="384"/>
      <c r="AA223" s="384"/>
      <c r="AB223" s="379"/>
      <c r="AC223" s="379"/>
      <c r="AD223" s="379"/>
    </row>
    <row r="224" spans="1:30" ht="18">
      <c r="A224" s="360"/>
      <c r="B224" s="360"/>
      <c r="C224" s="360"/>
      <c r="D224" s="360"/>
      <c r="E224" s="360"/>
      <c r="F224" s="360"/>
      <c r="G224" s="360"/>
      <c r="H224" s="360"/>
      <c r="I224" s="374"/>
      <c r="J224" s="374"/>
      <c r="K224" s="374"/>
      <c r="L224" s="375"/>
      <c r="M224" s="374"/>
      <c r="N224" s="374"/>
      <c r="O224" s="374"/>
      <c r="P224" s="374"/>
      <c r="Q224" s="375"/>
      <c r="R224" s="374"/>
      <c r="U224" s="380"/>
      <c r="V224" s="379"/>
      <c r="W224" s="379"/>
      <c r="X224" s="379"/>
      <c r="Y224" s="379"/>
      <c r="Z224" s="384"/>
      <c r="AA224" s="384"/>
      <c r="AB224" s="379"/>
      <c r="AC224" s="379"/>
      <c r="AD224" s="379"/>
    </row>
    <row r="225" spans="1:30" ht="18">
      <c r="A225" s="360"/>
      <c r="B225" s="360"/>
      <c r="C225" s="360"/>
      <c r="D225" s="360"/>
      <c r="E225" s="360"/>
      <c r="F225" s="360"/>
      <c r="G225" s="360"/>
      <c r="H225" s="360"/>
      <c r="I225" s="374"/>
      <c r="J225" s="374"/>
      <c r="K225" s="374"/>
      <c r="L225" s="375"/>
      <c r="M225" s="374"/>
      <c r="N225" s="374"/>
      <c r="O225" s="374"/>
      <c r="P225" s="374"/>
      <c r="Q225" s="375"/>
      <c r="R225" s="374"/>
      <c r="U225" s="380"/>
      <c r="V225" s="379"/>
      <c r="W225" s="379"/>
      <c r="X225" s="379"/>
      <c r="Y225" s="379"/>
      <c r="Z225" s="384"/>
      <c r="AA225" s="384"/>
      <c r="AB225" s="379"/>
      <c r="AC225" s="379"/>
      <c r="AD225" s="379"/>
    </row>
    <row r="226" spans="1:30" ht="18">
      <c r="A226" s="360"/>
      <c r="B226" s="360"/>
      <c r="C226" s="360"/>
      <c r="D226" s="360"/>
      <c r="E226" s="360"/>
      <c r="F226" s="360"/>
      <c r="G226" s="360"/>
      <c r="H226" s="360"/>
      <c r="I226" s="374"/>
      <c r="J226" s="374"/>
      <c r="K226" s="374"/>
      <c r="L226" s="375"/>
      <c r="M226" s="374"/>
      <c r="N226" s="374"/>
      <c r="O226" s="374"/>
      <c r="P226" s="374"/>
      <c r="Q226" s="375"/>
      <c r="R226" s="374"/>
      <c r="U226" s="380"/>
      <c r="V226" s="379"/>
      <c r="W226" s="379"/>
      <c r="X226" s="379"/>
      <c r="Y226" s="379"/>
      <c r="Z226" s="384"/>
      <c r="AA226" s="384"/>
      <c r="AB226" s="379"/>
      <c r="AC226" s="379"/>
      <c r="AD226" s="379"/>
    </row>
    <row r="227" spans="1:30" ht="18">
      <c r="A227" s="360"/>
      <c r="B227" s="360"/>
      <c r="C227" s="360"/>
      <c r="D227" s="360"/>
      <c r="E227" s="360"/>
      <c r="F227" s="360"/>
      <c r="G227" s="360"/>
      <c r="H227" s="360"/>
      <c r="I227" s="374"/>
      <c r="J227" s="374"/>
      <c r="K227" s="374"/>
      <c r="L227" s="375"/>
      <c r="M227" s="374"/>
      <c r="N227" s="374"/>
      <c r="O227" s="374"/>
      <c r="P227" s="374"/>
      <c r="Q227" s="375"/>
      <c r="R227" s="374"/>
      <c r="U227" s="380"/>
      <c r="V227" s="379"/>
      <c r="W227" s="379"/>
      <c r="X227" s="379"/>
      <c r="Y227" s="379"/>
      <c r="Z227" s="384"/>
      <c r="AA227" s="384"/>
      <c r="AB227" s="379"/>
      <c r="AC227" s="379"/>
      <c r="AD227" s="379"/>
    </row>
    <row r="228" spans="1:30" ht="18">
      <c r="A228" s="360"/>
      <c r="B228" s="360"/>
      <c r="C228" s="360"/>
      <c r="D228" s="360"/>
      <c r="E228" s="360"/>
      <c r="F228" s="360"/>
      <c r="G228" s="360"/>
      <c r="H228" s="360"/>
      <c r="I228" s="374"/>
      <c r="J228" s="374"/>
      <c r="K228" s="374"/>
      <c r="L228" s="375"/>
      <c r="M228" s="374"/>
      <c r="N228" s="374"/>
      <c r="O228" s="374"/>
      <c r="P228" s="374"/>
      <c r="Q228" s="375"/>
      <c r="R228" s="374"/>
      <c r="U228" s="380"/>
      <c r="V228" s="379"/>
      <c r="W228" s="379"/>
      <c r="X228" s="379"/>
      <c r="Y228" s="379"/>
      <c r="Z228" s="384"/>
      <c r="AA228" s="384"/>
      <c r="AB228" s="379"/>
      <c r="AC228" s="379"/>
      <c r="AD228" s="379"/>
    </row>
    <row r="229" spans="1:30" ht="18">
      <c r="A229" s="360"/>
      <c r="B229" s="360"/>
      <c r="C229" s="360"/>
      <c r="D229" s="360"/>
      <c r="E229" s="360"/>
      <c r="F229" s="360"/>
      <c r="G229" s="360"/>
      <c r="H229" s="360"/>
      <c r="I229" s="374"/>
      <c r="J229" s="374"/>
      <c r="K229" s="374"/>
      <c r="L229" s="375"/>
      <c r="M229" s="374"/>
      <c r="N229" s="374"/>
      <c r="O229" s="374"/>
      <c r="P229" s="374"/>
      <c r="Q229" s="375"/>
      <c r="R229" s="374"/>
      <c r="U229" s="380"/>
      <c r="V229" s="379"/>
      <c r="W229" s="379"/>
      <c r="X229" s="379"/>
      <c r="Y229" s="379"/>
      <c r="Z229" s="384"/>
      <c r="AA229" s="384"/>
      <c r="AB229" s="379"/>
      <c r="AC229" s="379"/>
      <c r="AD229" s="379"/>
    </row>
    <row r="230" spans="1:30" ht="18">
      <c r="A230" s="360"/>
      <c r="B230" s="360"/>
      <c r="C230" s="360"/>
      <c r="D230" s="360"/>
      <c r="E230" s="360"/>
      <c r="F230" s="360"/>
      <c r="G230" s="360"/>
      <c r="H230" s="360"/>
      <c r="I230" s="374"/>
      <c r="J230" s="374"/>
      <c r="K230" s="374"/>
      <c r="L230" s="375"/>
      <c r="M230" s="374"/>
      <c r="N230" s="374"/>
      <c r="O230" s="374"/>
      <c r="P230" s="374"/>
      <c r="Q230" s="375"/>
      <c r="R230" s="374"/>
      <c r="U230" s="380"/>
      <c r="V230" s="379"/>
      <c r="W230" s="379"/>
      <c r="X230" s="379"/>
      <c r="Y230" s="379"/>
      <c r="Z230" s="384"/>
      <c r="AA230" s="384"/>
      <c r="AB230" s="379"/>
      <c r="AC230" s="379"/>
      <c r="AD230" s="379"/>
    </row>
    <row r="231" spans="1:30" ht="18">
      <c r="A231" s="360"/>
      <c r="B231" s="360"/>
      <c r="C231" s="360"/>
      <c r="D231" s="360"/>
      <c r="E231" s="360"/>
      <c r="F231" s="360"/>
      <c r="G231" s="360"/>
      <c r="H231" s="360"/>
      <c r="I231" s="374"/>
      <c r="J231" s="374"/>
      <c r="K231" s="374"/>
      <c r="L231" s="375"/>
      <c r="M231" s="374"/>
      <c r="N231" s="374"/>
      <c r="O231" s="374"/>
      <c r="P231" s="374"/>
      <c r="Q231" s="375"/>
      <c r="R231" s="374"/>
      <c r="U231" s="380"/>
      <c r="V231" s="379"/>
      <c r="W231" s="379"/>
      <c r="X231" s="379"/>
      <c r="Y231" s="379"/>
      <c r="Z231" s="384"/>
      <c r="AA231" s="384"/>
      <c r="AB231" s="379"/>
      <c r="AC231" s="379"/>
      <c r="AD231" s="379"/>
    </row>
    <row r="232" spans="1:30" ht="18">
      <c r="A232" s="360"/>
      <c r="B232" s="360"/>
      <c r="C232" s="360"/>
      <c r="D232" s="360"/>
      <c r="E232" s="360"/>
      <c r="F232" s="360"/>
      <c r="G232" s="360"/>
      <c r="H232" s="360"/>
      <c r="I232" s="374"/>
      <c r="J232" s="374"/>
      <c r="K232" s="374"/>
      <c r="L232" s="375"/>
      <c r="M232" s="374"/>
      <c r="N232" s="374"/>
      <c r="O232" s="374"/>
      <c r="P232" s="374"/>
      <c r="Q232" s="375"/>
      <c r="R232" s="374"/>
      <c r="U232" s="380"/>
      <c r="V232" s="379"/>
      <c r="W232" s="379"/>
      <c r="X232" s="379"/>
      <c r="Y232" s="379"/>
      <c r="Z232" s="384"/>
      <c r="AA232" s="384"/>
      <c r="AB232" s="379"/>
      <c r="AC232" s="379"/>
      <c r="AD232" s="379"/>
    </row>
    <row r="233" spans="1:30" ht="18">
      <c r="A233" s="360"/>
      <c r="B233" s="360"/>
      <c r="C233" s="360"/>
      <c r="D233" s="360"/>
      <c r="E233" s="360"/>
      <c r="F233" s="360"/>
      <c r="G233" s="360"/>
      <c r="H233" s="360"/>
      <c r="I233" s="374"/>
      <c r="J233" s="374"/>
      <c r="K233" s="374"/>
      <c r="L233" s="375"/>
      <c r="M233" s="374"/>
      <c r="N233" s="374"/>
      <c r="O233" s="374"/>
      <c r="P233" s="374"/>
      <c r="Q233" s="375"/>
      <c r="R233" s="374"/>
      <c r="U233" s="380"/>
      <c r="V233" s="379"/>
      <c r="W233" s="379"/>
      <c r="X233" s="379"/>
      <c r="Y233" s="379"/>
      <c r="Z233" s="384"/>
      <c r="AA233" s="384"/>
      <c r="AB233" s="379"/>
      <c r="AC233" s="379"/>
      <c r="AD233" s="379"/>
    </row>
    <row r="234" spans="1:30" ht="18">
      <c r="A234" s="360"/>
      <c r="B234" s="360"/>
      <c r="C234" s="360"/>
      <c r="D234" s="360"/>
      <c r="E234" s="360"/>
      <c r="F234" s="360"/>
      <c r="G234" s="360"/>
      <c r="H234" s="360"/>
      <c r="I234" s="374"/>
      <c r="J234" s="374"/>
      <c r="K234" s="374"/>
      <c r="L234" s="375"/>
      <c r="M234" s="374"/>
      <c r="N234" s="373"/>
      <c r="O234" s="373"/>
      <c r="P234" s="373"/>
      <c r="Q234" s="373"/>
      <c r="R234" s="373"/>
      <c r="U234" s="380"/>
      <c r="V234" s="379"/>
      <c r="W234" s="379"/>
      <c r="X234" s="379"/>
      <c r="Y234" s="379"/>
      <c r="Z234" s="384"/>
      <c r="AA234" s="384"/>
      <c r="AB234" s="379"/>
      <c r="AC234" s="379"/>
      <c r="AD234" s="379"/>
    </row>
    <row r="235" spans="1:30" ht="18">
      <c r="A235" s="360"/>
      <c r="B235" s="360"/>
      <c r="C235" s="360"/>
      <c r="D235" s="360"/>
      <c r="E235" s="360"/>
      <c r="F235" s="360"/>
      <c r="G235" s="360"/>
      <c r="H235" s="360"/>
      <c r="I235" s="374"/>
      <c r="J235" s="374"/>
      <c r="K235" s="374"/>
      <c r="L235" s="375"/>
      <c r="M235" s="374"/>
      <c r="N235" s="373"/>
      <c r="O235" s="373"/>
      <c r="P235" s="373"/>
      <c r="Q235" s="373"/>
      <c r="R235" s="373"/>
      <c r="U235" s="380"/>
      <c r="V235" s="379"/>
      <c r="W235" s="379"/>
      <c r="X235" s="379"/>
      <c r="Y235" s="379"/>
      <c r="Z235" s="384"/>
      <c r="AA235" s="384"/>
      <c r="AB235" s="379"/>
      <c r="AC235" s="379"/>
      <c r="AD235" s="379"/>
    </row>
    <row r="236" spans="1:30" ht="18">
      <c r="A236" s="360"/>
      <c r="B236" s="360"/>
      <c r="C236" s="360"/>
      <c r="D236" s="360"/>
      <c r="E236" s="360"/>
      <c r="F236" s="360"/>
      <c r="G236" s="360"/>
      <c r="H236" s="360"/>
      <c r="I236" s="374"/>
      <c r="J236" s="374"/>
      <c r="K236" s="374"/>
      <c r="L236" s="375"/>
      <c r="M236" s="374"/>
      <c r="N236" s="376"/>
      <c r="O236" s="376"/>
      <c r="P236" s="376"/>
      <c r="Q236" s="376"/>
      <c r="R236" s="376"/>
      <c r="U236" s="380"/>
      <c r="V236" s="379"/>
      <c r="W236" s="379"/>
      <c r="X236" s="379"/>
      <c r="Y236" s="379"/>
      <c r="Z236" s="384"/>
      <c r="AA236" s="384"/>
      <c r="AB236" s="379"/>
      <c r="AC236" s="379"/>
      <c r="AD236" s="379"/>
    </row>
    <row r="237" spans="1:30" ht="18">
      <c r="A237" s="360"/>
      <c r="B237" s="360"/>
      <c r="C237" s="360"/>
      <c r="D237" s="360"/>
      <c r="E237" s="360"/>
      <c r="F237" s="360"/>
      <c r="G237" s="360"/>
      <c r="H237" s="360"/>
      <c r="I237" s="374"/>
      <c r="J237" s="374"/>
      <c r="K237" s="374"/>
      <c r="L237" s="375"/>
      <c r="M237" s="374"/>
      <c r="N237" s="376"/>
      <c r="O237" s="376"/>
      <c r="P237" s="376"/>
      <c r="Q237" s="376"/>
      <c r="R237" s="376"/>
      <c r="U237" s="380"/>
      <c r="V237" s="379"/>
      <c r="W237" s="379"/>
      <c r="X237" s="379"/>
      <c r="Y237" s="379"/>
      <c r="Z237" s="384"/>
      <c r="AA237" s="384"/>
      <c r="AB237" s="379"/>
      <c r="AC237" s="379"/>
      <c r="AD237" s="379"/>
    </row>
    <row r="238" spans="1:30" ht="18">
      <c r="A238" s="360"/>
      <c r="B238" s="360"/>
      <c r="C238" s="360"/>
      <c r="D238" s="360"/>
      <c r="E238" s="360"/>
      <c r="F238" s="360"/>
      <c r="G238" s="360"/>
      <c r="H238" s="360"/>
      <c r="I238" s="374"/>
      <c r="J238" s="374"/>
      <c r="K238" s="374"/>
      <c r="L238" s="375"/>
      <c r="M238" s="374"/>
      <c r="N238" s="376"/>
      <c r="O238" s="376"/>
      <c r="P238" s="376"/>
      <c r="Q238" s="376"/>
      <c r="R238" s="376"/>
      <c r="U238" s="380"/>
      <c r="V238" s="379"/>
      <c r="W238" s="379"/>
      <c r="X238" s="379"/>
      <c r="Y238" s="379"/>
      <c r="Z238" s="384"/>
      <c r="AA238" s="384"/>
      <c r="AB238" s="379"/>
      <c r="AC238" s="379"/>
      <c r="AD238" s="379"/>
    </row>
    <row r="239" spans="1:30" ht="18">
      <c r="A239" s="360"/>
      <c r="B239" s="360"/>
      <c r="C239" s="360"/>
      <c r="D239" s="360"/>
      <c r="E239" s="360"/>
      <c r="F239" s="360"/>
      <c r="G239" s="360"/>
      <c r="H239" s="360"/>
      <c r="I239" s="374"/>
      <c r="J239" s="374"/>
      <c r="K239" s="374"/>
      <c r="L239" s="375"/>
      <c r="M239" s="374"/>
      <c r="N239" s="376"/>
      <c r="O239" s="376"/>
      <c r="P239" s="376"/>
      <c r="Q239" s="376"/>
      <c r="R239" s="376"/>
      <c r="U239" s="380"/>
      <c r="V239" s="379"/>
      <c r="W239" s="379"/>
      <c r="X239" s="379"/>
      <c r="Y239" s="379"/>
      <c r="Z239" s="384"/>
      <c r="AA239" s="384"/>
      <c r="AB239" s="379"/>
      <c r="AC239" s="379"/>
      <c r="AD239" s="379"/>
    </row>
    <row r="240" spans="1:30" ht="18">
      <c r="A240" s="360"/>
      <c r="B240" s="360"/>
      <c r="C240" s="360"/>
      <c r="D240" s="360"/>
      <c r="E240" s="360"/>
      <c r="F240" s="360"/>
      <c r="G240" s="360"/>
      <c r="H240" s="360"/>
      <c r="I240" s="374"/>
      <c r="J240" s="374"/>
      <c r="K240" s="374"/>
      <c r="L240" s="375"/>
      <c r="M240" s="374"/>
      <c r="N240" s="376"/>
      <c r="O240" s="376"/>
      <c r="P240" s="376"/>
      <c r="Q240" s="376"/>
      <c r="R240" s="376"/>
      <c r="U240" s="380"/>
      <c r="V240" s="379"/>
      <c r="W240" s="379"/>
      <c r="X240" s="379"/>
      <c r="Y240" s="379"/>
      <c r="Z240" s="384"/>
      <c r="AA240" s="384"/>
      <c r="AB240" s="379"/>
      <c r="AC240" s="379"/>
      <c r="AD240" s="379"/>
    </row>
    <row r="241" spans="1:30" ht="18">
      <c r="A241" s="360"/>
      <c r="B241" s="360"/>
      <c r="C241" s="360"/>
      <c r="D241" s="360"/>
      <c r="E241" s="360"/>
      <c r="F241" s="360"/>
      <c r="G241" s="360"/>
      <c r="H241" s="360"/>
      <c r="I241" s="374"/>
      <c r="J241" s="374"/>
      <c r="K241" s="374"/>
      <c r="L241" s="375"/>
      <c r="M241" s="374"/>
      <c r="N241" s="376"/>
      <c r="O241" s="376"/>
      <c r="P241" s="376"/>
      <c r="Q241" s="376"/>
      <c r="R241" s="376"/>
      <c r="U241" s="380"/>
      <c r="V241" s="379"/>
      <c r="W241" s="379"/>
      <c r="X241" s="379"/>
      <c r="Y241" s="379"/>
      <c r="Z241" s="384"/>
      <c r="AA241" s="384"/>
      <c r="AB241" s="379"/>
      <c r="AC241" s="379"/>
      <c r="AD241" s="379"/>
    </row>
    <row r="242" spans="1:30" ht="18">
      <c r="A242" s="360"/>
      <c r="B242" s="360"/>
      <c r="C242" s="360"/>
      <c r="D242" s="360"/>
      <c r="E242" s="360"/>
      <c r="F242" s="360"/>
      <c r="G242" s="360"/>
      <c r="H242" s="360"/>
      <c r="I242" s="374"/>
      <c r="J242" s="374"/>
      <c r="K242" s="374"/>
      <c r="L242" s="375"/>
      <c r="M242" s="374"/>
      <c r="N242" s="376"/>
      <c r="O242" s="376"/>
      <c r="P242" s="376"/>
      <c r="Q242" s="376"/>
      <c r="R242" s="376"/>
      <c r="U242" s="380"/>
      <c r="V242" s="379"/>
      <c r="W242" s="379"/>
      <c r="X242" s="379"/>
      <c r="Y242" s="379"/>
      <c r="Z242" s="384"/>
      <c r="AA242" s="384"/>
      <c r="AB242" s="379"/>
      <c r="AC242" s="379"/>
      <c r="AD242" s="379"/>
    </row>
    <row r="243" spans="1:30" ht="18">
      <c r="A243" s="360"/>
      <c r="B243" s="360"/>
      <c r="C243" s="360"/>
      <c r="D243" s="360"/>
      <c r="E243" s="360"/>
      <c r="F243" s="360"/>
      <c r="G243" s="360"/>
      <c r="H243" s="360"/>
      <c r="I243" s="374"/>
      <c r="J243" s="374"/>
      <c r="K243" s="374"/>
      <c r="L243" s="375"/>
      <c r="M243" s="374"/>
      <c r="N243" s="376"/>
      <c r="O243" s="376"/>
      <c r="P243" s="376"/>
      <c r="Q243" s="376"/>
      <c r="R243" s="376"/>
      <c r="U243" s="380"/>
      <c r="V243" s="379"/>
      <c r="W243" s="379"/>
      <c r="X243" s="379"/>
      <c r="Y243" s="379"/>
      <c r="Z243" s="384"/>
      <c r="AA243" s="384"/>
      <c r="AB243" s="379"/>
      <c r="AC243" s="379"/>
      <c r="AD243" s="379"/>
    </row>
    <row r="244" spans="1:30" ht="18">
      <c r="A244" s="360"/>
      <c r="B244" s="360"/>
      <c r="C244" s="360"/>
      <c r="D244" s="360"/>
      <c r="E244" s="360"/>
      <c r="F244" s="360"/>
      <c r="G244" s="360"/>
      <c r="H244" s="360"/>
      <c r="I244" s="374"/>
      <c r="J244" s="374"/>
      <c r="K244" s="374"/>
      <c r="L244" s="375"/>
      <c r="M244" s="374"/>
      <c r="N244" s="376"/>
      <c r="O244" s="376"/>
      <c r="P244" s="376"/>
      <c r="Q244" s="376"/>
      <c r="R244" s="376"/>
      <c r="U244" s="380"/>
      <c r="V244" s="379"/>
      <c r="W244" s="379"/>
      <c r="X244" s="379"/>
      <c r="Y244" s="379"/>
      <c r="Z244" s="384"/>
      <c r="AA244" s="384"/>
      <c r="AB244" s="379"/>
      <c r="AC244" s="379"/>
      <c r="AD244" s="379"/>
    </row>
    <row r="245" spans="1:30" ht="18">
      <c r="A245" s="360"/>
      <c r="B245" s="360"/>
      <c r="C245" s="360"/>
      <c r="D245" s="360"/>
      <c r="E245" s="360"/>
      <c r="F245" s="360"/>
      <c r="G245" s="360"/>
      <c r="H245" s="360"/>
      <c r="I245" s="374"/>
      <c r="J245" s="374"/>
      <c r="K245" s="374"/>
      <c r="L245" s="375"/>
      <c r="M245" s="374"/>
      <c r="N245" s="376"/>
      <c r="O245" s="376"/>
      <c r="P245" s="376"/>
      <c r="Q245" s="376"/>
      <c r="R245" s="376"/>
      <c r="U245" s="384"/>
      <c r="V245" s="384"/>
      <c r="W245" s="384"/>
      <c r="X245" s="384"/>
      <c r="Y245" s="384"/>
      <c r="Z245" s="384"/>
      <c r="AA245" s="384"/>
      <c r="AB245" s="379"/>
      <c r="AC245" s="379"/>
      <c r="AD245" s="379"/>
    </row>
    <row r="246" spans="1:30" ht="18">
      <c r="A246" s="360"/>
      <c r="B246" s="360"/>
      <c r="C246" s="360"/>
      <c r="D246" s="360"/>
      <c r="E246" s="360"/>
      <c r="F246" s="360"/>
      <c r="G246" s="360"/>
      <c r="H246" s="360"/>
      <c r="I246" s="374"/>
      <c r="J246" s="374"/>
      <c r="K246" s="374"/>
      <c r="L246" s="375"/>
      <c r="M246" s="374"/>
      <c r="N246" s="376"/>
      <c r="O246" s="376"/>
      <c r="P246" s="376"/>
      <c r="Q246" s="376"/>
      <c r="R246" s="376"/>
      <c r="U246" s="384"/>
      <c r="V246" s="384"/>
      <c r="W246" s="384"/>
      <c r="X246" s="384"/>
      <c r="Y246" s="384"/>
      <c r="Z246" s="384"/>
      <c r="AA246" s="384"/>
      <c r="AB246" s="379"/>
      <c r="AC246" s="379"/>
      <c r="AD246" s="379"/>
    </row>
    <row r="247" spans="1:30" ht="18">
      <c r="A247" s="360"/>
      <c r="B247" s="360"/>
      <c r="C247" s="360"/>
      <c r="D247" s="360"/>
      <c r="E247" s="360"/>
      <c r="F247" s="360"/>
      <c r="G247" s="360"/>
      <c r="H247" s="360"/>
      <c r="I247" s="374"/>
      <c r="J247" s="374"/>
      <c r="K247" s="374"/>
      <c r="L247" s="375"/>
      <c r="M247" s="374"/>
      <c r="N247" s="376"/>
      <c r="O247" s="376"/>
      <c r="P247" s="376"/>
      <c r="Q247" s="376"/>
      <c r="R247" s="376"/>
      <c r="U247" s="384"/>
      <c r="V247" s="384"/>
      <c r="W247" s="384"/>
      <c r="X247" s="384"/>
      <c r="Y247" s="384"/>
      <c r="Z247" s="384"/>
      <c r="AA247" s="384"/>
      <c r="AB247" s="379"/>
      <c r="AC247" s="379"/>
      <c r="AD247" s="379"/>
    </row>
    <row r="248" spans="1:30" ht="18">
      <c r="A248" s="360"/>
      <c r="B248" s="360"/>
      <c r="C248" s="360"/>
      <c r="D248" s="360"/>
      <c r="E248" s="360"/>
      <c r="F248" s="360"/>
      <c r="G248" s="360"/>
      <c r="H248" s="360"/>
      <c r="I248" s="374"/>
      <c r="J248" s="374"/>
      <c r="K248" s="374"/>
      <c r="L248" s="375"/>
      <c r="M248" s="374"/>
      <c r="N248" s="376"/>
      <c r="O248" s="376"/>
      <c r="P248" s="376"/>
      <c r="Q248" s="376"/>
      <c r="R248" s="376"/>
      <c r="U248" s="384"/>
      <c r="V248" s="384"/>
      <c r="W248" s="384"/>
      <c r="X248" s="384"/>
      <c r="Y248" s="384"/>
      <c r="Z248" s="384"/>
      <c r="AA248" s="384"/>
      <c r="AB248" s="379"/>
      <c r="AC248" s="379"/>
      <c r="AD248" s="379"/>
    </row>
    <row r="249" spans="1:30" ht="18">
      <c r="A249" s="360"/>
      <c r="B249" s="360"/>
      <c r="C249" s="360"/>
      <c r="D249" s="360"/>
      <c r="E249" s="360"/>
      <c r="F249" s="360"/>
      <c r="G249" s="360"/>
      <c r="H249" s="360"/>
      <c r="I249" s="374"/>
      <c r="J249" s="374"/>
      <c r="K249" s="374"/>
      <c r="L249" s="375"/>
      <c r="M249" s="374"/>
      <c r="N249" s="376"/>
      <c r="O249" s="376"/>
      <c r="P249" s="376"/>
      <c r="Q249" s="376"/>
      <c r="R249" s="376"/>
      <c r="U249" s="384"/>
      <c r="V249" s="384"/>
      <c r="W249" s="384"/>
      <c r="X249" s="384"/>
      <c r="Y249" s="384"/>
      <c r="Z249" s="384"/>
      <c r="AA249" s="384"/>
      <c r="AB249" s="379"/>
      <c r="AC249" s="379"/>
      <c r="AD249" s="379"/>
    </row>
    <row r="250" spans="1:30" ht="18">
      <c r="A250" s="360"/>
      <c r="B250" s="360"/>
      <c r="C250" s="360"/>
      <c r="D250" s="360"/>
      <c r="E250" s="360"/>
      <c r="F250" s="360"/>
      <c r="G250" s="360"/>
      <c r="H250" s="360"/>
      <c r="I250" s="374"/>
      <c r="J250" s="374"/>
      <c r="K250" s="374"/>
      <c r="L250" s="375"/>
      <c r="M250" s="374"/>
      <c r="N250" s="376"/>
      <c r="O250" s="376"/>
      <c r="P250" s="376"/>
      <c r="Q250" s="376"/>
      <c r="R250" s="376"/>
      <c r="U250" s="384"/>
      <c r="V250" s="384"/>
      <c r="W250" s="384"/>
      <c r="X250" s="384"/>
      <c r="Y250" s="384"/>
      <c r="Z250" s="384"/>
      <c r="AA250" s="384"/>
      <c r="AB250" s="379"/>
      <c r="AC250" s="379"/>
      <c r="AD250" s="379"/>
    </row>
    <row r="251" spans="1:30" ht="18">
      <c r="A251" s="360"/>
      <c r="B251" s="360"/>
      <c r="C251" s="360"/>
      <c r="D251" s="360"/>
      <c r="E251" s="360"/>
      <c r="F251" s="360"/>
      <c r="G251" s="360"/>
      <c r="H251" s="360"/>
      <c r="I251" s="374"/>
      <c r="J251" s="374"/>
      <c r="K251" s="374"/>
      <c r="L251" s="375"/>
      <c r="M251" s="374"/>
      <c r="N251" s="376"/>
      <c r="O251" s="376"/>
      <c r="P251" s="376"/>
      <c r="Q251" s="376"/>
      <c r="R251" s="376"/>
      <c r="U251" s="384"/>
      <c r="V251" s="384"/>
      <c r="W251" s="384"/>
      <c r="X251" s="384"/>
      <c r="Y251" s="384"/>
      <c r="Z251" s="384"/>
      <c r="AA251" s="384"/>
      <c r="AB251" s="379"/>
      <c r="AC251" s="379"/>
      <c r="AD251" s="379"/>
    </row>
    <row r="252" spans="1:30" ht="18">
      <c r="A252" s="360"/>
      <c r="B252" s="360"/>
      <c r="C252" s="360"/>
      <c r="D252" s="360"/>
      <c r="E252" s="360"/>
      <c r="F252" s="360"/>
      <c r="G252" s="360"/>
      <c r="H252" s="360"/>
      <c r="I252" s="374"/>
      <c r="J252" s="374"/>
      <c r="K252" s="374"/>
      <c r="L252" s="375"/>
      <c r="M252" s="374"/>
      <c r="N252" s="376"/>
      <c r="O252" s="376"/>
      <c r="P252" s="376"/>
      <c r="Q252" s="376"/>
      <c r="R252" s="376"/>
      <c r="U252" s="384"/>
      <c r="V252" s="384"/>
      <c r="W252" s="384"/>
      <c r="X252" s="384"/>
      <c r="Y252" s="384"/>
      <c r="Z252" s="384"/>
      <c r="AA252" s="384"/>
      <c r="AB252" s="379"/>
      <c r="AC252" s="379"/>
      <c r="AD252" s="379"/>
    </row>
    <row r="253" spans="1:30" ht="18">
      <c r="A253" s="360"/>
      <c r="B253" s="360"/>
      <c r="C253" s="360"/>
      <c r="D253" s="360"/>
      <c r="E253" s="360"/>
      <c r="F253" s="360"/>
      <c r="G253" s="360"/>
      <c r="H253" s="360"/>
      <c r="I253" s="374"/>
      <c r="J253" s="374"/>
      <c r="K253" s="374"/>
      <c r="L253" s="375"/>
      <c r="M253" s="374"/>
      <c r="N253" s="376"/>
      <c r="O253" s="376"/>
      <c r="P253" s="376"/>
      <c r="Q253" s="376"/>
      <c r="R253" s="376"/>
      <c r="U253" s="384"/>
      <c r="V253" s="384"/>
      <c r="W253" s="384"/>
      <c r="X253" s="384"/>
      <c r="Y253" s="384"/>
      <c r="Z253" s="384"/>
      <c r="AA253" s="384"/>
      <c r="AB253" s="379"/>
      <c r="AC253" s="379"/>
      <c r="AD253" s="379"/>
    </row>
    <row r="254" spans="1:30" ht="18">
      <c r="A254" s="360"/>
      <c r="B254" s="360"/>
      <c r="C254" s="360"/>
      <c r="D254" s="360"/>
      <c r="E254" s="360"/>
      <c r="F254" s="360"/>
      <c r="G254" s="360"/>
      <c r="H254" s="360"/>
      <c r="I254" s="374"/>
      <c r="J254" s="374"/>
      <c r="K254" s="374"/>
      <c r="L254" s="375"/>
      <c r="M254" s="374"/>
      <c r="N254" s="376"/>
      <c r="O254" s="376"/>
      <c r="P254" s="376"/>
      <c r="Q254" s="376"/>
      <c r="R254" s="376"/>
      <c r="U254" s="384"/>
      <c r="V254" s="384"/>
      <c r="W254" s="384"/>
      <c r="X254" s="384"/>
      <c r="Y254" s="384"/>
      <c r="Z254" s="384"/>
      <c r="AA254" s="384"/>
      <c r="AB254" s="379"/>
      <c r="AC254" s="379"/>
      <c r="AD254" s="379"/>
    </row>
    <row r="255" spans="1:30" ht="18">
      <c r="A255" s="360"/>
      <c r="B255" s="360"/>
      <c r="C255" s="360"/>
      <c r="D255" s="360"/>
      <c r="E255" s="360"/>
      <c r="F255" s="360"/>
      <c r="G255" s="360"/>
      <c r="H255" s="360"/>
      <c r="I255" s="374"/>
      <c r="J255" s="374"/>
      <c r="K255" s="374"/>
      <c r="L255" s="375"/>
      <c r="M255" s="374"/>
      <c r="N255" s="376"/>
      <c r="O255" s="376"/>
      <c r="P255" s="376"/>
      <c r="Q255" s="376"/>
      <c r="R255" s="376"/>
      <c r="U255" s="384"/>
      <c r="V255" s="384"/>
      <c r="W255" s="384"/>
      <c r="X255" s="384"/>
      <c r="Y255" s="384"/>
      <c r="Z255" s="384"/>
      <c r="AA255" s="384"/>
      <c r="AB255" s="379"/>
      <c r="AC255" s="379"/>
      <c r="AD255" s="379"/>
    </row>
    <row r="256" spans="1:30" ht="18">
      <c r="A256" s="360"/>
      <c r="B256" s="360"/>
      <c r="C256" s="360"/>
      <c r="D256" s="360"/>
      <c r="E256" s="360"/>
      <c r="F256" s="360"/>
      <c r="G256" s="360"/>
      <c r="H256" s="360"/>
      <c r="I256" s="374"/>
      <c r="J256" s="374"/>
      <c r="K256" s="374"/>
      <c r="L256" s="375"/>
      <c r="M256" s="374"/>
      <c r="N256" s="376"/>
      <c r="O256" s="376"/>
      <c r="P256" s="376"/>
      <c r="Q256" s="376"/>
      <c r="R256" s="376"/>
      <c r="U256" s="384"/>
      <c r="V256" s="384"/>
      <c r="W256" s="384"/>
      <c r="X256" s="384"/>
      <c r="Y256" s="384"/>
      <c r="Z256" s="384"/>
      <c r="AA256" s="384"/>
      <c r="AB256" s="379"/>
      <c r="AC256" s="379"/>
      <c r="AD256" s="379"/>
    </row>
    <row r="257" spans="1:30" ht="18">
      <c r="A257" s="360"/>
      <c r="B257" s="360"/>
      <c r="C257" s="360"/>
      <c r="D257" s="360"/>
      <c r="E257" s="360"/>
      <c r="F257" s="360"/>
      <c r="G257" s="360"/>
      <c r="H257" s="360"/>
      <c r="I257" s="374"/>
      <c r="J257" s="374"/>
      <c r="K257" s="374"/>
      <c r="L257" s="375"/>
      <c r="M257" s="374"/>
      <c r="N257" s="376"/>
      <c r="O257" s="376"/>
      <c r="P257" s="376"/>
      <c r="Q257" s="376"/>
      <c r="R257" s="376"/>
      <c r="U257" s="384"/>
      <c r="V257" s="384"/>
      <c r="W257" s="384"/>
      <c r="X257" s="384"/>
      <c r="Y257" s="384"/>
      <c r="Z257" s="384"/>
      <c r="AA257" s="384"/>
      <c r="AB257" s="379"/>
      <c r="AC257" s="379"/>
      <c r="AD257" s="379"/>
    </row>
    <row r="258" spans="1:30" ht="18">
      <c r="A258" s="360"/>
      <c r="B258" s="360"/>
      <c r="C258" s="360"/>
      <c r="D258" s="360"/>
      <c r="E258" s="360"/>
      <c r="F258" s="360"/>
      <c r="G258" s="360"/>
      <c r="H258" s="360"/>
      <c r="I258" s="374"/>
      <c r="J258" s="374"/>
      <c r="K258" s="374"/>
      <c r="L258" s="375"/>
      <c r="M258" s="374"/>
      <c r="N258" s="376"/>
      <c r="O258" s="376"/>
      <c r="P258" s="376"/>
      <c r="Q258" s="376"/>
      <c r="R258" s="376"/>
      <c r="U258" s="384"/>
      <c r="V258" s="384"/>
      <c r="W258" s="384"/>
      <c r="X258" s="384"/>
      <c r="Y258" s="384"/>
      <c r="Z258" s="384"/>
      <c r="AA258" s="384"/>
      <c r="AB258" s="379"/>
      <c r="AC258" s="379"/>
      <c r="AD258" s="379"/>
    </row>
    <row r="259" spans="1:30" ht="18">
      <c r="A259" s="360"/>
      <c r="B259" s="360"/>
      <c r="C259" s="360"/>
      <c r="D259" s="360"/>
      <c r="E259" s="360"/>
      <c r="F259" s="360"/>
      <c r="G259" s="360"/>
      <c r="H259" s="360"/>
      <c r="I259" s="374"/>
      <c r="J259" s="374"/>
      <c r="K259" s="374"/>
      <c r="L259" s="375"/>
      <c r="M259" s="374"/>
      <c r="N259" s="376"/>
      <c r="O259" s="376"/>
      <c r="P259" s="376"/>
      <c r="Q259" s="376"/>
      <c r="R259" s="376"/>
      <c r="U259" s="384"/>
      <c r="V259" s="384"/>
      <c r="W259" s="384"/>
      <c r="X259" s="384"/>
      <c r="Y259" s="384"/>
      <c r="Z259" s="384"/>
      <c r="AA259" s="384"/>
      <c r="AB259" s="379"/>
      <c r="AC259" s="379"/>
      <c r="AD259" s="379"/>
    </row>
    <row r="260" spans="1:30" ht="18">
      <c r="A260" s="360"/>
      <c r="B260" s="360"/>
      <c r="C260" s="360"/>
      <c r="D260" s="360"/>
      <c r="E260" s="360"/>
      <c r="F260" s="360"/>
      <c r="G260" s="360"/>
      <c r="H260" s="360"/>
      <c r="I260" s="374"/>
      <c r="J260" s="374"/>
      <c r="K260" s="374"/>
      <c r="L260" s="375"/>
      <c r="M260" s="374"/>
      <c r="N260" s="376"/>
      <c r="O260" s="376"/>
      <c r="P260" s="376"/>
      <c r="Q260" s="376"/>
      <c r="R260" s="376"/>
      <c r="U260" s="384"/>
      <c r="V260" s="384"/>
      <c r="W260" s="384"/>
      <c r="X260" s="384"/>
      <c r="Y260" s="384"/>
      <c r="Z260" s="384"/>
      <c r="AA260" s="384"/>
      <c r="AB260" s="379"/>
      <c r="AC260" s="379"/>
      <c r="AD260" s="379"/>
    </row>
    <row r="261" spans="1:30" ht="18">
      <c r="A261" s="360"/>
      <c r="B261" s="360"/>
      <c r="C261" s="360"/>
      <c r="D261" s="360"/>
      <c r="E261" s="360"/>
      <c r="F261" s="360"/>
      <c r="G261" s="360"/>
      <c r="H261" s="360"/>
      <c r="I261" s="374"/>
      <c r="J261" s="374"/>
      <c r="K261" s="374"/>
      <c r="L261" s="375"/>
      <c r="M261" s="374"/>
      <c r="N261" s="376"/>
      <c r="O261" s="376"/>
      <c r="P261" s="376"/>
      <c r="Q261" s="376"/>
      <c r="R261" s="376"/>
      <c r="U261" s="384"/>
      <c r="V261" s="384"/>
      <c r="W261" s="384"/>
      <c r="X261" s="384"/>
      <c r="Y261" s="384"/>
      <c r="Z261" s="384"/>
      <c r="AA261" s="384"/>
      <c r="AB261" s="379"/>
      <c r="AC261" s="379"/>
      <c r="AD261" s="379"/>
    </row>
    <row r="262" spans="1:30" ht="18">
      <c r="A262" s="360"/>
      <c r="B262" s="360"/>
      <c r="C262" s="360"/>
      <c r="D262" s="360"/>
      <c r="E262" s="360"/>
      <c r="F262" s="360"/>
      <c r="G262" s="360"/>
      <c r="H262" s="360"/>
      <c r="I262" s="374"/>
      <c r="J262" s="374"/>
      <c r="K262" s="374"/>
      <c r="L262" s="375"/>
      <c r="M262" s="374"/>
      <c r="N262" s="376"/>
      <c r="O262" s="376"/>
      <c r="P262" s="376"/>
      <c r="Q262" s="376"/>
      <c r="R262" s="376"/>
      <c r="U262" s="384"/>
      <c r="V262" s="384"/>
      <c r="W262" s="384"/>
      <c r="X262" s="384"/>
      <c r="Y262" s="384"/>
      <c r="Z262" s="384"/>
      <c r="AA262" s="384"/>
      <c r="AB262" s="379"/>
      <c r="AC262" s="379"/>
      <c r="AD262" s="379"/>
    </row>
    <row r="263" spans="1:30" ht="18">
      <c r="A263" s="360"/>
      <c r="B263" s="360"/>
      <c r="C263" s="360"/>
      <c r="D263" s="360"/>
      <c r="E263" s="360"/>
      <c r="F263" s="360"/>
      <c r="G263" s="360"/>
      <c r="H263" s="360"/>
      <c r="I263" s="374"/>
      <c r="J263" s="374"/>
      <c r="K263" s="374"/>
      <c r="L263" s="375"/>
      <c r="M263" s="374"/>
      <c r="N263" s="376"/>
      <c r="O263" s="376"/>
      <c r="P263" s="376"/>
      <c r="Q263" s="376"/>
      <c r="R263" s="376"/>
      <c r="U263" s="384"/>
      <c r="V263" s="384"/>
      <c r="W263" s="384"/>
      <c r="X263" s="384"/>
      <c r="Y263" s="384"/>
      <c r="Z263" s="384"/>
      <c r="AA263" s="384"/>
      <c r="AB263" s="379"/>
      <c r="AC263" s="379"/>
      <c r="AD263" s="379"/>
    </row>
    <row r="264" spans="1:30" ht="18">
      <c r="A264" s="360"/>
      <c r="B264" s="360"/>
      <c r="C264" s="360"/>
      <c r="D264" s="360"/>
      <c r="E264" s="360"/>
      <c r="F264" s="360"/>
      <c r="G264" s="360"/>
      <c r="H264" s="360"/>
      <c r="I264" s="374"/>
      <c r="J264" s="374"/>
      <c r="K264" s="374"/>
      <c r="L264" s="375"/>
      <c r="M264" s="374"/>
      <c r="N264" s="376"/>
      <c r="O264" s="376"/>
      <c r="P264" s="376"/>
      <c r="Q264" s="376"/>
      <c r="R264" s="376"/>
      <c r="U264" s="384"/>
      <c r="V264" s="384"/>
      <c r="W264" s="384"/>
      <c r="X264" s="384"/>
      <c r="Y264" s="384"/>
      <c r="Z264" s="384"/>
      <c r="AA264" s="384"/>
      <c r="AB264" s="379"/>
      <c r="AC264" s="379"/>
      <c r="AD264" s="379"/>
    </row>
    <row r="265" spans="1:30" ht="18">
      <c r="A265" s="360"/>
      <c r="B265" s="360"/>
      <c r="C265" s="360"/>
      <c r="D265" s="360"/>
      <c r="E265" s="360"/>
      <c r="F265" s="360"/>
      <c r="G265" s="360"/>
      <c r="H265" s="360"/>
      <c r="I265" s="374"/>
      <c r="J265" s="374"/>
      <c r="K265" s="374"/>
      <c r="L265" s="375"/>
      <c r="M265" s="374"/>
      <c r="N265" s="376"/>
      <c r="O265" s="376"/>
      <c r="P265" s="376"/>
      <c r="Q265" s="376"/>
      <c r="R265" s="376"/>
      <c r="U265" s="384"/>
      <c r="V265" s="384"/>
      <c r="W265" s="384"/>
      <c r="X265" s="384"/>
      <c r="Y265" s="384"/>
      <c r="Z265" s="384"/>
      <c r="AA265" s="384"/>
      <c r="AB265" s="379"/>
      <c r="AC265" s="379"/>
      <c r="AD265" s="379"/>
    </row>
    <row r="266" spans="1:30" ht="18">
      <c r="A266" s="360"/>
      <c r="B266" s="360"/>
      <c r="C266" s="360"/>
      <c r="D266" s="360"/>
      <c r="E266" s="360"/>
      <c r="F266" s="360"/>
      <c r="G266" s="360"/>
      <c r="H266" s="360"/>
      <c r="I266" s="374"/>
      <c r="J266" s="374"/>
      <c r="K266" s="374"/>
      <c r="L266" s="375"/>
      <c r="M266" s="374"/>
      <c r="N266" s="376"/>
      <c r="O266" s="376"/>
      <c r="P266" s="376"/>
      <c r="Q266" s="376"/>
      <c r="R266" s="376"/>
      <c r="U266" s="384"/>
      <c r="V266" s="384"/>
      <c r="W266" s="384"/>
      <c r="X266" s="384"/>
      <c r="Y266" s="384"/>
      <c r="Z266" s="384"/>
      <c r="AA266" s="384"/>
      <c r="AB266" s="379"/>
      <c r="AC266" s="379"/>
      <c r="AD266" s="379"/>
    </row>
    <row r="267" spans="1:30" ht="18">
      <c r="A267" s="360"/>
      <c r="B267" s="360"/>
      <c r="C267" s="360"/>
      <c r="D267" s="360"/>
      <c r="E267" s="360"/>
      <c r="F267" s="360"/>
      <c r="G267" s="360"/>
      <c r="H267" s="360"/>
      <c r="I267" s="374"/>
      <c r="J267" s="374"/>
      <c r="K267" s="374"/>
      <c r="L267" s="375"/>
      <c r="M267" s="374"/>
      <c r="N267" s="376"/>
      <c r="O267" s="376"/>
      <c r="P267" s="376"/>
      <c r="Q267" s="376"/>
      <c r="R267" s="376"/>
      <c r="U267" s="384"/>
      <c r="V267" s="384"/>
      <c r="W267" s="384"/>
      <c r="X267" s="384"/>
      <c r="Y267" s="384"/>
      <c r="Z267" s="384"/>
      <c r="AA267" s="384"/>
      <c r="AB267" s="379"/>
      <c r="AC267" s="379"/>
      <c r="AD267" s="379"/>
    </row>
    <row r="268" spans="1:30" ht="18">
      <c r="A268" s="360"/>
      <c r="B268" s="360"/>
      <c r="C268" s="360"/>
      <c r="D268" s="360"/>
      <c r="E268" s="360"/>
      <c r="F268" s="360"/>
      <c r="G268" s="360"/>
      <c r="H268" s="360"/>
      <c r="I268" s="374"/>
      <c r="J268" s="374"/>
      <c r="K268" s="374"/>
      <c r="L268" s="375"/>
      <c r="M268" s="374"/>
      <c r="N268" s="376"/>
      <c r="O268" s="376"/>
      <c r="P268" s="376"/>
      <c r="Q268" s="376"/>
      <c r="R268" s="376"/>
      <c r="U268" s="384"/>
      <c r="V268" s="384"/>
      <c r="W268" s="384"/>
      <c r="X268" s="384"/>
      <c r="Y268" s="384"/>
      <c r="Z268" s="384"/>
      <c r="AA268" s="384"/>
      <c r="AB268" s="379"/>
      <c r="AC268" s="379"/>
      <c r="AD268" s="379"/>
    </row>
    <row r="269" spans="1:30" ht="18">
      <c r="A269" s="360"/>
      <c r="B269" s="360"/>
      <c r="C269" s="360"/>
      <c r="D269" s="360"/>
      <c r="E269" s="360"/>
      <c r="F269" s="360"/>
      <c r="G269" s="360"/>
      <c r="H269" s="360"/>
      <c r="I269" s="374"/>
      <c r="J269" s="374"/>
      <c r="K269" s="374"/>
      <c r="L269" s="375"/>
      <c r="M269" s="374"/>
      <c r="N269" s="376"/>
      <c r="O269" s="376"/>
      <c r="P269" s="376"/>
      <c r="Q269" s="376"/>
      <c r="R269" s="376"/>
      <c r="U269" s="384"/>
      <c r="V269" s="384"/>
      <c r="W269" s="384"/>
      <c r="X269" s="384"/>
      <c r="Y269" s="384"/>
      <c r="Z269" s="384"/>
      <c r="AA269" s="384"/>
      <c r="AB269" s="379"/>
      <c r="AC269" s="379"/>
      <c r="AD269" s="379"/>
    </row>
    <row r="270" spans="1:30" ht="18">
      <c r="A270" s="360"/>
      <c r="B270" s="360"/>
      <c r="C270" s="360"/>
      <c r="D270" s="360"/>
      <c r="E270" s="360"/>
      <c r="F270" s="360"/>
      <c r="G270" s="360"/>
      <c r="H270" s="360"/>
      <c r="I270" s="374"/>
      <c r="J270" s="374"/>
      <c r="K270" s="374"/>
      <c r="L270" s="375"/>
      <c r="M270" s="374"/>
      <c r="N270" s="376"/>
      <c r="O270" s="376"/>
      <c r="P270" s="376"/>
      <c r="Q270" s="376"/>
      <c r="R270" s="376"/>
      <c r="U270" s="384"/>
      <c r="V270" s="384"/>
      <c r="W270" s="384"/>
      <c r="X270" s="384"/>
      <c r="Y270" s="384"/>
      <c r="Z270" s="384"/>
      <c r="AA270" s="384"/>
      <c r="AB270" s="379"/>
      <c r="AC270" s="379"/>
      <c r="AD270" s="379"/>
    </row>
    <row r="271" spans="1:30" ht="18">
      <c r="A271" s="360"/>
      <c r="B271" s="360"/>
      <c r="C271" s="360"/>
      <c r="D271" s="360"/>
      <c r="E271" s="360"/>
      <c r="F271" s="360"/>
      <c r="G271" s="360"/>
      <c r="H271" s="360"/>
      <c r="I271" s="374"/>
      <c r="J271" s="374"/>
      <c r="K271" s="374"/>
      <c r="L271" s="375"/>
      <c r="M271" s="374"/>
      <c r="N271" s="376"/>
      <c r="O271" s="376"/>
      <c r="P271" s="376"/>
      <c r="Q271" s="376"/>
      <c r="R271" s="376"/>
      <c r="U271" s="384"/>
      <c r="V271" s="384"/>
      <c r="W271" s="384"/>
      <c r="X271" s="384"/>
      <c r="Y271" s="384"/>
      <c r="Z271" s="384"/>
      <c r="AA271" s="384"/>
      <c r="AB271" s="379"/>
      <c r="AC271" s="379"/>
      <c r="AD271" s="379"/>
    </row>
    <row r="272" spans="1:30" ht="18">
      <c r="A272" s="360"/>
      <c r="B272" s="360"/>
      <c r="C272" s="360"/>
      <c r="D272" s="360"/>
      <c r="E272" s="360"/>
      <c r="F272" s="360"/>
      <c r="G272" s="360"/>
      <c r="H272" s="360"/>
      <c r="I272" s="376"/>
      <c r="J272" s="376"/>
      <c r="K272" s="376"/>
      <c r="L272" s="376"/>
      <c r="M272" s="376"/>
      <c r="N272" s="376"/>
      <c r="O272" s="376"/>
      <c r="P272" s="376"/>
      <c r="Q272" s="376"/>
      <c r="R272" s="376"/>
      <c r="U272" s="384"/>
      <c r="V272" s="384"/>
      <c r="W272" s="384"/>
      <c r="X272" s="384"/>
      <c r="Y272" s="384"/>
      <c r="Z272" s="384"/>
      <c r="AA272" s="384"/>
      <c r="AB272" s="379"/>
      <c r="AC272" s="379"/>
      <c r="AD272" s="379"/>
    </row>
    <row r="273" spans="1:30" ht="18">
      <c r="A273" s="360"/>
      <c r="B273" s="360"/>
      <c r="C273" s="360"/>
      <c r="D273" s="360"/>
      <c r="E273" s="360"/>
      <c r="F273" s="360"/>
      <c r="G273" s="360"/>
      <c r="H273" s="360"/>
      <c r="I273" s="376"/>
      <c r="J273" s="376"/>
      <c r="K273" s="376"/>
      <c r="L273" s="376"/>
      <c r="M273" s="376"/>
      <c r="N273" s="376"/>
      <c r="O273" s="376"/>
      <c r="P273" s="376"/>
      <c r="Q273" s="376"/>
      <c r="R273" s="376"/>
      <c r="U273" s="384"/>
      <c r="V273" s="384"/>
      <c r="W273" s="384"/>
      <c r="X273" s="384"/>
      <c r="Y273" s="384"/>
      <c r="Z273" s="384"/>
      <c r="AA273" s="384"/>
      <c r="AB273" s="379"/>
      <c r="AC273" s="379"/>
      <c r="AD273" s="379"/>
    </row>
    <row r="274" spans="1:30" ht="18">
      <c r="A274" s="360"/>
      <c r="B274" s="360"/>
      <c r="C274" s="360"/>
      <c r="D274" s="360"/>
      <c r="E274" s="360"/>
      <c r="F274" s="360"/>
      <c r="G274" s="360"/>
      <c r="H274" s="360"/>
      <c r="I274" s="376"/>
      <c r="J274" s="376"/>
      <c r="K274" s="376"/>
      <c r="L274" s="376"/>
      <c r="M274" s="376"/>
      <c r="N274" s="376"/>
      <c r="O274" s="376"/>
      <c r="P274" s="376"/>
      <c r="Q274" s="376"/>
      <c r="R274" s="376"/>
      <c r="U274" s="384"/>
      <c r="V274" s="384"/>
      <c r="W274" s="384"/>
      <c r="X274" s="384"/>
      <c r="Y274" s="384"/>
      <c r="Z274" s="384"/>
      <c r="AA274" s="384"/>
      <c r="AB274" s="379"/>
      <c r="AC274" s="379"/>
      <c r="AD274" s="379"/>
    </row>
    <row r="275" spans="1:30" ht="18">
      <c r="A275" s="360"/>
      <c r="B275" s="360"/>
      <c r="C275" s="360"/>
      <c r="D275" s="360"/>
      <c r="E275" s="360"/>
      <c r="F275" s="360"/>
      <c r="G275" s="360"/>
      <c r="H275" s="360"/>
      <c r="I275" s="376"/>
      <c r="J275" s="376"/>
      <c r="K275" s="376"/>
      <c r="L275" s="376"/>
      <c r="M275" s="376"/>
      <c r="N275" s="376"/>
      <c r="O275" s="376"/>
      <c r="P275" s="376"/>
      <c r="Q275" s="376"/>
      <c r="R275" s="376"/>
      <c r="U275" s="384"/>
      <c r="V275" s="384"/>
      <c r="W275" s="384"/>
      <c r="X275" s="384"/>
      <c r="Y275" s="384"/>
      <c r="Z275" s="384"/>
      <c r="AA275" s="384"/>
      <c r="AB275" s="379"/>
      <c r="AC275" s="379"/>
      <c r="AD275" s="379"/>
    </row>
    <row r="276" spans="1:30" ht="18">
      <c r="A276" s="360"/>
      <c r="B276" s="360"/>
      <c r="C276" s="360"/>
      <c r="D276" s="360"/>
      <c r="E276" s="360"/>
      <c r="F276" s="360"/>
      <c r="G276" s="360"/>
      <c r="H276" s="360"/>
      <c r="I276" s="376"/>
      <c r="J276" s="376"/>
      <c r="K276" s="376"/>
      <c r="L276" s="376"/>
      <c r="M276" s="376"/>
      <c r="N276" s="376"/>
      <c r="O276" s="376"/>
      <c r="P276" s="376"/>
      <c r="Q276" s="376"/>
      <c r="R276" s="376"/>
      <c r="U276" s="384"/>
      <c r="V276" s="384"/>
      <c r="W276" s="384"/>
      <c r="X276" s="384"/>
      <c r="Y276" s="384"/>
      <c r="Z276" s="384"/>
      <c r="AA276" s="384"/>
      <c r="AB276" s="379"/>
      <c r="AC276" s="379"/>
      <c r="AD276" s="379"/>
    </row>
    <row r="277" spans="1:30" ht="18">
      <c r="A277" s="360"/>
      <c r="B277" s="360"/>
      <c r="C277" s="360"/>
      <c r="D277" s="360"/>
      <c r="E277" s="360"/>
      <c r="F277" s="360"/>
      <c r="G277" s="360"/>
      <c r="H277" s="360"/>
      <c r="I277" s="376"/>
      <c r="J277" s="376"/>
      <c r="K277" s="376"/>
      <c r="L277" s="376"/>
      <c r="M277" s="376"/>
      <c r="N277" s="376"/>
      <c r="O277" s="376"/>
      <c r="P277" s="376"/>
      <c r="Q277" s="376"/>
      <c r="R277" s="376"/>
      <c r="U277" s="384"/>
      <c r="V277" s="384"/>
      <c r="W277" s="384"/>
      <c r="X277" s="384"/>
      <c r="Y277" s="384"/>
      <c r="Z277" s="384"/>
      <c r="AA277" s="384"/>
      <c r="AB277" s="379"/>
      <c r="AC277" s="379"/>
      <c r="AD277" s="379"/>
    </row>
    <row r="278" spans="1:30" ht="18">
      <c r="A278" s="360"/>
      <c r="B278" s="360"/>
      <c r="C278" s="360"/>
      <c r="D278" s="360"/>
      <c r="E278" s="360"/>
      <c r="F278" s="360"/>
      <c r="G278" s="360"/>
      <c r="H278" s="360"/>
      <c r="I278" s="376"/>
      <c r="J278" s="376"/>
      <c r="K278" s="376"/>
      <c r="L278" s="376"/>
      <c r="M278" s="376"/>
      <c r="N278" s="376"/>
      <c r="O278" s="376"/>
      <c r="P278" s="376"/>
      <c r="Q278" s="376"/>
      <c r="R278" s="376"/>
      <c r="U278" s="384"/>
      <c r="V278" s="384"/>
      <c r="W278" s="384"/>
      <c r="X278" s="384"/>
      <c r="Y278" s="384"/>
      <c r="Z278" s="384"/>
      <c r="AA278" s="384"/>
      <c r="AB278" s="379"/>
      <c r="AC278" s="379"/>
      <c r="AD278" s="379"/>
    </row>
    <row r="279" spans="1:30" ht="18">
      <c r="A279" s="360"/>
      <c r="B279" s="360"/>
      <c r="C279" s="360"/>
      <c r="D279" s="360"/>
      <c r="E279" s="360"/>
      <c r="F279" s="360"/>
      <c r="G279" s="360"/>
      <c r="H279" s="360"/>
      <c r="I279" s="376"/>
      <c r="J279" s="376"/>
      <c r="K279" s="376"/>
      <c r="L279" s="376"/>
      <c r="M279" s="376"/>
      <c r="N279" s="376"/>
      <c r="O279" s="376"/>
      <c r="P279" s="376"/>
      <c r="Q279" s="376"/>
      <c r="R279" s="376"/>
      <c r="U279" s="384"/>
      <c r="V279" s="384"/>
      <c r="W279" s="384"/>
      <c r="X279" s="384"/>
      <c r="Y279" s="384"/>
      <c r="Z279" s="384"/>
      <c r="AA279" s="384"/>
      <c r="AB279" s="379"/>
      <c r="AC279" s="379"/>
      <c r="AD279" s="379"/>
    </row>
    <row r="280" spans="1:30" ht="18">
      <c r="A280" s="360"/>
      <c r="B280" s="360"/>
      <c r="C280" s="360"/>
      <c r="D280" s="360"/>
      <c r="E280" s="360"/>
      <c r="F280" s="360"/>
      <c r="G280" s="360"/>
      <c r="H280" s="360"/>
      <c r="I280" s="376"/>
      <c r="J280" s="376"/>
      <c r="K280" s="376"/>
      <c r="L280" s="376"/>
      <c r="M280" s="376"/>
      <c r="N280" s="376"/>
      <c r="O280" s="376"/>
      <c r="P280" s="376"/>
      <c r="Q280" s="376"/>
      <c r="R280" s="376"/>
      <c r="U280" s="384"/>
      <c r="V280" s="384"/>
      <c r="W280" s="384"/>
      <c r="X280" s="384"/>
      <c r="Y280" s="384"/>
      <c r="Z280" s="384"/>
      <c r="AA280" s="384"/>
      <c r="AB280" s="379"/>
      <c r="AC280" s="379"/>
      <c r="AD280" s="379"/>
    </row>
    <row r="281" spans="1:30" ht="18">
      <c r="A281" s="360"/>
      <c r="B281" s="360"/>
      <c r="C281" s="360"/>
      <c r="D281" s="360"/>
      <c r="E281" s="360"/>
      <c r="F281" s="360"/>
      <c r="G281" s="360"/>
      <c r="H281" s="360"/>
      <c r="I281" s="376"/>
      <c r="J281" s="376"/>
      <c r="K281" s="376"/>
      <c r="L281" s="376"/>
      <c r="M281" s="376"/>
      <c r="N281" s="376"/>
      <c r="O281" s="376"/>
      <c r="P281" s="376"/>
      <c r="Q281" s="376"/>
      <c r="R281" s="376"/>
      <c r="U281" s="384"/>
      <c r="V281" s="384"/>
      <c r="W281" s="384"/>
      <c r="X281" s="384"/>
      <c r="Y281" s="384"/>
      <c r="Z281" s="384"/>
      <c r="AA281" s="384"/>
      <c r="AB281" s="379"/>
      <c r="AC281" s="379"/>
      <c r="AD281" s="379"/>
    </row>
    <row r="282" spans="1:30" ht="18">
      <c r="A282" s="360"/>
      <c r="B282" s="360"/>
      <c r="C282" s="360"/>
      <c r="D282" s="360"/>
      <c r="E282" s="360"/>
      <c r="F282" s="360"/>
      <c r="G282" s="360"/>
      <c r="H282" s="360"/>
      <c r="I282" s="376"/>
      <c r="J282" s="376"/>
      <c r="K282" s="376"/>
      <c r="L282" s="376"/>
      <c r="M282" s="376"/>
      <c r="N282" s="376"/>
      <c r="O282" s="376"/>
      <c r="P282" s="376"/>
      <c r="Q282" s="376"/>
      <c r="R282" s="376"/>
      <c r="U282" s="384"/>
      <c r="V282" s="384"/>
      <c r="W282" s="384"/>
      <c r="X282" s="384"/>
      <c r="Y282" s="384"/>
      <c r="Z282" s="384"/>
      <c r="AA282" s="384"/>
      <c r="AB282" s="379"/>
      <c r="AC282" s="379"/>
      <c r="AD282" s="379"/>
    </row>
    <row r="283" spans="1:30" ht="18">
      <c r="A283" s="360"/>
      <c r="B283" s="360"/>
      <c r="C283" s="360"/>
      <c r="D283" s="360"/>
      <c r="E283" s="360"/>
      <c r="F283" s="360"/>
      <c r="G283" s="360"/>
      <c r="H283" s="360"/>
      <c r="I283" s="376"/>
      <c r="J283" s="376"/>
      <c r="K283" s="376"/>
      <c r="L283" s="376"/>
      <c r="M283" s="376"/>
      <c r="N283" s="376"/>
      <c r="O283" s="376"/>
      <c r="P283" s="376"/>
      <c r="Q283" s="376"/>
      <c r="R283" s="376"/>
      <c r="U283" s="384"/>
      <c r="V283" s="384"/>
      <c r="W283" s="384"/>
      <c r="X283" s="384"/>
      <c r="Y283" s="384"/>
      <c r="Z283" s="384"/>
      <c r="AA283" s="384"/>
      <c r="AB283" s="379"/>
      <c r="AC283" s="379"/>
      <c r="AD283" s="379"/>
    </row>
    <row r="284" spans="1:30" ht="18">
      <c r="A284" s="360"/>
      <c r="B284" s="360"/>
      <c r="C284" s="360"/>
      <c r="D284" s="360"/>
      <c r="E284" s="360"/>
      <c r="F284" s="360"/>
      <c r="G284" s="360"/>
      <c r="H284" s="360"/>
      <c r="I284" s="376"/>
      <c r="J284" s="376"/>
      <c r="K284" s="376"/>
      <c r="L284" s="376"/>
      <c r="M284" s="376"/>
      <c r="N284" s="376"/>
      <c r="O284" s="376"/>
      <c r="P284" s="376"/>
      <c r="Q284" s="376"/>
      <c r="R284" s="376"/>
      <c r="U284" s="384"/>
      <c r="V284" s="384"/>
      <c r="W284" s="384"/>
      <c r="X284" s="384"/>
      <c r="Y284" s="384"/>
      <c r="Z284" s="384"/>
      <c r="AA284" s="384"/>
      <c r="AB284" s="379"/>
      <c r="AC284" s="379"/>
      <c r="AD284" s="379"/>
    </row>
    <row r="285" spans="1:30" ht="18">
      <c r="A285" s="360"/>
      <c r="B285" s="360"/>
      <c r="C285" s="360"/>
      <c r="D285" s="360"/>
      <c r="E285" s="360"/>
      <c r="F285" s="360"/>
      <c r="G285" s="360"/>
      <c r="H285" s="360"/>
      <c r="I285" s="376"/>
      <c r="J285" s="376"/>
      <c r="K285" s="376"/>
      <c r="L285" s="376"/>
      <c r="M285" s="376"/>
      <c r="N285" s="376"/>
      <c r="O285" s="376"/>
      <c r="P285" s="376"/>
      <c r="Q285" s="376"/>
      <c r="R285" s="376"/>
      <c r="U285" s="384"/>
      <c r="V285" s="384"/>
      <c r="W285" s="384"/>
      <c r="X285" s="384"/>
      <c r="Y285" s="384"/>
      <c r="Z285" s="384"/>
      <c r="AA285" s="384"/>
      <c r="AB285" s="379"/>
      <c r="AC285" s="379"/>
      <c r="AD285" s="379"/>
    </row>
    <row r="286" spans="1:30" ht="18">
      <c r="A286" s="360"/>
      <c r="B286" s="360"/>
      <c r="C286" s="360"/>
      <c r="D286" s="360"/>
      <c r="E286" s="360"/>
      <c r="F286" s="360"/>
      <c r="G286" s="360"/>
      <c r="H286" s="360"/>
      <c r="I286" s="376"/>
      <c r="J286" s="376"/>
      <c r="K286" s="376"/>
      <c r="L286" s="376"/>
      <c r="M286" s="376"/>
      <c r="N286" s="376"/>
      <c r="O286" s="376"/>
      <c r="P286" s="376"/>
      <c r="Q286" s="376"/>
      <c r="R286" s="376"/>
      <c r="U286" s="384"/>
      <c r="V286" s="384"/>
      <c r="W286" s="384"/>
      <c r="X286" s="384"/>
      <c r="Y286" s="384"/>
      <c r="Z286" s="384"/>
      <c r="AA286" s="384"/>
      <c r="AB286" s="379"/>
      <c r="AC286" s="379"/>
      <c r="AD286" s="379"/>
    </row>
    <row r="287" spans="1:30" ht="18">
      <c r="A287" s="360"/>
      <c r="B287" s="360"/>
      <c r="C287" s="360"/>
      <c r="D287" s="360"/>
      <c r="E287" s="360"/>
      <c r="F287" s="360"/>
      <c r="G287" s="360"/>
      <c r="H287" s="360"/>
      <c r="I287" s="376"/>
      <c r="J287" s="376"/>
      <c r="K287" s="376"/>
      <c r="L287" s="376"/>
      <c r="M287" s="376"/>
      <c r="N287" s="376"/>
      <c r="O287" s="376"/>
      <c r="P287" s="376"/>
      <c r="Q287" s="376"/>
      <c r="R287" s="376"/>
      <c r="U287" s="384"/>
      <c r="V287" s="384"/>
      <c r="W287" s="384"/>
      <c r="X287" s="384"/>
      <c r="Y287" s="384"/>
      <c r="Z287" s="384"/>
      <c r="AA287" s="384"/>
      <c r="AB287" s="379"/>
      <c r="AC287" s="379"/>
      <c r="AD287" s="379"/>
    </row>
    <row r="288" spans="1:30" ht="18">
      <c r="A288" s="360"/>
      <c r="B288" s="360"/>
      <c r="C288" s="360"/>
      <c r="D288" s="360"/>
      <c r="E288" s="360"/>
      <c r="F288" s="360"/>
      <c r="G288" s="360"/>
      <c r="H288" s="360"/>
      <c r="I288" s="376"/>
      <c r="J288" s="376"/>
      <c r="K288" s="376"/>
      <c r="L288" s="376"/>
      <c r="M288" s="376"/>
      <c r="N288" s="376"/>
      <c r="O288" s="376"/>
      <c r="P288" s="376"/>
      <c r="Q288" s="376"/>
      <c r="R288" s="376"/>
      <c r="U288" s="384"/>
      <c r="V288" s="384"/>
      <c r="W288" s="384"/>
      <c r="X288" s="384"/>
      <c r="Y288" s="384"/>
      <c r="Z288" s="384"/>
      <c r="AA288" s="384"/>
      <c r="AB288" s="379"/>
      <c r="AC288" s="379"/>
      <c r="AD288" s="379"/>
    </row>
    <row r="289" spans="1:30" ht="18">
      <c r="A289" s="360"/>
      <c r="B289" s="360"/>
      <c r="C289" s="360"/>
      <c r="D289" s="360"/>
      <c r="E289" s="360"/>
      <c r="F289" s="360"/>
      <c r="G289" s="360"/>
      <c r="H289" s="360"/>
      <c r="I289" s="376"/>
      <c r="J289" s="376"/>
      <c r="K289" s="376"/>
      <c r="L289" s="376"/>
      <c r="M289" s="376"/>
      <c r="N289" s="376"/>
      <c r="O289" s="376"/>
      <c r="P289" s="376"/>
      <c r="Q289" s="376"/>
      <c r="R289" s="376"/>
      <c r="U289" s="384"/>
      <c r="V289" s="384"/>
      <c r="W289" s="384"/>
      <c r="X289" s="384"/>
      <c r="Y289" s="384"/>
      <c r="Z289" s="384"/>
      <c r="AA289" s="384"/>
      <c r="AB289" s="379"/>
      <c r="AC289" s="379"/>
      <c r="AD289" s="379"/>
    </row>
    <row r="290" spans="1:30" ht="18">
      <c r="A290" s="360"/>
      <c r="B290" s="360"/>
      <c r="C290" s="360"/>
      <c r="D290" s="360"/>
      <c r="E290" s="360"/>
      <c r="F290" s="360"/>
      <c r="G290" s="360"/>
      <c r="H290" s="360"/>
      <c r="I290" s="376"/>
      <c r="J290" s="376"/>
      <c r="K290" s="376"/>
      <c r="L290" s="376"/>
      <c r="M290" s="376"/>
      <c r="N290" s="376"/>
      <c r="O290" s="376"/>
      <c r="P290" s="376"/>
      <c r="Q290" s="376"/>
      <c r="R290" s="376"/>
      <c r="U290" s="384"/>
      <c r="V290" s="384"/>
      <c r="W290" s="384"/>
      <c r="X290" s="384"/>
      <c r="Y290" s="384"/>
      <c r="Z290" s="384"/>
      <c r="AA290" s="384"/>
      <c r="AB290" s="379"/>
      <c r="AC290" s="379"/>
      <c r="AD290" s="379"/>
    </row>
    <row r="291" spans="1:30" ht="18">
      <c r="A291" s="360"/>
      <c r="B291" s="360"/>
      <c r="C291" s="360"/>
      <c r="D291" s="360"/>
      <c r="E291" s="360"/>
      <c r="F291" s="360"/>
      <c r="G291" s="360"/>
      <c r="H291" s="360"/>
      <c r="I291" s="376"/>
      <c r="J291" s="376"/>
      <c r="K291" s="376"/>
      <c r="L291" s="376"/>
      <c r="M291" s="376"/>
      <c r="N291" s="376"/>
      <c r="O291" s="376"/>
      <c r="P291" s="376"/>
      <c r="Q291" s="376"/>
      <c r="R291" s="376"/>
      <c r="U291" s="384"/>
      <c r="V291" s="384"/>
      <c r="W291" s="384"/>
      <c r="X291" s="384"/>
      <c r="Y291" s="384"/>
      <c r="Z291" s="384"/>
      <c r="AA291" s="384"/>
      <c r="AB291" s="379"/>
      <c r="AC291" s="379"/>
      <c r="AD291" s="379"/>
    </row>
    <row r="292" spans="1:30" ht="18">
      <c r="A292" s="360"/>
      <c r="B292" s="360"/>
      <c r="C292" s="360"/>
      <c r="D292" s="360"/>
      <c r="E292" s="360"/>
      <c r="F292" s="360"/>
      <c r="G292" s="360"/>
      <c r="H292" s="360"/>
      <c r="I292" s="376"/>
      <c r="J292" s="376"/>
      <c r="K292" s="376"/>
      <c r="L292" s="376"/>
      <c r="M292" s="376"/>
      <c r="N292" s="376"/>
      <c r="O292" s="376"/>
      <c r="P292" s="376"/>
      <c r="Q292" s="376"/>
      <c r="R292" s="376"/>
      <c r="U292" s="384"/>
      <c r="V292" s="384"/>
      <c r="W292" s="384"/>
      <c r="X292" s="384"/>
      <c r="Y292" s="384"/>
      <c r="Z292" s="384"/>
      <c r="AA292" s="384"/>
      <c r="AB292" s="379"/>
      <c r="AC292" s="379"/>
      <c r="AD292" s="379"/>
    </row>
    <row r="293" spans="1:30" ht="18">
      <c r="A293" s="360"/>
      <c r="B293" s="360"/>
      <c r="C293" s="360"/>
      <c r="D293" s="360"/>
      <c r="E293" s="360"/>
      <c r="F293" s="360"/>
      <c r="G293" s="360"/>
      <c r="H293" s="360"/>
      <c r="I293" s="376"/>
      <c r="J293" s="376"/>
      <c r="K293" s="376"/>
      <c r="L293" s="376"/>
      <c r="M293" s="376"/>
      <c r="N293" s="376"/>
      <c r="O293" s="376"/>
      <c r="P293" s="376"/>
      <c r="Q293" s="376"/>
      <c r="R293" s="376"/>
      <c r="U293" s="384"/>
      <c r="V293" s="384"/>
      <c r="W293" s="384"/>
      <c r="X293" s="384"/>
      <c r="Y293" s="384"/>
      <c r="Z293" s="384"/>
      <c r="AA293" s="384"/>
      <c r="AB293" s="379"/>
      <c r="AC293" s="379"/>
      <c r="AD293" s="379"/>
    </row>
    <row r="294" spans="1:30" ht="18">
      <c r="A294" s="360"/>
      <c r="B294" s="360"/>
      <c r="C294" s="360"/>
      <c r="D294" s="360"/>
      <c r="E294" s="360"/>
      <c r="F294" s="360"/>
      <c r="G294" s="360"/>
      <c r="H294" s="360"/>
      <c r="I294" s="376"/>
      <c r="J294" s="376"/>
      <c r="K294" s="376"/>
      <c r="L294" s="376"/>
      <c r="M294" s="376"/>
      <c r="N294" s="376"/>
      <c r="O294" s="376"/>
      <c r="P294" s="376"/>
      <c r="Q294" s="376"/>
      <c r="R294" s="376"/>
      <c r="U294" s="384"/>
      <c r="V294" s="384"/>
      <c r="W294" s="384"/>
      <c r="X294" s="384"/>
      <c r="Y294" s="384"/>
      <c r="Z294" s="384"/>
      <c r="AA294" s="384"/>
      <c r="AB294" s="379"/>
      <c r="AC294" s="379"/>
      <c r="AD294" s="379"/>
    </row>
    <row r="295" spans="1:30" ht="18">
      <c r="A295" s="360"/>
      <c r="B295" s="360"/>
      <c r="C295" s="360"/>
      <c r="D295" s="360"/>
      <c r="E295" s="360"/>
      <c r="F295" s="360"/>
      <c r="G295" s="360"/>
      <c r="H295" s="360"/>
      <c r="I295" s="376"/>
      <c r="J295" s="376"/>
      <c r="K295" s="376"/>
      <c r="L295" s="376"/>
      <c r="M295" s="376"/>
      <c r="N295" s="376"/>
      <c r="O295" s="376"/>
      <c r="P295" s="376"/>
      <c r="Q295" s="376"/>
      <c r="R295" s="376"/>
      <c r="U295" s="384"/>
      <c r="V295" s="384"/>
      <c r="W295" s="384"/>
      <c r="X295" s="384"/>
      <c r="Y295" s="384"/>
      <c r="Z295" s="384"/>
      <c r="AA295" s="384"/>
      <c r="AB295" s="379"/>
      <c r="AC295" s="379"/>
      <c r="AD295" s="379"/>
    </row>
    <row r="296" spans="1:30" ht="18">
      <c r="A296" s="360"/>
      <c r="B296" s="360"/>
      <c r="C296" s="360"/>
      <c r="D296" s="360"/>
      <c r="E296" s="360"/>
      <c r="F296" s="360"/>
      <c r="G296" s="360"/>
      <c r="H296" s="360"/>
      <c r="I296" s="376"/>
      <c r="J296" s="376"/>
      <c r="K296" s="376"/>
      <c r="L296" s="376"/>
      <c r="M296" s="376"/>
      <c r="N296" s="376"/>
      <c r="O296" s="376"/>
      <c r="P296" s="376"/>
      <c r="Q296" s="376"/>
      <c r="R296" s="376"/>
      <c r="U296" s="384"/>
      <c r="V296" s="384"/>
      <c r="W296" s="384"/>
      <c r="X296" s="384"/>
      <c r="Y296" s="384"/>
      <c r="Z296" s="384"/>
      <c r="AA296" s="384"/>
      <c r="AB296" s="379"/>
      <c r="AC296" s="379"/>
      <c r="AD296" s="379"/>
    </row>
    <row r="297" spans="1:30" ht="18">
      <c r="A297" s="360"/>
      <c r="B297" s="360"/>
      <c r="C297" s="360"/>
      <c r="D297" s="360"/>
      <c r="E297" s="360"/>
      <c r="F297" s="360"/>
      <c r="G297" s="360"/>
      <c r="H297" s="360"/>
      <c r="I297" s="376"/>
      <c r="J297" s="376"/>
      <c r="K297" s="376"/>
      <c r="L297" s="376"/>
      <c r="M297" s="376"/>
      <c r="N297" s="376"/>
      <c r="O297" s="376"/>
      <c r="P297" s="376"/>
      <c r="Q297" s="376"/>
      <c r="R297" s="376"/>
      <c r="U297" s="384"/>
      <c r="V297" s="384"/>
      <c r="W297" s="384"/>
      <c r="X297" s="384"/>
      <c r="Y297" s="384"/>
      <c r="Z297" s="384"/>
      <c r="AA297" s="384"/>
      <c r="AB297" s="379"/>
      <c r="AC297" s="379"/>
      <c r="AD297" s="379"/>
    </row>
    <row r="298" spans="1:30" ht="18">
      <c r="A298" s="360"/>
      <c r="B298" s="360"/>
      <c r="C298" s="360"/>
      <c r="D298" s="360"/>
      <c r="E298" s="360"/>
      <c r="F298" s="360"/>
      <c r="G298" s="360"/>
      <c r="H298" s="360"/>
      <c r="I298" s="376"/>
      <c r="J298" s="376"/>
      <c r="K298" s="376"/>
      <c r="L298" s="376"/>
      <c r="M298" s="376"/>
      <c r="N298" s="376"/>
      <c r="O298" s="376"/>
      <c r="P298" s="376"/>
      <c r="Q298" s="376"/>
      <c r="R298" s="376"/>
      <c r="U298" s="384"/>
      <c r="V298" s="384"/>
      <c r="W298" s="384"/>
      <c r="X298" s="384"/>
      <c r="Y298" s="384"/>
      <c r="Z298" s="384"/>
      <c r="AA298" s="384"/>
      <c r="AB298" s="379"/>
      <c r="AC298" s="379"/>
      <c r="AD298" s="379"/>
    </row>
    <row r="299" spans="1:30" ht="18">
      <c r="A299" s="360"/>
      <c r="B299" s="360"/>
      <c r="C299" s="360"/>
      <c r="D299" s="360"/>
      <c r="E299" s="360"/>
      <c r="F299" s="360"/>
      <c r="G299" s="360"/>
      <c r="H299" s="360"/>
      <c r="I299" s="376"/>
      <c r="J299" s="376"/>
      <c r="K299" s="376"/>
      <c r="L299" s="376"/>
      <c r="M299" s="376"/>
      <c r="N299" s="376"/>
      <c r="O299" s="376"/>
      <c r="P299" s="376"/>
      <c r="Q299" s="376"/>
      <c r="R299" s="376"/>
      <c r="U299" s="384"/>
      <c r="V299" s="384"/>
      <c r="W299" s="384"/>
      <c r="X299" s="384"/>
      <c r="Y299" s="384"/>
      <c r="Z299" s="384"/>
      <c r="AA299" s="384"/>
      <c r="AB299" s="379"/>
      <c r="AC299" s="379"/>
      <c r="AD299" s="379"/>
    </row>
    <row r="300" spans="1:30" ht="18">
      <c r="A300" s="360"/>
      <c r="B300" s="360"/>
      <c r="C300" s="360"/>
      <c r="D300" s="360"/>
      <c r="E300" s="360"/>
      <c r="F300" s="360"/>
      <c r="G300" s="360"/>
      <c r="H300" s="360"/>
      <c r="I300" s="376"/>
      <c r="J300" s="376"/>
      <c r="K300" s="376"/>
      <c r="L300" s="376"/>
      <c r="M300" s="376"/>
      <c r="N300" s="376"/>
      <c r="O300" s="376"/>
      <c r="P300" s="376"/>
      <c r="Q300" s="376"/>
      <c r="R300" s="376"/>
      <c r="U300" s="384"/>
      <c r="V300" s="384"/>
      <c r="W300" s="384"/>
      <c r="X300" s="384"/>
      <c r="Y300" s="384"/>
      <c r="Z300" s="384"/>
      <c r="AA300" s="384"/>
      <c r="AB300" s="379"/>
      <c r="AC300" s="379"/>
      <c r="AD300" s="379"/>
    </row>
    <row r="301" spans="1:30" ht="18">
      <c r="A301" s="360"/>
      <c r="B301" s="360"/>
      <c r="C301" s="360"/>
      <c r="D301" s="360"/>
      <c r="E301" s="360"/>
      <c r="F301" s="360"/>
      <c r="G301" s="360"/>
      <c r="H301" s="360"/>
      <c r="I301" s="376"/>
      <c r="J301" s="376"/>
      <c r="K301" s="376"/>
      <c r="L301" s="376"/>
      <c r="M301" s="376"/>
      <c r="N301" s="376"/>
      <c r="O301" s="376"/>
      <c r="P301" s="376"/>
      <c r="Q301" s="376"/>
      <c r="R301" s="376"/>
      <c r="U301" s="384"/>
      <c r="V301" s="384"/>
      <c r="W301" s="384"/>
      <c r="X301" s="384"/>
      <c r="Y301" s="384"/>
      <c r="Z301" s="384"/>
      <c r="AA301" s="384"/>
      <c r="AB301" s="379"/>
      <c r="AC301" s="379"/>
      <c r="AD301" s="379"/>
    </row>
    <row r="302" spans="1:30" ht="18">
      <c r="A302" s="360"/>
      <c r="B302" s="360"/>
      <c r="C302" s="360"/>
      <c r="D302" s="360"/>
      <c r="E302" s="360"/>
      <c r="F302" s="360"/>
      <c r="G302" s="360"/>
      <c r="H302" s="360"/>
      <c r="I302" s="376"/>
      <c r="J302" s="376"/>
      <c r="K302" s="376"/>
      <c r="L302" s="376"/>
      <c r="M302" s="376"/>
      <c r="N302" s="376"/>
      <c r="O302" s="376"/>
      <c r="P302" s="376"/>
      <c r="Q302" s="376"/>
      <c r="R302" s="376"/>
      <c r="U302" s="384"/>
      <c r="V302" s="384"/>
      <c r="W302" s="384"/>
      <c r="X302" s="384"/>
      <c r="Y302" s="384"/>
      <c r="Z302" s="384"/>
      <c r="AA302" s="384"/>
      <c r="AB302" s="379"/>
      <c r="AC302" s="379"/>
      <c r="AD302" s="379"/>
    </row>
    <row r="303" spans="1:30" ht="18">
      <c r="A303" s="360"/>
      <c r="B303" s="360"/>
      <c r="C303" s="360"/>
      <c r="D303" s="360"/>
      <c r="E303" s="360"/>
      <c r="F303" s="360"/>
      <c r="G303" s="360"/>
      <c r="H303" s="360"/>
      <c r="I303" s="376"/>
      <c r="J303" s="376"/>
      <c r="K303" s="376"/>
      <c r="L303" s="376"/>
      <c r="M303" s="376"/>
      <c r="N303" s="376"/>
      <c r="O303" s="376"/>
      <c r="P303" s="376"/>
      <c r="Q303" s="376"/>
      <c r="R303" s="376"/>
      <c r="U303" s="384"/>
      <c r="V303" s="384"/>
      <c r="W303" s="384"/>
      <c r="X303" s="384"/>
      <c r="Y303" s="384"/>
      <c r="Z303" s="384"/>
      <c r="AA303" s="384"/>
      <c r="AB303" s="379"/>
      <c r="AC303" s="379"/>
      <c r="AD303" s="379"/>
    </row>
    <row r="304" spans="1:30" ht="18">
      <c r="A304" s="360"/>
      <c r="B304" s="360"/>
      <c r="C304" s="360"/>
      <c r="D304" s="360"/>
      <c r="E304" s="360"/>
      <c r="F304" s="360"/>
      <c r="G304" s="360"/>
      <c r="H304" s="360"/>
      <c r="I304" s="376"/>
      <c r="J304" s="376"/>
      <c r="K304" s="376"/>
      <c r="L304" s="376"/>
      <c r="M304" s="376"/>
      <c r="N304" s="376"/>
      <c r="O304" s="376"/>
      <c r="P304" s="376"/>
      <c r="Q304" s="376"/>
      <c r="R304" s="376"/>
      <c r="U304" s="384"/>
      <c r="V304" s="384"/>
      <c r="W304" s="384"/>
      <c r="X304" s="384"/>
      <c r="Y304" s="384"/>
      <c r="Z304" s="384"/>
      <c r="AA304" s="384"/>
      <c r="AB304" s="379"/>
      <c r="AC304" s="379"/>
      <c r="AD304" s="379"/>
    </row>
    <row r="305" spans="1:30" ht="18">
      <c r="A305" s="360"/>
      <c r="B305" s="360"/>
      <c r="C305" s="360"/>
      <c r="D305" s="360"/>
      <c r="E305" s="360"/>
      <c r="F305" s="360"/>
      <c r="G305" s="360"/>
      <c r="H305" s="360"/>
      <c r="I305" s="376"/>
      <c r="J305" s="376"/>
      <c r="K305" s="376"/>
      <c r="L305" s="376"/>
      <c r="M305" s="376"/>
      <c r="N305" s="376"/>
      <c r="O305" s="376"/>
      <c r="P305" s="376"/>
      <c r="Q305" s="376"/>
      <c r="R305" s="376"/>
      <c r="U305" s="384"/>
      <c r="V305" s="384"/>
      <c r="W305" s="384"/>
      <c r="X305" s="384"/>
      <c r="Y305" s="384"/>
      <c r="Z305" s="384"/>
      <c r="AA305" s="384"/>
      <c r="AB305" s="379"/>
      <c r="AC305" s="379"/>
      <c r="AD305" s="379"/>
    </row>
    <row r="306" spans="1:30" ht="18">
      <c r="A306" s="360"/>
      <c r="B306" s="360"/>
      <c r="C306" s="360"/>
      <c r="D306" s="360"/>
      <c r="E306" s="360"/>
      <c r="F306" s="360"/>
      <c r="G306" s="360"/>
      <c r="H306" s="360"/>
      <c r="I306" s="376"/>
      <c r="J306" s="376"/>
      <c r="K306" s="376"/>
      <c r="L306" s="376"/>
      <c r="M306" s="376"/>
      <c r="N306" s="376"/>
      <c r="O306" s="376"/>
      <c r="P306" s="376"/>
      <c r="Q306" s="376"/>
      <c r="R306" s="376"/>
      <c r="U306" s="384"/>
      <c r="V306" s="384"/>
      <c r="W306" s="384"/>
      <c r="X306" s="384"/>
      <c r="Y306" s="384"/>
      <c r="Z306" s="384"/>
      <c r="AA306" s="384"/>
      <c r="AB306" s="379"/>
      <c r="AC306" s="379"/>
      <c r="AD306" s="379"/>
    </row>
    <row r="307" spans="1:30" ht="18">
      <c r="A307" s="360"/>
      <c r="B307" s="360"/>
      <c r="C307" s="360"/>
      <c r="D307" s="360"/>
      <c r="E307" s="360"/>
      <c r="F307" s="360"/>
      <c r="G307" s="360"/>
      <c r="H307" s="360"/>
      <c r="I307" s="376"/>
      <c r="J307" s="376"/>
      <c r="K307" s="376"/>
      <c r="L307" s="376"/>
      <c r="M307" s="376"/>
      <c r="N307" s="376"/>
      <c r="O307" s="376"/>
      <c r="P307" s="376"/>
      <c r="Q307" s="376"/>
      <c r="R307" s="376"/>
      <c r="U307" s="384"/>
      <c r="V307" s="384"/>
      <c r="W307" s="384"/>
      <c r="X307" s="384"/>
      <c r="Y307" s="384"/>
      <c r="Z307" s="384"/>
      <c r="AA307" s="384"/>
      <c r="AB307" s="379"/>
      <c r="AC307" s="379"/>
      <c r="AD307" s="379"/>
    </row>
    <row r="308" spans="1:30" ht="18">
      <c r="A308" s="360"/>
      <c r="B308" s="360"/>
      <c r="C308" s="360"/>
      <c r="D308" s="360"/>
      <c r="E308" s="360"/>
      <c r="F308" s="360"/>
      <c r="G308" s="360"/>
      <c r="H308" s="360"/>
      <c r="I308" s="376"/>
      <c r="J308" s="376"/>
      <c r="K308" s="376"/>
      <c r="L308" s="376"/>
      <c r="M308" s="376"/>
      <c r="N308" s="376"/>
      <c r="O308" s="376"/>
      <c r="P308" s="376"/>
      <c r="Q308" s="376"/>
      <c r="R308" s="376"/>
      <c r="U308" s="384"/>
      <c r="V308" s="384"/>
      <c r="W308" s="384"/>
      <c r="X308" s="384"/>
      <c r="Y308" s="384"/>
      <c r="Z308" s="384"/>
      <c r="AA308" s="384"/>
      <c r="AB308" s="379"/>
      <c r="AC308" s="379"/>
      <c r="AD308" s="379"/>
    </row>
    <row r="309" spans="1:30" ht="18">
      <c r="A309" s="360"/>
      <c r="B309" s="360"/>
      <c r="C309" s="360"/>
      <c r="D309" s="360"/>
      <c r="E309" s="360"/>
      <c r="F309" s="360"/>
      <c r="G309" s="360"/>
      <c r="H309" s="360"/>
      <c r="I309" s="376"/>
      <c r="J309" s="376"/>
      <c r="K309" s="376"/>
      <c r="L309" s="376"/>
      <c r="M309" s="376"/>
      <c r="N309" s="376"/>
      <c r="O309" s="376"/>
      <c r="P309" s="376"/>
      <c r="Q309" s="376"/>
      <c r="R309" s="376"/>
      <c r="U309" s="384"/>
      <c r="V309" s="384"/>
      <c r="W309" s="384"/>
      <c r="X309" s="384"/>
      <c r="Y309" s="384"/>
      <c r="Z309" s="384"/>
      <c r="AA309" s="384"/>
      <c r="AB309" s="379"/>
      <c r="AC309" s="379"/>
      <c r="AD309" s="379"/>
    </row>
    <row r="310" spans="1:30" ht="18">
      <c r="A310" s="360"/>
      <c r="B310" s="360"/>
      <c r="C310" s="360"/>
      <c r="D310" s="360"/>
      <c r="E310" s="360"/>
      <c r="F310" s="360"/>
      <c r="G310" s="360"/>
      <c r="H310" s="360"/>
      <c r="I310" s="376"/>
      <c r="J310" s="376"/>
      <c r="K310" s="376"/>
      <c r="L310" s="376"/>
      <c r="M310" s="376"/>
      <c r="N310" s="376"/>
      <c r="O310" s="376"/>
      <c r="P310" s="376"/>
      <c r="Q310" s="376"/>
      <c r="R310" s="376"/>
      <c r="U310" s="384"/>
      <c r="V310" s="384"/>
      <c r="W310" s="384"/>
      <c r="X310" s="384"/>
      <c r="Y310" s="384"/>
      <c r="Z310" s="384"/>
      <c r="AA310" s="384"/>
      <c r="AB310" s="379"/>
      <c r="AC310" s="379"/>
      <c r="AD310" s="379"/>
    </row>
    <row r="311" spans="1:30" ht="18">
      <c r="A311" s="360"/>
      <c r="B311" s="360"/>
      <c r="C311" s="360"/>
      <c r="D311" s="360"/>
      <c r="E311" s="360"/>
      <c r="F311" s="360"/>
      <c r="G311" s="360"/>
      <c r="H311" s="360"/>
      <c r="I311" s="376"/>
      <c r="J311" s="376"/>
      <c r="K311" s="376"/>
      <c r="L311" s="376"/>
      <c r="M311" s="376"/>
      <c r="N311" s="376"/>
      <c r="O311" s="376"/>
      <c r="P311" s="376"/>
      <c r="Q311" s="376"/>
      <c r="R311" s="376"/>
      <c r="U311" s="384"/>
      <c r="V311" s="384"/>
      <c r="W311" s="384"/>
      <c r="X311" s="384"/>
      <c r="Y311" s="384"/>
      <c r="Z311" s="384"/>
      <c r="AA311" s="384"/>
      <c r="AB311" s="379"/>
      <c r="AC311" s="379"/>
      <c r="AD311" s="379"/>
    </row>
    <row r="312" spans="1:30" ht="18">
      <c r="A312" s="360"/>
      <c r="B312" s="360"/>
      <c r="C312" s="360"/>
      <c r="D312" s="360"/>
      <c r="E312" s="360"/>
      <c r="F312" s="360"/>
      <c r="G312" s="360"/>
      <c r="H312" s="360"/>
      <c r="I312" s="376"/>
      <c r="J312" s="376"/>
      <c r="K312" s="376"/>
      <c r="L312" s="376"/>
      <c r="M312" s="376"/>
      <c r="N312" s="376"/>
      <c r="O312" s="376"/>
      <c r="P312" s="376"/>
      <c r="Q312" s="376"/>
      <c r="R312" s="376"/>
      <c r="U312" s="384"/>
      <c r="V312" s="384"/>
      <c r="W312" s="384"/>
      <c r="X312" s="384"/>
      <c r="Y312" s="384"/>
      <c r="Z312" s="384"/>
      <c r="AA312" s="384"/>
      <c r="AB312" s="379"/>
      <c r="AC312" s="379"/>
      <c r="AD312" s="379"/>
    </row>
    <row r="313" spans="1:30" ht="18">
      <c r="A313" s="360"/>
      <c r="B313" s="360"/>
      <c r="C313" s="360"/>
      <c r="D313" s="360"/>
      <c r="E313" s="360"/>
      <c r="F313" s="360"/>
      <c r="G313" s="360"/>
      <c r="H313" s="360"/>
      <c r="I313" s="376"/>
      <c r="J313" s="376"/>
      <c r="K313" s="376"/>
      <c r="L313" s="376"/>
      <c r="M313" s="376"/>
      <c r="N313" s="376"/>
      <c r="O313" s="376"/>
      <c r="P313" s="376"/>
      <c r="Q313" s="376"/>
      <c r="R313" s="376"/>
      <c r="U313" s="384"/>
      <c r="V313" s="384"/>
      <c r="W313" s="384"/>
      <c r="X313" s="384"/>
      <c r="Y313" s="384"/>
      <c r="Z313" s="384"/>
      <c r="AA313" s="384"/>
      <c r="AB313" s="379"/>
      <c r="AC313" s="379"/>
      <c r="AD313" s="379"/>
    </row>
    <row r="314" spans="1:30" ht="18">
      <c r="A314" s="360"/>
      <c r="B314" s="360"/>
      <c r="C314" s="360"/>
      <c r="D314" s="360"/>
      <c r="E314" s="360"/>
      <c r="F314" s="360"/>
      <c r="G314" s="360"/>
      <c r="H314" s="360"/>
      <c r="I314" s="376"/>
      <c r="J314" s="376"/>
      <c r="K314" s="376"/>
      <c r="L314" s="376"/>
      <c r="M314" s="376"/>
      <c r="N314" s="376"/>
      <c r="O314" s="376"/>
      <c r="P314" s="376"/>
      <c r="Q314" s="376"/>
      <c r="R314" s="376"/>
      <c r="U314" s="384"/>
      <c r="V314" s="384"/>
      <c r="W314" s="384"/>
      <c r="X314" s="384"/>
      <c r="Y314" s="384"/>
      <c r="Z314" s="384"/>
      <c r="AA314" s="384"/>
      <c r="AB314" s="379"/>
      <c r="AC314" s="379"/>
      <c r="AD314" s="379"/>
    </row>
    <row r="315" spans="1:30" ht="18">
      <c r="A315" s="360"/>
      <c r="B315" s="360"/>
      <c r="C315" s="360"/>
      <c r="D315" s="360"/>
      <c r="E315" s="360"/>
      <c r="F315" s="360"/>
      <c r="G315" s="360"/>
      <c r="H315" s="360"/>
      <c r="I315" s="376"/>
      <c r="J315" s="376"/>
      <c r="K315" s="376"/>
      <c r="L315" s="376"/>
      <c r="M315" s="376"/>
      <c r="N315" s="376"/>
      <c r="O315" s="376"/>
      <c r="P315" s="376"/>
      <c r="Q315" s="376"/>
      <c r="R315" s="376"/>
      <c r="U315" s="384"/>
      <c r="V315" s="384"/>
      <c r="W315" s="384"/>
      <c r="X315" s="384"/>
      <c r="Y315" s="384"/>
      <c r="Z315" s="384"/>
      <c r="AA315" s="384"/>
      <c r="AB315" s="379"/>
      <c r="AC315" s="379"/>
      <c r="AD315" s="379"/>
    </row>
    <row r="316" spans="1:30" ht="18">
      <c r="A316" s="360"/>
      <c r="B316" s="360"/>
      <c r="C316" s="360"/>
      <c r="D316" s="360"/>
      <c r="E316" s="360"/>
      <c r="F316" s="360"/>
      <c r="G316" s="360"/>
      <c r="H316" s="360"/>
      <c r="I316" s="376"/>
      <c r="J316" s="376"/>
      <c r="K316" s="376"/>
      <c r="L316" s="376"/>
      <c r="M316" s="376"/>
      <c r="N316" s="376"/>
      <c r="O316" s="376"/>
      <c r="P316" s="376"/>
      <c r="Q316" s="376"/>
      <c r="R316" s="376"/>
      <c r="U316" s="384"/>
      <c r="V316" s="384"/>
      <c r="W316" s="384"/>
      <c r="X316" s="384"/>
      <c r="Y316" s="384"/>
      <c r="Z316" s="384"/>
      <c r="AA316" s="384"/>
      <c r="AB316" s="379"/>
      <c r="AC316" s="379"/>
      <c r="AD316" s="379"/>
    </row>
    <row r="317" spans="1:30" ht="18">
      <c r="A317" s="360"/>
      <c r="B317" s="360"/>
      <c r="C317" s="360"/>
      <c r="D317" s="360"/>
      <c r="E317" s="360"/>
      <c r="F317" s="360"/>
      <c r="G317" s="360"/>
      <c r="H317" s="360"/>
      <c r="I317" s="376"/>
      <c r="J317" s="376"/>
      <c r="K317" s="376"/>
      <c r="L317" s="376"/>
      <c r="M317" s="376"/>
      <c r="N317" s="376"/>
      <c r="O317" s="376"/>
      <c r="P317" s="376"/>
      <c r="Q317" s="376"/>
      <c r="R317" s="376"/>
      <c r="U317" s="384"/>
      <c r="V317" s="384"/>
      <c r="W317" s="384"/>
      <c r="X317" s="384"/>
      <c r="Y317" s="384"/>
      <c r="Z317" s="384"/>
      <c r="AA317" s="384"/>
      <c r="AB317" s="379"/>
      <c r="AC317" s="379"/>
      <c r="AD317" s="379"/>
    </row>
    <row r="318" spans="1:30" ht="18">
      <c r="A318" s="360"/>
      <c r="B318" s="360"/>
      <c r="C318" s="360"/>
      <c r="D318" s="360"/>
      <c r="E318" s="360"/>
      <c r="F318" s="360"/>
      <c r="G318" s="360"/>
      <c r="H318" s="360"/>
      <c r="I318" s="376"/>
      <c r="J318" s="376"/>
      <c r="K318" s="376"/>
      <c r="L318" s="376"/>
      <c r="M318" s="376"/>
      <c r="N318" s="376"/>
      <c r="O318" s="376"/>
      <c r="P318" s="376"/>
      <c r="Q318" s="376"/>
      <c r="R318" s="376"/>
      <c r="U318" s="384"/>
      <c r="V318" s="384"/>
      <c r="W318" s="384"/>
      <c r="X318" s="384"/>
      <c r="Y318" s="384"/>
      <c r="Z318" s="384"/>
      <c r="AA318" s="384"/>
      <c r="AB318" s="379"/>
      <c r="AC318" s="379"/>
      <c r="AD318" s="379"/>
    </row>
    <row r="319" spans="1:30" ht="18">
      <c r="A319" s="360"/>
      <c r="B319" s="360"/>
      <c r="C319" s="360"/>
      <c r="D319" s="360"/>
      <c r="E319" s="360"/>
      <c r="F319" s="360"/>
      <c r="G319" s="360"/>
      <c r="H319" s="360"/>
      <c r="I319" s="376"/>
      <c r="J319" s="376"/>
      <c r="K319" s="376"/>
      <c r="L319" s="376"/>
      <c r="M319" s="376"/>
      <c r="N319" s="376"/>
      <c r="O319" s="376"/>
      <c r="P319" s="376"/>
      <c r="Q319" s="376"/>
      <c r="R319" s="376"/>
      <c r="U319" s="384"/>
      <c r="V319" s="384"/>
      <c r="W319" s="384"/>
      <c r="X319" s="384"/>
      <c r="Y319" s="384"/>
      <c r="Z319" s="384"/>
      <c r="AA319" s="384"/>
      <c r="AB319" s="379"/>
      <c r="AC319" s="379"/>
      <c r="AD319" s="379"/>
    </row>
    <row r="320" spans="1:30" ht="18">
      <c r="A320" s="360"/>
      <c r="B320" s="360"/>
      <c r="C320" s="360"/>
      <c r="D320" s="360"/>
      <c r="E320" s="360"/>
      <c r="F320" s="360"/>
      <c r="G320" s="360"/>
      <c r="H320" s="360"/>
      <c r="I320" s="376"/>
      <c r="J320" s="376"/>
      <c r="K320" s="376"/>
      <c r="L320" s="376"/>
      <c r="M320" s="376"/>
      <c r="N320" s="376"/>
      <c r="O320" s="376"/>
      <c r="P320" s="376"/>
      <c r="Q320" s="376"/>
      <c r="R320" s="376"/>
      <c r="U320" s="384"/>
      <c r="V320" s="384"/>
      <c r="W320" s="384"/>
      <c r="X320" s="384"/>
      <c r="Y320" s="384"/>
      <c r="Z320" s="384"/>
      <c r="AA320" s="384"/>
      <c r="AB320" s="379"/>
      <c r="AC320" s="379"/>
      <c r="AD320" s="379"/>
    </row>
    <row r="321" spans="1:30" ht="18">
      <c r="A321" s="360"/>
      <c r="B321" s="360"/>
      <c r="C321" s="360"/>
      <c r="D321" s="360"/>
      <c r="E321" s="360"/>
      <c r="F321" s="360"/>
      <c r="G321" s="360"/>
      <c r="H321" s="360"/>
      <c r="I321" s="376"/>
      <c r="J321" s="376"/>
      <c r="K321" s="376"/>
      <c r="L321" s="376"/>
      <c r="M321" s="376"/>
      <c r="N321" s="376"/>
      <c r="O321" s="376"/>
      <c r="P321" s="376"/>
      <c r="Q321" s="376"/>
      <c r="R321" s="376"/>
      <c r="U321" s="384"/>
      <c r="V321" s="384"/>
      <c r="W321" s="384"/>
      <c r="X321" s="384"/>
      <c r="Y321" s="384"/>
      <c r="Z321" s="384"/>
      <c r="AA321" s="384"/>
      <c r="AB321" s="379"/>
      <c r="AC321" s="379"/>
      <c r="AD321" s="379"/>
    </row>
    <row r="322" spans="1:30" ht="18">
      <c r="A322" s="360"/>
      <c r="B322" s="360"/>
      <c r="C322" s="360"/>
      <c r="D322" s="360"/>
      <c r="E322" s="360"/>
      <c r="F322" s="360"/>
      <c r="G322" s="360"/>
      <c r="H322" s="360"/>
      <c r="I322" s="376"/>
      <c r="J322" s="376"/>
      <c r="K322" s="376"/>
      <c r="L322" s="376"/>
      <c r="M322" s="376"/>
      <c r="N322" s="376"/>
      <c r="O322" s="376"/>
      <c r="P322" s="376"/>
      <c r="Q322" s="376"/>
      <c r="R322" s="376"/>
      <c r="U322" s="384"/>
      <c r="V322" s="384"/>
      <c r="W322" s="384"/>
      <c r="X322" s="384"/>
      <c r="Y322" s="384"/>
      <c r="Z322" s="384"/>
      <c r="AA322" s="384"/>
      <c r="AB322" s="379"/>
      <c r="AC322" s="379"/>
      <c r="AD322" s="379"/>
    </row>
    <row r="323" spans="1:30" ht="18">
      <c r="A323" s="360"/>
      <c r="B323" s="360"/>
      <c r="C323" s="360"/>
      <c r="D323" s="360"/>
      <c r="E323" s="360"/>
      <c r="F323" s="360"/>
      <c r="G323" s="360"/>
      <c r="H323" s="360"/>
      <c r="I323" s="376"/>
      <c r="J323" s="376"/>
      <c r="K323" s="376"/>
      <c r="L323" s="376"/>
      <c r="M323" s="376"/>
      <c r="N323" s="376"/>
      <c r="O323" s="376"/>
      <c r="P323" s="376"/>
      <c r="Q323" s="376"/>
      <c r="R323" s="376"/>
      <c r="U323" s="384"/>
      <c r="V323" s="384"/>
      <c r="W323" s="384"/>
      <c r="X323" s="384"/>
      <c r="Y323" s="384"/>
      <c r="Z323" s="384"/>
      <c r="AA323" s="384"/>
      <c r="AB323" s="379"/>
      <c r="AC323" s="379"/>
      <c r="AD323" s="379"/>
    </row>
    <row r="324" spans="1:30" ht="18">
      <c r="A324" s="360"/>
      <c r="B324" s="360"/>
      <c r="C324" s="360"/>
      <c r="D324" s="360"/>
      <c r="E324" s="360"/>
      <c r="F324" s="360"/>
      <c r="G324" s="360"/>
      <c r="H324" s="360"/>
      <c r="I324" s="376"/>
      <c r="J324" s="376"/>
      <c r="K324" s="376"/>
      <c r="L324" s="376"/>
      <c r="M324" s="376"/>
      <c r="N324" s="376"/>
      <c r="O324" s="376"/>
      <c r="P324" s="376"/>
      <c r="Q324" s="376"/>
      <c r="R324" s="376"/>
      <c r="U324" s="384"/>
      <c r="V324" s="384"/>
      <c r="W324" s="384"/>
      <c r="X324" s="384"/>
      <c r="Y324" s="384"/>
      <c r="Z324" s="384"/>
      <c r="AA324" s="384"/>
      <c r="AB324" s="379"/>
      <c r="AC324" s="379"/>
      <c r="AD324" s="379"/>
    </row>
    <row r="325" spans="1:30" ht="18">
      <c r="A325" s="360"/>
      <c r="B325" s="360"/>
      <c r="C325" s="360"/>
      <c r="D325" s="360"/>
      <c r="E325" s="360"/>
      <c r="F325" s="360"/>
      <c r="G325" s="360"/>
      <c r="H325" s="360"/>
      <c r="I325" s="376"/>
      <c r="J325" s="376"/>
      <c r="K325" s="376"/>
      <c r="L325" s="376"/>
      <c r="M325" s="376"/>
      <c r="N325" s="376"/>
      <c r="O325" s="376"/>
      <c r="P325" s="376"/>
      <c r="Q325" s="376"/>
      <c r="R325" s="376"/>
      <c r="U325" s="384"/>
      <c r="V325" s="384"/>
      <c r="W325" s="384"/>
      <c r="X325" s="384"/>
      <c r="Y325" s="384"/>
      <c r="Z325" s="384"/>
      <c r="AA325" s="384"/>
      <c r="AB325" s="379"/>
      <c r="AC325" s="379"/>
      <c r="AD325" s="379"/>
    </row>
    <row r="326" spans="1:30" ht="18">
      <c r="A326" s="360"/>
      <c r="B326" s="360"/>
      <c r="C326" s="360"/>
      <c r="D326" s="360"/>
      <c r="E326" s="360"/>
      <c r="F326" s="360"/>
      <c r="G326" s="360"/>
      <c r="H326" s="360"/>
      <c r="I326" s="376"/>
      <c r="J326" s="376"/>
      <c r="K326" s="376"/>
      <c r="L326" s="376"/>
      <c r="M326" s="376"/>
      <c r="N326" s="376"/>
      <c r="O326" s="376"/>
      <c r="P326" s="376"/>
      <c r="Q326" s="376"/>
      <c r="R326" s="376"/>
      <c r="U326" s="384"/>
      <c r="V326" s="384"/>
      <c r="W326" s="384"/>
      <c r="X326" s="384"/>
      <c r="Y326" s="384"/>
      <c r="Z326" s="384"/>
      <c r="AA326" s="384"/>
      <c r="AB326" s="379"/>
      <c r="AC326" s="379"/>
      <c r="AD326" s="379"/>
    </row>
    <row r="327" spans="1:30" ht="18">
      <c r="A327" s="360"/>
      <c r="B327" s="360"/>
      <c r="C327" s="360"/>
      <c r="D327" s="360"/>
      <c r="E327" s="360"/>
      <c r="F327" s="360"/>
      <c r="G327" s="360"/>
      <c r="H327" s="360"/>
      <c r="I327" s="376"/>
      <c r="J327" s="376"/>
      <c r="K327" s="376"/>
      <c r="L327" s="376"/>
      <c r="M327" s="376"/>
      <c r="N327" s="376"/>
      <c r="O327" s="376"/>
      <c r="P327" s="376"/>
      <c r="Q327" s="376"/>
      <c r="R327" s="376"/>
      <c r="U327" s="384"/>
      <c r="V327" s="384"/>
      <c r="W327" s="384"/>
      <c r="X327" s="384"/>
      <c r="Y327" s="384"/>
      <c r="Z327" s="384"/>
      <c r="AA327" s="384"/>
      <c r="AB327" s="379"/>
      <c r="AC327" s="379"/>
      <c r="AD327" s="379"/>
    </row>
    <row r="328" spans="1:30" ht="18">
      <c r="A328" s="360"/>
      <c r="B328" s="360"/>
      <c r="C328" s="360"/>
      <c r="D328" s="360"/>
      <c r="E328" s="360"/>
      <c r="F328" s="360"/>
      <c r="G328" s="360"/>
      <c r="H328" s="360"/>
      <c r="I328" s="376"/>
      <c r="J328" s="376"/>
      <c r="K328" s="376"/>
      <c r="L328" s="376"/>
      <c r="M328" s="376"/>
      <c r="N328" s="376"/>
      <c r="O328" s="376"/>
      <c r="P328" s="376"/>
      <c r="Q328" s="376"/>
      <c r="R328" s="376"/>
      <c r="U328" s="384"/>
      <c r="V328" s="384"/>
      <c r="W328" s="384"/>
      <c r="X328" s="384"/>
      <c r="Y328" s="384"/>
      <c r="Z328" s="384"/>
      <c r="AA328" s="384"/>
      <c r="AB328" s="379"/>
      <c r="AC328" s="379"/>
      <c r="AD328" s="379"/>
    </row>
    <row r="329" spans="1:30" ht="18">
      <c r="A329" s="360"/>
      <c r="B329" s="360"/>
      <c r="C329" s="360"/>
      <c r="D329" s="360"/>
      <c r="E329" s="360"/>
      <c r="F329" s="360"/>
      <c r="G329" s="360"/>
      <c r="H329" s="360"/>
      <c r="I329" s="376"/>
      <c r="J329" s="376"/>
      <c r="K329" s="376"/>
      <c r="L329" s="376"/>
      <c r="M329" s="376"/>
      <c r="N329" s="376"/>
      <c r="O329" s="376"/>
      <c r="P329" s="376"/>
      <c r="Q329" s="376"/>
      <c r="R329" s="376"/>
      <c r="U329" s="384"/>
      <c r="V329" s="384"/>
      <c r="W329" s="384"/>
      <c r="X329" s="384"/>
      <c r="Y329" s="384"/>
      <c r="Z329" s="384"/>
      <c r="AA329" s="384"/>
      <c r="AB329" s="379"/>
      <c r="AC329" s="379"/>
      <c r="AD329" s="379"/>
    </row>
    <row r="330" spans="1:30" ht="18">
      <c r="A330" s="360"/>
      <c r="B330" s="360"/>
      <c r="C330" s="360"/>
      <c r="D330" s="360"/>
      <c r="E330" s="360"/>
      <c r="F330" s="360"/>
      <c r="G330" s="360"/>
      <c r="H330" s="360"/>
      <c r="I330" s="376"/>
      <c r="J330" s="376"/>
      <c r="K330" s="376"/>
      <c r="L330" s="376"/>
      <c r="M330" s="376"/>
      <c r="N330" s="376"/>
      <c r="O330" s="376"/>
      <c r="P330" s="376"/>
      <c r="Q330" s="376"/>
      <c r="R330" s="376"/>
      <c r="U330" s="384"/>
      <c r="V330" s="384"/>
      <c r="W330" s="384"/>
      <c r="X330" s="384"/>
      <c r="Y330" s="384"/>
      <c r="Z330" s="384"/>
      <c r="AA330" s="384"/>
      <c r="AB330" s="379"/>
      <c r="AC330" s="379"/>
      <c r="AD330" s="379"/>
    </row>
    <row r="331" spans="1:30" ht="18">
      <c r="A331" s="360"/>
      <c r="B331" s="360"/>
      <c r="C331" s="360"/>
      <c r="D331" s="360"/>
      <c r="E331" s="360"/>
      <c r="F331" s="360"/>
      <c r="G331" s="360"/>
      <c r="H331" s="360"/>
      <c r="I331" s="376"/>
      <c r="J331" s="376"/>
      <c r="K331" s="376"/>
      <c r="L331" s="376"/>
      <c r="M331" s="376"/>
      <c r="N331" s="376"/>
      <c r="O331" s="376"/>
      <c r="P331" s="376"/>
      <c r="Q331" s="376"/>
      <c r="R331" s="376"/>
      <c r="U331" s="384"/>
      <c r="V331" s="384"/>
      <c r="W331" s="384"/>
      <c r="X331" s="384"/>
      <c r="Y331" s="384"/>
      <c r="Z331" s="384"/>
      <c r="AA331" s="384"/>
      <c r="AB331" s="379"/>
      <c r="AC331" s="379"/>
      <c r="AD331" s="379"/>
    </row>
    <row r="332" spans="1:30" ht="18">
      <c r="A332" s="360"/>
      <c r="B332" s="360"/>
      <c r="C332" s="360"/>
      <c r="D332" s="360"/>
      <c r="E332" s="360"/>
      <c r="F332" s="360"/>
      <c r="G332" s="360"/>
      <c r="H332" s="360"/>
      <c r="I332" s="376"/>
      <c r="J332" s="376"/>
      <c r="K332" s="376"/>
      <c r="L332" s="376"/>
      <c r="M332" s="376"/>
      <c r="N332" s="376"/>
      <c r="O332" s="376"/>
      <c r="P332" s="376"/>
      <c r="Q332" s="376"/>
      <c r="R332" s="376"/>
      <c r="U332" s="384"/>
      <c r="V332" s="384"/>
      <c r="W332" s="384"/>
      <c r="X332" s="384"/>
      <c r="Y332" s="384"/>
      <c r="Z332" s="384"/>
      <c r="AA332" s="384"/>
      <c r="AB332" s="379"/>
      <c r="AC332" s="379"/>
      <c r="AD332" s="379"/>
    </row>
    <row r="333" spans="1:30" ht="18">
      <c r="A333" s="360"/>
      <c r="B333" s="360"/>
      <c r="C333" s="360"/>
      <c r="D333" s="360"/>
      <c r="E333" s="360"/>
      <c r="F333" s="360"/>
      <c r="G333" s="360"/>
      <c r="H333" s="360"/>
      <c r="I333" s="376"/>
      <c r="J333" s="376"/>
      <c r="K333" s="376"/>
      <c r="L333" s="376"/>
      <c r="M333" s="376"/>
      <c r="N333" s="376"/>
      <c r="O333" s="376"/>
      <c r="P333" s="376"/>
      <c r="Q333" s="376"/>
      <c r="R333" s="376"/>
      <c r="U333" s="384"/>
      <c r="V333" s="384"/>
      <c r="W333" s="384"/>
      <c r="X333" s="384"/>
      <c r="Y333" s="384"/>
      <c r="Z333" s="384"/>
      <c r="AA333" s="384"/>
      <c r="AB333" s="379"/>
      <c r="AC333" s="379"/>
      <c r="AD333" s="379"/>
    </row>
    <row r="334" spans="1:30" ht="18">
      <c r="A334" s="360"/>
      <c r="B334" s="360"/>
      <c r="C334" s="360"/>
      <c r="D334" s="360"/>
      <c r="E334" s="360"/>
      <c r="F334" s="360"/>
      <c r="G334" s="360"/>
      <c r="H334" s="360"/>
      <c r="I334" s="376"/>
      <c r="J334" s="376"/>
      <c r="K334" s="376"/>
      <c r="L334" s="376"/>
      <c r="M334" s="376"/>
      <c r="N334" s="376"/>
      <c r="O334" s="376"/>
      <c r="P334" s="376"/>
      <c r="Q334" s="376"/>
      <c r="R334" s="376"/>
      <c r="U334" s="384"/>
      <c r="V334" s="384"/>
      <c r="W334" s="384"/>
      <c r="X334" s="384"/>
      <c r="Y334" s="384"/>
      <c r="Z334" s="384"/>
      <c r="AA334" s="384"/>
      <c r="AB334" s="379"/>
      <c r="AC334" s="379"/>
      <c r="AD334" s="379"/>
    </row>
    <row r="335" spans="1:30" ht="18">
      <c r="A335" s="360"/>
      <c r="B335" s="360"/>
      <c r="C335" s="360"/>
      <c r="D335" s="360"/>
      <c r="E335" s="360"/>
      <c r="F335" s="360"/>
      <c r="G335" s="360"/>
      <c r="H335" s="360"/>
      <c r="I335" s="376"/>
      <c r="J335" s="376"/>
      <c r="K335" s="376"/>
      <c r="L335" s="376"/>
      <c r="M335" s="376"/>
      <c r="N335" s="376"/>
      <c r="O335" s="376"/>
      <c r="P335" s="376"/>
      <c r="Q335" s="376"/>
      <c r="R335" s="376"/>
      <c r="U335" s="384"/>
      <c r="V335" s="384"/>
      <c r="W335" s="384"/>
      <c r="X335" s="384"/>
      <c r="Y335" s="384"/>
      <c r="Z335" s="384"/>
      <c r="AA335" s="384"/>
      <c r="AB335" s="379"/>
      <c r="AC335" s="379"/>
      <c r="AD335" s="379"/>
    </row>
    <row r="336" spans="1:30" ht="18">
      <c r="A336" s="360"/>
      <c r="B336" s="360"/>
      <c r="C336" s="360"/>
      <c r="D336" s="360"/>
      <c r="E336" s="360"/>
      <c r="F336" s="360"/>
      <c r="G336" s="360"/>
      <c r="H336" s="360"/>
      <c r="I336" s="376"/>
      <c r="J336" s="376"/>
      <c r="K336" s="376"/>
      <c r="L336" s="376"/>
      <c r="M336" s="376"/>
      <c r="N336" s="376"/>
      <c r="O336" s="376"/>
      <c r="P336" s="376"/>
      <c r="Q336" s="376"/>
      <c r="R336" s="376"/>
      <c r="U336" s="384"/>
      <c r="V336" s="384"/>
      <c r="W336" s="384"/>
      <c r="X336" s="384"/>
      <c r="Y336" s="384"/>
      <c r="Z336" s="384"/>
      <c r="AA336" s="384"/>
      <c r="AB336" s="379"/>
      <c r="AC336" s="379"/>
      <c r="AD336" s="379"/>
    </row>
    <row r="337" spans="1:30" ht="18">
      <c r="A337" s="360"/>
      <c r="B337" s="360"/>
      <c r="C337" s="360"/>
      <c r="D337" s="360"/>
      <c r="E337" s="360"/>
      <c r="F337" s="360"/>
      <c r="G337" s="360"/>
      <c r="H337" s="360"/>
      <c r="I337" s="376"/>
      <c r="J337" s="376"/>
      <c r="K337" s="376"/>
      <c r="L337" s="376"/>
      <c r="M337" s="376"/>
      <c r="N337" s="376"/>
      <c r="O337" s="376"/>
      <c r="P337" s="376"/>
      <c r="Q337" s="376"/>
      <c r="R337" s="376"/>
      <c r="U337" s="384"/>
      <c r="V337" s="384"/>
      <c r="W337" s="384"/>
      <c r="X337" s="384"/>
      <c r="Y337" s="384"/>
      <c r="Z337" s="384"/>
      <c r="AA337" s="384"/>
      <c r="AB337" s="379"/>
      <c r="AC337" s="379"/>
      <c r="AD337" s="379"/>
    </row>
    <row r="338" spans="1:30" ht="18">
      <c r="A338" s="360"/>
      <c r="B338" s="360"/>
      <c r="C338" s="360"/>
      <c r="D338" s="360"/>
      <c r="E338" s="360"/>
      <c r="F338" s="360"/>
      <c r="G338" s="360"/>
      <c r="H338" s="360"/>
      <c r="I338" s="376"/>
      <c r="J338" s="376"/>
      <c r="K338" s="376"/>
      <c r="L338" s="376"/>
      <c r="M338" s="376"/>
      <c r="N338" s="376"/>
      <c r="O338" s="376"/>
      <c r="P338" s="376"/>
      <c r="Q338" s="376"/>
      <c r="R338" s="376"/>
      <c r="U338" s="384"/>
      <c r="V338" s="384"/>
      <c r="W338" s="384"/>
      <c r="X338" s="384"/>
      <c r="Y338" s="384"/>
      <c r="Z338" s="384"/>
      <c r="AA338" s="384"/>
      <c r="AB338" s="379"/>
      <c r="AC338" s="379"/>
      <c r="AD338" s="379"/>
    </row>
    <row r="339" spans="1:30" ht="18">
      <c r="A339" s="360"/>
      <c r="B339" s="360"/>
      <c r="C339" s="360"/>
      <c r="D339" s="360"/>
      <c r="E339" s="360"/>
      <c r="F339" s="360"/>
      <c r="G339" s="360"/>
      <c r="H339" s="360"/>
      <c r="I339" s="376"/>
      <c r="J339" s="376"/>
      <c r="K339" s="376"/>
      <c r="L339" s="376"/>
      <c r="M339" s="376"/>
      <c r="N339" s="376"/>
      <c r="O339" s="376"/>
      <c r="P339" s="376"/>
      <c r="Q339" s="376"/>
      <c r="R339" s="376"/>
      <c r="U339" s="384"/>
      <c r="V339" s="384"/>
      <c r="W339" s="384"/>
      <c r="X339" s="384"/>
      <c r="Y339" s="384"/>
      <c r="Z339" s="384"/>
      <c r="AA339" s="384"/>
      <c r="AB339" s="379"/>
      <c r="AC339" s="379"/>
      <c r="AD339" s="379"/>
    </row>
    <row r="340" spans="1:30" ht="18">
      <c r="A340" s="360"/>
      <c r="B340" s="360"/>
      <c r="C340" s="360"/>
      <c r="D340" s="360"/>
      <c r="E340" s="360"/>
      <c r="F340" s="360"/>
      <c r="G340" s="360"/>
      <c r="H340" s="360"/>
      <c r="I340" s="376"/>
      <c r="J340" s="376"/>
      <c r="K340" s="376"/>
      <c r="L340" s="376"/>
      <c r="M340" s="376"/>
      <c r="N340" s="376"/>
      <c r="O340" s="376"/>
      <c r="P340" s="376"/>
      <c r="Q340" s="376"/>
      <c r="R340" s="376"/>
      <c r="U340" s="384"/>
      <c r="V340" s="384"/>
      <c r="W340" s="384"/>
      <c r="X340" s="384"/>
      <c r="Y340" s="384"/>
      <c r="Z340" s="384"/>
      <c r="AA340" s="384"/>
      <c r="AB340" s="379"/>
      <c r="AC340" s="379"/>
      <c r="AD340" s="379"/>
    </row>
    <row r="341" spans="1:30" ht="18">
      <c r="A341" s="360"/>
      <c r="B341" s="360"/>
      <c r="C341" s="360"/>
      <c r="D341" s="360"/>
      <c r="E341" s="360"/>
      <c r="F341" s="360"/>
      <c r="G341" s="360"/>
      <c r="H341" s="360"/>
      <c r="I341" s="376"/>
      <c r="J341" s="376"/>
      <c r="K341" s="376"/>
      <c r="L341" s="376"/>
      <c r="M341" s="376"/>
      <c r="N341" s="376"/>
      <c r="O341" s="376"/>
      <c r="P341" s="376"/>
      <c r="Q341" s="376"/>
      <c r="R341" s="376"/>
      <c r="U341" s="384"/>
      <c r="V341" s="384"/>
      <c r="W341" s="384"/>
      <c r="X341" s="384"/>
      <c r="Y341" s="384"/>
      <c r="Z341" s="384"/>
      <c r="AA341" s="384"/>
      <c r="AB341" s="379"/>
      <c r="AC341" s="379"/>
      <c r="AD341" s="379"/>
    </row>
    <row r="342" spans="1:30" ht="18">
      <c r="A342" s="360"/>
      <c r="B342" s="360"/>
      <c r="C342" s="360"/>
      <c r="D342" s="360"/>
      <c r="E342" s="360"/>
      <c r="F342" s="360"/>
      <c r="G342" s="360"/>
      <c r="H342" s="360"/>
      <c r="I342" s="376"/>
      <c r="J342" s="376"/>
      <c r="K342" s="376"/>
      <c r="L342" s="376"/>
      <c r="M342" s="376"/>
      <c r="N342" s="376"/>
      <c r="O342" s="376"/>
      <c r="P342" s="376"/>
      <c r="Q342" s="376"/>
      <c r="R342" s="376"/>
      <c r="U342" s="384"/>
      <c r="V342" s="384"/>
      <c r="W342" s="384"/>
      <c r="X342" s="384"/>
      <c r="Y342" s="384"/>
      <c r="Z342" s="384"/>
      <c r="AA342" s="384"/>
      <c r="AB342" s="379"/>
      <c r="AC342" s="379"/>
      <c r="AD342" s="379"/>
    </row>
    <row r="343" spans="1:30" ht="18">
      <c r="A343" s="360"/>
      <c r="B343" s="360"/>
      <c r="C343" s="360"/>
      <c r="D343" s="360"/>
      <c r="E343" s="360"/>
      <c r="F343" s="360"/>
      <c r="G343" s="360"/>
      <c r="H343" s="360"/>
      <c r="I343" s="376"/>
      <c r="J343" s="376"/>
      <c r="K343" s="376"/>
      <c r="L343" s="376"/>
      <c r="M343" s="376"/>
      <c r="N343" s="376"/>
      <c r="O343" s="376"/>
      <c r="P343" s="376"/>
      <c r="Q343" s="376"/>
      <c r="R343" s="376"/>
      <c r="U343" s="384"/>
      <c r="V343" s="384"/>
      <c r="W343" s="384"/>
      <c r="X343" s="384"/>
      <c r="Y343" s="384"/>
      <c r="Z343" s="384"/>
      <c r="AA343" s="384"/>
      <c r="AB343" s="379"/>
      <c r="AC343" s="379"/>
      <c r="AD343" s="379"/>
    </row>
    <row r="344" spans="1:30" ht="18">
      <c r="A344" s="360"/>
      <c r="B344" s="360"/>
      <c r="C344" s="360"/>
      <c r="D344" s="360"/>
      <c r="E344" s="360"/>
      <c r="F344" s="360"/>
      <c r="G344" s="360"/>
      <c r="H344" s="360"/>
      <c r="I344" s="376"/>
      <c r="J344" s="376"/>
      <c r="K344" s="376"/>
      <c r="L344" s="376"/>
      <c r="M344" s="376"/>
      <c r="N344" s="376"/>
      <c r="O344" s="376"/>
      <c r="P344" s="376"/>
      <c r="Q344" s="376"/>
      <c r="R344" s="376"/>
      <c r="U344" s="384"/>
      <c r="V344" s="384"/>
      <c r="W344" s="384"/>
      <c r="X344" s="384"/>
      <c r="Y344" s="384"/>
      <c r="Z344" s="384"/>
      <c r="AA344" s="384"/>
      <c r="AB344" s="379"/>
      <c r="AC344" s="379"/>
      <c r="AD344" s="379"/>
    </row>
    <row r="345" spans="1:30" ht="18">
      <c r="A345" s="360"/>
      <c r="B345" s="360"/>
      <c r="C345" s="360"/>
      <c r="D345" s="360"/>
      <c r="E345" s="360"/>
      <c r="F345" s="360"/>
      <c r="G345" s="360"/>
      <c r="H345" s="360"/>
      <c r="I345" s="376"/>
      <c r="J345" s="376"/>
      <c r="K345" s="376"/>
      <c r="L345" s="376"/>
      <c r="M345" s="376"/>
      <c r="N345" s="376"/>
      <c r="O345" s="376"/>
      <c r="P345" s="376"/>
      <c r="Q345" s="376"/>
      <c r="R345" s="376"/>
      <c r="U345" s="384"/>
      <c r="V345" s="384"/>
      <c r="W345" s="384"/>
      <c r="X345" s="384"/>
      <c r="Y345" s="384"/>
      <c r="Z345" s="384"/>
      <c r="AA345" s="384"/>
      <c r="AB345" s="379"/>
      <c r="AC345" s="379"/>
      <c r="AD345" s="379"/>
    </row>
    <row r="346" spans="1:30" ht="18">
      <c r="A346" s="360"/>
      <c r="B346" s="360"/>
      <c r="C346" s="360"/>
      <c r="D346" s="360"/>
      <c r="E346" s="360"/>
      <c r="F346" s="360"/>
      <c r="G346" s="360"/>
      <c r="H346" s="360"/>
      <c r="I346" s="376"/>
      <c r="J346" s="376"/>
      <c r="K346" s="376"/>
      <c r="L346" s="376"/>
      <c r="M346" s="376"/>
      <c r="N346" s="376"/>
      <c r="O346" s="376"/>
      <c r="P346" s="376"/>
      <c r="Q346" s="376"/>
      <c r="R346" s="376"/>
      <c r="U346" s="384"/>
      <c r="V346" s="384"/>
      <c r="W346" s="384"/>
      <c r="X346" s="384"/>
      <c r="Y346" s="384"/>
      <c r="Z346" s="384"/>
      <c r="AA346" s="384"/>
      <c r="AB346" s="379"/>
      <c r="AC346" s="379"/>
      <c r="AD346" s="379"/>
    </row>
    <row r="347" spans="1:30" ht="18">
      <c r="A347" s="360"/>
      <c r="B347" s="360"/>
      <c r="C347" s="360"/>
      <c r="D347" s="360"/>
      <c r="E347" s="360"/>
      <c r="F347" s="360"/>
      <c r="G347" s="360"/>
      <c r="H347" s="360"/>
      <c r="I347" s="376"/>
      <c r="J347" s="376"/>
      <c r="K347" s="376"/>
      <c r="L347" s="376"/>
      <c r="M347" s="376"/>
      <c r="N347" s="376"/>
      <c r="O347" s="376"/>
      <c r="P347" s="376"/>
      <c r="Q347" s="376"/>
      <c r="R347" s="376"/>
      <c r="U347" s="384"/>
      <c r="V347" s="384"/>
      <c r="W347" s="384"/>
      <c r="X347" s="384"/>
      <c r="Y347" s="384"/>
      <c r="Z347" s="384"/>
      <c r="AA347" s="384"/>
      <c r="AB347" s="379"/>
      <c r="AC347" s="379"/>
      <c r="AD347" s="379"/>
    </row>
    <row r="348" spans="1:30" ht="18">
      <c r="A348" s="360"/>
      <c r="B348" s="360"/>
      <c r="C348" s="360"/>
      <c r="D348" s="360"/>
      <c r="E348" s="360"/>
      <c r="F348" s="360"/>
      <c r="G348" s="360"/>
      <c r="H348" s="360"/>
      <c r="I348" s="376"/>
      <c r="J348" s="376"/>
      <c r="K348" s="376"/>
      <c r="L348" s="376"/>
      <c r="M348" s="376"/>
      <c r="N348" s="376"/>
      <c r="O348" s="376"/>
      <c r="P348" s="376"/>
      <c r="Q348" s="376"/>
      <c r="R348" s="376"/>
      <c r="U348" s="384"/>
      <c r="V348" s="384"/>
      <c r="W348" s="384"/>
      <c r="X348" s="384"/>
      <c r="Y348" s="384"/>
      <c r="Z348" s="384"/>
      <c r="AA348" s="384"/>
      <c r="AB348" s="379"/>
      <c r="AC348" s="379"/>
      <c r="AD348" s="379"/>
    </row>
    <row r="349" spans="1:30" ht="18">
      <c r="A349" s="360"/>
      <c r="B349" s="360"/>
      <c r="C349" s="360"/>
      <c r="D349" s="360"/>
      <c r="E349" s="360"/>
      <c r="F349" s="360"/>
      <c r="G349" s="360"/>
      <c r="H349" s="360"/>
      <c r="I349" s="376"/>
      <c r="J349" s="376"/>
      <c r="K349" s="376"/>
      <c r="L349" s="376"/>
      <c r="M349" s="376"/>
      <c r="N349" s="376"/>
      <c r="O349" s="376"/>
      <c r="P349" s="376"/>
      <c r="Q349" s="376"/>
      <c r="R349" s="376"/>
      <c r="U349" s="384"/>
      <c r="V349" s="384"/>
      <c r="W349" s="384"/>
      <c r="X349" s="384"/>
      <c r="Y349" s="384"/>
      <c r="Z349" s="384"/>
      <c r="AA349" s="384"/>
      <c r="AB349" s="379"/>
      <c r="AC349" s="379"/>
      <c r="AD349" s="379"/>
    </row>
    <row r="350" spans="1:30" ht="18">
      <c r="A350" s="360"/>
      <c r="B350" s="360"/>
      <c r="C350" s="360"/>
      <c r="D350" s="360"/>
      <c r="E350" s="360"/>
      <c r="F350" s="360"/>
      <c r="G350" s="360"/>
      <c r="H350" s="360"/>
      <c r="I350" s="376"/>
      <c r="J350" s="376"/>
      <c r="K350" s="376"/>
      <c r="L350" s="376"/>
      <c r="M350" s="376"/>
      <c r="N350" s="376"/>
      <c r="O350" s="376"/>
      <c r="P350" s="376"/>
      <c r="Q350" s="376"/>
      <c r="R350" s="376"/>
      <c r="U350" s="384"/>
      <c r="V350" s="384"/>
      <c r="W350" s="384"/>
      <c r="X350" s="384"/>
      <c r="Y350" s="384"/>
      <c r="Z350" s="384"/>
      <c r="AA350" s="384"/>
      <c r="AB350" s="379"/>
      <c r="AC350" s="379"/>
      <c r="AD350" s="379"/>
    </row>
    <row r="351" spans="1:30" ht="18">
      <c r="A351" s="360"/>
      <c r="B351" s="360"/>
      <c r="C351" s="360"/>
      <c r="D351" s="360"/>
      <c r="E351" s="360"/>
      <c r="F351" s="360"/>
      <c r="G351" s="360"/>
      <c r="H351" s="360"/>
      <c r="I351" s="376"/>
      <c r="J351" s="376"/>
      <c r="K351" s="376"/>
      <c r="L351" s="376"/>
      <c r="M351" s="376"/>
      <c r="N351" s="376"/>
      <c r="O351" s="376"/>
      <c r="P351" s="376"/>
      <c r="Q351" s="376"/>
      <c r="R351" s="376"/>
      <c r="U351" s="384"/>
      <c r="V351" s="384"/>
      <c r="W351" s="384"/>
      <c r="X351" s="384"/>
      <c r="Y351" s="384"/>
      <c r="Z351" s="384"/>
      <c r="AA351" s="384"/>
      <c r="AB351" s="379"/>
      <c r="AC351" s="379"/>
      <c r="AD351" s="379"/>
    </row>
    <row r="352" spans="1:30" ht="18">
      <c r="A352" s="360"/>
      <c r="B352" s="360"/>
      <c r="C352" s="360"/>
      <c r="D352" s="360"/>
      <c r="E352" s="360"/>
      <c r="F352" s="360"/>
      <c r="G352" s="360"/>
      <c r="H352" s="360"/>
      <c r="I352" s="376"/>
      <c r="J352" s="376"/>
      <c r="K352" s="376"/>
      <c r="L352" s="376"/>
      <c r="M352" s="376"/>
      <c r="N352" s="376"/>
      <c r="O352" s="376"/>
      <c r="P352" s="376"/>
      <c r="Q352" s="376"/>
      <c r="R352" s="376"/>
      <c r="U352" s="384"/>
      <c r="V352" s="384"/>
      <c r="W352" s="384"/>
      <c r="X352" s="384"/>
      <c r="Y352" s="384"/>
      <c r="Z352" s="384"/>
      <c r="AA352" s="384"/>
      <c r="AB352" s="379"/>
      <c r="AC352" s="379"/>
      <c r="AD352" s="379"/>
    </row>
    <row r="353" spans="1:30" ht="18">
      <c r="A353" s="360"/>
      <c r="B353" s="360"/>
      <c r="C353" s="360"/>
      <c r="D353" s="360"/>
      <c r="E353" s="360"/>
      <c r="F353" s="360"/>
      <c r="G353" s="360"/>
      <c r="H353" s="360"/>
      <c r="I353" s="376"/>
      <c r="J353" s="376"/>
      <c r="K353" s="376"/>
      <c r="L353" s="376"/>
      <c r="M353" s="376"/>
      <c r="N353" s="376"/>
      <c r="O353" s="376"/>
      <c r="P353" s="376"/>
      <c r="Q353" s="376"/>
      <c r="R353" s="376"/>
      <c r="U353" s="384"/>
      <c r="V353" s="384"/>
      <c r="W353" s="384"/>
      <c r="X353" s="384"/>
      <c r="Y353" s="384"/>
      <c r="Z353" s="384"/>
      <c r="AA353" s="384"/>
      <c r="AB353" s="379"/>
      <c r="AC353" s="379"/>
      <c r="AD353" s="379"/>
    </row>
    <row r="354" spans="1:30" ht="18">
      <c r="A354" s="360"/>
      <c r="B354" s="360"/>
      <c r="C354" s="360"/>
      <c r="D354" s="360"/>
      <c r="E354" s="360"/>
      <c r="F354" s="360"/>
      <c r="G354" s="360"/>
      <c r="H354" s="360"/>
      <c r="I354" s="376"/>
      <c r="J354" s="376"/>
      <c r="K354" s="376"/>
      <c r="L354" s="376"/>
      <c r="M354" s="376"/>
      <c r="N354" s="376"/>
      <c r="O354" s="376"/>
      <c r="P354" s="376"/>
      <c r="Q354" s="376"/>
      <c r="R354" s="376"/>
      <c r="U354" s="384"/>
      <c r="V354" s="384"/>
      <c r="W354" s="384"/>
      <c r="X354" s="384"/>
      <c r="Y354" s="384"/>
      <c r="Z354" s="384"/>
      <c r="AA354" s="384"/>
      <c r="AB354" s="379"/>
      <c r="AC354" s="379"/>
      <c r="AD354" s="379"/>
    </row>
    <row r="355" spans="1:30" ht="18">
      <c r="A355" s="360"/>
      <c r="B355" s="360"/>
      <c r="C355" s="360"/>
      <c r="D355" s="360"/>
      <c r="E355" s="360"/>
      <c r="F355" s="360"/>
      <c r="G355" s="360"/>
      <c r="H355" s="360"/>
      <c r="I355" s="376"/>
      <c r="J355" s="376"/>
      <c r="K355" s="376"/>
      <c r="L355" s="376"/>
      <c r="M355" s="376"/>
      <c r="N355" s="376"/>
      <c r="O355" s="376"/>
      <c r="P355" s="376"/>
      <c r="Q355" s="376"/>
      <c r="R355" s="376"/>
      <c r="U355" s="384"/>
      <c r="V355" s="384"/>
      <c r="W355" s="384"/>
      <c r="X355" s="384"/>
      <c r="Y355" s="384"/>
      <c r="Z355" s="384"/>
      <c r="AA355" s="384"/>
      <c r="AB355" s="379"/>
      <c r="AC355" s="379"/>
      <c r="AD355" s="379"/>
    </row>
    <row r="356" spans="1:30" ht="18">
      <c r="A356" s="360"/>
      <c r="B356" s="360"/>
      <c r="C356" s="360"/>
      <c r="D356" s="360"/>
      <c r="E356" s="360"/>
      <c r="F356" s="360"/>
      <c r="G356" s="360"/>
      <c r="H356" s="360"/>
      <c r="I356" s="376"/>
      <c r="J356" s="376"/>
      <c r="K356" s="376"/>
      <c r="L356" s="376"/>
      <c r="M356" s="376"/>
      <c r="N356" s="376"/>
      <c r="O356" s="376"/>
      <c r="P356" s="376"/>
      <c r="Q356" s="376"/>
      <c r="R356" s="376"/>
      <c r="U356" s="384"/>
      <c r="V356" s="384"/>
      <c r="W356" s="384"/>
      <c r="X356" s="384"/>
      <c r="Y356" s="384"/>
      <c r="Z356" s="384"/>
      <c r="AA356" s="384"/>
      <c r="AB356" s="379"/>
      <c r="AC356" s="379"/>
      <c r="AD356" s="379"/>
    </row>
    <row r="357" spans="1:30" ht="18">
      <c r="A357" s="360"/>
      <c r="B357" s="360"/>
      <c r="C357" s="360"/>
      <c r="D357" s="360"/>
      <c r="E357" s="360"/>
      <c r="F357" s="360"/>
      <c r="G357" s="360"/>
      <c r="H357" s="360"/>
      <c r="I357" s="376"/>
      <c r="J357" s="376"/>
      <c r="K357" s="376"/>
      <c r="L357" s="376"/>
      <c r="M357" s="376"/>
      <c r="N357" s="376"/>
      <c r="O357" s="376"/>
      <c r="P357" s="376"/>
      <c r="Q357" s="376"/>
      <c r="R357" s="376"/>
      <c r="U357" s="384"/>
      <c r="V357" s="384"/>
      <c r="W357" s="384"/>
      <c r="X357" s="384"/>
      <c r="Y357" s="384"/>
      <c r="Z357" s="384"/>
      <c r="AA357" s="384"/>
      <c r="AB357" s="379"/>
      <c r="AC357" s="379"/>
      <c r="AD357" s="379"/>
    </row>
    <row r="358" spans="1:30" ht="18">
      <c r="A358" s="360"/>
      <c r="B358" s="360"/>
      <c r="C358" s="360"/>
      <c r="D358" s="360"/>
      <c r="E358" s="360"/>
      <c r="F358" s="360"/>
      <c r="G358" s="360"/>
      <c r="H358" s="360"/>
      <c r="I358" s="376"/>
      <c r="J358" s="376"/>
      <c r="K358" s="376"/>
      <c r="L358" s="376"/>
      <c r="M358" s="376"/>
      <c r="N358" s="376"/>
      <c r="O358" s="376"/>
      <c r="P358" s="376"/>
      <c r="Q358" s="376"/>
      <c r="R358" s="376"/>
      <c r="U358" s="384"/>
      <c r="V358" s="384"/>
      <c r="W358" s="384"/>
      <c r="X358" s="384"/>
      <c r="Y358" s="384"/>
      <c r="Z358" s="384"/>
      <c r="AA358" s="384"/>
      <c r="AB358" s="379"/>
      <c r="AC358" s="379"/>
      <c r="AD358" s="379"/>
    </row>
    <row r="359" spans="1:30" ht="18">
      <c r="A359" s="360"/>
      <c r="B359" s="360"/>
      <c r="C359" s="360"/>
      <c r="D359" s="360"/>
      <c r="E359" s="360"/>
      <c r="F359" s="360"/>
      <c r="G359" s="360"/>
      <c r="H359" s="360"/>
      <c r="I359" s="376"/>
      <c r="J359" s="376"/>
      <c r="K359" s="376"/>
      <c r="L359" s="376"/>
      <c r="M359" s="376"/>
      <c r="N359" s="376"/>
      <c r="O359" s="376"/>
      <c r="P359" s="376"/>
      <c r="Q359" s="376"/>
      <c r="R359" s="376"/>
      <c r="U359" s="384"/>
      <c r="V359" s="384"/>
      <c r="W359" s="384"/>
      <c r="X359" s="384"/>
      <c r="Y359" s="384"/>
      <c r="Z359" s="384"/>
      <c r="AA359" s="384"/>
      <c r="AB359" s="379"/>
      <c r="AC359" s="379"/>
      <c r="AD359" s="379"/>
    </row>
    <row r="360" spans="1:30" ht="18">
      <c r="A360" s="360"/>
      <c r="B360" s="360"/>
      <c r="C360" s="360"/>
      <c r="D360" s="360"/>
      <c r="E360" s="360"/>
      <c r="F360" s="360"/>
      <c r="G360" s="360"/>
      <c r="H360" s="360"/>
      <c r="I360" s="376"/>
      <c r="J360" s="376"/>
      <c r="K360" s="376"/>
      <c r="L360" s="376"/>
      <c r="M360" s="376"/>
      <c r="N360" s="376"/>
      <c r="O360" s="376"/>
      <c r="P360" s="376"/>
      <c r="Q360" s="376"/>
      <c r="R360" s="376"/>
      <c r="U360" s="384"/>
      <c r="V360" s="384"/>
      <c r="W360" s="384"/>
      <c r="X360" s="384"/>
      <c r="Y360" s="384"/>
      <c r="Z360" s="384"/>
      <c r="AA360" s="384"/>
      <c r="AB360" s="379"/>
      <c r="AC360" s="379"/>
      <c r="AD360" s="379"/>
    </row>
    <row r="361" spans="1:30" ht="18">
      <c r="A361" s="360"/>
      <c r="B361" s="360"/>
      <c r="C361" s="360"/>
      <c r="D361" s="360"/>
      <c r="E361" s="360"/>
      <c r="F361" s="360"/>
      <c r="G361" s="360"/>
      <c r="H361" s="360"/>
      <c r="I361" s="376"/>
      <c r="J361" s="376"/>
      <c r="K361" s="376"/>
      <c r="L361" s="376"/>
      <c r="M361" s="376"/>
      <c r="N361" s="376"/>
      <c r="O361" s="376"/>
      <c r="P361" s="376"/>
      <c r="Q361" s="376"/>
      <c r="R361" s="376"/>
      <c r="U361" s="384"/>
      <c r="V361" s="384"/>
      <c r="W361" s="384"/>
      <c r="X361" s="384"/>
      <c r="Y361" s="384"/>
      <c r="Z361" s="384"/>
      <c r="AA361" s="384"/>
      <c r="AB361" s="379"/>
      <c r="AC361" s="379"/>
      <c r="AD361" s="379"/>
    </row>
    <row r="362" spans="1:30" ht="18">
      <c r="A362" s="360"/>
      <c r="B362" s="360"/>
      <c r="C362" s="360"/>
      <c r="D362" s="360"/>
      <c r="E362" s="360"/>
      <c r="F362" s="360"/>
      <c r="G362" s="360"/>
      <c r="H362" s="360"/>
      <c r="I362" s="376"/>
      <c r="J362" s="376"/>
      <c r="K362" s="376"/>
      <c r="L362" s="376"/>
      <c r="M362" s="376"/>
      <c r="N362" s="376"/>
      <c r="O362" s="376"/>
      <c r="P362" s="376"/>
      <c r="Q362" s="376"/>
      <c r="R362" s="376"/>
      <c r="U362" s="384"/>
      <c r="V362" s="384"/>
      <c r="W362" s="384"/>
      <c r="X362" s="384"/>
      <c r="Y362" s="384"/>
      <c r="Z362" s="384"/>
      <c r="AA362" s="384"/>
      <c r="AB362" s="379"/>
      <c r="AC362" s="379"/>
      <c r="AD362" s="379"/>
    </row>
    <row r="363" spans="1:30" ht="18">
      <c r="A363" s="360"/>
      <c r="B363" s="360"/>
      <c r="C363" s="360"/>
      <c r="D363" s="360"/>
      <c r="E363" s="360"/>
      <c r="F363" s="360"/>
      <c r="G363" s="360"/>
      <c r="H363" s="360"/>
      <c r="I363" s="376"/>
      <c r="J363" s="376"/>
      <c r="K363" s="376"/>
      <c r="L363" s="376"/>
      <c r="M363" s="376"/>
      <c r="N363" s="376"/>
      <c r="O363" s="376"/>
      <c r="P363" s="376"/>
      <c r="Q363" s="376"/>
      <c r="R363" s="376"/>
      <c r="U363" s="384"/>
      <c r="V363" s="384"/>
      <c r="W363" s="384"/>
      <c r="X363" s="384"/>
      <c r="Y363" s="384"/>
      <c r="Z363" s="384"/>
      <c r="AA363" s="384"/>
      <c r="AB363" s="379"/>
      <c r="AC363" s="379"/>
      <c r="AD363" s="379"/>
    </row>
    <row r="364" spans="1:30" ht="18">
      <c r="A364" s="360"/>
      <c r="B364" s="360"/>
      <c r="C364" s="360"/>
      <c r="D364" s="360"/>
      <c r="E364" s="360"/>
      <c r="F364" s="360"/>
      <c r="G364" s="360"/>
      <c r="H364" s="360"/>
      <c r="I364" s="376"/>
      <c r="J364" s="376"/>
      <c r="K364" s="376"/>
      <c r="L364" s="376"/>
      <c r="M364" s="376"/>
      <c r="N364" s="376"/>
      <c r="O364" s="376"/>
      <c r="P364" s="376"/>
      <c r="Q364" s="376"/>
      <c r="R364" s="376"/>
      <c r="U364" s="384"/>
      <c r="V364" s="384"/>
      <c r="W364" s="384"/>
      <c r="X364" s="384"/>
      <c r="Y364" s="384"/>
      <c r="Z364" s="384"/>
      <c r="AA364" s="384"/>
      <c r="AB364" s="379"/>
      <c r="AC364" s="379"/>
      <c r="AD364" s="379"/>
    </row>
    <row r="365" spans="1:30" ht="18">
      <c r="A365" s="360"/>
      <c r="B365" s="360"/>
      <c r="C365" s="360"/>
      <c r="D365" s="360"/>
      <c r="E365" s="360"/>
      <c r="F365" s="360"/>
      <c r="G365" s="360"/>
      <c r="H365" s="360"/>
      <c r="I365" s="376"/>
      <c r="J365" s="376"/>
      <c r="K365" s="376"/>
      <c r="L365" s="376"/>
      <c r="M365" s="376"/>
      <c r="N365" s="376"/>
      <c r="O365" s="376"/>
      <c r="P365" s="376"/>
      <c r="Q365" s="376"/>
      <c r="R365" s="376"/>
      <c r="U365" s="384"/>
      <c r="V365" s="384"/>
      <c r="W365" s="384"/>
      <c r="X365" s="384"/>
      <c r="Y365" s="384"/>
      <c r="Z365" s="384"/>
      <c r="AA365" s="384"/>
      <c r="AB365" s="379"/>
      <c r="AC365" s="379"/>
      <c r="AD365" s="379"/>
    </row>
    <row r="366" spans="1:30" ht="18">
      <c r="A366" s="360"/>
      <c r="B366" s="360"/>
      <c r="C366" s="360"/>
      <c r="D366" s="360"/>
      <c r="E366" s="360"/>
      <c r="F366" s="360"/>
      <c r="G366" s="360"/>
      <c r="H366" s="360"/>
      <c r="I366" s="376"/>
      <c r="J366" s="376"/>
      <c r="K366" s="376"/>
      <c r="L366" s="376"/>
      <c r="M366" s="376"/>
      <c r="N366" s="376"/>
      <c r="O366" s="376"/>
      <c r="P366" s="376"/>
      <c r="Q366" s="376"/>
      <c r="R366" s="376"/>
      <c r="U366" s="384"/>
      <c r="V366" s="384"/>
      <c r="W366" s="384"/>
      <c r="X366" s="384"/>
      <c r="Y366" s="384"/>
      <c r="Z366" s="384"/>
      <c r="AA366" s="384"/>
      <c r="AB366" s="379"/>
      <c r="AC366" s="379"/>
      <c r="AD366" s="379"/>
    </row>
    <row r="367" spans="1:30" ht="18">
      <c r="A367" s="360"/>
      <c r="B367" s="360"/>
      <c r="C367" s="360"/>
      <c r="D367" s="360"/>
      <c r="E367" s="360"/>
      <c r="F367" s="360"/>
      <c r="G367" s="360"/>
      <c r="H367" s="360"/>
      <c r="I367" s="376"/>
      <c r="J367" s="376"/>
      <c r="K367" s="376"/>
      <c r="L367" s="376"/>
      <c r="M367" s="376"/>
      <c r="N367" s="376"/>
      <c r="O367" s="376"/>
      <c r="P367" s="376"/>
      <c r="Q367" s="376"/>
      <c r="R367" s="376"/>
      <c r="U367" s="384"/>
      <c r="V367" s="384"/>
      <c r="W367" s="384"/>
      <c r="X367" s="384"/>
      <c r="Y367" s="384"/>
      <c r="Z367" s="384"/>
      <c r="AA367" s="384"/>
      <c r="AB367" s="379"/>
      <c r="AC367" s="379"/>
      <c r="AD367" s="379"/>
    </row>
    <row r="368" spans="1:30" ht="18">
      <c r="A368" s="360"/>
      <c r="B368" s="360"/>
      <c r="C368" s="360"/>
      <c r="D368" s="360"/>
      <c r="E368" s="360"/>
      <c r="F368" s="360"/>
      <c r="G368" s="360"/>
      <c r="H368" s="360"/>
      <c r="I368" s="376"/>
      <c r="J368" s="376"/>
      <c r="K368" s="376"/>
      <c r="L368" s="376"/>
      <c r="M368" s="376"/>
      <c r="N368" s="376"/>
      <c r="O368" s="376"/>
      <c r="P368" s="376"/>
      <c r="Q368" s="376"/>
      <c r="R368" s="376"/>
      <c r="U368" s="384"/>
      <c r="V368" s="384"/>
      <c r="W368" s="384"/>
      <c r="X368" s="384"/>
      <c r="Y368" s="384"/>
      <c r="Z368" s="384"/>
      <c r="AA368" s="384"/>
      <c r="AB368" s="379"/>
      <c r="AC368" s="379"/>
      <c r="AD368" s="379"/>
    </row>
    <row r="369" spans="1:30" ht="18">
      <c r="A369" s="360"/>
      <c r="B369" s="360"/>
      <c r="C369" s="360"/>
      <c r="D369" s="360"/>
      <c r="E369" s="360"/>
      <c r="F369" s="360"/>
      <c r="G369" s="360"/>
      <c r="H369" s="360"/>
      <c r="I369" s="376"/>
      <c r="J369" s="376"/>
      <c r="K369" s="376"/>
      <c r="L369" s="376"/>
      <c r="M369" s="376"/>
      <c r="N369" s="376"/>
      <c r="O369" s="376"/>
      <c r="P369" s="376"/>
      <c r="Q369" s="376"/>
      <c r="R369" s="376"/>
      <c r="U369" s="384"/>
      <c r="V369" s="384"/>
      <c r="W369" s="384"/>
      <c r="X369" s="384"/>
      <c r="Y369" s="384"/>
      <c r="Z369" s="384"/>
      <c r="AA369" s="384"/>
      <c r="AB369" s="379"/>
      <c r="AC369" s="379"/>
      <c r="AD369" s="379"/>
    </row>
    <row r="370" spans="1:30" ht="18">
      <c r="A370" s="360"/>
      <c r="B370" s="360"/>
      <c r="C370" s="360"/>
      <c r="D370" s="360"/>
      <c r="E370" s="360"/>
      <c r="F370" s="360"/>
      <c r="G370" s="360"/>
      <c r="H370" s="360"/>
      <c r="I370" s="376"/>
      <c r="J370" s="376"/>
      <c r="K370" s="376"/>
      <c r="L370" s="376"/>
      <c r="M370" s="376"/>
      <c r="N370" s="376"/>
      <c r="O370" s="376"/>
      <c r="P370" s="376"/>
      <c r="Q370" s="376"/>
      <c r="R370" s="376"/>
      <c r="U370" s="384"/>
      <c r="V370" s="384"/>
      <c r="W370" s="384"/>
      <c r="X370" s="384"/>
      <c r="Y370" s="384"/>
      <c r="Z370" s="384"/>
      <c r="AA370" s="384"/>
      <c r="AB370" s="379"/>
      <c r="AC370" s="379"/>
      <c r="AD370" s="379"/>
    </row>
    <row r="371" spans="1:30" ht="18">
      <c r="A371" s="360"/>
      <c r="B371" s="360"/>
      <c r="C371" s="360"/>
      <c r="D371" s="360"/>
      <c r="E371" s="360"/>
      <c r="F371" s="360"/>
      <c r="G371" s="360"/>
      <c r="H371" s="360"/>
      <c r="I371" s="376"/>
      <c r="J371" s="376"/>
      <c r="K371" s="376"/>
      <c r="L371" s="376"/>
      <c r="M371" s="376"/>
      <c r="N371" s="376"/>
      <c r="O371" s="376"/>
      <c r="P371" s="376"/>
      <c r="Q371" s="376"/>
      <c r="R371" s="376"/>
      <c r="U371" s="384"/>
      <c r="V371" s="384"/>
      <c r="W371" s="384"/>
      <c r="X371" s="384"/>
      <c r="Y371" s="384"/>
      <c r="Z371" s="384"/>
      <c r="AA371" s="384"/>
      <c r="AB371" s="379"/>
      <c r="AC371" s="379"/>
      <c r="AD371" s="379"/>
    </row>
    <row r="372" spans="1:30" ht="18">
      <c r="A372" s="360"/>
      <c r="B372" s="360"/>
      <c r="C372" s="360"/>
      <c r="D372" s="360"/>
      <c r="E372" s="360"/>
      <c r="F372" s="360"/>
      <c r="G372" s="360"/>
      <c r="H372" s="360"/>
      <c r="I372" s="376"/>
      <c r="J372" s="376"/>
      <c r="K372" s="376"/>
      <c r="L372" s="376"/>
      <c r="M372" s="376"/>
      <c r="N372" s="376"/>
      <c r="O372" s="376"/>
      <c r="P372" s="376"/>
      <c r="Q372" s="376"/>
      <c r="R372" s="376"/>
      <c r="U372" s="384"/>
      <c r="V372" s="384"/>
      <c r="W372" s="384"/>
      <c r="X372" s="384"/>
      <c r="Y372" s="384"/>
      <c r="Z372" s="384"/>
      <c r="AA372" s="384"/>
      <c r="AB372" s="379"/>
      <c r="AC372" s="379"/>
      <c r="AD372" s="379"/>
    </row>
    <row r="373" spans="1:30" ht="18">
      <c r="A373" s="360"/>
      <c r="B373" s="360"/>
      <c r="C373" s="360"/>
      <c r="D373" s="360"/>
      <c r="E373" s="360"/>
      <c r="F373" s="360"/>
      <c r="G373" s="360"/>
      <c r="H373" s="360"/>
      <c r="I373" s="376"/>
      <c r="J373" s="376"/>
      <c r="K373" s="376"/>
      <c r="L373" s="376"/>
      <c r="M373" s="376"/>
      <c r="N373" s="376"/>
      <c r="O373" s="376"/>
      <c r="P373" s="376"/>
      <c r="Q373" s="376"/>
      <c r="R373" s="376"/>
      <c r="U373" s="384"/>
      <c r="V373" s="384"/>
      <c r="W373" s="384"/>
      <c r="X373" s="384"/>
      <c r="Y373" s="384"/>
      <c r="Z373" s="384"/>
      <c r="AA373" s="384"/>
      <c r="AB373" s="379"/>
      <c r="AC373" s="379"/>
      <c r="AD373" s="379"/>
    </row>
    <row r="374" spans="1:30" ht="18">
      <c r="A374" s="360"/>
      <c r="B374" s="360"/>
      <c r="C374" s="360"/>
      <c r="D374" s="360"/>
      <c r="E374" s="360"/>
      <c r="F374" s="360"/>
      <c r="G374" s="360"/>
      <c r="H374" s="360"/>
      <c r="I374" s="376"/>
      <c r="J374" s="376"/>
      <c r="K374" s="376"/>
      <c r="L374" s="376"/>
      <c r="M374" s="376"/>
      <c r="N374" s="376"/>
      <c r="O374" s="376"/>
      <c r="P374" s="376"/>
      <c r="Q374" s="376"/>
      <c r="R374" s="376"/>
      <c r="U374" s="384"/>
      <c r="V374" s="384"/>
      <c r="W374" s="384"/>
      <c r="X374" s="384"/>
      <c r="Y374" s="384"/>
      <c r="Z374" s="384"/>
      <c r="AA374" s="384"/>
      <c r="AB374" s="379"/>
      <c r="AC374" s="379"/>
      <c r="AD374" s="379"/>
    </row>
    <row r="375" spans="1:30" ht="18">
      <c r="A375" s="360"/>
      <c r="B375" s="360"/>
      <c r="C375" s="360"/>
      <c r="D375" s="360"/>
      <c r="E375" s="360"/>
      <c r="F375" s="360"/>
      <c r="G375" s="360"/>
      <c r="H375" s="360"/>
      <c r="I375" s="376"/>
      <c r="J375" s="376"/>
      <c r="K375" s="376"/>
      <c r="L375" s="376"/>
      <c r="M375" s="376"/>
      <c r="N375" s="376"/>
      <c r="O375" s="376"/>
      <c r="P375" s="376"/>
      <c r="Q375" s="376"/>
      <c r="R375" s="376"/>
      <c r="U375" s="384"/>
      <c r="V375" s="384"/>
      <c r="W375" s="384"/>
      <c r="X375" s="384"/>
      <c r="Y375" s="384"/>
      <c r="Z375" s="384"/>
      <c r="AA375" s="384"/>
      <c r="AB375" s="379"/>
      <c r="AC375" s="379"/>
      <c r="AD375" s="379"/>
    </row>
    <row r="376" spans="1:30" ht="18">
      <c r="A376" s="360"/>
      <c r="B376" s="360"/>
      <c r="C376" s="360"/>
      <c r="D376" s="360"/>
      <c r="E376" s="360"/>
      <c r="F376" s="360"/>
      <c r="G376" s="360"/>
      <c r="H376" s="360"/>
      <c r="I376" s="376"/>
      <c r="J376" s="376"/>
      <c r="K376" s="376"/>
      <c r="L376" s="376"/>
      <c r="M376" s="376"/>
      <c r="N376" s="376"/>
      <c r="O376" s="376"/>
      <c r="P376" s="376"/>
      <c r="Q376" s="376"/>
      <c r="R376" s="376"/>
      <c r="U376" s="384"/>
      <c r="V376" s="384"/>
      <c r="W376" s="384"/>
      <c r="X376" s="384"/>
      <c r="Y376" s="384"/>
      <c r="Z376" s="384"/>
      <c r="AA376" s="384"/>
      <c r="AB376" s="379"/>
      <c r="AC376" s="379"/>
      <c r="AD376" s="379"/>
    </row>
    <row r="377" spans="1:30" ht="18">
      <c r="A377" s="360"/>
      <c r="B377" s="360"/>
      <c r="C377" s="360"/>
      <c r="D377" s="360"/>
      <c r="E377" s="360"/>
      <c r="F377" s="360"/>
      <c r="G377" s="360"/>
      <c r="H377" s="360"/>
      <c r="I377" s="376"/>
      <c r="J377" s="376"/>
      <c r="K377" s="376"/>
      <c r="L377" s="376"/>
      <c r="M377" s="376"/>
      <c r="N377" s="376"/>
      <c r="O377" s="376"/>
      <c r="P377" s="376"/>
      <c r="Q377" s="376"/>
      <c r="R377" s="376"/>
      <c r="U377" s="384"/>
      <c r="V377" s="384"/>
      <c r="W377" s="384"/>
      <c r="X377" s="384"/>
      <c r="Y377" s="384"/>
      <c r="Z377" s="384"/>
      <c r="AA377" s="384"/>
      <c r="AB377" s="379"/>
      <c r="AC377" s="379"/>
      <c r="AD377" s="379"/>
    </row>
    <row r="378" spans="1:30" ht="18">
      <c r="A378" s="360"/>
      <c r="B378" s="360"/>
      <c r="C378" s="360"/>
      <c r="D378" s="360"/>
      <c r="E378" s="360"/>
      <c r="F378" s="360"/>
      <c r="G378" s="360"/>
      <c r="H378" s="360"/>
      <c r="I378" s="376"/>
      <c r="J378" s="376"/>
      <c r="K378" s="376"/>
      <c r="L378" s="376"/>
      <c r="M378" s="376"/>
      <c r="N378" s="376"/>
      <c r="O378" s="376"/>
      <c r="P378" s="376"/>
      <c r="Q378" s="376"/>
      <c r="R378" s="376"/>
      <c r="U378" s="384"/>
      <c r="V378" s="384"/>
      <c r="W378" s="384"/>
      <c r="X378" s="384"/>
      <c r="Y378" s="384"/>
      <c r="Z378" s="384"/>
      <c r="AA378" s="384"/>
      <c r="AB378" s="379"/>
      <c r="AC378" s="379"/>
      <c r="AD378" s="379"/>
    </row>
    <row r="379" spans="1:30" ht="18">
      <c r="A379" s="360"/>
      <c r="B379" s="360"/>
      <c r="C379" s="360"/>
      <c r="D379" s="360"/>
      <c r="E379" s="360"/>
      <c r="F379" s="360"/>
      <c r="G379" s="360"/>
      <c r="H379" s="360"/>
      <c r="I379" s="376"/>
      <c r="J379" s="376"/>
      <c r="K379" s="376"/>
      <c r="L379" s="376"/>
      <c r="M379" s="376"/>
      <c r="N379" s="376"/>
      <c r="O379" s="376"/>
      <c r="P379" s="376"/>
      <c r="Q379" s="376"/>
      <c r="R379" s="376"/>
      <c r="U379" s="384"/>
      <c r="V379" s="384"/>
      <c r="W379" s="384"/>
      <c r="X379" s="384"/>
      <c r="Y379" s="384"/>
      <c r="Z379" s="384"/>
      <c r="AA379" s="384"/>
      <c r="AB379" s="379"/>
      <c r="AC379" s="379"/>
      <c r="AD379" s="379"/>
    </row>
    <row r="380" spans="1:30" ht="18">
      <c r="A380" s="360"/>
      <c r="B380" s="360"/>
      <c r="C380" s="360"/>
      <c r="D380" s="360"/>
      <c r="E380" s="360"/>
      <c r="F380" s="360"/>
      <c r="G380" s="360"/>
      <c r="H380" s="360"/>
      <c r="I380" s="376"/>
      <c r="J380" s="376"/>
      <c r="K380" s="376"/>
      <c r="L380" s="376"/>
      <c r="M380" s="376"/>
      <c r="N380" s="376"/>
      <c r="O380" s="376"/>
      <c r="P380" s="376"/>
      <c r="Q380" s="376"/>
      <c r="R380" s="376"/>
      <c r="U380" s="384"/>
      <c r="V380" s="384"/>
      <c r="W380" s="384"/>
      <c r="X380" s="384"/>
      <c r="Y380" s="384"/>
      <c r="Z380" s="384"/>
      <c r="AA380" s="384"/>
      <c r="AB380" s="379"/>
      <c r="AC380" s="379"/>
      <c r="AD380" s="379"/>
    </row>
    <row r="381" spans="1:30" ht="18">
      <c r="A381" s="360"/>
      <c r="B381" s="360"/>
      <c r="C381" s="360"/>
      <c r="D381" s="360"/>
      <c r="E381" s="360"/>
      <c r="F381" s="360"/>
      <c r="G381" s="360"/>
      <c r="H381" s="360"/>
      <c r="I381" s="376"/>
      <c r="J381" s="376"/>
      <c r="K381" s="376"/>
      <c r="L381" s="376"/>
      <c r="M381" s="376"/>
      <c r="N381" s="376"/>
      <c r="O381" s="376"/>
      <c r="P381" s="376"/>
      <c r="Q381" s="376"/>
      <c r="R381" s="376"/>
      <c r="U381" s="384"/>
      <c r="V381" s="384"/>
      <c r="W381" s="384"/>
      <c r="X381" s="384"/>
      <c r="Y381" s="384"/>
      <c r="Z381" s="384"/>
      <c r="AA381" s="384"/>
      <c r="AB381" s="379"/>
      <c r="AC381" s="379"/>
      <c r="AD381" s="379"/>
    </row>
    <row r="382" spans="1:30" ht="18">
      <c r="A382" s="360"/>
      <c r="B382" s="360"/>
      <c r="C382" s="360"/>
      <c r="D382" s="360"/>
      <c r="E382" s="360"/>
      <c r="F382" s="360"/>
      <c r="G382" s="360"/>
      <c r="H382" s="360"/>
      <c r="I382" s="376"/>
      <c r="J382" s="376"/>
      <c r="K382" s="376"/>
      <c r="L382" s="376"/>
      <c r="M382" s="376"/>
      <c r="N382" s="376"/>
      <c r="O382" s="376"/>
      <c r="P382" s="376"/>
      <c r="Q382" s="376"/>
      <c r="R382" s="376"/>
      <c r="U382" s="384"/>
      <c r="V382" s="384"/>
      <c r="W382" s="384"/>
      <c r="X382" s="384"/>
      <c r="Y382" s="384"/>
      <c r="Z382" s="384"/>
      <c r="AA382" s="384"/>
      <c r="AB382" s="379"/>
      <c r="AC382" s="379"/>
      <c r="AD382" s="379"/>
    </row>
    <row r="383" spans="1:30" ht="18">
      <c r="A383" s="360"/>
      <c r="B383" s="360"/>
      <c r="C383" s="360"/>
      <c r="D383" s="360"/>
      <c r="E383" s="360"/>
      <c r="F383" s="360"/>
      <c r="G383" s="360"/>
      <c r="H383" s="360"/>
      <c r="I383" s="376"/>
      <c r="J383" s="376"/>
      <c r="K383" s="376"/>
      <c r="L383" s="376"/>
      <c r="M383" s="376"/>
      <c r="N383" s="376"/>
      <c r="O383" s="376"/>
      <c r="P383" s="376"/>
      <c r="Q383" s="376"/>
      <c r="R383" s="376"/>
      <c r="U383" s="384"/>
      <c r="V383" s="384"/>
      <c r="W383" s="384"/>
      <c r="X383" s="384"/>
      <c r="Y383" s="384"/>
      <c r="Z383" s="384"/>
      <c r="AA383" s="384"/>
      <c r="AB383" s="379"/>
      <c r="AC383" s="379"/>
      <c r="AD383" s="379"/>
    </row>
    <row r="384" spans="1:30" ht="18">
      <c r="A384" s="360"/>
      <c r="B384" s="360"/>
      <c r="C384" s="360"/>
      <c r="D384" s="360"/>
      <c r="E384" s="360"/>
      <c r="F384" s="360"/>
      <c r="G384" s="360"/>
      <c r="H384" s="360"/>
      <c r="I384" s="376"/>
      <c r="J384" s="376"/>
      <c r="K384" s="376"/>
      <c r="L384" s="376"/>
      <c r="M384" s="376"/>
      <c r="N384" s="376"/>
      <c r="O384" s="376"/>
      <c r="P384" s="376"/>
      <c r="Q384" s="376"/>
      <c r="R384" s="376"/>
      <c r="U384" s="384"/>
      <c r="V384" s="384"/>
      <c r="W384" s="384"/>
      <c r="X384" s="384"/>
      <c r="Y384" s="384"/>
      <c r="Z384" s="384"/>
      <c r="AA384" s="384"/>
      <c r="AB384" s="379"/>
      <c r="AC384" s="379"/>
      <c r="AD384" s="379"/>
    </row>
    <row r="385" spans="1:30" ht="18">
      <c r="A385" s="360"/>
      <c r="B385" s="360"/>
      <c r="C385" s="360"/>
      <c r="D385" s="360"/>
      <c r="E385" s="360"/>
      <c r="F385" s="360"/>
      <c r="G385" s="360"/>
      <c r="H385" s="360"/>
      <c r="I385" s="376"/>
      <c r="J385" s="376"/>
      <c r="K385" s="376"/>
      <c r="L385" s="376"/>
      <c r="M385" s="376"/>
      <c r="N385" s="376"/>
      <c r="O385" s="376"/>
      <c r="P385" s="376"/>
      <c r="Q385" s="376"/>
      <c r="R385" s="376"/>
      <c r="U385" s="384"/>
      <c r="V385" s="384"/>
      <c r="W385" s="384"/>
      <c r="X385" s="384"/>
      <c r="Y385" s="384"/>
      <c r="Z385" s="384"/>
      <c r="AA385" s="384"/>
      <c r="AB385" s="379"/>
      <c r="AC385" s="379"/>
      <c r="AD385" s="379"/>
    </row>
    <row r="386" spans="1:30" ht="18">
      <c r="A386" s="360"/>
      <c r="B386" s="360"/>
      <c r="C386" s="360"/>
      <c r="D386" s="360"/>
      <c r="E386" s="360"/>
      <c r="F386" s="360"/>
      <c r="G386" s="360"/>
      <c r="H386" s="360"/>
      <c r="I386" s="376"/>
      <c r="J386" s="376"/>
      <c r="K386" s="376"/>
      <c r="L386" s="376"/>
      <c r="M386" s="376"/>
      <c r="N386" s="376"/>
      <c r="O386" s="376"/>
      <c r="P386" s="376"/>
      <c r="Q386" s="376"/>
      <c r="R386" s="376"/>
      <c r="U386" s="384"/>
      <c r="V386" s="384"/>
      <c r="W386" s="384"/>
      <c r="X386" s="384"/>
      <c r="Y386" s="384"/>
      <c r="Z386" s="384"/>
      <c r="AA386" s="384"/>
      <c r="AB386" s="379"/>
      <c r="AC386" s="379"/>
      <c r="AD386" s="379"/>
    </row>
    <row r="387" spans="1:30" ht="18">
      <c r="A387" s="360"/>
      <c r="B387" s="360"/>
      <c r="C387" s="360"/>
      <c r="D387" s="360"/>
      <c r="E387" s="360"/>
      <c r="F387" s="360"/>
      <c r="G387" s="360"/>
      <c r="H387" s="360"/>
      <c r="I387" s="376"/>
      <c r="J387" s="376"/>
      <c r="K387" s="376"/>
      <c r="L387" s="376"/>
      <c r="M387" s="376"/>
      <c r="N387" s="376"/>
      <c r="O387" s="376"/>
      <c r="P387" s="376"/>
      <c r="Q387" s="376"/>
      <c r="R387" s="376"/>
      <c r="U387" s="384"/>
      <c r="V387" s="384"/>
      <c r="W387" s="384"/>
      <c r="X387" s="384"/>
      <c r="Y387" s="384"/>
      <c r="Z387" s="384"/>
      <c r="AA387" s="384"/>
      <c r="AB387" s="379"/>
      <c r="AC387" s="379"/>
      <c r="AD387" s="379"/>
    </row>
    <row r="388" spans="1:30" ht="18">
      <c r="A388" s="360"/>
      <c r="B388" s="360"/>
      <c r="C388" s="360"/>
      <c r="D388" s="360"/>
      <c r="E388" s="360"/>
      <c r="F388" s="360"/>
      <c r="G388" s="360"/>
      <c r="H388" s="360"/>
      <c r="I388" s="376"/>
      <c r="J388" s="376"/>
      <c r="K388" s="376"/>
      <c r="L388" s="376"/>
      <c r="M388" s="376"/>
      <c r="N388" s="376"/>
      <c r="O388" s="376"/>
      <c r="P388" s="376"/>
      <c r="Q388" s="376"/>
      <c r="R388" s="376"/>
      <c r="U388" s="384"/>
      <c r="V388" s="384"/>
      <c r="W388" s="384"/>
      <c r="X388" s="384"/>
      <c r="Y388" s="384"/>
      <c r="Z388" s="384"/>
      <c r="AA388" s="384"/>
      <c r="AB388" s="379"/>
      <c r="AC388" s="379"/>
      <c r="AD388" s="379"/>
    </row>
    <row r="389" spans="1:30" ht="18">
      <c r="A389" s="360"/>
      <c r="B389" s="360"/>
      <c r="C389" s="360"/>
      <c r="D389" s="360"/>
      <c r="E389" s="360"/>
      <c r="F389" s="360"/>
      <c r="G389" s="360"/>
      <c r="H389" s="360"/>
      <c r="I389" s="376"/>
      <c r="J389" s="376"/>
      <c r="K389" s="376"/>
      <c r="L389" s="376"/>
      <c r="M389" s="376"/>
      <c r="N389" s="376"/>
      <c r="O389" s="376"/>
      <c r="P389" s="376"/>
      <c r="Q389" s="376"/>
      <c r="R389" s="376"/>
      <c r="U389" s="384"/>
      <c r="V389" s="384"/>
      <c r="W389" s="384"/>
      <c r="X389" s="384"/>
      <c r="Y389" s="384"/>
      <c r="Z389" s="384"/>
      <c r="AA389" s="384"/>
      <c r="AB389" s="379"/>
      <c r="AC389" s="379"/>
      <c r="AD389" s="379"/>
    </row>
    <row r="390" spans="1:30" ht="18">
      <c r="A390" s="360"/>
      <c r="B390" s="360"/>
      <c r="C390" s="360"/>
      <c r="D390" s="360"/>
      <c r="E390" s="360"/>
      <c r="F390" s="360"/>
      <c r="G390" s="360"/>
      <c r="H390" s="360"/>
      <c r="I390" s="376"/>
      <c r="J390" s="376"/>
      <c r="K390" s="376"/>
      <c r="L390" s="376"/>
      <c r="M390" s="376"/>
      <c r="N390" s="376"/>
      <c r="O390" s="376"/>
      <c r="P390" s="376"/>
      <c r="Q390" s="376"/>
      <c r="R390" s="376"/>
      <c r="U390" s="384"/>
      <c r="V390" s="384"/>
      <c r="W390" s="384"/>
      <c r="X390" s="384"/>
      <c r="Y390" s="384"/>
      <c r="Z390" s="384"/>
      <c r="AA390" s="384"/>
      <c r="AB390" s="379"/>
      <c r="AC390" s="379"/>
      <c r="AD390" s="379"/>
    </row>
    <row r="391" spans="1:30" ht="18">
      <c r="A391" s="360"/>
      <c r="B391" s="360"/>
      <c r="C391" s="360"/>
      <c r="D391" s="360"/>
      <c r="E391" s="360"/>
      <c r="F391" s="360"/>
      <c r="G391" s="360"/>
      <c r="H391" s="360"/>
      <c r="I391" s="376"/>
      <c r="J391" s="376"/>
      <c r="K391" s="376"/>
      <c r="L391" s="376"/>
      <c r="M391" s="376"/>
      <c r="N391" s="376"/>
      <c r="O391" s="376"/>
      <c r="P391" s="376"/>
      <c r="Q391" s="376"/>
      <c r="R391" s="376"/>
      <c r="U391" s="384"/>
      <c r="V391" s="384"/>
      <c r="W391" s="384"/>
      <c r="X391" s="384"/>
      <c r="Y391" s="384"/>
      <c r="Z391" s="384"/>
      <c r="AA391" s="384"/>
      <c r="AB391" s="379"/>
      <c r="AC391" s="379"/>
      <c r="AD391" s="379"/>
    </row>
    <row r="392" spans="1:30" ht="18">
      <c r="A392" s="360"/>
      <c r="B392" s="360"/>
      <c r="C392" s="360"/>
      <c r="D392" s="360"/>
      <c r="E392" s="360"/>
      <c r="F392" s="360"/>
      <c r="G392" s="360"/>
      <c r="H392" s="360"/>
      <c r="I392" s="376"/>
      <c r="J392" s="376"/>
      <c r="K392" s="376"/>
      <c r="L392" s="376"/>
      <c r="M392" s="376"/>
      <c r="N392" s="376"/>
      <c r="O392" s="376"/>
      <c r="P392" s="376"/>
      <c r="Q392" s="376"/>
      <c r="R392" s="376"/>
      <c r="U392" s="384"/>
      <c r="V392" s="384"/>
      <c r="W392" s="384"/>
      <c r="X392" s="384"/>
      <c r="Y392" s="384"/>
      <c r="Z392" s="384"/>
      <c r="AA392" s="384"/>
      <c r="AB392" s="379"/>
      <c r="AC392" s="379"/>
      <c r="AD392" s="379"/>
    </row>
    <row r="393" spans="1:30" ht="18">
      <c r="A393" s="360"/>
      <c r="B393" s="360"/>
      <c r="C393" s="360"/>
      <c r="D393" s="360"/>
      <c r="E393" s="360"/>
      <c r="F393" s="360"/>
      <c r="G393" s="360"/>
      <c r="H393" s="360"/>
      <c r="I393" s="376"/>
      <c r="J393" s="376"/>
      <c r="K393" s="376"/>
      <c r="L393" s="376"/>
      <c r="M393" s="376"/>
      <c r="N393" s="376"/>
      <c r="O393" s="376"/>
      <c r="P393" s="376"/>
      <c r="Q393" s="376"/>
      <c r="R393" s="376"/>
      <c r="U393" s="384"/>
      <c r="V393" s="384"/>
      <c r="W393" s="384"/>
      <c r="X393" s="384"/>
      <c r="Y393" s="384"/>
      <c r="Z393" s="384"/>
      <c r="AA393" s="384"/>
      <c r="AB393" s="379"/>
      <c r="AC393" s="379"/>
      <c r="AD393" s="379"/>
    </row>
    <row r="394" spans="1:30" ht="18">
      <c r="A394" s="360"/>
      <c r="B394" s="360"/>
      <c r="C394" s="360"/>
      <c r="D394" s="360"/>
      <c r="E394" s="360"/>
      <c r="F394" s="360"/>
      <c r="G394" s="360"/>
      <c r="H394" s="360"/>
      <c r="I394" s="376"/>
      <c r="J394" s="376"/>
      <c r="K394" s="376"/>
      <c r="L394" s="376"/>
      <c r="M394" s="376"/>
      <c r="N394" s="376"/>
      <c r="O394" s="376"/>
      <c r="P394" s="376"/>
      <c r="Q394" s="376"/>
      <c r="R394" s="376"/>
      <c r="U394" s="384"/>
      <c r="V394" s="384"/>
      <c r="W394" s="384"/>
      <c r="X394" s="384"/>
      <c r="Y394" s="384"/>
      <c r="Z394" s="384"/>
      <c r="AA394" s="384"/>
      <c r="AB394" s="379"/>
      <c r="AC394" s="379"/>
      <c r="AD394" s="379"/>
    </row>
    <row r="395" spans="1:30" ht="18">
      <c r="A395" s="360"/>
      <c r="B395" s="360"/>
      <c r="C395" s="360"/>
      <c r="D395" s="360"/>
      <c r="E395" s="360"/>
      <c r="F395" s="360"/>
      <c r="G395" s="360"/>
      <c r="H395" s="360"/>
      <c r="I395" s="376"/>
      <c r="J395" s="376"/>
      <c r="K395" s="376"/>
      <c r="L395" s="376"/>
      <c r="M395" s="376"/>
      <c r="N395" s="376"/>
      <c r="O395" s="376"/>
      <c r="P395" s="376"/>
      <c r="Q395" s="376"/>
      <c r="R395" s="376"/>
      <c r="U395" s="384"/>
      <c r="V395" s="384"/>
      <c r="W395" s="384"/>
      <c r="X395" s="384"/>
      <c r="Y395" s="384"/>
      <c r="Z395" s="384"/>
      <c r="AA395" s="384"/>
      <c r="AB395" s="379"/>
      <c r="AC395" s="379"/>
      <c r="AD395" s="379"/>
    </row>
    <row r="396" spans="1:30" ht="18">
      <c r="A396" s="360"/>
      <c r="B396" s="360"/>
      <c r="C396" s="360"/>
      <c r="D396" s="360"/>
      <c r="E396" s="360"/>
      <c r="F396" s="360"/>
      <c r="G396" s="360"/>
      <c r="H396" s="360"/>
      <c r="I396" s="376"/>
      <c r="J396" s="376"/>
      <c r="K396" s="376"/>
      <c r="L396" s="376"/>
      <c r="M396" s="376"/>
      <c r="N396" s="376"/>
      <c r="O396" s="376"/>
      <c r="P396" s="376"/>
      <c r="Q396" s="376"/>
      <c r="R396" s="376"/>
      <c r="U396" s="384"/>
      <c r="V396" s="384"/>
      <c r="W396" s="384"/>
      <c r="X396" s="384"/>
      <c r="Y396" s="384"/>
      <c r="Z396" s="384"/>
      <c r="AA396" s="384"/>
      <c r="AB396" s="379"/>
      <c r="AC396" s="379"/>
      <c r="AD396" s="379"/>
    </row>
    <row r="397" spans="1:30" ht="18">
      <c r="A397" s="360"/>
      <c r="B397" s="360"/>
      <c r="C397" s="360"/>
      <c r="D397" s="360"/>
      <c r="E397" s="360"/>
      <c r="F397" s="360"/>
      <c r="G397" s="360"/>
      <c r="H397" s="360"/>
      <c r="I397" s="376"/>
      <c r="J397" s="376"/>
      <c r="K397" s="376"/>
      <c r="L397" s="376"/>
      <c r="M397" s="376"/>
      <c r="N397" s="376"/>
      <c r="O397" s="376"/>
      <c r="P397" s="376"/>
      <c r="Q397" s="376"/>
      <c r="R397" s="376"/>
      <c r="U397" s="384"/>
      <c r="V397" s="384"/>
      <c r="W397" s="384"/>
      <c r="X397" s="384"/>
      <c r="Y397" s="384"/>
      <c r="Z397" s="384"/>
      <c r="AA397" s="384"/>
      <c r="AB397" s="379"/>
      <c r="AC397" s="379"/>
      <c r="AD397" s="379"/>
    </row>
    <row r="398" spans="1:30" ht="18">
      <c r="A398" s="360"/>
      <c r="B398" s="360"/>
      <c r="C398" s="360"/>
      <c r="D398" s="360"/>
      <c r="E398" s="360"/>
      <c r="F398" s="360"/>
      <c r="G398" s="360"/>
      <c r="H398" s="360"/>
      <c r="I398" s="376"/>
      <c r="J398" s="376"/>
      <c r="K398" s="376"/>
      <c r="L398" s="376"/>
      <c r="M398" s="376"/>
      <c r="N398" s="376"/>
      <c r="O398" s="376"/>
      <c r="P398" s="376"/>
      <c r="Q398" s="376"/>
      <c r="R398" s="376"/>
      <c r="U398" s="384"/>
      <c r="V398" s="384"/>
      <c r="W398" s="384"/>
      <c r="X398" s="384"/>
      <c r="Y398" s="384"/>
      <c r="Z398" s="384"/>
      <c r="AA398" s="384"/>
      <c r="AB398" s="379"/>
      <c r="AC398" s="379"/>
      <c r="AD398" s="379"/>
    </row>
    <row r="399" spans="1:30" ht="18">
      <c r="A399" s="360"/>
      <c r="B399" s="360"/>
      <c r="C399" s="360"/>
      <c r="D399" s="360"/>
      <c r="E399" s="360"/>
      <c r="F399" s="360"/>
      <c r="G399" s="360"/>
      <c r="H399" s="360"/>
      <c r="I399" s="376"/>
      <c r="J399" s="376"/>
      <c r="K399" s="376"/>
      <c r="L399" s="376"/>
      <c r="M399" s="376"/>
      <c r="N399" s="376"/>
      <c r="O399" s="376"/>
      <c r="P399" s="376"/>
      <c r="Q399" s="376"/>
      <c r="R399" s="376"/>
      <c r="U399" s="384"/>
      <c r="V399" s="384"/>
      <c r="W399" s="384"/>
      <c r="X399" s="384"/>
      <c r="Y399" s="384"/>
      <c r="Z399" s="384"/>
      <c r="AA399" s="384"/>
      <c r="AB399" s="379"/>
      <c r="AC399" s="379"/>
      <c r="AD399" s="379"/>
    </row>
    <row r="400" spans="1:30" ht="18">
      <c r="A400" s="360"/>
      <c r="B400" s="360"/>
      <c r="C400" s="360"/>
      <c r="D400" s="360"/>
      <c r="E400" s="360"/>
      <c r="F400" s="360"/>
      <c r="G400" s="360"/>
      <c r="H400" s="360"/>
      <c r="I400" s="376"/>
      <c r="J400" s="376"/>
      <c r="K400" s="376"/>
      <c r="L400" s="376"/>
      <c r="M400" s="376"/>
      <c r="N400" s="376"/>
      <c r="O400" s="376"/>
      <c r="P400" s="376"/>
      <c r="Q400" s="376"/>
      <c r="R400" s="376"/>
      <c r="U400" s="384"/>
      <c r="V400" s="384"/>
      <c r="W400" s="384"/>
      <c r="X400" s="384"/>
      <c r="Y400" s="384"/>
      <c r="Z400" s="384"/>
      <c r="AA400" s="384"/>
      <c r="AB400" s="379"/>
      <c r="AC400" s="379"/>
      <c r="AD400" s="379"/>
    </row>
    <row r="401" spans="1:30" ht="18">
      <c r="A401" s="360"/>
      <c r="B401" s="360"/>
      <c r="C401" s="360"/>
      <c r="D401" s="360"/>
      <c r="E401" s="360"/>
      <c r="F401" s="360"/>
      <c r="G401" s="360"/>
      <c r="H401" s="360"/>
      <c r="I401" s="376"/>
      <c r="J401" s="376"/>
      <c r="K401" s="376"/>
      <c r="L401" s="376"/>
      <c r="M401" s="376"/>
      <c r="N401" s="376"/>
      <c r="O401" s="376"/>
      <c r="P401" s="376"/>
      <c r="Q401" s="376"/>
      <c r="R401" s="376"/>
      <c r="U401" s="384"/>
      <c r="V401" s="384"/>
      <c r="W401" s="384"/>
      <c r="X401" s="384"/>
      <c r="Y401" s="384"/>
      <c r="Z401" s="384"/>
      <c r="AA401" s="384"/>
      <c r="AB401" s="379"/>
      <c r="AC401" s="379"/>
      <c r="AD401" s="379"/>
    </row>
    <row r="402" spans="1:30" ht="18">
      <c r="A402" s="360"/>
      <c r="B402" s="360"/>
      <c r="C402" s="360"/>
      <c r="D402" s="360"/>
      <c r="E402" s="360"/>
      <c r="F402" s="360"/>
      <c r="G402" s="360"/>
      <c r="H402" s="360"/>
      <c r="I402" s="376"/>
      <c r="J402" s="376"/>
      <c r="K402" s="376"/>
      <c r="L402" s="376"/>
      <c r="M402" s="376"/>
      <c r="N402" s="376"/>
      <c r="O402" s="376"/>
      <c r="P402" s="376"/>
      <c r="Q402" s="376"/>
      <c r="R402" s="376"/>
      <c r="U402" s="384"/>
      <c r="V402" s="384"/>
      <c r="W402" s="384"/>
      <c r="X402" s="384"/>
      <c r="Y402" s="384"/>
      <c r="Z402" s="384"/>
      <c r="AA402" s="384"/>
      <c r="AB402" s="379"/>
      <c r="AC402" s="379"/>
      <c r="AD402" s="379"/>
    </row>
    <row r="403" spans="1:30" ht="18">
      <c r="A403" s="360"/>
      <c r="B403" s="360"/>
      <c r="C403" s="360"/>
      <c r="D403" s="360"/>
      <c r="E403" s="360"/>
      <c r="F403" s="360"/>
      <c r="G403" s="360"/>
      <c r="H403" s="360"/>
      <c r="I403" s="376"/>
      <c r="J403" s="376"/>
      <c r="K403" s="376"/>
      <c r="L403" s="376"/>
      <c r="M403" s="376"/>
      <c r="N403" s="376"/>
      <c r="O403" s="376"/>
      <c r="P403" s="376"/>
      <c r="Q403" s="376"/>
      <c r="R403" s="376"/>
      <c r="U403" s="384"/>
      <c r="V403" s="384"/>
      <c r="W403" s="384"/>
      <c r="X403" s="384"/>
      <c r="Y403" s="384"/>
      <c r="Z403" s="384"/>
      <c r="AA403" s="384"/>
      <c r="AB403" s="379"/>
      <c r="AC403" s="379"/>
      <c r="AD403" s="379"/>
    </row>
    <row r="404" spans="1:30" ht="18">
      <c r="A404" s="360"/>
      <c r="B404" s="360"/>
      <c r="C404" s="360"/>
      <c r="D404" s="360"/>
      <c r="E404" s="360"/>
      <c r="F404" s="360"/>
      <c r="G404" s="360"/>
      <c r="H404" s="360"/>
      <c r="I404" s="376"/>
      <c r="J404" s="376"/>
      <c r="K404" s="376"/>
      <c r="L404" s="376"/>
      <c r="M404" s="376"/>
      <c r="N404" s="376"/>
      <c r="O404" s="376"/>
      <c r="P404" s="376"/>
      <c r="Q404" s="376"/>
      <c r="R404" s="376"/>
      <c r="U404" s="384"/>
      <c r="V404" s="384"/>
      <c r="W404" s="384"/>
      <c r="X404" s="384"/>
      <c r="Y404" s="384"/>
      <c r="Z404" s="384"/>
      <c r="AA404" s="384"/>
      <c r="AB404" s="379"/>
      <c r="AC404" s="379"/>
      <c r="AD404" s="379"/>
    </row>
    <row r="405" spans="1:30" ht="18">
      <c r="A405" s="360"/>
      <c r="B405" s="360"/>
      <c r="C405" s="360"/>
      <c r="D405" s="360"/>
      <c r="E405" s="360"/>
      <c r="F405" s="360"/>
      <c r="G405" s="360"/>
      <c r="H405" s="360"/>
      <c r="I405" s="376"/>
      <c r="J405" s="376"/>
      <c r="K405" s="376"/>
      <c r="L405" s="376"/>
      <c r="M405" s="376"/>
      <c r="N405" s="376"/>
      <c r="O405" s="376"/>
      <c r="P405" s="376"/>
      <c r="Q405" s="376"/>
      <c r="R405" s="376"/>
      <c r="U405" s="384"/>
      <c r="V405" s="384"/>
      <c r="W405" s="384"/>
      <c r="X405" s="384"/>
      <c r="Y405" s="384"/>
      <c r="Z405" s="384"/>
      <c r="AA405" s="384"/>
      <c r="AB405" s="379"/>
      <c r="AC405" s="379"/>
      <c r="AD405" s="379"/>
    </row>
    <row r="406" spans="1:30" ht="18">
      <c r="A406" s="360"/>
      <c r="B406" s="360"/>
      <c r="C406" s="360"/>
      <c r="D406" s="360"/>
      <c r="E406" s="360"/>
      <c r="F406" s="360"/>
      <c r="G406" s="360"/>
      <c r="H406" s="360"/>
      <c r="I406" s="376"/>
      <c r="J406" s="376"/>
      <c r="K406" s="376"/>
      <c r="L406" s="376"/>
      <c r="M406" s="376"/>
      <c r="N406" s="376"/>
      <c r="O406" s="376"/>
      <c r="P406" s="376"/>
      <c r="Q406" s="376"/>
      <c r="R406" s="376"/>
      <c r="U406" s="384"/>
      <c r="V406" s="384"/>
      <c r="W406" s="384"/>
      <c r="X406" s="384"/>
      <c r="Y406" s="384"/>
      <c r="Z406" s="384"/>
      <c r="AA406" s="384"/>
      <c r="AB406" s="379"/>
      <c r="AC406" s="379"/>
      <c r="AD406" s="379"/>
    </row>
    <row r="407" spans="1:30" ht="18">
      <c r="A407" s="360"/>
      <c r="B407" s="360"/>
      <c r="C407" s="360"/>
      <c r="D407" s="360"/>
      <c r="E407" s="360"/>
      <c r="F407" s="360"/>
      <c r="G407" s="360"/>
      <c r="H407" s="360"/>
      <c r="I407" s="376"/>
      <c r="J407" s="376"/>
      <c r="K407" s="376"/>
      <c r="L407" s="376"/>
      <c r="M407" s="376"/>
      <c r="N407" s="376"/>
      <c r="O407" s="376"/>
      <c r="P407" s="376"/>
      <c r="Q407" s="376"/>
      <c r="R407" s="376"/>
      <c r="U407" s="384"/>
      <c r="V407" s="384"/>
      <c r="W407" s="384"/>
      <c r="X407" s="384"/>
      <c r="Y407" s="384"/>
      <c r="Z407" s="384"/>
      <c r="AA407" s="384"/>
      <c r="AB407" s="379"/>
      <c r="AC407" s="379"/>
      <c r="AD407" s="379"/>
    </row>
    <row r="408" spans="1:30" ht="18">
      <c r="A408" s="360"/>
      <c r="B408" s="360"/>
      <c r="C408" s="360"/>
      <c r="D408" s="360"/>
      <c r="E408" s="360"/>
      <c r="F408" s="360"/>
      <c r="G408" s="360"/>
      <c r="H408" s="360"/>
      <c r="I408" s="376"/>
      <c r="J408" s="376"/>
      <c r="K408" s="376"/>
      <c r="L408" s="376"/>
      <c r="M408" s="376"/>
      <c r="N408" s="376"/>
      <c r="O408" s="376"/>
      <c r="P408" s="376"/>
      <c r="Q408" s="376"/>
      <c r="R408" s="376"/>
      <c r="U408" s="384"/>
      <c r="V408" s="384"/>
      <c r="W408" s="384"/>
      <c r="X408" s="384"/>
      <c r="Y408" s="384"/>
      <c r="Z408" s="384"/>
      <c r="AA408" s="384"/>
      <c r="AB408" s="379"/>
      <c r="AC408" s="379"/>
      <c r="AD408" s="379"/>
    </row>
    <row r="409" spans="1:30" ht="18">
      <c r="A409" s="360"/>
      <c r="B409" s="360"/>
      <c r="C409" s="360"/>
      <c r="D409" s="360"/>
      <c r="E409" s="360"/>
      <c r="F409" s="360"/>
      <c r="G409" s="360"/>
      <c r="H409" s="360"/>
      <c r="I409" s="376"/>
      <c r="J409" s="376"/>
      <c r="K409" s="376"/>
      <c r="L409" s="376"/>
      <c r="M409" s="376"/>
      <c r="N409" s="376"/>
      <c r="O409" s="376"/>
      <c r="P409" s="376"/>
      <c r="Q409" s="376"/>
      <c r="R409" s="376"/>
      <c r="U409" s="384"/>
      <c r="V409" s="384"/>
      <c r="W409" s="384"/>
      <c r="X409" s="384"/>
      <c r="Y409" s="384"/>
      <c r="Z409" s="384"/>
      <c r="AA409" s="384"/>
      <c r="AB409" s="379"/>
      <c r="AC409" s="379"/>
      <c r="AD409" s="379"/>
    </row>
    <row r="410" spans="1:30" ht="18">
      <c r="A410" s="360"/>
      <c r="B410" s="360"/>
      <c r="C410" s="360"/>
      <c r="D410" s="360"/>
      <c r="E410" s="360"/>
      <c r="F410" s="360"/>
      <c r="G410" s="360"/>
      <c r="H410" s="360"/>
      <c r="I410" s="376"/>
      <c r="J410" s="376"/>
      <c r="K410" s="376"/>
      <c r="L410" s="376"/>
      <c r="M410" s="376"/>
      <c r="N410" s="376"/>
      <c r="O410" s="376"/>
      <c r="P410" s="376"/>
      <c r="Q410" s="376"/>
      <c r="R410" s="376"/>
      <c r="U410" s="384"/>
      <c r="V410" s="384"/>
      <c r="W410" s="384"/>
      <c r="X410" s="384"/>
      <c r="Y410" s="384"/>
      <c r="Z410" s="384"/>
      <c r="AA410" s="384"/>
      <c r="AB410" s="379"/>
      <c r="AC410" s="379"/>
      <c r="AD410" s="379"/>
    </row>
    <row r="411" spans="1:30" ht="18">
      <c r="A411" s="360"/>
      <c r="B411" s="360"/>
      <c r="C411" s="360"/>
      <c r="D411" s="360"/>
      <c r="E411" s="360"/>
      <c r="F411" s="360"/>
      <c r="G411" s="360"/>
      <c r="H411" s="360"/>
      <c r="I411" s="376"/>
      <c r="J411" s="376"/>
      <c r="K411" s="376"/>
      <c r="L411" s="376"/>
      <c r="M411" s="376"/>
      <c r="N411" s="376"/>
      <c r="O411" s="376"/>
      <c r="P411" s="376"/>
      <c r="Q411" s="376"/>
      <c r="R411" s="376"/>
      <c r="U411" s="384"/>
      <c r="V411" s="384"/>
      <c r="W411" s="384"/>
      <c r="X411" s="384"/>
      <c r="Y411" s="384"/>
      <c r="Z411" s="384"/>
      <c r="AA411" s="384"/>
      <c r="AB411" s="379"/>
      <c r="AC411" s="379"/>
      <c r="AD411" s="379"/>
    </row>
    <row r="412" spans="1:30" ht="18">
      <c r="A412" s="360"/>
      <c r="B412" s="360"/>
      <c r="C412" s="360"/>
      <c r="D412" s="360"/>
      <c r="E412" s="360"/>
      <c r="F412" s="360"/>
      <c r="G412" s="360"/>
      <c r="H412" s="360"/>
      <c r="I412" s="376"/>
      <c r="J412" s="376"/>
      <c r="K412" s="376"/>
      <c r="L412" s="376"/>
      <c r="M412" s="376"/>
      <c r="N412" s="376"/>
      <c r="O412" s="376"/>
      <c r="P412" s="376"/>
      <c r="Q412" s="376"/>
      <c r="R412" s="376"/>
      <c r="U412" s="384"/>
      <c r="V412" s="384"/>
      <c r="W412" s="384"/>
      <c r="X412" s="384"/>
      <c r="Y412" s="384"/>
      <c r="Z412" s="384"/>
      <c r="AA412" s="384"/>
      <c r="AB412" s="379"/>
      <c r="AC412" s="379"/>
      <c r="AD412" s="379"/>
    </row>
    <row r="413" spans="1:30" ht="18">
      <c r="A413" s="360"/>
      <c r="B413" s="360"/>
      <c r="C413" s="360"/>
      <c r="D413" s="360"/>
      <c r="E413" s="360"/>
      <c r="F413" s="360"/>
      <c r="G413" s="360"/>
      <c r="H413" s="360"/>
      <c r="I413" s="376"/>
      <c r="J413" s="376"/>
      <c r="K413" s="376"/>
      <c r="L413" s="376"/>
      <c r="M413" s="376"/>
      <c r="N413" s="376"/>
      <c r="O413" s="376"/>
      <c r="P413" s="376"/>
      <c r="Q413" s="376"/>
      <c r="R413" s="376"/>
      <c r="U413" s="384"/>
      <c r="V413" s="384"/>
      <c r="W413" s="384"/>
      <c r="X413" s="384"/>
      <c r="Y413" s="384"/>
      <c r="Z413" s="384"/>
      <c r="AA413" s="384"/>
      <c r="AB413" s="379"/>
      <c r="AC413" s="379"/>
      <c r="AD413" s="379"/>
    </row>
    <row r="414" spans="1:30" ht="18">
      <c r="A414" s="360"/>
      <c r="B414" s="360"/>
      <c r="C414" s="360"/>
      <c r="D414" s="360"/>
      <c r="E414" s="360"/>
      <c r="F414" s="360"/>
      <c r="G414" s="360"/>
      <c r="H414" s="360"/>
      <c r="I414" s="376"/>
      <c r="J414" s="376"/>
      <c r="K414" s="376"/>
      <c r="L414" s="376"/>
      <c r="M414" s="376"/>
      <c r="N414" s="376"/>
      <c r="O414" s="376"/>
      <c r="P414" s="376"/>
      <c r="Q414" s="376"/>
      <c r="R414" s="376"/>
      <c r="U414" s="384"/>
      <c r="V414" s="384"/>
      <c r="W414" s="384"/>
      <c r="X414" s="384"/>
      <c r="Y414" s="384"/>
      <c r="Z414" s="384"/>
      <c r="AA414" s="384"/>
      <c r="AB414" s="379"/>
      <c r="AC414" s="379"/>
      <c r="AD414" s="379"/>
    </row>
    <row r="415" spans="1:30" ht="18">
      <c r="A415" s="360"/>
      <c r="B415" s="360"/>
      <c r="C415" s="360"/>
      <c r="D415" s="360"/>
      <c r="E415" s="360"/>
      <c r="F415" s="360"/>
      <c r="G415" s="360"/>
      <c r="H415" s="360"/>
      <c r="I415" s="376"/>
      <c r="J415" s="376"/>
      <c r="K415" s="376"/>
      <c r="L415" s="376"/>
      <c r="M415" s="376"/>
      <c r="N415" s="376"/>
      <c r="O415" s="376"/>
      <c r="P415" s="376"/>
      <c r="Q415" s="376"/>
      <c r="R415" s="376"/>
      <c r="U415" s="384"/>
      <c r="V415" s="384"/>
      <c r="W415" s="384"/>
      <c r="X415" s="384"/>
      <c r="Y415" s="384"/>
      <c r="Z415" s="384"/>
      <c r="AA415" s="384"/>
      <c r="AB415" s="379"/>
      <c r="AC415" s="379"/>
      <c r="AD415" s="379"/>
    </row>
    <row r="416" spans="1:30" ht="18">
      <c r="A416" s="360"/>
      <c r="B416" s="360"/>
      <c r="C416" s="360"/>
      <c r="D416" s="360"/>
      <c r="E416" s="360"/>
      <c r="F416" s="360"/>
      <c r="G416" s="360"/>
      <c r="H416" s="360"/>
      <c r="I416" s="376"/>
      <c r="J416" s="376"/>
      <c r="K416" s="376"/>
      <c r="L416" s="376"/>
      <c r="M416" s="376"/>
      <c r="N416" s="376"/>
      <c r="O416" s="376"/>
      <c r="P416" s="376"/>
      <c r="Q416" s="376"/>
      <c r="R416" s="376"/>
      <c r="U416" s="384"/>
      <c r="V416" s="384"/>
      <c r="W416" s="384"/>
      <c r="X416" s="384"/>
      <c r="Y416" s="384"/>
      <c r="Z416" s="384"/>
      <c r="AA416" s="384"/>
      <c r="AB416" s="379"/>
      <c r="AC416" s="379"/>
      <c r="AD416" s="379"/>
    </row>
    <row r="417" spans="1:30" ht="18">
      <c r="A417" s="360"/>
      <c r="B417" s="360"/>
      <c r="C417" s="360"/>
      <c r="D417" s="360"/>
      <c r="E417" s="360"/>
      <c r="F417" s="360"/>
      <c r="G417" s="360"/>
      <c r="H417" s="360"/>
      <c r="I417" s="376"/>
      <c r="J417" s="376"/>
      <c r="K417" s="376"/>
      <c r="L417" s="376"/>
      <c r="M417" s="376"/>
      <c r="N417" s="376"/>
      <c r="O417" s="376"/>
      <c r="P417" s="376"/>
      <c r="Q417" s="376"/>
      <c r="R417" s="376"/>
      <c r="U417" s="384"/>
      <c r="V417" s="384"/>
      <c r="W417" s="384"/>
      <c r="X417" s="384"/>
      <c r="Y417" s="384"/>
      <c r="Z417" s="384"/>
      <c r="AA417" s="384"/>
      <c r="AB417" s="379"/>
      <c r="AC417" s="379"/>
      <c r="AD417" s="379"/>
    </row>
    <row r="418" spans="1:30" ht="18">
      <c r="A418" s="360"/>
      <c r="B418" s="360"/>
      <c r="C418" s="360"/>
      <c r="D418" s="360"/>
      <c r="E418" s="360"/>
      <c r="F418" s="360"/>
      <c r="G418" s="360"/>
      <c r="H418" s="360"/>
      <c r="I418" s="376"/>
      <c r="J418" s="376"/>
      <c r="K418" s="376"/>
      <c r="L418" s="376"/>
      <c r="M418" s="376"/>
      <c r="N418" s="376"/>
      <c r="O418" s="376"/>
      <c r="P418" s="376"/>
      <c r="Q418" s="376"/>
      <c r="R418" s="376"/>
      <c r="U418" s="384"/>
      <c r="V418" s="384"/>
      <c r="W418" s="384"/>
      <c r="X418" s="384"/>
      <c r="Y418" s="384"/>
      <c r="Z418" s="384"/>
      <c r="AA418" s="384"/>
      <c r="AB418" s="379"/>
      <c r="AC418" s="379"/>
      <c r="AD418" s="379"/>
    </row>
    <row r="419" spans="1:30" ht="18">
      <c r="A419" s="360"/>
      <c r="B419" s="360"/>
      <c r="C419" s="360"/>
      <c r="D419" s="360"/>
      <c r="E419" s="360"/>
      <c r="F419" s="360"/>
      <c r="G419" s="360"/>
      <c r="H419" s="360"/>
      <c r="I419" s="376"/>
      <c r="J419" s="376"/>
      <c r="K419" s="376"/>
      <c r="L419" s="376"/>
      <c r="M419" s="376"/>
      <c r="N419" s="376"/>
      <c r="O419" s="376"/>
      <c r="P419" s="376"/>
      <c r="Q419" s="376"/>
      <c r="R419" s="376"/>
      <c r="U419" s="384"/>
      <c r="V419" s="384"/>
      <c r="W419" s="384"/>
      <c r="X419" s="384"/>
      <c r="Y419" s="384"/>
      <c r="Z419" s="384"/>
      <c r="AA419" s="384"/>
      <c r="AB419" s="379"/>
      <c r="AC419" s="379"/>
      <c r="AD419" s="379"/>
    </row>
    <row r="420" spans="1:30" ht="18">
      <c r="A420" s="360"/>
      <c r="B420" s="360"/>
      <c r="C420" s="360"/>
      <c r="D420" s="360"/>
      <c r="E420" s="360"/>
      <c r="F420" s="360"/>
      <c r="G420" s="360"/>
      <c r="H420" s="360"/>
      <c r="I420" s="376"/>
      <c r="J420" s="376"/>
      <c r="K420" s="376"/>
      <c r="L420" s="376"/>
      <c r="M420" s="376"/>
      <c r="N420" s="376"/>
      <c r="O420" s="376"/>
      <c r="P420" s="376"/>
      <c r="Q420" s="376"/>
      <c r="R420" s="376"/>
      <c r="U420" s="384"/>
      <c r="V420" s="384"/>
      <c r="W420" s="384"/>
      <c r="X420" s="384"/>
      <c r="Y420" s="384"/>
      <c r="Z420" s="384"/>
      <c r="AA420" s="384"/>
      <c r="AB420" s="379"/>
      <c r="AC420" s="379"/>
      <c r="AD420" s="379"/>
    </row>
    <row r="421" spans="1:30" ht="18">
      <c r="A421" s="360"/>
      <c r="B421" s="360"/>
      <c r="C421" s="360"/>
      <c r="D421" s="360"/>
      <c r="E421" s="360"/>
      <c r="F421" s="360"/>
      <c r="G421" s="360"/>
      <c r="H421" s="360"/>
      <c r="I421" s="376"/>
      <c r="J421" s="376"/>
      <c r="K421" s="376"/>
      <c r="L421" s="376"/>
      <c r="M421" s="376"/>
      <c r="N421" s="376"/>
      <c r="O421" s="376"/>
      <c r="P421" s="376"/>
      <c r="Q421" s="376"/>
      <c r="R421" s="376"/>
      <c r="U421" s="384"/>
      <c r="V421" s="384"/>
      <c r="W421" s="384"/>
      <c r="X421" s="384"/>
      <c r="Y421" s="384"/>
      <c r="Z421" s="384"/>
      <c r="AA421" s="384"/>
      <c r="AB421" s="379"/>
      <c r="AC421" s="379"/>
      <c r="AD421" s="379"/>
    </row>
    <row r="422" spans="1:30" ht="18">
      <c r="A422" s="360"/>
      <c r="B422" s="360"/>
      <c r="C422" s="360"/>
      <c r="D422" s="360"/>
      <c r="E422" s="360"/>
      <c r="F422" s="360"/>
      <c r="G422" s="360"/>
      <c r="H422" s="360"/>
      <c r="I422" s="376"/>
      <c r="J422" s="376"/>
      <c r="K422" s="376"/>
      <c r="L422" s="376"/>
      <c r="M422" s="376"/>
      <c r="N422" s="376"/>
      <c r="O422" s="376"/>
      <c r="P422" s="376"/>
      <c r="Q422" s="376"/>
      <c r="R422" s="376"/>
      <c r="U422" s="384"/>
      <c r="V422" s="384"/>
      <c r="W422" s="384"/>
      <c r="X422" s="384"/>
      <c r="Y422" s="384"/>
      <c r="Z422" s="384"/>
      <c r="AA422" s="384"/>
      <c r="AB422" s="379"/>
      <c r="AC422" s="379"/>
      <c r="AD422" s="379"/>
    </row>
    <row r="423" spans="1:30" ht="18">
      <c r="A423" s="360"/>
      <c r="B423" s="360"/>
      <c r="C423" s="360"/>
      <c r="D423" s="360"/>
      <c r="E423" s="360"/>
      <c r="F423" s="360"/>
      <c r="G423" s="360"/>
      <c r="H423" s="360"/>
      <c r="I423" s="376"/>
      <c r="J423" s="376"/>
      <c r="K423" s="376"/>
      <c r="L423" s="376"/>
      <c r="M423" s="376"/>
      <c r="N423" s="376"/>
      <c r="O423" s="376"/>
      <c r="P423" s="376"/>
      <c r="Q423" s="376"/>
      <c r="R423" s="376"/>
      <c r="U423" s="384"/>
      <c r="V423" s="384"/>
      <c r="W423" s="384"/>
      <c r="X423" s="384"/>
      <c r="Y423" s="384"/>
      <c r="Z423" s="384"/>
      <c r="AA423" s="384"/>
      <c r="AB423" s="379"/>
      <c r="AC423" s="379"/>
      <c r="AD423" s="379"/>
    </row>
    <row r="424" spans="1:30" ht="18">
      <c r="A424" s="360"/>
      <c r="B424" s="360"/>
      <c r="C424" s="360"/>
      <c r="D424" s="360"/>
      <c r="E424" s="360"/>
      <c r="F424" s="360"/>
      <c r="G424" s="360"/>
      <c r="H424" s="360"/>
      <c r="I424" s="376"/>
      <c r="J424" s="376"/>
      <c r="K424" s="376"/>
      <c r="L424" s="376"/>
      <c r="M424" s="376"/>
      <c r="N424" s="376"/>
      <c r="O424" s="376"/>
      <c r="P424" s="376"/>
      <c r="Q424" s="376"/>
      <c r="R424" s="376"/>
      <c r="U424" s="384"/>
      <c r="V424" s="384"/>
      <c r="W424" s="384"/>
      <c r="X424" s="384"/>
      <c r="Y424" s="384"/>
      <c r="Z424" s="384"/>
      <c r="AA424" s="384"/>
      <c r="AB424" s="379"/>
      <c r="AC424" s="379"/>
      <c r="AD424" s="379"/>
    </row>
    <row r="425" spans="1:30" ht="18">
      <c r="A425" s="360"/>
      <c r="B425" s="360"/>
      <c r="C425" s="360"/>
      <c r="D425" s="360"/>
      <c r="E425" s="360"/>
      <c r="F425" s="360"/>
      <c r="G425" s="360"/>
      <c r="H425" s="360"/>
      <c r="I425" s="376"/>
      <c r="J425" s="376"/>
      <c r="K425" s="376"/>
      <c r="L425" s="376"/>
      <c r="M425" s="376"/>
      <c r="N425" s="376"/>
      <c r="O425" s="376"/>
      <c r="P425" s="376"/>
      <c r="Q425" s="376"/>
      <c r="R425" s="376"/>
      <c r="U425" s="384"/>
      <c r="V425" s="384"/>
      <c r="W425" s="384"/>
      <c r="X425" s="384"/>
      <c r="Y425" s="384"/>
      <c r="Z425" s="384"/>
      <c r="AA425" s="384"/>
      <c r="AB425" s="379"/>
      <c r="AC425" s="379"/>
      <c r="AD425" s="379"/>
    </row>
    <row r="426" spans="1:30" ht="18">
      <c r="A426" s="360"/>
      <c r="B426" s="360"/>
      <c r="C426" s="360"/>
      <c r="D426" s="360"/>
      <c r="E426" s="360"/>
      <c r="F426" s="360"/>
      <c r="G426" s="360"/>
      <c r="H426" s="360"/>
      <c r="I426" s="376"/>
      <c r="J426" s="376"/>
      <c r="K426" s="376"/>
      <c r="L426" s="376"/>
      <c r="M426" s="376"/>
      <c r="N426" s="376"/>
      <c r="O426" s="376"/>
      <c r="P426" s="376"/>
      <c r="Q426" s="376"/>
      <c r="R426" s="376"/>
      <c r="U426" s="384"/>
      <c r="V426" s="384"/>
      <c r="W426" s="384"/>
      <c r="X426" s="384"/>
      <c r="Y426" s="384"/>
      <c r="Z426" s="384"/>
      <c r="AA426" s="384"/>
      <c r="AB426" s="379"/>
      <c r="AC426" s="379"/>
      <c r="AD426" s="379"/>
    </row>
    <row r="427" spans="1:30" ht="18">
      <c r="A427" s="360"/>
      <c r="B427" s="360"/>
      <c r="C427" s="360"/>
      <c r="D427" s="360"/>
      <c r="E427" s="360"/>
      <c r="F427" s="360"/>
      <c r="G427" s="360"/>
      <c r="H427" s="360"/>
      <c r="I427" s="376"/>
      <c r="J427" s="376"/>
      <c r="K427" s="376"/>
      <c r="L427" s="376"/>
      <c r="M427" s="376"/>
      <c r="N427" s="376"/>
      <c r="O427" s="376"/>
      <c r="P427" s="376"/>
      <c r="Q427" s="376"/>
      <c r="R427" s="376"/>
      <c r="U427" s="384"/>
      <c r="V427" s="384"/>
      <c r="W427" s="384"/>
      <c r="X427" s="384"/>
      <c r="Y427" s="384"/>
      <c r="Z427" s="384"/>
      <c r="AA427" s="384"/>
      <c r="AB427" s="379"/>
      <c r="AC427" s="379"/>
      <c r="AD427" s="379"/>
    </row>
    <row r="428" spans="1:30" ht="18">
      <c r="A428" s="360"/>
      <c r="B428" s="360"/>
      <c r="C428" s="360"/>
      <c r="D428" s="360"/>
      <c r="E428" s="360"/>
      <c r="F428" s="360"/>
      <c r="G428" s="360"/>
      <c r="H428" s="360"/>
      <c r="I428" s="376"/>
      <c r="J428" s="376"/>
      <c r="K428" s="376"/>
      <c r="L428" s="376"/>
      <c r="M428" s="376"/>
      <c r="N428" s="376"/>
      <c r="O428" s="376"/>
      <c r="P428" s="376"/>
      <c r="Q428" s="376"/>
      <c r="R428" s="376"/>
      <c r="U428" s="384"/>
      <c r="V428" s="384"/>
      <c r="W428" s="384"/>
      <c r="X428" s="384"/>
      <c r="Y428" s="384"/>
      <c r="Z428" s="384"/>
      <c r="AA428" s="384"/>
      <c r="AB428" s="379"/>
      <c r="AC428" s="379"/>
      <c r="AD428" s="379"/>
    </row>
    <row r="429" spans="1:30" ht="18">
      <c r="A429" s="360"/>
      <c r="B429" s="360"/>
      <c r="C429" s="360"/>
      <c r="D429" s="360"/>
      <c r="E429" s="360"/>
      <c r="F429" s="360"/>
      <c r="G429" s="360"/>
      <c r="H429" s="360"/>
      <c r="I429" s="376"/>
      <c r="J429" s="376"/>
      <c r="K429" s="376"/>
      <c r="L429" s="376"/>
      <c r="M429" s="376"/>
      <c r="N429" s="376"/>
      <c r="O429" s="376"/>
      <c r="P429" s="376"/>
      <c r="Q429" s="376"/>
      <c r="R429" s="376"/>
      <c r="U429" s="384"/>
      <c r="V429" s="384"/>
      <c r="W429" s="384"/>
      <c r="X429" s="384"/>
      <c r="Y429" s="384"/>
      <c r="Z429" s="384"/>
      <c r="AA429" s="384"/>
      <c r="AB429" s="379"/>
      <c r="AC429" s="379"/>
      <c r="AD429" s="379"/>
    </row>
    <row r="430" spans="1:30" ht="18">
      <c r="A430" s="360"/>
      <c r="B430" s="360"/>
      <c r="C430" s="360"/>
      <c r="D430" s="360"/>
      <c r="E430" s="360"/>
      <c r="F430" s="360"/>
      <c r="G430" s="360"/>
      <c r="H430" s="360"/>
      <c r="I430" s="376"/>
      <c r="J430" s="376"/>
      <c r="K430" s="376"/>
      <c r="L430" s="376"/>
      <c r="M430" s="376"/>
      <c r="N430" s="376"/>
      <c r="O430" s="376"/>
      <c r="P430" s="376"/>
      <c r="Q430" s="376"/>
      <c r="R430" s="376"/>
      <c r="U430" s="384"/>
      <c r="V430" s="384"/>
      <c r="W430" s="384"/>
      <c r="X430" s="384"/>
      <c r="Y430" s="384"/>
      <c r="Z430" s="384"/>
      <c r="AA430" s="384"/>
      <c r="AB430" s="379"/>
      <c r="AC430" s="379"/>
      <c r="AD430" s="379"/>
    </row>
    <row r="431" spans="1:30" ht="18">
      <c r="A431" s="360"/>
      <c r="B431" s="360"/>
      <c r="C431" s="360"/>
      <c r="D431" s="360"/>
      <c r="E431" s="360"/>
      <c r="F431" s="360"/>
      <c r="G431" s="360"/>
      <c r="H431" s="360"/>
      <c r="I431" s="376"/>
      <c r="J431" s="376"/>
      <c r="K431" s="376"/>
      <c r="L431" s="376"/>
      <c r="M431" s="376"/>
      <c r="N431" s="376"/>
      <c r="O431" s="376"/>
      <c r="P431" s="376"/>
      <c r="Q431" s="376"/>
      <c r="R431" s="376"/>
      <c r="U431" s="384"/>
      <c r="V431" s="384"/>
      <c r="W431" s="384"/>
      <c r="X431" s="384"/>
      <c r="Y431" s="384"/>
      <c r="Z431" s="384"/>
      <c r="AA431" s="384"/>
      <c r="AB431" s="379"/>
      <c r="AC431" s="379"/>
      <c r="AD431" s="379"/>
    </row>
    <row r="432" spans="1:30" ht="18">
      <c r="A432" s="360"/>
      <c r="B432" s="360"/>
      <c r="C432" s="360"/>
      <c r="D432" s="360"/>
      <c r="E432" s="360"/>
      <c r="F432" s="360"/>
      <c r="G432" s="360"/>
      <c r="H432" s="360"/>
      <c r="I432" s="376"/>
      <c r="J432" s="376"/>
      <c r="K432" s="376"/>
      <c r="L432" s="376"/>
      <c r="M432" s="376"/>
      <c r="N432" s="376"/>
      <c r="O432" s="376"/>
      <c r="P432" s="376"/>
      <c r="Q432" s="376"/>
      <c r="R432" s="376"/>
      <c r="U432" s="384"/>
      <c r="V432" s="384"/>
      <c r="W432" s="384"/>
      <c r="X432" s="384"/>
      <c r="Y432" s="384"/>
      <c r="Z432" s="384"/>
      <c r="AA432" s="384"/>
      <c r="AB432" s="379"/>
      <c r="AC432" s="379"/>
      <c r="AD432" s="379"/>
    </row>
    <row r="433" spans="1:30" ht="18">
      <c r="A433" s="360"/>
      <c r="B433" s="360"/>
      <c r="C433" s="360"/>
      <c r="D433" s="360"/>
      <c r="E433" s="360"/>
      <c r="F433" s="360"/>
      <c r="G433" s="360"/>
      <c r="H433" s="360"/>
      <c r="I433" s="376"/>
      <c r="J433" s="376"/>
      <c r="K433" s="376"/>
      <c r="L433" s="376"/>
      <c r="M433" s="376"/>
      <c r="N433" s="376"/>
      <c r="O433" s="376"/>
      <c r="P433" s="376"/>
      <c r="Q433" s="376"/>
      <c r="R433" s="376"/>
      <c r="U433" s="384"/>
      <c r="V433" s="384"/>
      <c r="W433" s="384"/>
      <c r="X433" s="384"/>
      <c r="Y433" s="384"/>
      <c r="Z433" s="384"/>
      <c r="AA433" s="384"/>
      <c r="AB433" s="379"/>
      <c r="AC433" s="379"/>
      <c r="AD433" s="379"/>
    </row>
    <row r="434" spans="1:30" ht="18">
      <c r="A434" s="360"/>
      <c r="B434" s="360"/>
      <c r="C434" s="360"/>
      <c r="D434" s="360"/>
      <c r="E434" s="360"/>
      <c r="F434" s="360"/>
      <c r="G434" s="360"/>
      <c r="H434" s="360"/>
      <c r="I434" s="376"/>
      <c r="J434" s="376"/>
      <c r="K434" s="376"/>
      <c r="L434" s="376"/>
      <c r="M434" s="376"/>
      <c r="N434" s="376"/>
      <c r="O434" s="376"/>
      <c r="P434" s="376"/>
      <c r="Q434" s="376"/>
      <c r="R434" s="376"/>
      <c r="U434" s="384"/>
      <c r="V434" s="384"/>
      <c r="W434" s="384"/>
      <c r="X434" s="384"/>
      <c r="Y434" s="384"/>
      <c r="Z434" s="384"/>
      <c r="AA434" s="384"/>
      <c r="AB434" s="379"/>
      <c r="AC434" s="379"/>
      <c r="AD434" s="379"/>
    </row>
    <row r="435" spans="1:30" ht="18">
      <c r="A435" s="360"/>
      <c r="B435" s="360"/>
      <c r="C435" s="360"/>
      <c r="D435" s="360"/>
      <c r="E435" s="360"/>
      <c r="F435" s="360"/>
      <c r="G435" s="360"/>
      <c r="H435" s="360"/>
      <c r="I435" s="376"/>
      <c r="J435" s="376"/>
      <c r="K435" s="376"/>
      <c r="L435" s="376"/>
      <c r="M435" s="376"/>
      <c r="N435" s="376"/>
      <c r="O435" s="376"/>
      <c r="P435" s="376"/>
      <c r="Q435" s="376"/>
      <c r="R435" s="376"/>
      <c r="U435" s="384"/>
      <c r="V435" s="384"/>
      <c r="W435" s="384"/>
      <c r="X435" s="384"/>
      <c r="Y435" s="384"/>
      <c r="Z435" s="384"/>
      <c r="AA435" s="384"/>
      <c r="AB435" s="379"/>
      <c r="AC435" s="379"/>
      <c r="AD435" s="379"/>
    </row>
    <row r="436" spans="1:30" ht="18">
      <c r="A436" s="360"/>
      <c r="B436" s="360"/>
      <c r="C436" s="360"/>
      <c r="D436" s="360"/>
      <c r="E436" s="360"/>
      <c r="F436" s="360"/>
      <c r="G436" s="360"/>
      <c r="H436" s="360"/>
      <c r="I436" s="376"/>
      <c r="J436" s="376"/>
      <c r="K436" s="376"/>
      <c r="L436" s="376"/>
      <c r="M436" s="376"/>
      <c r="N436" s="376"/>
      <c r="O436" s="376"/>
      <c r="P436" s="376"/>
      <c r="Q436" s="376"/>
      <c r="R436" s="376"/>
      <c r="U436" s="384"/>
      <c r="V436" s="384"/>
      <c r="W436" s="384"/>
      <c r="X436" s="384"/>
      <c r="Y436" s="384"/>
      <c r="Z436" s="384"/>
      <c r="AA436" s="384"/>
      <c r="AB436" s="379"/>
      <c r="AC436" s="379"/>
      <c r="AD436" s="379"/>
    </row>
    <row r="437" spans="1:30" ht="18">
      <c r="A437" s="360"/>
      <c r="B437" s="360"/>
      <c r="C437" s="360"/>
      <c r="D437" s="360"/>
      <c r="E437" s="360"/>
      <c r="F437" s="360"/>
      <c r="G437" s="360"/>
      <c r="H437" s="360"/>
      <c r="I437" s="376"/>
      <c r="J437" s="376"/>
      <c r="K437" s="376"/>
      <c r="L437" s="376"/>
      <c r="M437" s="376"/>
      <c r="N437" s="376"/>
      <c r="O437" s="376"/>
      <c r="P437" s="376"/>
      <c r="Q437" s="376"/>
      <c r="R437" s="376"/>
      <c r="U437" s="384"/>
      <c r="V437" s="384"/>
      <c r="W437" s="384"/>
      <c r="X437" s="384"/>
      <c r="Y437" s="384"/>
      <c r="Z437" s="384"/>
      <c r="AA437" s="384"/>
      <c r="AB437" s="379"/>
      <c r="AC437" s="379"/>
      <c r="AD437" s="379"/>
    </row>
    <row r="438" spans="1:30" ht="18">
      <c r="A438" s="360"/>
      <c r="B438" s="360"/>
      <c r="C438" s="360"/>
      <c r="D438" s="360"/>
      <c r="E438" s="360"/>
      <c r="F438" s="360"/>
      <c r="G438" s="360"/>
      <c r="H438" s="360"/>
      <c r="I438" s="376"/>
      <c r="J438" s="376"/>
      <c r="K438" s="376"/>
      <c r="L438" s="376"/>
      <c r="M438" s="376"/>
      <c r="N438" s="376"/>
      <c r="O438" s="376"/>
      <c r="P438" s="376"/>
      <c r="Q438" s="376"/>
      <c r="R438" s="376"/>
      <c r="U438" s="384"/>
      <c r="V438" s="384"/>
      <c r="W438" s="384"/>
      <c r="X438" s="384"/>
      <c r="Y438" s="384"/>
      <c r="Z438" s="384"/>
      <c r="AA438" s="384"/>
      <c r="AB438" s="379"/>
      <c r="AC438" s="379"/>
      <c r="AD438" s="379"/>
    </row>
    <row r="439" spans="1:30" ht="18">
      <c r="A439" s="360"/>
      <c r="B439" s="360"/>
      <c r="C439" s="360"/>
      <c r="D439" s="360"/>
      <c r="E439" s="360"/>
      <c r="F439" s="360"/>
      <c r="G439" s="360"/>
      <c r="H439" s="360"/>
      <c r="I439" s="376"/>
      <c r="J439" s="376"/>
      <c r="K439" s="376"/>
      <c r="L439" s="376"/>
      <c r="M439" s="376"/>
      <c r="N439" s="376"/>
      <c r="O439" s="376"/>
      <c r="P439" s="376"/>
      <c r="Q439" s="376"/>
      <c r="R439" s="376"/>
      <c r="U439" s="384"/>
      <c r="V439" s="384"/>
      <c r="W439" s="384"/>
      <c r="X439" s="384"/>
      <c r="Y439" s="384"/>
      <c r="Z439" s="384"/>
      <c r="AA439" s="384"/>
      <c r="AB439" s="379"/>
      <c r="AC439" s="379"/>
      <c r="AD439" s="379"/>
    </row>
    <row r="440" spans="1:30" ht="18">
      <c r="A440" s="360"/>
      <c r="B440" s="360"/>
      <c r="C440" s="360"/>
      <c r="D440" s="360"/>
      <c r="E440" s="360"/>
      <c r="F440" s="360"/>
      <c r="G440" s="360"/>
      <c r="H440" s="360"/>
      <c r="I440" s="376"/>
      <c r="J440" s="376"/>
      <c r="K440" s="376"/>
      <c r="L440" s="376"/>
      <c r="M440" s="376"/>
      <c r="N440" s="376"/>
      <c r="O440" s="376"/>
      <c r="P440" s="376"/>
      <c r="Q440" s="376"/>
      <c r="R440" s="376"/>
      <c r="U440" s="384"/>
      <c r="V440" s="384"/>
      <c r="W440" s="384"/>
      <c r="X440" s="384"/>
      <c r="Y440" s="384"/>
      <c r="Z440" s="384"/>
      <c r="AA440" s="384"/>
      <c r="AB440" s="379"/>
      <c r="AC440" s="379"/>
      <c r="AD440" s="379"/>
    </row>
    <row r="441" spans="1:30" ht="18">
      <c r="A441" s="360"/>
      <c r="B441" s="360"/>
      <c r="C441" s="360"/>
      <c r="D441" s="360"/>
      <c r="E441" s="360"/>
      <c r="F441" s="360"/>
      <c r="G441" s="360"/>
      <c r="H441" s="360"/>
      <c r="I441" s="376"/>
      <c r="J441" s="376"/>
      <c r="K441" s="376"/>
      <c r="L441" s="376"/>
      <c r="M441" s="376"/>
      <c r="N441" s="376"/>
      <c r="O441" s="376"/>
      <c r="P441" s="376"/>
      <c r="Q441" s="376"/>
      <c r="R441" s="376"/>
      <c r="U441" s="384"/>
      <c r="V441" s="384"/>
      <c r="W441" s="384"/>
      <c r="X441" s="384"/>
      <c r="Y441" s="384"/>
      <c r="Z441" s="384"/>
      <c r="AA441" s="384"/>
      <c r="AB441" s="379"/>
      <c r="AC441" s="379"/>
      <c r="AD441" s="379"/>
    </row>
    <row r="442" spans="1:30" ht="18">
      <c r="A442" s="360">
        <v>1</v>
      </c>
      <c r="B442" s="360">
        <v>2</v>
      </c>
      <c r="C442" s="360">
        <v>3</v>
      </c>
      <c r="D442" s="360">
        <v>4</v>
      </c>
      <c r="E442" s="360">
        <v>5</v>
      </c>
      <c r="F442" s="360">
        <v>6</v>
      </c>
      <c r="G442" s="360">
        <v>7</v>
      </c>
      <c r="H442" s="360">
        <v>8</v>
      </c>
      <c r="I442" s="427">
        <v>1</v>
      </c>
      <c r="J442" s="362">
        <v>2</v>
      </c>
      <c r="K442" s="362">
        <v>3</v>
      </c>
      <c r="L442" s="362">
        <v>4</v>
      </c>
      <c r="M442" s="362">
        <v>5</v>
      </c>
      <c r="N442" s="363">
        <v>6</v>
      </c>
      <c r="O442" s="363">
        <v>7</v>
      </c>
      <c r="P442" s="363">
        <v>8</v>
      </c>
      <c r="Q442" s="364">
        <v>9</v>
      </c>
      <c r="R442" s="363">
        <v>0</v>
      </c>
      <c r="U442" s="384"/>
      <c r="V442" s="384"/>
      <c r="W442" s="384"/>
      <c r="X442" s="384"/>
      <c r="Y442" s="384"/>
      <c r="Z442" s="384"/>
      <c r="AA442" s="384"/>
      <c r="AB442" s="379"/>
      <c r="AC442" s="379"/>
      <c r="AD442" s="379"/>
    </row>
    <row r="443" spans="1:30" ht="14.25">
      <c r="U443" s="384"/>
      <c r="V443" s="384"/>
      <c r="W443" s="384"/>
      <c r="X443" s="384"/>
      <c r="Y443" s="384"/>
      <c r="Z443" s="384"/>
      <c r="AA443" s="384"/>
      <c r="AB443" s="379"/>
      <c r="AC443" s="379"/>
      <c r="AD443" s="379"/>
    </row>
    <row r="444" spans="1:30" ht="14.25">
      <c r="U444" s="384"/>
      <c r="V444" s="384"/>
      <c r="W444" s="384"/>
      <c r="X444" s="384"/>
      <c r="Y444" s="384"/>
      <c r="Z444" s="384"/>
      <c r="AA444" s="384"/>
      <c r="AB444" s="379"/>
      <c r="AC444" s="379"/>
      <c r="AD444" s="379"/>
    </row>
    <row r="445" spans="1:30" ht="14.25">
      <c r="U445" s="384"/>
      <c r="V445" s="384"/>
      <c r="W445" s="384"/>
      <c r="X445" s="384"/>
      <c r="Y445" s="384"/>
      <c r="Z445" s="384"/>
      <c r="AA445" s="384"/>
      <c r="AB445" s="379"/>
      <c r="AC445" s="379"/>
      <c r="AD445" s="379"/>
    </row>
    <row r="446" spans="1:30" ht="14.25">
      <c r="U446" s="384"/>
      <c r="V446" s="384"/>
      <c r="W446" s="384"/>
      <c r="X446" s="384"/>
      <c r="Y446" s="384"/>
      <c r="Z446" s="384"/>
      <c r="AA446" s="384"/>
      <c r="AB446" s="379"/>
      <c r="AC446" s="379"/>
      <c r="AD446" s="379"/>
    </row>
    <row r="447" spans="1:30" ht="14.25">
      <c r="U447" s="384"/>
      <c r="V447" s="384"/>
      <c r="W447" s="384"/>
      <c r="X447" s="384"/>
      <c r="Y447" s="384"/>
      <c r="Z447" s="384"/>
      <c r="AA447" s="384"/>
      <c r="AB447" s="379"/>
      <c r="AC447" s="379"/>
      <c r="AD447" s="379"/>
    </row>
    <row r="448" spans="1:30" ht="14.25">
      <c r="U448" s="384"/>
      <c r="V448" s="384"/>
      <c r="W448" s="384"/>
      <c r="X448" s="384"/>
      <c r="Y448" s="384"/>
      <c r="Z448" s="384"/>
      <c r="AA448" s="384"/>
      <c r="AB448" s="379"/>
      <c r="AC448" s="379"/>
      <c r="AD448" s="379"/>
    </row>
    <row r="449" spans="21:30" ht="14.25">
      <c r="U449" s="384"/>
      <c r="V449" s="384"/>
      <c r="W449" s="384"/>
      <c r="X449" s="384"/>
      <c r="Y449" s="384"/>
      <c r="Z449" s="384"/>
      <c r="AA449" s="384"/>
      <c r="AB449" s="379"/>
      <c r="AC449" s="379"/>
      <c r="AD449" s="379"/>
    </row>
    <row r="450" spans="21:30" ht="14.25">
      <c r="U450" s="384"/>
      <c r="V450" s="384"/>
      <c r="W450" s="384"/>
      <c r="X450" s="384"/>
      <c r="Y450" s="384"/>
      <c r="Z450" s="384"/>
      <c r="AA450" s="384"/>
      <c r="AB450" s="379"/>
      <c r="AC450" s="379"/>
      <c r="AD450" s="379"/>
    </row>
    <row r="451" spans="21:30" ht="14.25">
      <c r="U451" s="384"/>
      <c r="V451" s="384"/>
      <c r="W451" s="384"/>
      <c r="X451" s="384"/>
      <c r="Y451" s="384"/>
      <c r="Z451" s="384"/>
      <c r="AA451" s="384"/>
      <c r="AB451" s="379"/>
      <c r="AC451" s="379"/>
      <c r="AD451" s="379"/>
    </row>
    <row r="452" spans="21:30" ht="14.25">
      <c r="U452" s="384"/>
      <c r="V452" s="384"/>
      <c r="W452" s="384"/>
      <c r="X452" s="384"/>
      <c r="Y452" s="384"/>
      <c r="Z452" s="384"/>
      <c r="AA452" s="384"/>
      <c r="AB452" s="379"/>
      <c r="AC452" s="379"/>
      <c r="AD452" s="379"/>
    </row>
    <row r="453" spans="21:30" ht="14.25">
      <c r="U453" s="384"/>
      <c r="V453" s="384"/>
      <c r="W453" s="384"/>
      <c r="X453" s="384"/>
      <c r="Y453" s="384"/>
      <c r="Z453" s="384"/>
      <c r="AA453" s="384"/>
      <c r="AB453" s="379"/>
      <c r="AC453" s="379"/>
      <c r="AD453" s="379"/>
    </row>
    <row r="454" spans="21:30" ht="14.25">
      <c r="U454" s="384"/>
      <c r="V454" s="384"/>
      <c r="W454" s="384"/>
      <c r="X454" s="384"/>
      <c r="Y454" s="384"/>
      <c r="Z454" s="384"/>
      <c r="AA454" s="384"/>
      <c r="AB454" s="379"/>
      <c r="AC454" s="379"/>
      <c r="AD454" s="379"/>
    </row>
    <row r="455" spans="21:30" ht="14.25">
      <c r="U455" s="384"/>
      <c r="V455" s="384"/>
      <c r="W455" s="384"/>
      <c r="X455" s="384"/>
      <c r="Y455" s="384"/>
      <c r="Z455" s="384"/>
      <c r="AA455" s="384"/>
      <c r="AB455" s="379"/>
      <c r="AC455" s="379"/>
      <c r="AD455" s="379"/>
    </row>
    <row r="456" spans="21:30" ht="14.25">
      <c r="U456" s="384"/>
      <c r="V456" s="384"/>
      <c r="W456" s="384"/>
      <c r="X456" s="384"/>
      <c r="Y456" s="384"/>
      <c r="Z456" s="384"/>
      <c r="AA456" s="384"/>
      <c r="AB456" s="379"/>
      <c r="AC456" s="379"/>
      <c r="AD456" s="379"/>
    </row>
    <row r="457" spans="21:30" ht="14.25">
      <c r="U457" s="384"/>
      <c r="V457" s="384"/>
      <c r="W457" s="384"/>
      <c r="X457" s="384"/>
      <c r="Y457" s="384"/>
      <c r="Z457" s="384"/>
      <c r="AA457" s="384"/>
      <c r="AB457" s="379"/>
      <c r="AC457" s="379"/>
      <c r="AD457" s="379"/>
    </row>
    <row r="458" spans="21:30" ht="14.25">
      <c r="U458" s="384"/>
      <c r="V458" s="384"/>
      <c r="W458" s="384"/>
      <c r="X458" s="384"/>
      <c r="Y458" s="384"/>
      <c r="Z458" s="384"/>
      <c r="AA458" s="384"/>
      <c r="AB458" s="379"/>
      <c r="AC458" s="379"/>
      <c r="AD458" s="379"/>
    </row>
    <row r="459" spans="21:30" ht="14.25">
      <c r="U459" s="384"/>
      <c r="V459" s="384"/>
      <c r="W459" s="384"/>
      <c r="X459" s="384"/>
      <c r="Y459" s="384"/>
      <c r="Z459" s="384"/>
      <c r="AA459" s="384"/>
      <c r="AB459" s="379"/>
      <c r="AC459" s="379"/>
      <c r="AD459" s="379"/>
    </row>
    <row r="460" spans="21:30" ht="14.25">
      <c r="U460" s="384"/>
      <c r="V460" s="384"/>
      <c r="W460" s="384"/>
      <c r="X460" s="384"/>
      <c r="Y460" s="384"/>
      <c r="Z460" s="384"/>
      <c r="AA460" s="384"/>
      <c r="AB460" s="379"/>
      <c r="AC460" s="379"/>
      <c r="AD460" s="379"/>
    </row>
    <row r="461" spans="21:30" ht="14.25">
      <c r="U461" s="384"/>
      <c r="V461" s="384"/>
      <c r="W461" s="384"/>
      <c r="X461" s="384"/>
      <c r="Y461" s="384"/>
      <c r="Z461" s="384"/>
      <c r="AA461" s="384"/>
      <c r="AB461" s="379"/>
      <c r="AC461" s="379"/>
      <c r="AD461" s="379"/>
    </row>
    <row r="462" spans="21:30" ht="14.25">
      <c r="U462" s="384"/>
      <c r="V462" s="384"/>
      <c r="W462" s="384"/>
      <c r="X462" s="384"/>
      <c r="Y462" s="384"/>
      <c r="Z462" s="384"/>
      <c r="AA462" s="384"/>
      <c r="AB462" s="379"/>
      <c r="AC462" s="379"/>
      <c r="AD462" s="379"/>
    </row>
    <row r="463" spans="21:30" ht="14.25">
      <c r="U463" s="384"/>
      <c r="V463" s="384"/>
      <c r="W463" s="384"/>
      <c r="X463" s="384"/>
      <c r="Y463" s="384"/>
      <c r="Z463" s="384"/>
      <c r="AA463" s="384"/>
      <c r="AB463" s="379"/>
      <c r="AC463" s="379"/>
      <c r="AD463" s="379"/>
    </row>
    <row r="464" spans="21:30" ht="14.25">
      <c r="U464" s="384"/>
      <c r="V464" s="384"/>
      <c r="W464" s="384"/>
      <c r="X464" s="384"/>
      <c r="Y464" s="384"/>
      <c r="Z464" s="384"/>
      <c r="AA464" s="384"/>
      <c r="AB464" s="379"/>
      <c r="AC464" s="379"/>
      <c r="AD464" s="379"/>
    </row>
    <row r="465" spans="21:30" ht="14.25">
      <c r="U465" s="384"/>
      <c r="V465" s="384"/>
      <c r="W465" s="384"/>
      <c r="X465" s="384"/>
      <c r="Y465" s="384"/>
      <c r="Z465" s="384"/>
      <c r="AA465" s="384"/>
      <c r="AB465" s="379"/>
      <c r="AC465" s="379"/>
      <c r="AD465" s="379"/>
    </row>
    <row r="466" spans="21:30" ht="14.25">
      <c r="U466" s="384"/>
      <c r="V466" s="384"/>
      <c r="W466" s="384"/>
      <c r="X466" s="384"/>
      <c r="Y466" s="384"/>
      <c r="Z466" s="384"/>
      <c r="AA466" s="384"/>
      <c r="AB466" s="379"/>
      <c r="AC466" s="379"/>
      <c r="AD466" s="379"/>
    </row>
    <row r="467" spans="21:30" ht="14.25">
      <c r="U467" s="384"/>
      <c r="V467" s="384"/>
      <c r="W467" s="384"/>
      <c r="X467" s="384"/>
      <c r="Y467" s="384"/>
      <c r="Z467" s="384"/>
      <c r="AA467" s="384"/>
      <c r="AB467" s="379"/>
      <c r="AC467" s="379"/>
      <c r="AD467" s="379"/>
    </row>
    <row r="468" spans="21:30" ht="14.25">
      <c r="U468" s="384"/>
      <c r="V468" s="384"/>
      <c r="W468" s="384"/>
      <c r="X468" s="384"/>
      <c r="Y468" s="384"/>
      <c r="Z468" s="384"/>
      <c r="AA468" s="384"/>
      <c r="AB468" s="379"/>
      <c r="AC468" s="379"/>
      <c r="AD468" s="379"/>
    </row>
    <row r="469" spans="21:30" ht="14.25">
      <c r="U469" s="384"/>
      <c r="V469" s="384"/>
      <c r="W469" s="384"/>
      <c r="X469" s="384"/>
      <c r="Y469" s="384"/>
      <c r="Z469" s="384"/>
      <c r="AA469" s="384"/>
      <c r="AB469" s="379"/>
      <c r="AC469" s="379"/>
      <c r="AD469" s="379"/>
    </row>
    <row r="470" spans="21:30" ht="14.25">
      <c r="U470" s="384"/>
      <c r="V470" s="384"/>
      <c r="W470" s="384"/>
      <c r="X470" s="384"/>
      <c r="Y470" s="384"/>
      <c r="Z470" s="384"/>
      <c r="AA470" s="384"/>
      <c r="AB470" s="379"/>
      <c r="AC470" s="379"/>
      <c r="AD470" s="379"/>
    </row>
    <row r="471" spans="21:30" ht="14.25">
      <c r="U471" s="384"/>
      <c r="V471" s="384"/>
      <c r="W471" s="384"/>
      <c r="X471" s="384"/>
      <c r="Y471" s="384"/>
      <c r="Z471" s="384"/>
      <c r="AA471" s="384"/>
      <c r="AB471" s="379"/>
      <c r="AC471" s="379"/>
      <c r="AD471" s="379"/>
    </row>
    <row r="472" spans="21:30" ht="14.25">
      <c r="U472" s="384"/>
      <c r="V472" s="384"/>
      <c r="W472" s="384"/>
      <c r="X472" s="384"/>
      <c r="Y472" s="384"/>
      <c r="Z472" s="384"/>
      <c r="AA472" s="384"/>
      <c r="AB472" s="379"/>
      <c r="AC472" s="379"/>
      <c r="AD472" s="379"/>
    </row>
    <row r="473" spans="21:30" ht="14.25">
      <c r="U473" s="384"/>
      <c r="V473" s="384"/>
      <c r="W473" s="384"/>
      <c r="X473" s="384"/>
      <c r="Y473" s="384"/>
      <c r="Z473" s="384"/>
      <c r="AA473" s="384"/>
      <c r="AB473" s="379"/>
      <c r="AC473" s="379"/>
      <c r="AD473" s="379"/>
    </row>
    <row r="474" spans="21:30" ht="14.25">
      <c r="U474" s="384"/>
      <c r="V474" s="384"/>
      <c r="W474" s="384"/>
      <c r="X474" s="384"/>
      <c r="Y474" s="384"/>
      <c r="Z474" s="384"/>
      <c r="AA474" s="384"/>
      <c r="AB474" s="379"/>
      <c r="AC474" s="379"/>
      <c r="AD474" s="379"/>
    </row>
    <row r="475" spans="21:30" ht="14.25">
      <c r="U475" s="384"/>
      <c r="V475" s="384"/>
      <c r="W475" s="384"/>
      <c r="X475" s="384"/>
      <c r="Y475" s="384"/>
      <c r="Z475" s="384"/>
      <c r="AA475" s="384"/>
      <c r="AB475" s="379"/>
      <c r="AC475" s="379"/>
      <c r="AD475" s="379"/>
    </row>
    <row r="476" spans="21:30" ht="14.25">
      <c r="U476" s="384"/>
      <c r="V476" s="384"/>
      <c r="W476" s="384"/>
      <c r="X476" s="384"/>
      <c r="Y476" s="384"/>
      <c r="Z476" s="384"/>
      <c r="AA476" s="384"/>
      <c r="AB476" s="379"/>
      <c r="AC476" s="379"/>
      <c r="AD476" s="379"/>
    </row>
    <row r="477" spans="21:30" ht="14.25">
      <c r="U477" s="384"/>
      <c r="V477" s="384"/>
      <c r="W477" s="384"/>
      <c r="X477" s="384"/>
      <c r="Y477" s="384"/>
      <c r="Z477" s="384"/>
      <c r="AA477" s="384"/>
      <c r="AB477" s="379"/>
      <c r="AC477" s="379"/>
      <c r="AD477" s="379"/>
    </row>
    <row r="478" spans="21:30" ht="14.25">
      <c r="U478" s="384"/>
      <c r="V478" s="384"/>
      <c r="W478" s="384"/>
      <c r="X478" s="384"/>
      <c r="Y478" s="384"/>
      <c r="Z478" s="384"/>
      <c r="AA478" s="384"/>
      <c r="AB478" s="379"/>
      <c r="AC478" s="379"/>
      <c r="AD478" s="379"/>
    </row>
    <row r="479" spans="21:30" ht="14.25">
      <c r="U479" s="384"/>
      <c r="V479" s="384"/>
      <c r="W479" s="384"/>
      <c r="X479" s="384"/>
      <c r="Y479" s="384"/>
      <c r="Z479" s="384"/>
      <c r="AA479" s="384"/>
      <c r="AB479" s="379"/>
      <c r="AC479" s="379"/>
      <c r="AD479" s="379"/>
    </row>
    <row r="480" spans="21:30" ht="14.25">
      <c r="U480" s="384"/>
      <c r="V480" s="384"/>
      <c r="W480" s="384"/>
      <c r="X480" s="384"/>
      <c r="Y480" s="384"/>
      <c r="Z480" s="384"/>
      <c r="AA480" s="384"/>
      <c r="AB480" s="379"/>
      <c r="AC480" s="379"/>
      <c r="AD480" s="379"/>
    </row>
    <row r="481" spans="21:30" ht="14.25">
      <c r="U481" s="384"/>
      <c r="V481" s="384"/>
      <c r="W481" s="384"/>
      <c r="X481" s="384"/>
      <c r="Y481" s="384"/>
      <c r="Z481" s="384"/>
      <c r="AA481" s="384"/>
      <c r="AB481" s="379"/>
      <c r="AC481" s="379"/>
      <c r="AD481" s="379"/>
    </row>
    <row r="482" spans="21:30" ht="14.25">
      <c r="U482" s="384"/>
      <c r="V482" s="384"/>
      <c r="W482" s="384"/>
      <c r="X482" s="384"/>
      <c r="Y482" s="384"/>
      <c r="Z482" s="384"/>
      <c r="AA482" s="384"/>
      <c r="AB482" s="379"/>
      <c r="AC482" s="379"/>
      <c r="AD482" s="379"/>
    </row>
    <row r="483" spans="21:30" ht="14.25">
      <c r="U483" s="384"/>
      <c r="V483" s="384"/>
      <c r="W483" s="384"/>
      <c r="X483" s="384"/>
      <c r="Y483" s="384"/>
      <c r="Z483" s="384"/>
      <c r="AA483" s="384"/>
      <c r="AB483" s="379"/>
      <c r="AC483" s="379"/>
      <c r="AD483" s="379"/>
    </row>
    <row r="484" spans="21:30" ht="14.25">
      <c r="U484" s="384"/>
      <c r="V484" s="384"/>
      <c r="W484" s="384"/>
      <c r="X484" s="384"/>
      <c r="Y484" s="384"/>
      <c r="Z484" s="384"/>
      <c r="AA484" s="384"/>
      <c r="AB484" s="379"/>
      <c r="AC484" s="379"/>
      <c r="AD484" s="379"/>
    </row>
    <row r="485" spans="21:30" ht="14.25">
      <c r="U485" s="384"/>
      <c r="V485" s="384"/>
      <c r="W485" s="384"/>
      <c r="X485" s="384"/>
      <c r="Y485" s="384"/>
      <c r="Z485" s="384"/>
      <c r="AA485" s="384"/>
      <c r="AB485" s="379"/>
      <c r="AC485" s="379"/>
      <c r="AD485" s="379"/>
    </row>
    <row r="486" spans="21:30" ht="14.25">
      <c r="U486" s="384"/>
      <c r="V486" s="384"/>
      <c r="W486" s="384"/>
      <c r="X486" s="384"/>
      <c r="Y486" s="384"/>
      <c r="Z486" s="384"/>
      <c r="AA486" s="384"/>
      <c r="AB486" s="379"/>
      <c r="AC486" s="379"/>
      <c r="AD486" s="379"/>
    </row>
    <row r="487" spans="21:30" ht="14.25">
      <c r="U487" s="384"/>
      <c r="V487" s="384"/>
      <c r="W487" s="384"/>
      <c r="X487" s="384"/>
      <c r="Y487" s="384"/>
      <c r="Z487" s="384"/>
      <c r="AA487" s="384"/>
      <c r="AB487" s="379"/>
      <c r="AC487" s="379"/>
      <c r="AD487" s="379"/>
    </row>
    <row r="488" spans="21:30" ht="14.25">
      <c r="U488" s="384"/>
      <c r="V488" s="384"/>
      <c r="W488" s="384"/>
      <c r="X488" s="384"/>
      <c r="Y488" s="384"/>
      <c r="Z488" s="384"/>
      <c r="AA488" s="384"/>
      <c r="AB488" s="379"/>
      <c r="AC488" s="379"/>
      <c r="AD488" s="379"/>
    </row>
    <row r="489" spans="21:30" ht="14.25">
      <c r="U489" s="384"/>
      <c r="V489" s="384"/>
      <c r="W489" s="384"/>
      <c r="X489" s="384"/>
      <c r="Y489" s="384"/>
      <c r="Z489" s="384"/>
      <c r="AA489" s="384"/>
      <c r="AB489" s="379"/>
      <c r="AC489" s="379"/>
      <c r="AD489" s="379"/>
    </row>
    <row r="490" spans="21:30" ht="14.25">
      <c r="U490" s="384"/>
      <c r="V490" s="384"/>
      <c r="W490" s="384"/>
      <c r="X490" s="384"/>
      <c r="Y490" s="384"/>
      <c r="Z490" s="384"/>
      <c r="AA490" s="384"/>
      <c r="AB490" s="379"/>
      <c r="AC490" s="379"/>
      <c r="AD490" s="379"/>
    </row>
    <row r="491" spans="21:30" ht="14.25">
      <c r="U491" s="384"/>
      <c r="V491" s="384"/>
      <c r="W491" s="384"/>
      <c r="X491" s="384"/>
      <c r="Y491" s="384"/>
      <c r="Z491" s="384"/>
      <c r="AA491" s="384"/>
      <c r="AB491" s="379"/>
      <c r="AC491" s="379"/>
      <c r="AD491" s="379"/>
    </row>
    <row r="492" spans="21:30" ht="14.25">
      <c r="U492" s="384"/>
      <c r="V492" s="384"/>
      <c r="W492" s="384"/>
      <c r="X492" s="384"/>
      <c r="Y492" s="384"/>
      <c r="Z492" s="384"/>
      <c r="AA492" s="384"/>
      <c r="AB492" s="379"/>
      <c r="AC492" s="379"/>
      <c r="AD492" s="379"/>
    </row>
    <row r="493" spans="21:30" ht="14.25">
      <c r="U493" s="384"/>
      <c r="V493" s="384"/>
      <c r="W493" s="384"/>
      <c r="X493" s="384"/>
      <c r="Y493" s="384"/>
      <c r="Z493" s="384"/>
      <c r="AA493" s="384"/>
      <c r="AB493" s="379"/>
      <c r="AC493" s="379"/>
      <c r="AD493" s="379"/>
    </row>
    <row r="494" spans="21:30" ht="14.25">
      <c r="U494" s="384"/>
      <c r="V494" s="384"/>
      <c r="W494" s="384"/>
      <c r="X494" s="384"/>
      <c r="Y494" s="384"/>
      <c r="Z494" s="384"/>
      <c r="AA494" s="384"/>
      <c r="AB494" s="379"/>
      <c r="AC494" s="379"/>
      <c r="AD494" s="379"/>
    </row>
    <row r="495" spans="21:30" ht="14.25">
      <c r="U495" s="384"/>
      <c r="V495" s="384"/>
      <c r="W495" s="384"/>
      <c r="X495" s="384"/>
      <c r="Y495" s="384"/>
      <c r="Z495" s="384"/>
      <c r="AA495" s="384"/>
      <c r="AB495" s="379"/>
      <c r="AC495" s="379"/>
      <c r="AD495" s="379"/>
    </row>
    <row r="496" spans="21:30" ht="14.25">
      <c r="U496" s="384"/>
      <c r="V496" s="384"/>
      <c r="W496" s="384"/>
      <c r="X496" s="384"/>
      <c r="Y496" s="384"/>
      <c r="Z496" s="384"/>
      <c r="AA496" s="384"/>
      <c r="AB496" s="379"/>
      <c r="AC496" s="379"/>
      <c r="AD496" s="379"/>
    </row>
    <row r="497" spans="21:30" ht="14.25">
      <c r="U497" s="384"/>
      <c r="V497" s="384"/>
      <c r="W497" s="384"/>
      <c r="X497" s="384"/>
      <c r="Y497" s="384"/>
      <c r="Z497" s="384"/>
      <c r="AA497" s="384"/>
      <c r="AB497" s="379"/>
      <c r="AC497" s="379"/>
      <c r="AD497" s="379"/>
    </row>
    <row r="498" spans="21:30" ht="14.25">
      <c r="U498" s="384"/>
      <c r="V498" s="384"/>
      <c r="W498" s="384"/>
      <c r="X498" s="384"/>
      <c r="Y498" s="384"/>
      <c r="Z498" s="384"/>
      <c r="AA498" s="384"/>
      <c r="AB498" s="379"/>
      <c r="AC498" s="379"/>
      <c r="AD498" s="379"/>
    </row>
    <row r="499" spans="21:30" ht="14.25">
      <c r="U499" s="384"/>
      <c r="V499" s="384"/>
      <c r="W499" s="384"/>
      <c r="X499" s="384"/>
      <c r="Y499" s="384"/>
      <c r="Z499" s="384"/>
      <c r="AA499" s="384"/>
      <c r="AB499" s="379"/>
      <c r="AC499" s="379"/>
      <c r="AD499" s="379"/>
    </row>
    <row r="500" spans="21:30" ht="14.25">
      <c r="U500" s="384"/>
      <c r="V500" s="384"/>
      <c r="W500" s="384"/>
      <c r="X500" s="384"/>
      <c r="Y500" s="384"/>
      <c r="Z500" s="384"/>
      <c r="AA500" s="384"/>
      <c r="AB500" s="379"/>
      <c r="AC500" s="379"/>
      <c r="AD500" s="379"/>
    </row>
    <row r="501" spans="21:30" ht="14.25">
      <c r="U501" s="384"/>
      <c r="V501" s="384"/>
      <c r="W501" s="384"/>
      <c r="X501" s="384"/>
      <c r="Y501" s="384"/>
      <c r="Z501" s="384"/>
      <c r="AA501" s="384"/>
      <c r="AB501" s="379"/>
      <c r="AC501" s="379"/>
      <c r="AD501" s="379"/>
    </row>
    <row r="502" spans="21:30" ht="14.25">
      <c r="U502" s="384"/>
      <c r="V502" s="384"/>
      <c r="W502" s="384"/>
      <c r="X502" s="384"/>
      <c r="Y502" s="384"/>
      <c r="Z502" s="384"/>
      <c r="AA502" s="384"/>
      <c r="AB502" s="379"/>
      <c r="AC502" s="379"/>
      <c r="AD502" s="379"/>
    </row>
    <row r="503" spans="21:30" ht="14.25">
      <c r="U503" s="384"/>
      <c r="V503" s="384"/>
      <c r="W503" s="384"/>
      <c r="X503" s="384"/>
      <c r="Y503" s="384"/>
      <c r="Z503" s="384"/>
      <c r="AA503" s="384"/>
      <c r="AB503" s="379"/>
      <c r="AC503" s="379"/>
      <c r="AD503" s="379"/>
    </row>
    <row r="504" spans="21:30" ht="14.25">
      <c r="U504" s="384"/>
      <c r="V504" s="384"/>
      <c r="W504" s="384"/>
      <c r="X504" s="384"/>
      <c r="Y504" s="384"/>
      <c r="Z504" s="384"/>
      <c r="AA504" s="384"/>
      <c r="AB504" s="379"/>
      <c r="AC504" s="379"/>
      <c r="AD504" s="379"/>
    </row>
    <row r="505" spans="21:30" ht="14.25">
      <c r="U505" s="384"/>
      <c r="V505" s="384"/>
      <c r="W505" s="384"/>
      <c r="X505" s="384"/>
      <c r="Y505" s="384"/>
      <c r="Z505" s="384"/>
      <c r="AA505" s="384"/>
      <c r="AB505" s="379"/>
      <c r="AC505" s="379"/>
      <c r="AD505" s="379"/>
    </row>
    <row r="506" spans="21:30" ht="14.25">
      <c r="U506" s="384"/>
      <c r="V506" s="384"/>
      <c r="W506" s="384"/>
      <c r="X506" s="384"/>
      <c r="Y506" s="384"/>
      <c r="Z506" s="384"/>
      <c r="AA506" s="384"/>
      <c r="AB506" s="379"/>
      <c r="AC506" s="379"/>
      <c r="AD506" s="379"/>
    </row>
    <row r="507" spans="21:30" ht="14.25">
      <c r="U507" s="384"/>
      <c r="V507" s="384"/>
      <c r="W507" s="384"/>
      <c r="X507" s="384"/>
      <c r="Y507" s="384"/>
      <c r="Z507" s="384"/>
      <c r="AA507" s="384"/>
      <c r="AB507" s="379"/>
      <c r="AC507" s="379"/>
      <c r="AD507" s="379"/>
    </row>
    <row r="508" spans="21:30" ht="14.25">
      <c r="U508" s="384"/>
      <c r="V508" s="384"/>
      <c r="W508" s="384"/>
      <c r="X508" s="384"/>
      <c r="Y508" s="384"/>
      <c r="Z508" s="384"/>
      <c r="AA508" s="384"/>
      <c r="AB508" s="379"/>
      <c r="AC508" s="379"/>
      <c r="AD508" s="379"/>
    </row>
    <row r="509" spans="21:30" ht="14.25">
      <c r="U509" s="384"/>
      <c r="V509" s="384"/>
      <c r="W509" s="384"/>
      <c r="X509" s="384"/>
      <c r="Y509" s="384"/>
      <c r="Z509" s="384"/>
      <c r="AA509" s="384"/>
      <c r="AB509" s="379"/>
      <c r="AC509" s="379"/>
      <c r="AD509" s="379"/>
    </row>
    <row r="510" spans="21:30" ht="14.25">
      <c r="U510" s="384"/>
      <c r="V510" s="384"/>
      <c r="W510" s="384"/>
      <c r="X510" s="384"/>
      <c r="Y510" s="384"/>
      <c r="Z510" s="384"/>
      <c r="AA510" s="384"/>
      <c r="AB510" s="379"/>
      <c r="AC510" s="379"/>
      <c r="AD510" s="379"/>
    </row>
    <row r="511" spans="21:30" ht="14.25">
      <c r="U511" s="384"/>
      <c r="V511" s="384"/>
      <c r="W511" s="384"/>
      <c r="X511" s="384"/>
      <c r="Y511" s="384"/>
      <c r="Z511" s="384"/>
      <c r="AA511" s="384"/>
      <c r="AB511" s="379"/>
      <c r="AC511" s="379"/>
      <c r="AD511" s="379"/>
    </row>
    <row r="512" spans="21:30" ht="14.25">
      <c r="U512" s="384"/>
      <c r="V512" s="384"/>
      <c r="W512" s="384"/>
      <c r="X512" s="384"/>
      <c r="Y512" s="384"/>
      <c r="Z512" s="384"/>
      <c r="AA512" s="384"/>
      <c r="AB512" s="379"/>
      <c r="AC512" s="379"/>
      <c r="AD512" s="379"/>
    </row>
    <row r="513" spans="21:30" ht="14.25">
      <c r="U513" s="384"/>
      <c r="V513" s="384"/>
      <c r="W513" s="384"/>
      <c r="X513" s="384"/>
      <c r="Y513" s="384"/>
      <c r="Z513" s="384"/>
      <c r="AA513" s="384"/>
      <c r="AB513" s="379"/>
      <c r="AC513" s="379"/>
      <c r="AD513" s="379"/>
    </row>
    <row r="514" spans="21:30" ht="14.25">
      <c r="U514" s="384"/>
      <c r="V514" s="384"/>
      <c r="W514" s="384"/>
      <c r="X514" s="384"/>
      <c r="Y514" s="384"/>
      <c r="Z514" s="384"/>
      <c r="AA514" s="384"/>
      <c r="AB514" s="379"/>
      <c r="AC514" s="379"/>
      <c r="AD514" s="379"/>
    </row>
    <row r="515" spans="21:30" ht="14.25">
      <c r="U515" s="384"/>
      <c r="V515" s="384"/>
      <c r="W515" s="384"/>
      <c r="X515" s="384"/>
      <c r="Y515" s="384"/>
      <c r="Z515" s="384"/>
      <c r="AA515" s="384"/>
      <c r="AB515" s="379"/>
      <c r="AC515" s="379"/>
      <c r="AD515" s="379"/>
    </row>
    <row r="516" spans="21:30" ht="14.25">
      <c r="U516" s="384"/>
      <c r="V516" s="384"/>
      <c r="W516" s="384"/>
      <c r="X516" s="384"/>
      <c r="Y516" s="384"/>
      <c r="Z516" s="384"/>
      <c r="AA516" s="384"/>
      <c r="AB516" s="379"/>
      <c r="AC516" s="379"/>
      <c r="AD516" s="379"/>
    </row>
    <row r="517" spans="21:30" ht="14.25">
      <c r="U517" s="384"/>
      <c r="V517" s="384"/>
      <c r="W517" s="384"/>
      <c r="X517" s="384"/>
      <c r="Y517" s="384"/>
      <c r="Z517" s="384"/>
      <c r="AA517" s="384"/>
      <c r="AB517" s="379"/>
      <c r="AC517" s="379"/>
      <c r="AD517" s="379"/>
    </row>
    <row r="518" spans="21:30" ht="14.25">
      <c r="U518" s="384"/>
      <c r="V518" s="384"/>
      <c r="W518" s="384"/>
      <c r="X518" s="384"/>
      <c r="Y518" s="384"/>
      <c r="Z518" s="384"/>
      <c r="AA518" s="384"/>
      <c r="AB518" s="379"/>
      <c r="AC518" s="379"/>
      <c r="AD518" s="379"/>
    </row>
    <row r="519" spans="21:30" ht="14.25">
      <c r="U519" s="384"/>
      <c r="V519" s="384"/>
      <c r="W519" s="384"/>
      <c r="X519" s="384"/>
      <c r="Y519" s="384"/>
      <c r="Z519" s="384"/>
      <c r="AA519" s="384"/>
      <c r="AB519" s="379"/>
      <c r="AC519" s="379"/>
      <c r="AD519" s="379"/>
    </row>
    <row r="520" spans="21:30" ht="14.25">
      <c r="U520" s="384"/>
      <c r="V520" s="384"/>
      <c r="W520" s="384"/>
      <c r="X520" s="384"/>
      <c r="Y520" s="384"/>
      <c r="Z520" s="384"/>
      <c r="AA520" s="384"/>
      <c r="AB520" s="379"/>
      <c r="AC520" s="379"/>
      <c r="AD520" s="379"/>
    </row>
    <row r="521" spans="21:30" ht="14.25">
      <c r="U521" s="384"/>
      <c r="V521" s="384"/>
      <c r="W521" s="384"/>
      <c r="X521" s="384"/>
      <c r="Y521" s="384"/>
      <c r="Z521" s="384"/>
      <c r="AA521" s="384"/>
      <c r="AB521" s="379"/>
      <c r="AC521" s="379"/>
      <c r="AD521" s="379"/>
    </row>
    <row r="522" spans="21:30" ht="14.25">
      <c r="U522" s="384"/>
      <c r="V522" s="384"/>
      <c r="W522" s="384"/>
      <c r="X522" s="384"/>
      <c r="Y522" s="384"/>
      <c r="Z522" s="384"/>
      <c r="AA522" s="384"/>
      <c r="AB522" s="379"/>
      <c r="AC522" s="379"/>
      <c r="AD522" s="379"/>
    </row>
    <row r="523" spans="21:30" ht="14.25">
      <c r="U523" s="384"/>
      <c r="V523" s="384"/>
      <c r="W523" s="384"/>
      <c r="X523" s="384"/>
      <c r="Y523" s="384"/>
      <c r="Z523" s="384"/>
      <c r="AA523" s="384"/>
      <c r="AB523" s="379"/>
      <c r="AC523" s="379"/>
      <c r="AD523" s="379"/>
    </row>
    <row r="524" spans="21:30" ht="14.25">
      <c r="U524" s="384"/>
      <c r="V524" s="384"/>
      <c r="W524" s="384"/>
      <c r="X524" s="384"/>
      <c r="Y524" s="384"/>
      <c r="Z524" s="384"/>
      <c r="AA524" s="384"/>
      <c r="AB524" s="379"/>
      <c r="AC524" s="379"/>
      <c r="AD524" s="379"/>
    </row>
    <row r="525" spans="21:30" ht="14.25">
      <c r="U525" s="384"/>
      <c r="V525" s="384"/>
      <c r="W525" s="384"/>
      <c r="X525" s="384"/>
      <c r="Y525" s="384"/>
      <c r="Z525" s="384"/>
      <c r="AA525" s="384"/>
      <c r="AB525" s="379"/>
      <c r="AC525" s="379"/>
      <c r="AD525" s="379"/>
    </row>
    <row r="526" spans="21:30" ht="14.25">
      <c r="U526" s="384"/>
      <c r="V526" s="384"/>
      <c r="W526" s="384"/>
      <c r="X526" s="384"/>
      <c r="Y526" s="384"/>
      <c r="Z526" s="384"/>
      <c r="AA526" s="384"/>
      <c r="AB526" s="379"/>
      <c r="AC526" s="379"/>
      <c r="AD526" s="379"/>
    </row>
    <row r="527" spans="21:30" ht="14.25">
      <c r="U527" s="384"/>
      <c r="V527" s="384"/>
      <c r="W527" s="384"/>
      <c r="X527" s="384"/>
      <c r="Y527" s="384"/>
      <c r="Z527" s="384"/>
      <c r="AA527" s="384"/>
      <c r="AB527" s="379"/>
      <c r="AC527" s="379"/>
      <c r="AD527" s="379"/>
    </row>
    <row r="528" spans="21:30" ht="14.25">
      <c r="U528" s="384"/>
      <c r="V528" s="384"/>
      <c r="W528" s="384"/>
      <c r="X528" s="384"/>
      <c r="Y528" s="384"/>
      <c r="Z528" s="384"/>
      <c r="AA528" s="384"/>
      <c r="AB528" s="379"/>
      <c r="AC528" s="379"/>
      <c r="AD528" s="379"/>
    </row>
    <row r="529" spans="21:30" ht="14.25">
      <c r="U529" s="384"/>
      <c r="V529" s="384"/>
      <c r="W529" s="384"/>
      <c r="X529" s="384"/>
      <c r="Y529" s="384"/>
      <c r="Z529" s="384"/>
      <c r="AA529" s="384"/>
      <c r="AB529" s="379"/>
      <c r="AC529" s="379"/>
      <c r="AD529" s="379"/>
    </row>
    <row r="530" spans="21:30" ht="14.25">
      <c r="U530" s="384"/>
      <c r="V530" s="384"/>
      <c r="W530" s="384"/>
      <c r="X530" s="384"/>
      <c r="Y530" s="384"/>
      <c r="Z530" s="384"/>
      <c r="AA530" s="384"/>
      <c r="AB530" s="379"/>
      <c r="AC530" s="379"/>
      <c r="AD530" s="379"/>
    </row>
    <row r="531" spans="21:30" ht="14.25">
      <c r="U531" s="384"/>
      <c r="V531" s="384"/>
      <c r="W531" s="384"/>
      <c r="X531" s="384"/>
      <c r="Y531" s="384"/>
      <c r="Z531" s="384"/>
      <c r="AA531" s="384"/>
      <c r="AB531" s="379"/>
      <c r="AC531" s="379"/>
      <c r="AD531" s="379"/>
    </row>
    <row r="532" spans="21:30" ht="14.25">
      <c r="U532" s="384"/>
      <c r="V532" s="384"/>
      <c r="W532" s="384"/>
      <c r="X532" s="384"/>
      <c r="Y532" s="384"/>
      <c r="Z532" s="384"/>
      <c r="AA532" s="384"/>
      <c r="AB532" s="379"/>
      <c r="AC532" s="379"/>
      <c r="AD532" s="379"/>
    </row>
    <row r="533" spans="21:30" ht="14.25">
      <c r="U533" s="384"/>
      <c r="V533" s="384"/>
      <c r="W533" s="384"/>
      <c r="X533" s="384"/>
      <c r="Y533" s="384"/>
      <c r="Z533" s="384"/>
      <c r="AA533" s="384"/>
      <c r="AB533" s="379"/>
      <c r="AC533" s="379"/>
      <c r="AD533" s="379"/>
    </row>
    <row r="534" spans="21:30" ht="14.25">
      <c r="U534" s="384"/>
      <c r="V534" s="384"/>
      <c r="W534" s="384"/>
      <c r="X534" s="384"/>
      <c r="Y534" s="384"/>
      <c r="Z534" s="384"/>
      <c r="AA534" s="384"/>
      <c r="AB534" s="379"/>
      <c r="AC534" s="379"/>
      <c r="AD534" s="379"/>
    </row>
    <row r="535" spans="21:30" ht="14.25">
      <c r="U535" s="384"/>
      <c r="V535" s="384"/>
      <c r="W535" s="384"/>
      <c r="X535" s="384"/>
      <c r="Y535" s="384"/>
      <c r="Z535" s="384"/>
      <c r="AA535" s="384"/>
      <c r="AB535" s="379"/>
      <c r="AC535" s="379"/>
      <c r="AD535" s="379"/>
    </row>
    <row r="536" spans="21:30" ht="14.25">
      <c r="U536" s="384"/>
      <c r="V536" s="384"/>
      <c r="W536" s="384"/>
      <c r="X536" s="384"/>
      <c r="Y536" s="384"/>
      <c r="Z536" s="384"/>
      <c r="AA536" s="384"/>
      <c r="AB536" s="379"/>
      <c r="AC536" s="379"/>
      <c r="AD536" s="379"/>
    </row>
    <row r="537" spans="21:30" ht="14.25">
      <c r="U537" s="384"/>
      <c r="V537" s="384"/>
      <c r="W537" s="384"/>
      <c r="X537" s="384"/>
      <c r="Y537" s="384"/>
      <c r="Z537" s="384"/>
      <c r="AA537" s="384"/>
      <c r="AB537" s="379"/>
      <c r="AC537" s="379"/>
      <c r="AD537" s="379"/>
    </row>
    <row r="538" spans="21:30" ht="14.25">
      <c r="U538" s="384"/>
      <c r="V538" s="384"/>
      <c r="W538" s="384"/>
      <c r="X538" s="384"/>
      <c r="Y538" s="384"/>
      <c r="Z538" s="384"/>
      <c r="AA538" s="384"/>
      <c r="AB538" s="379"/>
      <c r="AC538" s="379"/>
      <c r="AD538" s="379"/>
    </row>
    <row r="539" spans="21:30" ht="14.25">
      <c r="U539" s="384"/>
      <c r="V539" s="384"/>
      <c r="W539" s="384"/>
      <c r="X539" s="384"/>
      <c r="Y539" s="384"/>
      <c r="Z539" s="384"/>
      <c r="AA539" s="384"/>
      <c r="AB539" s="379"/>
      <c r="AC539" s="379"/>
      <c r="AD539" s="379"/>
    </row>
    <row r="540" spans="21:30" ht="14.25">
      <c r="U540" s="384"/>
      <c r="V540" s="384"/>
      <c r="W540" s="384"/>
      <c r="X540" s="384"/>
      <c r="Y540" s="384"/>
      <c r="Z540" s="384"/>
      <c r="AA540" s="384"/>
      <c r="AB540" s="379"/>
      <c r="AC540" s="379"/>
      <c r="AD540" s="379"/>
    </row>
    <row r="541" spans="21:30" ht="14.25">
      <c r="U541" s="384"/>
      <c r="V541" s="384"/>
      <c r="W541" s="384"/>
      <c r="X541" s="384"/>
      <c r="Y541" s="384"/>
      <c r="Z541" s="384"/>
      <c r="AA541" s="384"/>
      <c r="AB541" s="379"/>
      <c r="AC541" s="379"/>
      <c r="AD541" s="379"/>
    </row>
    <row r="542" spans="21:30" ht="14.25">
      <c r="U542" s="384"/>
      <c r="V542" s="384"/>
      <c r="W542" s="384"/>
      <c r="X542" s="384"/>
      <c r="Y542" s="384"/>
      <c r="Z542" s="384"/>
      <c r="AA542" s="384"/>
      <c r="AB542" s="379"/>
      <c r="AC542" s="379"/>
      <c r="AD542" s="379"/>
    </row>
    <row r="543" spans="21:30" ht="14.25">
      <c r="U543" s="384"/>
      <c r="V543" s="384"/>
      <c r="W543" s="384"/>
      <c r="X543" s="384"/>
      <c r="Y543" s="384"/>
      <c r="Z543" s="384"/>
      <c r="AA543" s="384"/>
      <c r="AB543" s="379"/>
      <c r="AC543" s="379"/>
      <c r="AD543" s="379"/>
    </row>
    <row r="544" spans="21:30" ht="14.25">
      <c r="U544" s="384"/>
      <c r="V544" s="384"/>
      <c r="W544" s="384"/>
      <c r="X544" s="384"/>
      <c r="Y544" s="384"/>
      <c r="Z544" s="384"/>
      <c r="AA544" s="384"/>
      <c r="AB544" s="379"/>
      <c r="AC544" s="379"/>
      <c r="AD544" s="379"/>
    </row>
    <row r="545" spans="21:30" ht="14.25">
      <c r="U545" s="384"/>
      <c r="V545" s="384"/>
      <c r="W545" s="384"/>
      <c r="X545" s="384"/>
      <c r="Y545" s="384"/>
      <c r="Z545" s="384"/>
      <c r="AA545" s="384"/>
      <c r="AB545" s="379"/>
      <c r="AC545" s="379"/>
      <c r="AD545" s="379"/>
    </row>
    <row r="546" spans="21:30" ht="14.25">
      <c r="U546" s="384"/>
      <c r="V546" s="384"/>
      <c r="W546" s="384"/>
      <c r="X546" s="384"/>
      <c r="Y546" s="384"/>
      <c r="Z546" s="384"/>
      <c r="AA546" s="384"/>
      <c r="AB546" s="379"/>
      <c r="AC546" s="379"/>
      <c r="AD546" s="379"/>
    </row>
    <row r="547" spans="21:30" ht="14.25">
      <c r="U547" s="384"/>
      <c r="V547" s="384"/>
      <c r="W547" s="384"/>
      <c r="X547" s="384"/>
      <c r="Y547" s="384"/>
      <c r="Z547" s="384"/>
      <c r="AA547" s="384"/>
      <c r="AB547" s="379"/>
      <c r="AC547" s="379"/>
      <c r="AD547" s="379"/>
    </row>
    <row r="548" spans="21:30" ht="14.25">
      <c r="U548" s="384"/>
      <c r="V548" s="384"/>
      <c r="W548" s="384"/>
      <c r="X548" s="384"/>
      <c r="Y548" s="384"/>
      <c r="Z548" s="384"/>
      <c r="AA548" s="384"/>
      <c r="AB548" s="379"/>
      <c r="AC548" s="379"/>
      <c r="AD548" s="379"/>
    </row>
    <row r="549" spans="21:30" ht="14.25">
      <c r="U549" s="384"/>
      <c r="V549" s="384"/>
      <c r="W549" s="384"/>
      <c r="X549" s="384"/>
      <c r="Y549" s="384"/>
      <c r="Z549" s="384"/>
      <c r="AA549" s="384"/>
      <c r="AB549" s="379"/>
      <c r="AC549" s="379"/>
      <c r="AD549" s="379"/>
    </row>
    <row r="550" spans="21:30" ht="14.25">
      <c r="U550" s="384"/>
      <c r="V550" s="384"/>
      <c r="W550" s="384"/>
      <c r="X550" s="384"/>
      <c r="Y550" s="384"/>
      <c r="Z550" s="384"/>
      <c r="AA550" s="384"/>
      <c r="AB550" s="379"/>
      <c r="AC550" s="379"/>
      <c r="AD550" s="379"/>
    </row>
    <row r="551" spans="21:30" ht="14.25">
      <c r="U551" s="384"/>
      <c r="V551" s="384"/>
      <c r="W551" s="384"/>
      <c r="X551" s="384"/>
      <c r="Y551" s="384"/>
      <c r="Z551" s="384"/>
      <c r="AA551" s="384"/>
      <c r="AB551" s="379"/>
      <c r="AC551" s="379"/>
      <c r="AD551" s="379"/>
    </row>
    <row r="552" spans="21:30" ht="14.25">
      <c r="U552" s="384"/>
      <c r="V552" s="384"/>
      <c r="W552" s="384"/>
      <c r="X552" s="384"/>
      <c r="Y552" s="384"/>
      <c r="Z552" s="384"/>
      <c r="AA552" s="384"/>
      <c r="AB552" s="379"/>
      <c r="AC552" s="379"/>
      <c r="AD552" s="379"/>
    </row>
    <row r="553" spans="21:30" ht="14.25">
      <c r="U553" s="384"/>
      <c r="V553" s="384"/>
      <c r="W553" s="384"/>
      <c r="X553" s="384"/>
      <c r="Y553" s="384"/>
      <c r="Z553" s="384"/>
      <c r="AA553" s="384"/>
      <c r="AB553" s="379"/>
      <c r="AC553" s="379"/>
      <c r="AD553" s="379"/>
    </row>
    <row r="554" spans="21:30" ht="14.25">
      <c r="U554" s="384"/>
      <c r="V554" s="384"/>
      <c r="W554" s="384"/>
      <c r="X554" s="384"/>
      <c r="Y554" s="384"/>
      <c r="Z554" s="384"/>
      <c r="AA554" s="384"/>
      <c r="AB554" s="379"/>
      <c r="AC554" s="379"/>
      <c r="AD554" s="379"/>
    </row>
    <row r="555" spans="21:30" ht="14.25">
      <c r="U555" s="384"/>
      <c r="V555" s="384"/>
      <c r="W555" s="384"/>
      <c r="X555" s="384"/>
      <c r="Y555" s="384"/>
      <c r="Z555" s="384"/>
      <c r="AA555" s="384"/>
      <c r="AB555" s="379"/>
      <c r="AC555" s="379"/>
      <c r="AD555" s="379"/>
    </row>
    <row r="556" spans="21:30" ht="14.25">
      <c r="U556" s="384"/>
      <c r="V556" s="384"/>
      <c r="W556" s="384"/>
      <c r="X556" s="384"/>
      <c r="Y556" s="384"/>
      <c r="Z556" s="384"/>
      <c r="AA556" s="384"/>
      <c r="AB556" s="379"/>
      <c r="AC556" s="379"/>
      <c r="AD556" s="379"/>
    </row>
    <row r="557" spans="21:30" ht="14.25">
      <c r="U557" s="384"/>
      <c r="V557" s="384"/>
      <c r="W557" s="384"/>
      <c r="X557" s="384"/>
      <c r="Y557" s="384"/>
      <c r="Z557" s="384"/>
      <c r="AA557" s="384"/>
      <c r="AB557" s="379"/>
      <c r="AC557" s="379"/>
      <c r="AD557" s="379"/>
    </row>
    <row r="558" spans="21:30" ht="14.25">
      <c r="U558" s="384"/>
      <c r="V558" s="384"/>
      <c r="W558" s="384"/>
      <c r="X558" s="384"/>
      <c r="Y558" s="384"/>
      <c r="Z558" s="384"/>
      <c r="AA558" s="384"/>
      <c r="AB558" s="379"/>
      <c r="AC558" s="379"/>
      <c r="AD558" s="379"/>
    </row>
    <row r="559" spans="21:30" ht="14.25">
      <c r="U559" s="384"/>
      <c r="V559" s="384"/>
      <c r="W559" s="384"/>
      <c r="X559" s="384"/>
      <c r="Y559" s="384"/>
      <c r="Z559" s="384"/>
      <c r="AA559" s="384"/>
      <c r="AB559" s="379"/>
      <c r="AC559" s="379"/>
      <c r="AD559" s="379"/>
    </row>
    <row r="560" spans="21:30" ht="14.25">
      <c r="U560" s="384"/>
      <c r="V560" s="384"/>
      <c r="W560" s="384"/>
      <c r="X560" s="384"/>
      <c r="Y560" s="384"/>
      <c r="Z560" s="384"/>
      <c r="AA560" s="384"/>
      <c r="AB560" s="379"/>
      <c r="AC560" s="379"/>
      <c r="AD560" s="379"/>
    </row>
    <row r="561" spans="21:30" ht="14.25">
      <c r="U561" s="384"/>
      <c r="V561" s="384"/>
      <c r="W561" s="384"/>
      <c r="X561" s="384"/>
      <c r="Y561" s="384"/>
      <c r="Z561" s="384"/>
      <c r="AA561" s="384"/>
      <c r="AB561" s="379"/>
      <c r="AC561" s="379"/>
      <c r="AD561" s="379"/>
    </row>
    <row r="562" spans="21:30" ht="14.25">
      <c r="U562" s="384"/>
      <c r="V562" s="384"/>
      <c r="W562" s="384"/>
      <c r="X562" s="384"/>
      <c r="Y562" s="384"/>
      <c r="Z562" s="384"/>
      <c r="AA562" s="384"/>
      <c r="AB562" s="379"/>
      <c r="AC562" s="379"/>
      <c r="AD562" s="379"/>
    </row>
    <row r="563" spans="21:30" ht="14.25">
      <c r="U563" s="384"/>
      <c r="V563" s="384"/>
      <c r="W563" s="384"/>
      <c r="X563" s="384"/>
      <c r="Y563" s="384"/>
      <c r="Z563" s="384"/>
      <c r="AA563" s="384"/>
      <c r="AB563" s="379"/>
      <c r="AC563" s="379"/>
      <c r="AD563" s="379"/>
    </row>
    <row r="564" spans="21:30" ht="14.25">
      <c r="U564" s="384"/>
      <c r="V564" s="384"/>
      <c r="W564" s="384"/>
      <c r="X564" s="384"/>
      <c r="Y564" s="384"/>
      <c r="Z564" s="384"/>
      <c r="AA564" s="384"/>
      <c r="AB564" s="379"/>
      <c r="AC564" s="379"/>
      <c r="AD564" s="379"/>
    </row>
    <row r="565" spans="21:30" ht="14.25">
      <c r="U565" s="384"/>
      <c r="V565" s="384"/>
      <c r="W565" s="384"/>
      <c r="X565" s="384"/>
      <c r="Y565" s="384"/>
      <c r="Z565" s="384"/>
      <c r="AA565" s="384"/>
      <c r="AB565" s="379"/>
      <c r="AC565" s="379"/>
      <c r="AD565" s="379"/>
    </row>
    <row r="566" spans="21:30" ht="14.25">
      <c r="U566" s="384"/>
      <c r="V566" s="384"/>
      <c r="W566" s="384"/>
      <c r="X566" s="384"/>
      <c r="Y566" s="384"/>
      <c r="Z566" s="384"/>
      <c r="AA566" s="384"/>
      <c r="AB566" s="379"/>
      <c r="AC566" s="379"/>
      <c r="AD566" s="379"/>
    </row>
    <row r="567" spans="21:30" ht="14.25">
      <c r="U567" s="384"/>
      <c r="V567" s="384"/>
      <c r="W567" s="384"/>
      <c r="X567" s="384"/>
      <c r="Y567" s="384"/>
      <c r="Z567" s="384"/>
      <c r="AA567" s="384"/>
      <c r="AB567" s="379"/>
      <c r="AC567" s="379"/>
      <c r="AD567" s="379"/>
    </row>
    <row r="568" spans="21:30" ht="14.25">
      <c r="U568" s="384"/>
      <c r="V568" s="384"/>
      <c r="W568" s="384"/>
      <c r="X568" s="384"/>
      <c r="Y568" s="384"/>
      <c r="Z568" s="384"/>
      <c r="AA568" s="384"/>
      <c r="AB568" s="379"/>
      <c r="AC568" s="379"/>
      <c r="AD568" s="379"/>
    </row>
    <row r="569" spans="21:30" ht="14.25">
      <c r="U569" s="384"/>
      <c r="V569" s="384"/>
      <c r="W569" s="384"/>
      <c r="X569" s="384"/>
      <c r="Y569" s="384"/>
      <c r="Z569" s="384"/>
      <c r="AA569" s="384"/>
      <c r="AB569" s="379"/>
      <c r="AC569" s="379"/>
      <c r="AD569" s="379"/>
    </row>
    <row r="570" spans="21:30" ht="14.25">
      <c r="U570" s="384"/>
      <c r="V570" s="384"/>
      <c r="W570" s="384"/>
      <c r="X570" s="384"/>
      <c r="Y570" s="384"/>
      <c r="Z570" s="384"/>
      <c r="AA570" s="384"/>
      <c r="AB570" s="379"/>
      <c r="AC570" s="379"/>
      <c r="AD570" s="379"/>
    </row>
    <row r="571" spans="21:30" ht="14.25">
      <c r="U571" s="384"/>
      <c r="V571" s="384"/>
      <c r="W571" s="384"/>
      <c r="X571" s="384"/>
      <c r="Y571" s="384"/>
      <c r="Z571" s="384"/>
      <c r="AA571" s="384"/>
      <c r="AB571" s="379"/>
      <c r="AC571" s="379"/>
      <c r="AD571" s="379"/>
    </row>
    <row r="572" spans="21:30" ht="14.25">
      <c r="U572" s="384"/>
      <c r="V572" s="384"/>
      <c r="W572" s="384"/>
      <c r="X572" s="384"/>
      <c r="Y572" s="384"/>
      <c r="Z572" s="384"/>
      <c r="AA572" s="384"/>
      <c r="AB572" s="379"/>
      <c r="AC572" s="379"/>
      <c r="AD572" s="379"/>
    </row>
    <row r="573" spans="21:30" ht="14.25">
      <c r="U573" s="384"/>
      <c r="V573" s="384"/>
      <c r="W573" s="384"/>
      <c r="X573" s="384"/>
      <c r="Y573" s="384"/>
      <c r="Z573" s="384"/>
      <c r="AA573" s="384"/>
      <c r="AB573" s="379"/>
      <c r="AC573" s="379"/>
      <c r="AD573" s="379"/>
    </row>
    <row r="574" spans="21:30" ht="14.25">
      <c r="U574" s="384"/>
      <c r="V574" s="384"/>
      <c r="W574" s="384"/>
      <c r="X574" s="384"/>
      <c r="Y574" s="384"/>
      <c r="Z574" s="384"/>
      <c r="AA574" s="384"/>
      <c r="AB574" s="379"/>
      <c r="AC574" s="379"/>
      <c r="AD574" s="379"/>
    </row>
    <row r="575" spans="21:30" ht="14.25">
      <c r="U575" s="384"/>
      <c r="V575" s="384"/>
      <c r="W575" s="384"/>
      <c r="X575" s="384"/>
      <c r="Y575" s="384"/>
      <c r="Z575" s="384"/>
      <c r="AA575" s="384"/>
      <c r="AB575" s="379"/>
      <c r="AC575" s="379"/>
      <c r="AD575" s="379"/>
    </row>
    <row r="576" spans="21:30" ht="14.25">
      <c r="U576" s="384"/>
      <c r="V576" s="384"/>
      <c r="W576" s="384"/>
      <c r="X576" s="384"/>
      <c r="Y576" s="384"/>
      <c r="Z576" s="384"/>
      <c r="AA576" s="384"/>
      <c r="AB576" s="379"/>
      <c r="AC576" s="379"/>
      <c r="AD576" s="379"/>
    </row>
    <row r="577" spans="21:30" ht="14.25">
      <c r="U577" s="384"/>
      <c r="V577" s="384"/>
      <c r="W577" s="384"/>
      <c r="X577" s="384"/>
      <c r="Y577" s="384"/>
      <c r="Z577" s="384"/>
      <c r="AA577" s="384"/>
      <c r="AB577" s="379"/>
      <c r="AC577" s="379"/>
      <c r="AD577" s="379"/>
    </row>
    <row r="578" spans="21:30" ht="14.25">
      <c r="U578" s="384"/>
      <c r="V578" s="384"/>
      <c r="W578" s="384"/>
      <c r="X578" s="384"/>
      <c r="Y578" s="384"/>
      <c r="Z578" s="384"/>
      <c r="AA578" s="384"/>
      <c r="AB578" s="379"/>
      <c r="AC578" s="379"/>
      <c r="AD578" s="379"/>
    </row>
    <row r="579" spans="21:30" ht="14.25">
      <c r="U579" s="384"/>
      <c r="V579" s="384"/>
      <c r="W579" s="384"/>
      <c r="X579" s="384"/>
      <c r="Y579" s="384"/>
      <c r="Z579" s="384"/>
      <c r="AA579" s="384"/>
      <c r="AB579" s="379"/>
      <c r="AC579" s="379"/>
      <c r="AD579" s="379"/>
    </row>
    <row r="580" spans="21:30" ht="14.25">
      <c r="U580" s="384"/>
      <c r="V580" s="384"/>
      <c r="W580" s="384"/>
      <c r="X580" s="384"/>
      <c r="Y580" s="384"/>
      <c r="Z580" s="384"/>
      <c r="AA580" s="384"/>
      <c r="AB580" s="379"/>
      <c r="AC580" s="379"/>
      <c r="AD580" s="379"/>
    </row>
    <row r="581" spans="21:30" ht="14.25">
      <c r="U581" s="384"/>
      <c r="V581" s="384"/>
      <c r="W581" s="384"/>
      <c r="X581" s="384"/>
      <c r="Y581" s="384"/>
      <c r="Z581" s="384"/>
      <c r="AA581" s="384"/>
      <c r="AB581" s="379"/>
      <c r="AC581" s="379"/>
      <c r="AD581" s="379"/>
    </row>
    <row r="582" spans="21:30" ht="14.25">
      <c r="U582" s="384"/>
      <c r="V582" s="384"/>
      <c r="W582" s="384"/>
      <c r="X582" s="384"/>
      <c r="Y582" s="384"/>
      <c r="Z582" s="384"/>
      <c r="AA582" s="384"/>
      <c r="AB582" s="379"/>
      <c r="AC582" s="379"/>
      <c r="AD582" s="379"/>
    </row>
    <row r="583" spans="21:30" ht="14.25">
      <c r="U583" s="384"/>
      <c r="V583" s="384"/>
      <c r="W583" s="384"/>
      <c r="X583" s="384"/>
      <c r="Y583" s="384"/>
      <c r="Z583" s="384"/>
      <c r="AA583" s="384"/>
      <c r="AB583" s="379"/>
      <c r="AC583" s="379"/>
      <c r="AD583" s="379"/>
    </row>
    <row r="584" spans="21:30" ht="14.25">
      <c r="U584" s="384"/>
      <c r="V584" s="384"/>
      <c r="W584" s="384"/>
      <c r="X584" s="384"/>
      <c r="Y584" s="384"/>
      <c r="Z584" s="384"/>
      <c r="AA584" s="384"/>
      <c r="AB584" s="379"/>
      <c r="AC584" s="379"/>
      <c r="AD584" s="379"/>
    </row>
    <row r="585" spans="21:30" ht="14.25">
      <c r="U585" s="384"/>
      <c r="V585" s="384"/>
      <c r="W585" s="384"/>
      <c r="X585" s="384"/>
      <c r="Y585" s="384"/>
      <c r="Z585" s="384"/>
      <c r="AA585" s="384"/>
      <c r="AB585" s="379"/>
      <c r="AC585" s="379"/>
      <c r="AD585" s="379"/>
    </row>
    <row r="586" spans="21:30" ht="14.25">
      <c r="U586" s="384"/>
      <c r="V586" s="384"/>
      <c r="W586" s="384"/>
      <c r="X586" s="384"/>
      <c r="Y586" s="384"/>
      <c r="Z586" s="384"/>
      <c r="AA586" s="384"/>
      <c r="AB586" s="379"/>
      <c r="AC586" s="379"/>
      <c r="AD586" s="379"/>
    </row>
    <row r="587" spans="21:30" ht="14.25">
      <c r="U587" s="384"/>
      <c r="V587" s="384"/>
      <c r="W587" s="384"/>
      <c r="X587" s="384"/>
      <c r="Y587" s="384"/>
      <c r="Z587" s="384"/>
      <c r="AA587" s="384"/>
      <c r="AB587" s="379"/>
      <c r="AC587" s="379"/>
      <c r="AD587" s="379"/>
    </row>
    <row r="588" spans="21:30" ht="14.25">
      <c r="U588" s="384"/>
      <c r="V588" s="384"/>
      <c r="W588" s="384"/>
      <c r="X588" s="384"/>
      <c r="Y588" s="384"/>
      <c r="Z588" s="384"/>
      <c r="AA588" s="384"/>
      <c r="AB588" s="379"/>
      <c r="AC588" s="379"/>
      <c r="AD588" s="379"/>
    </row>
    <row r="589" spans="21:30" ht="14.25">
      <c r="U589" s="384"/>
      <c r="V589" s="384"/>
      <c r="W589" s="384"/>
      <c r="X589" s="384"/>
      <c r="Y589" s="384"/>
      <c r="Z589" s="384"/>
      <c r="AA589" s="384"/>
      <c r="AB589" s="379"/>
      <c r="AC589" s="379"/>
      <c r="AD589" s="379"/>
    </row>
    <row r="590" spans="21:30" ht="14.25">
      <c r="U590" s="384"/>
      <c r="V590" s="384"/>
      <c r="W590" s="384"/>
      <c r="X590" s="384"/>
      <c r="Y590" s="384"/>
      <c r="Z590" s="384"/>
      <c r="AA590" s="384"/>
      <c r="AB590" s="379"/>
      <c r="AC590" s="379"/>
      <c r="AD590" s="379"/>
    </row>
    <row r="591" spans="21:30" ht="14.25">
      <c r="U591" s="384"/>
      <c r="V591" s="384"/>
      <c r="W591" s="384"/>
      <c r="X591" s="384"/>
      <c r="Y591" s="384"/>
      <c r="Z591" s="384"/>
      <c r="AA591" s="384"/>
      <c r="AB591" s="379"/>
      <c r="AC591" s="379"/>
      <c r="AD591" s="379"/>
    </row>
    <row r="592" spans="21:30" ht="14.25">
      <c r="U592" s="384"/>
      <c r="V592" s="384"/>
      <c r="W592" s="384"/>
      <c r="X592" s="384"/>
      <c r="Y592" s="384"/>
      <c r="Z592" s="384"/>
      <c r="AA592" s="384"/>
      <c r="AB592" s="379"/>
      <c r="AC592" s="379"/>
      <c r="AD592" s="379"/>
    </row>
    <row r="593" spans="21:30" ht="14.25">
      <c r="U593" s="384"/>
      <c r="V593" s="384"/>
      <c r="W593" s="384"/>
      <c r="X593" s="384"/>
      <c r="Y593" s="384"/>
      <c r="Z593" s="384"/>
      <c r="AA593" s="384"/>
      <c r="AB593" s="379"/>
      <c r="AC593" s="379"/>
      <c r="AD593" s="379"/>
    </row>
    <row r="594" spans="21:30" ht="14.25">
      <c r="U594" s="384"/>
      <c r="V594" s="384"/>
      <c r="W594" s="384"/>
      <c r="X594" s="384"/>
      <c r="Y594" s="384"/>
      <c r="Z594" s="384"/>
      <c r="AA594" s="384"/>
      <c r="AB594" s="379"/>
      <c r="AC594" s="379"/>
      <c r="AD594" s="379"/>
    </row>
    <row r="595" spans="21:30" ht="14.25">
      <c r="U595" s="384"/>
      <c r="V595" s="384"/>
      <c r="W595" s="384"/>
      <c r="X595" s="384"/>
      <c r="Y595" s="384"/>
      <c r="Z595" s="384"/>
      <c r="AA595" s="384"/>
      <c r="AB595" s="379"/>
      <c r="AC595" s="379"/>
      <c r="AD595" s="379"/>
    </row>
    <row r="596" spans="21:30" ht="14.25">
      <c r="U596" s="384"/>
      <c r="V596" s="384"/>
      <c r="W596" s="384"/>
      <c r="X596" s="384"/>
      <c r="Y596" s="384"/>
      <c r="Z596" s="384"/>
      <c r="AA596" s="384"/>
      <c r="AB596" s="379"/>
      <c r="AC596" s="379"/>
      <c r="AD596" s="379"/>
    </row>
    <row r="597" spans="21:30" ht="14.25">
      <c r="U597" s="384"/>
      <c r="V597" s="384"/>
      <c r="W597" s="384"/>
      <c r="X597" s="384"/>
      <c r="Y597" s="384"/>
      <c r="Z597" s="384"/>
      <c r="AA597" s="384"/>
      <c r="AB597" s="379"/>
      <c r="AC597" s="379"/>
      <c r="AD597" s="379"/>
    </row>
    <row r="598" spans="21:30" ht="14.25">
      <c r="U598" s="384"/>
      <c r="V598" s="384"/>
      <c r="W598" s="384"/>
      <c r="X598" s="384"/>
      <c r="Y598" s="384"/>
      <c r="Z598" s="384"/>
      <c r="AA598" s="384"/>
      <c r="AB598" s="379"/>
      <c r="AC598" s="379"/>
      <c r="AD598" s="379"/>
    </row>
    <row r="599" spans="21:30" ht="14.25">
      <c r="U599" s="384"/>
      <c r="V599" s="384"/>
      <c r="W599" s="384"/>
      <c r="X599" s="384"/>
      <c r="Y599" s="384"/>
      <c r="Z599" s="384"/>
      <c r="AA599" s="384"/>
      <c r="AB599" s="379"/>
      <c r="AC599" s="379"/>
      <c r="AD599" s="379"/>
    </row>
    <row r="600" spans="21:30" ht="14.25">
      <c r="U600" s="384"/>
      <c r="V600" s="384"/>
      <c r="W600" s="384"/>
      <c r="X600" s="384"/>
      <c r="Y600" s="384"/>
      <c r="Z600" s="384"/>
      <c r="AA600" s="384"/>
      <c r="AB600" s="379"/>
      <c r="AC600" s="379"/>
      <c r="AD600" s="379"/>
    </row>
    <row r="601" spans="21:30" ht="14.25">
      <c r="U601" s="384"/>
      <c r="V601" s="384"/>
      <c r="W601" s="384"/>
      <c r="X601" s="384"/>
      <c r="Y601" s="384"/>
      <c r="Z601" s="384"/>
      <c r="AA601" s="384"/>
      <c r="AB601" s="379"/>
      <c r="AC601" s="379"/>
      <c r="AD601" s="379"/>
    </row>
    <row r="602" spans="21:30" ht="14.25">
      <c r="U602" s="384"/>
      <c r="V602" s="384"/>
      <c r="W602" s="384"/>
      <c r="X602" s="384"/>
      <c r="Y602" s="384"/>
      <c r="Z602" s="384"/>
      <c r="AA602" s="384"/>
      <c r="AB602" s="379"/>
      <c r="AC602" s="379"/>
      <c r="AD602" s="379"/>
    </row>
    <row r="603" spans="21:30" ht="14.25">
      <c r="U603" s="384"/>
      <c r="V603" s="384"/>
      <c r="W603" s="384"/>
      <c r="X603" s="384"/>
      <c r="Y603" s="384"/>
      <c r="Z603" s="384"/>
      <c r="AA603" s="384"/>
      <c r="AB603" s="379"/>
      <c r="AC603" s="379"/>
      <c r="AD603" s="379"/>
    </row>
    <row r="604" spans="21:30" ht="14.25">
      <c r="U604" s="384"/>
      <c r="V604" s="384"/>
      <c r="W604" s="384"/>
      <c r="X604" s="384"/>
      <c r="Y604" s="384"/>
      <c r="Z604" s="384"/>
      <c r="AA604" s="384"/>
      <c r="AB604" s="379"/>
      <c r="AC604" s="379"/>
      <c r="AD604" s="379"/>
    </row>
    <row r="605" spans="21:30" ht="14.25">
      <c r="U605" s="384"/>
      <c r="V605" s="384"/>
      <c r="W605" s="384"/>
      <c r="X605" s="384"/>
      <c r="Y605" s="384"/>
      <c r="Z605" s="384"/>
      <c r="AA605" s="384"/>
      <c r="AB605" s="379"/>
      <c r="AC605" s="379"/>
      <c r="AD605" s="379"/>
    </row>
    <row r="606" spans="21:30" ht="14.25">
      <c r="U606" s="384"/>
      <c r="V606" s="384"/>
      <c r="W606" s="384"/>
      <c r="X606" s="384"/>
      <c r="Y606" s="384"/>
      <c r="Z606" s="384"/>
      <c r="AA606" s="384"/>
      <c r="AB606" s="379"/>
      <c r="AC606" s="379"/>
      <c r="AD606" s="379"/>
    </row>
    <row r="607" spans="21:30" ht="14.25">
      <c r="U607" s="384"/>
      <c r="V607" s="384"/>
      <c r="W607" s="384"/>
      <c r="X607" s="384"/>
      <c r="Y607" s="384"/>
      <c r="Z607" s="384"/>
      <c r="AA607" s="384"/>
      <c r="AB607" s="379"/>
      <c r="AC607" s="379"/>
      <c r="AD607" s="379"/>
    </row>
    <row r="608" spans="21:30" ht="14.25">
      <c r="U608" s="384"/>
      <c r="V608" s="384"/>
      <c r="W608" s="384"/>
      <c r="X608" s="384"/>
      <c r="Y608" s="384"/>
      <c r="Z608" s="384"/>
      <c r="AA608" s="384"/>
      <c r="AB608" s="379"/>
      <c r="AC608" s="379"/>
      <c r="AD608" s="379"/>
    </row>
    <row r="609" spans="21:30" ht="14.25">
      <c r="U609" s="384"/>
      <c r="V609" s="384"/>
      <c r="W609" s="384"/>
      <c r="X609" s="384"/>
      <c r="Y609" s="384"/>
      <c r="Z609" s="384"/>
      <c r="AA609" s="384"/>
      <c r="AB609" s="379"/>
      <c r="AC609" s="379"/>
      <c r="AD609" s="379"/>
    </row>
    <row r="610" spans="21:30" ht="14.25">
      <c r="U610" s="384"/>
      <c r="V610" s="384"/>
      <c r="W610" s="384"/>
      <c r="X610" s="384"/>
      <c r="Y610" s="384"/>
      <c r="Z610" s="384"/>
      <c r="AA610" s="384"/>
      <c r="AB610" s="379"/>
      <c r="AC610" s="379"/>
      <c r="AD610" s="379"/>
    </row>
    <row r="611" spans="21:30" ht="14.25">
      <c r="U611" s="384"/>
      <c r="V611" s="384"/>
      <c r="W611" s="384"/>
      <c r="X611" s="384"/>
      <c r="Y611" s="384"/>
      <c r="Z611" s="384"/>
      <c r="AA611" s="384"/>
      <c r="AB611" s="379"/>
      <c r="AC611" s="379"/>
      <c r="AD611" s="379"/>
    </row>
    <row r="612" spans="21:30" ht="14.25">
      <c r="U612" s="384"/>
      <c r="V612" s="384"/>
      <c r="W612" s="384"/>
      <c r="X612" s="384"/>
      <c r="Y612" s="384"/>
      <c r="Z612" s="384"/>
      <c r="AA612" s="384"/>
      <c r="AB612" s="379"/>
      <c r="AC612" s="379"/>
      <c r="AD612" s="379"/>
    </row>
    <row r="613" spans="21:30" ht="14.25">
      <c r="U613" s="384"/>
      <c r="V613" s="384"/>
      <c r="W613" s="384"/>
      <c r="X613" s="384"/>
      <c r="Y613" s="384"/>
      <c r="Z613" s="384"/>
      <c r="AA613" s="384"/>
      <c r="AB613" s="379"/>
      <c r="AC613" s="379"/>
      <c r="AD613" s="379"/>
    </row>
    <row r="614" spans="21:30" ht="14.25">
      <c r="U614" s="384"/>
      <c r="V614" s="384"/>
      <c r="W614" s="384"/>
      <c r="X614" s="384"/>
      <c r="Y614" s="384"/>
      <c r="Z614" s="384"/>
      <c r="AA614" s="384"/>
      <c r="AB614" s="379"/>
      <c r="AC614" s="379"/>
      <c r="AD614" s="379"/>
    </row>
    <row r="615" spans="21:30" ht="14.25">
      <c r="U615" s="384"/>
      <c r="V615" s="384"/>
      <c r="W615" s="384"/>
      <c r="X615" s="384"/>
      <c r="Y615" s="384"/>
      <c r="Z615" s="384"/>
      <c r="AA615" s="384"/>
      <c r="AB615" s="379"/>
      <c r="AC615" s="379"/>
      <c r="AD615" s="379"/>
    </row>
    <row r="616" spans="21:30" ht="14.25">
      <c r="U616" s="384"/>
      <c r="V616" s="384"/>
      <c r="W616" s="384"/>
      <c r="X616" s="384"/>
      <c r="Y616" s="384"/>
      <c r="Z616" s="384"/>
      <c r="AA616" s="384"/>
      <c r="AB616" s="379"/>
      <c r="AC616" s="379"/>
      <c r="AD616" s="379"/>
    </row>
    <row r="617" spans="21:30" ht="14.25">
      <c r="U617" s="384"/>
      <c r="V617" s="384"/>
      <c r="W617" s="384"/>
      <c r="X617" s="384"/>
      <c r="Y617" s="384"/>
      <c r="Z617" s="384"/>
      <c r="AA617" s="384"/>
      <c r="AB617" s="379"/>
      <c r="AC617" s="379"/>
      <c r="AD617" s="379"/>
    </row>
    <row r="618" spans="21:30" ht="14.25">
      <c r="U618" s="384"/>
      <c r="V618" s="384"/>
      <c r="W618" s="384"/>
      <c r="X618" s="384"/>
      <c r="Y618" s="384"/>
      <c r="Z618" s="384"/>
      <c r="AA618" s="384"/>
      <c r="AB618" s="379"/>
      <c r="AC618" s="379"/>
      <c r="AD618" s="379"/>
    </row>
    <row r="619" spans="21:30" ht="14.25">
      <c r="U619" s="384"/>
      <c r="V619" s="384"/>
      <c r="W619" s="384"/>
      <c r="X619" s="384"/>
      <c r="Y619" s="384"/>
      <c r="Z619" s="384"/>
      <c r="AA619" s="384"/>
      <c r="AB619" s="379"/>
      <c r="AC619" s="379"/>
      <c r="AD619" s="379"/>
    </row>
    <row r="620" spans="21:30" ht="14.25">
      <c r="U620" s="384"/>
      <c r="V620" s="384"/>
      <c r="W620" s="384"/>
      <c r="X620" s="384"/>
      <c r="Y620" s="384"/>
      <c r="Z620" s="384"/>
      <c r="AA620" s="384"/>
      <c r="AB620" s="379"/>
      <c r="AC620" s="379"/>
      <c r="AD620" s="379"/>
    </row>
    <row r="621" spans="21:30" ht="14.25">
      <c r="U621" s="384"/>
      <c r="V621" s="384"/>
      <c r="W621" s="384"/>
      <c r="X621" s="384"/>
      <c r="Y621" s="384"/>
      <c r="Z621" s="384"/>
      <c r="AA621" s="384"/>
      <c r="AB621" s="379"/>
      <c r="AC621" s="379"/>
      <c r="AD621" s="379"/>
    </row>
    <row r="622" spans="21:30" ht="14.25">
      <c r="U622" s="384"/>
      <c r="V622" s="384"/>
      <c r="W622" s="384"/>
      <c r="X622" s="384"/>
      <c r="Y622" s="384"/>
      <c r="Z622" s="384"/>
      <c r="AA622" s="384"/>
      <c r="AB622" s="379"/>
      <c r="AC622" s="379"/>
      <c r="AD622" s="379"/>
    </row>
    <row r="623" spans="21:30" ht="14.25">
      <c r="U623" s="384"/>
      <c r="V623" s="384"/>
      <c r="W623" s="384"/>
      <c r="X623" s="384"/>
      <c r="Y623" s="384"/>
      <c r="Z623" s="384"/>
      <c r="AA623" s="384"/>
      <c r="AB623" s="379"/>
      <c r="AC623" s="379"/>
      <c r="AD623" s="379"/>
    </row>
    <row r="624" spans="21:30" ht="14.25">
      <c r="U624" s="384"/>
      <c r="V624" s="384"/>
      <c r="W624" s="384"/>
      <c r="X624" s="384"/>
      <c r="Y624" s="384"/>
      <c r="Z624" s="384"/>
      <c r="AA624" s="384"/>
      <c r="AB624" s="379"/>
      <c r="AC624" s="379"/>
      <c r="AD624" s="379"/>
    </row>
    <row r="625" spans="21:30" ht="14.25">
      <c r="U625" s="384"/>
      <c r="V625" s="384"/>
      <c r="W625" s="384"/>
      <c r="X625" s="384"/>
      <c r="Y625" s="384"/>
      <c r="Z625" s="384"/>
      <c r="AA625" s="384"/>
      <c r="AB625" s="379"/>
      <c r="AC625" s="379"/>
      <c r="AD625" s="379"/>
    </row>
    <row r="626" spans="21:30" ht="14.25">
      <c r="U626" s="384"/>
      <c r="V626" s="384"/>
      <c r="W626" s="384"/>
      <c r="X626" s="384"/>
      <c r="Y626" s="384"/>
      <c r="Z626" s="384"/>
      <c r="AA626" s="384"/>
      <c r="AB626" s="379"/>
      <c r="AC626" s="379"/>
      <c r="AD626" s="379"/>
    </row>
    <row r="627" spans="21:30" ht="14.25">
      <c r="U627" s="384"/>
      <c r="V627" s="384"/>
      <c r="W627" s="384"/>
      <c r="X627" s="384"/>
      <c r="Y627" s="384"/>
      <c r="Z627" s="384"/>
      <c r="AA627" s="384"/>
      <c r="AB627" s="379"/>
      <c r="AC627" s="379"/>
      <c r="AD627" s="379"/>
    </row>
    <row r="628" spans="21:30" ht="14.25">
      <c r="U628" s="384"/>
      <c r="V628" s="384"/>
      <c r="W628" s="384"/>
      <c r="X628" s="384"/>
      <c r="Y628" s="384"/>
      <c r="Z628" s="384"/>
      <c r="AA628" s="384"/>
      <c r="AB628" s="379"/>
      <c r="AC628" s="379"/>
      <c r="AD628" s="379"/>
    </row>
    <row r="629" spans="21:30" ht="14.25">
      <c r="U629" s="384"/>
      <c r="V629" s="384"/>
      <c r="W629" s="384"/>
      <c r="X629" s="384"/>
      <c r="Y629" s="384"/>
      <c r="Z629" s="384"/>
      <c r="AA629" s="384"/>
      <c r="AB629" s="379"/>
      <c r="AC629" s="379"/>
      <c r="AD629" s="379"/>
    </row>
    <row r="630" spans="21:30" ht="14.25">
      <c r="U630" s="384"/>
      <c r="V630" s="384"/>
      <c r="W630" s="384"/>
      <c r="X630" s="384"/>
      <c r="Y630" s="384"/>
      <c r="Z630" s="384"/>
      <c r="AA630" s="384"/>
      <c r="AB630" s="379"/>
      <c r="AC630" s="379"/>
      <c r="AD630" s="379"/>
    </row>
    <row r="631" spans="21:30" ht="14.25">
      <c r="U631" s="384"/>
      <c r="V631" s="384"/>
      <c r="W631" s="384"/>
      <c r="X631" s="384"/>
      <c r="Y631" s="384"/>
      <c r="Z631" s="384"/>
      <c r="AA631" s="384"/>
      <c r="AB631" s="379"/>
      <c r="AC631" s="379"/>
      <c r="AD631" s="379"/>
    </row>
    <row r="632" spans="21:30" ht="14.25">
      <c r="U632" s="384"/>
      <c r="V632" s="384"/>
      <c r="W632" s="384"/>
      <c r="X632" s="384"/>
      <c r="Y632" s="384"/>
      <c r="Z632" s="384"/>
      <c r="AA632" s="384"/>
      <c r="AB632" s="379"/>
      <c r="AC632" s="379"/>
      <c r="AD632" s="379"/>
    </row>
    <row r="633" spans="21:30" ht="14.25">
      <c r="U633" s="384"/>
      <c r="V633" s="384"/>
      <c r="W633" s="384"/>
      <c r="X633" s="384"/>
      <c r="Y633" s="384"/>
      <c r="Z633" s="384"/>
      <c r="AA633" s="384"/>
      <c r="AB633" s="379"/>
      <c r="AC633" s="379"/>
      <c r="AD633" s="379"/>
    </row>
    <row r="634" spans="21:30" ht="14.25">
      <c r="U634" s="384"/>
      <c r="V634" s="384"/>
      <c r="W634" s="384"/>
      <c r="X634" s="384"/>
      <c r="Y634" s="384"/>
      <c r="Z634" s="384"/>
      <c r="AA634" s="384"/>
      <c r="AB634" s="379"/>
      <c r="AC634" s="379"/>
      <c r="AD634" s="379"/>
    </row>
    <row r="635" spans="21:30" ht="14.25">
      <c r="U635" s="384"/>
      <c r="V635" s="384"/>
      <c r="W635" s="384"/>
      <c r="X635" s="384"/>
      <c r="Y635" s="384"/>
      <c r="Z635" s="384"/>
      <c r="AA635" s="384"/>
      <c r="AB635" s="379"/>
      <c r="AC635" s="379"/>
      <c r="AD635" s="379"/>
    </row>
    <row r="636" spans="21:30" ht="14.25">
      <c r="U636" s="384"/>
      <c r="V636" s="384"/>
      <c r="W636" s="384"/>
      <c r="X636" s="384"/>
      <c r="Y636" s="384"/>
      <c r="Z636" s="384"/>
      <c r="AA636" s="384"/>
      <c r="AB636" s="379"/>
      <c r="AC636" s="379"/>
      <c r="AD636" s="379"/>
    </row>
    <row r="637" spans="21:30" ht="14.25">
      <c r="U637" s="384"/>
      <c r="V637" s="384"/>
      <c r="W637" s="384"/>
      <c r="X637" s="384"/>
      <c r="Y637" s="384"/>
      <c r="Z637" s="384"/>
      <c r="AA637" s="384"/>
      <c r="AB637" s="379"/>
      <c r="AC637" s="379"/>
      <c r="AD637" s="379"/>
    </row>
    <row r="638" spans="21:30" ht="14.25">
      <c r="U638" s="384"/>
      <c r="V638" s="384"/>
      <c r="W638" s="384"/>
      <c r="X638" s="384"/>
      <c r="Y638" s="384"/>
      <c r="Z638" s="384"/>
      <c r="AA638" s="384"/>
      <c r="AB638" s="379"/>
      <c r="AC638" s="379"/>
      <c r="AD638" s="379"/>
    </row>
    <row r="639" spans="21:30" ht="14.25">
      <c r="U639" s="384"/>
      <c r="V639" s="384"/>
      <c r="W639" s="384"/>
      <c r="X639" s="384"/>
      <c r="Y639" s="384"/>
      <c r="Z639" s="384"/>
      <c r="AA639" s="384"/>
      <c r="AB639" s="379"/>
      <c r="AC639" s="379"/>
      <c r="AD639" s="379"/>
    </row>
    <row r="640" spans="21:30" ht="14.25">
      <c r="U640" s="384"/>
      <c r="V640" s="384"/>
      <c r="W640" s="384"/>
      <c r="X640" s="384"/>
      <c r="Y640" s="384"/>
      <c r="Z640" s="384"/>
      <c r="AA640" s="384"/>
      <c r="AB640" s="379"/>
      <c r="AC640" s="379"/>
      <c r="AD640" s="379"/>
    </row>
    <row r="641" spans="21:30" ht="14.25">
      <c r="U641" s="384"/>
      <c r="V641" s="384"/>
      <c r="W641" s="384"/>
      <c r="X641" s="384"/>
      <c r="Y641" s="384"/>
      <c r="Z641" s="384"/>
      <c r="AA641" s="384"/>
      <c r="AB641" s="379"/>
      <c r="AC641" s="379"/>
      <c r="AD641" s="379"/>
    </row>
    <row r="642" spans="21:30" ht="14.25">
      <c r="U642" s="384"/>
      <c r="V642" s="384"/>
      <c r="W642" s="384"/>
      <c r="X642" s="384"/>
      <c r="Y642" s="384"/>
      <c r="Z642" s="384"/>
      <c r="AA642" s="384"/>
      <c r="AB642" s="379"/>
      <c r="AC642" s="379"/>
      <c r="AD642" s="379"/>
    </row>
    <row r="643" spans="21:30" ht="14.25">
      <c r="U643" s="384"/>
      <c r="V643" s="384"/>
      <c r="W643" s="384"/>
      <c r="X643" s="384"/>
      <c r="Y643" s="384"/>
      <c r="Z643" s="384"/>
      <c r="AA643" s="384"/>
      <c r="AB643" s="379"/>
      <c r="AC643" s="379"/>
      <c r="AD643" s="379"/>
    </row>
    <row r="644" spans="21:30" ht="14.25">
      <c r="U644" s="384"/>
      <c r="V644" s="384"/>
      <c r="W644" s="384"/>
      <c r="X644" s="384"/>
      <c r="Y644" s="384"/>
      <c r="Z644" s="384"/>
      <c r="AA644" s="384"/>
      <c r="AB644" s="379"/>
      <c r="AC644" s="379"/>
      <c r="AD644" s="379"/>
    </row>
    <row r="645" spans="21:30" ht="14.25">
      <c r="U645" s="384"/>
      <c r="V645" s="384"/>
      <c r="W645" s="384"/>
      <c r="X645" s="384"/>
      <c r="Y645" s="384"/>
      <c r="Z645" s="384"/>
      <c r="AA645" s="384"/>
      <c r="AB645" s="379"/>
      <c r="AC645" s="379"/>
      <c r="AD645" s="379"/>
    </row>
    <row r="646" spans="21:30" ht="14.25">
      <c r="U646" s="384"/>
      <c r="V646" s="384"/>
      <c r="W646" s="384"/>
      <c r="X646" s="384"/>
      <c r="Y646" s="384"/>
      <c r="Z646" s="384"/>
      <c r="AA646" s="384"/>
      <c r="AB646" s="379"/>
      <c r="AC646" s="379"/>
      <c r="AD646" s="379"/>
    </row>
    <row r="647" spans="21:30" ht="14.25">
      <c r="U647" s="384"/>
      <c r="V647" s="384"/>
      <c r="W647" s="384"/>
      <c r="X647" s="384"/>
      <c r="Y647" s="384"/>
      <c r="Z647" s="384"/>
      <c r="AA647" s="384"/>
      <c r="AB647" s="379"/>
      <c r="AC647" s="379"/>
      <c r="AD647" s="379"/>
    </row>
    <row r="648" spans="21:30" ht="14.25">
      <c r="U648" s="384"/>
      <c r="V648" s="384"/>
      <c r="W648" s="384"/>
      <c r="X648" s="384"/>
      <c r="Y648" s="384"/>
      <c r="Z648" s="384"/>
      <c r="AA648" s="384"/>
      <c r="AB648" s="379"/>
      <c r="AC648" s="379"/>
      <c r="AD648" s="379"/>
    </row>
    <row r="649" spans="21:30" ht="14.25">
      <c r="U649" s="384"/>
      <c r="V649" s="384"/>
      <c r="W649" s="384"/>
      <c r="X649" s="384"/>
      <c r="Y649" s="384"/>
      <c r="Z649" s="384"/>
      <c r="AA649" s="384"/>
      <c r="AB649" s="379"/>
      <c r="AC649" s="379"/>
      <c r="AD649" s="379"/>
    </row>
    <row r="650" spans="21:30" ht="14.25">
      <c r="U650" s="384"/>
      <c r="V650" s="384"/>
      <c r="W650" s="384"/>
      <c r="X650" s="384"/>
      <c r="Y650" s="384"/>
      <c r="Z650" s="384"/>
      <c r="AA650" s="384"/>
      <c r="AB650" s="379"/>
      <c r="AC650" s="379"/>
      <c r="AD650" s="379"/>
    </row>
    <row r="651" spans="21:30" ht="14.25">
      <c r="U651" s="384"/>
      <c r="V651" s="384"/>
      <c r="W651" s="384"/>
      <c r="X651" s="384"/>
      <c r="Y651" s="384"/>
      <c r="Z651" s="384"/>
      <c r="AA651" s="384"/>
      <c r="AB651" s="379"/>
      <c r="AC651" s="379"/>
      <c r="AD651" s="379"/>
    </row>
    <row r="652" spans="21:30" ht="14.25">
      <c r="U652" s="384"/>
      <c r="V652" s="384"/>
      <c r="W652" s="384"/>
      <c r="X652" s="384"/>
      <c r="Y652" s="384"/>
      <c r="Z652" s="384"/>
      <c r="AA652" s="384"/>
      <c r="AB652" s="379"/>
      <c r="AC652" s="379"/>
      <c r="AD652" s="379"/>
    </row>
    <row r="653" spans="21:30" ht="14.25">
      <c r="U653" s="384"/>
      <c r="V653" s="384"/>
      <c r="W653" s="384"/>
      <c r="X653" s="384"/>
      <c r="Y653" s="384"/>
      <c r="Z653" s="384"/>
      <c r="AA653" s="384"/>
      <c r="AB653" s="379"/>
      <c r="AC653" s="379"/>
      <c r="AD653" s="379"/>
    </row>
    <row r="654" spans="21:30" ht="14.25">
      <c r="U654" s="384"/>
      <c r="V654" s="384"/>
      <c r="W654" s="384"/>
      <c r="X654" s="384"/>
      <c r="Y654" s="384"/>
      <c r="Z654" s="384"/>
      <c r="AA654" s="384"/>
      <c r="AB654" s="379"/>
      <c r="AC654" s="379"/>
      <c r="AD654" s="379"/>
    </row>
    <row r="655" spans="21:30" ht="14.25">
      <c r="U655" s="384"/>
      <c r="V655" s="384"/>
      <c r="W655" s="384"/>
      <c r="X655" s="384"/>
      <c r="Y655" s="384"/>
      <c r="Z655" s="384"/>
      <c r="AA655" s="384"/>
      <c r="AB655" s="379"/>
      <c r="AC655" s="379"/>
      <c r="AD655" s="379"/>
    </row>
    <row r="656" spans="21:30" ht="14.25">
      <c r="U656" s="384"/>
      <c r="V656" s="384"/>
      <c r="W656" s="384"/>
      <c r="X656" s="384"/>
      <c r="Y656" s="384"/>
      <c r="Z656" s="384"/>
      <c r="AA656" s="384"/>
      <c r="AB656" s="379"/>
      <c r="AC656" s="379"/>
      <c r="AD656" s="379"/>
    </row>
    <row r="657" spans="21:30" ht="14.25">
      <c r="U657" s="384"/>
      <c r="V657" s="384"/>
      <c r="W657" s="384"/>
      <c r="X657" s="384"/>
      <c r="Y657" s="384"/>
      <c r="Z657" s="384"/>
      <c r="AA657" s="384"/>
      <c r="AB657" s="379"/>
      <c r="AC657" s="379"/>
      <c r="AD657" s="379"/>
    </row>
    <row r="658" spans="21:30" ht="14.25">
      <c r="U658" s="384"/>
      <c r="V658" s="384"/>
      <c r="W658" s="384"/>
      <c r="X658" s="384"/>
      <c r="Y658" s="384"/>
      <c r="Z658" s="384"/>
      <c r="AA658" s="384"/>
      <c r="AB658" s="379"/>
      <c r="AC658" s="379"/>
      <c r="AD658" s="379"/>
    </row>
    <row r="659" spans="21:30" ht="14.25">
      <c r="U659" s="384"/>
      <c r="V659" s="384"/>
      <c r="W659" s="384"/>
      <c r="X659" s="384"/>
      <c r="Y659" s="384"/>
      <c r="Z659" s="384"/>
      <c r="AA659" s="384"/>
      <c r="AB659" s="379"/>
      <c r="AC659" s="379"/>
      <c r="AD659" s="379"/>
    </row>
    <row r="660" spans="21:30" ht="14.25">
      <c r="U660" s="384"/>
      <c r="V660" s="384"/>
      <c r="W660" s="384"/>
      <c r="X660" s="384"/>
      <c r="Y660" s="384"/>
      <c r="Z660" s="384"/>
      <c r="AA660" s="384"/>
      <c r="AB660" s="379"/>
      <c r="AC660" s="379"/>
      <c r="AD660" s="379"/>
    </row>
    <row r="661" spans="21:30" ht="14.25">
      <c r="U661" s="384"/>
      <c r="V661" s="384"/>
      <c r="W661" s="384"/>
      <c r="X661" s="384"/>
      <c r="Y661" s="384"/>
      <c r="Z661" s="384"/>
      <c r="AA661" s="384"/>
      <c r="AB661" s="379"/>
      <c r="AC661" s="379"/>
      <c r="AD661" s="379"/>
    </row>
    <row r="662" spans="21:30" ht="14.25">
      <c r="U662" s="384"/>
      <c r="V662" s="384"/>
      <c r="W662" s="384"/>
      <c r="X662" s="384"/>
      <c r="Y662" s="384"/>
      <c r="Z662" s="384"/>
      <c r="AA662" s="384"/>
      <c r="AB662" s="379"/>
      <c r="AC662" s="379"/>
      <c r="AD662" s="379"/>
    </row>
    <row r="663" spans="21:30" ht="14.25">
      <c r="U663" s="384"/>
      <c r="V663" s="384"/>
      <c r="W663" s="384"/>
      <c r="X663" s="384"/>
      <c r="Y663" s="384"/>
      <c r="Z663" s="384"/>
      <c r="AA663" s="384"/>
      <c r="AB663" s="379"/>
      <c r="AC663" s="379"/>
      <c r="AD663" s="379"/>
    </row>
    <row r="664" spans="21:30" ht="14.25">
      <c r="U664" s="384"/>
      <c r="V664" s="384"/>
      <c r="W664" s="384"/>
      <c r="X664" s="384"/>
      <c r="Y664" s="384"/>
      <c r="Z664" s="384"/>
      <c r="AA664" s="384"/>
      <c r="AB664" s="379"/>
      <c r="AC664" s="379"/>
      <c r="AD664" s="379"/>
    </row>
    <row r="665" spans="21:30" ht="14.25">
      <c r="U665" s="384"/>
      <c r="V665" s="384"/>
      <c r="W665" s="384"/>
      <c r="X665" s="384"/>
      <c r="Y665" s="384"/>
      <c r="Z665" s="384"/>
      <c r="AA665" s="384"/>
      <c r="AB665" s="379"/>
      <c r="AC665" s="379"/>
      <c r="AD665" s="379"/>
    </row>
    <row r="666" spans="21:30" ht="14.25">
      <c r="U666" s="384"/>
      <c r="V666" s="384"/>
      <c r="W666" s="384"/>
      <c r="X666" s="384"/>
      <c r="Y666" s="384"/>
      <c r="Z666" s="384"/>
      <c r="AA666" s="384"/>
      <c r="AB666" s="379"/>
      <c r="AC666" s="379"/>
      <c r="AD666" s="379"/>
    </row>
    <row r="667" spans="21:30" ht="14.25">
      <c r="U667" s="384"/>
      <c r="V667" s="384"/>
      <c r="W667" s="384"/>
      <c r="X667" s="384"/>
      <c r="Y667" s="384"/>
      <c r="Z667" s="384"/>
      <c r="AA667" s="384"/>
      <c r="AB667" s="379"/>
      <c r="AC667" s="379"/>
      <c r="AD667" s="379"/>
    </row>
    <row r="668" spans="21:30" ht="14.25">
      <c r="U668" s="384"/>
      <c r="V668" s="384"/>
      <c r="W668" s="384"/>
      <c r="X668" s="384"/>
      <c r="Y668" s="384"/>
      <c r="Z668" s="384"/>
      <c r="AA668" s="384"/>
      <c r="AB668" s="379"/>
      <c r="AC668" s="379"/>
      <c r="AD668" s="379"/>
    </row>
    <row r="669" spans="21:30" ht="14.25">
      <c r="U669" s="384"/>
      <c r="V669" s="384"/>
      <c r="W669" s="384"/>
      <c r="X669" s="384"/>
      <c r="Y669" s="384"/>
      <c r="Z669" s="384"/>
      <c r="AA669" s="384"/>
      <c r="AB669" s="379"/>
      <c r="AC669" s="379"/>
      <c r="AD669" s="379"/>
    </row>
    <row r="670" spans="21:30" ht="14.25">
      <c r="U670" s="384"/>
      <c r="V670" s="384"/>
      <c r="W670" s="384"/>
      <c r="X670" s="384"/>
      <c r="Y670" s="384"/>
      <c r="Z670" s="384"/>
      <c r="AA670" s="384"/>
      <c r="AB670" s="379"/>
      <c r="AC670" s="379"/>
      <c r="AD670" s="379"/>
    </row>
    <row r="671" spans="21:30" ht="14.25">
      <c r="U671" s="384"/>
      <c r="V671" s="384"/>
      <c r="W671" s="384"/>
      <c r="X671" s="384"/>
      <c r="Y671" s="384"/>
      <c r="Z671" s="384"/>
      <c r="AA671" s="384"/>
      <c r="AB671" s="379"/>
      <c r="AC671" s="379"/>
      <c r="AD671" s="379"/>
    </row>
    <row r="672" spans="21:30" ht="14.25">
      <c r="U672" s="384"/>
      <c r="V672" s="384"/>
      <c r="W672" s="384"/>
      <c r="X672" s="384"/>
      <c r="Y672" s="384"/>
      <c r="Z672" s="384"/>
      <c r="AA672" s="384"/>
      <c r="AB672" s="379"/>
      <c r="AC672" s="379"/>
      <c r="AD672" s="379"/>
    </row>
    <row r="673" spans="21:30" ht="14.25">
      <c r="U673" s="384"/>
      <c r="V673" s="384"/>
      <c r="W673" s="384"/>
      <c r="X673" s="384"/>
      <c r="Y673" s="384"/>
      <c r="Z673" s="384"/>
      <c r="AA673" s="384"/>
      <c r="AB673" s="379"/>
      <c r="AC673" s="379"/>
      <c r="AD673" s="379"/>
    </row>
    <row r="674" spans="21:30" ht="14.25">
      <c r="U674" s="384"/>
      <c r="V674" s="384"/>
      <c r="W674" s="384"/>
      <c r="X674" s="384"/>
      <c r="Y674" s="384"/>
      <c r="Z674" s="384"/>
      <c r="AA674" s="384"/>
      <c r="AB674" s="379"/>
      <c r="AC674" s="379"/>
      <c r="AD674" s="379"/>
    </row>
    <row r="675" spans="21:30" ht="14.25">
      <c r="U675" s="384"/>
      <c r="V675" s="384"/>
      <c r="W675" s="384"/>
      <c r="X675" s="384"/>
      <c r="Y675" s="384"/>
      <c r="Z675" s="384"/>
      <c r="AA675" s="384"/>
      <c r="AB675" s="379"/>
      <c r="AC675" s="379"/>
      <c r="AD675" s="379"/>
    </row>
    <row r="676" spans="21:30" ht="14.25">
      <c r="U676" s="384"/>
      <c r="V676" s="384"/>
      <c r="W676" s="384"/>
      <c r="X676" s="384"/>
      <c r="Y676" s="384"/>
      <c r="Z676" s="384"/>
      <c r="AA676" s="384"/>
      <c r="AB676" s="379"/>
      <c r="AC676" s="379"/>
      <c r="AD676" s="379"/>
    </row>
    <row r="677" spans="21:30" ht="14.25">
      <c r="U677" s="384"/>
      <c r="V677" s="384"/>
      <c r="W677" s="384"/>
      <c r="X677" s="384"/>
      <c r="Y677" s="384"/>
      <c r="Z677" s="384"/>
      <c r="AA677" s="384"/>
      <c r="AB677" s="379"/>
      <c r="AC677" s="379"/>
      <c r="AD677" s="379"/>
    </row>
    <row r="678" spans="21:30" ht="14.25">
      <c r="U678" s="384"/>
      <c r="V678" s="384"/>
      <c r="W678" s="384"/>
      <c r="X678" s="384"/>
      <c r="Y678" s="384"/>
      <c r="Z678" s="384"/>
      <c r="AA678" s="384"/>
      <c r="AB678" s="379"/>
      <c r="AC678" s="379"/>
      <c r="AD678" s="379"/>
    </row>
    <row r="679" spans="21:30" ht="14.25">
      <c r="U679" s="384"/>
      <c r="V679" s="384"/>
      <c r="W679" s="384"/>
      <c r="X679" s="384"/>
      <c r="Y679" s="384"/>
      <c r="Z679" s="384"/>
      <c r="AA679" s="384"/>
      <c r="AB679" s="379"/>
      <c r="AC679" s="379"/>
      <c r="AD679" s="379"/>
    </row>
    <row r="680" spans="21:30" ht="14.25">
      <c r="U680" s="384"/>
      <c r="V680" s="384"/>
      <c r="W680" s="384"/>
      <c r="X680" s="384"/>
      <c r="Y680" s="384"/>
      <c r="Z680" s="384"/>
      <c r="AA680" s="384"/>
      <c r="AB680" s="379"/>
      <c r="AC680" s="379"/>
      <c r="AD680" s="379"/>
    </row>
    <row r="681" spans="21:30" ht="14.25">
      <c r="U681" s="384"/>
      <c r="V681" s="384"/>
      <c r="W681" s="384"/>
      <c r="X681" s="384"/>
      <c r="Y681" s="384"/>
      <c r="Z681" s="384"/>
      <c r="AA681" s="384"/>
      <c r="AB681" s="379"/>
      <c r="AC681" s="379"/>
      <c r="AD681" s="379"/>
    </row>
    <row r="682" spans="21:30" ht="14.25">
      <c r="U682" s="384"/>
      <c r="V682" s="384"/>
      <c r="W682" s="384"/>
      <c r="X682" s="384"/>
      <c r="Y682" s="384"/>
      <c r="Z682" s="384"/>
      <c r="AA682" s="384"/>
      <c r="AB682" s="379"/>
      <c r="AC682" s="379"/>
      <c r="AD682" s="379"/>
    </row>
    <row r="683" spans="21:30" ht="14.25">
      <c r="U683" s="384"/>
      <c r="V683" s="384"/>
      <c r="W683" s="384"/>
      <c r="X683" s="384"/>
      <c r="Y683" s="384"/>
      <c r="Z683" s="384"/>
      <c r="AA683" s="384"/>
      <c r="AB683" s="379"/>
      <c r="AC683" s="379"/>
      <c r="AD683" s="379"/>
    </row>
    <row r="684" spans="21:30" ht="14.25">
      <c r="U684" s="384"/>
      <c r="V684" s="384"/>
      <c r="W684" s="384"/>
      <c r="X684" s="384"/>
      <c r="Y684" s="384"/>
      <c r="Z684" s="384"/>
      <c r="AA684" s="384"/>
      <c r="AB684" s="379"/>
      <c r="AC684" s="379"/>
      <c r="AD684" s="379"/>
    </row>
    <row r="685" spans="21:30" ht="14.25">
      <c r="U685" s="384"/>
      <c r="V685" s="384"/>
      <c r="W685" s="384"/>
      <c r="X685" s="384"/>
      <c r="Y685" s="384"/>
      <c r="Z685" s="384"/>
      <c r="AA685" s="384"/>
      <c r="AB685" s="379"/>
      <c r="AC685" s="379"/>
      <c r="AD685" s="379"/>
    </row>
    <row r="686" spans="21:30" ht="14.25">
      <c r="U686" s="384"/>
      <c r="V686" s="384"/>
      <c r="W686" s="384"/>
      <c r="X686" s="384"/>
      <c r="Y686" s="384"/>
      <c r="Z686" s="384"/>
      <c r="AA686" s="384"/>
      <c r="AB686" s="379"/>
      <c r="AC686" s="379"/>
      <c r="AD686" s="379"/>
    </row>
    <row r="687" spans="21:30" ht="14.25">
      <c r="U687" s="384"/>
      <c r="V687" s="384"/>
      <c r="W687" s="384"/>
      <c r="X687" s="384"/>
      <c r="Y687" s="384"/>
      <c r="Z687" s="384"/>
      <c r="AA687" s="384"/>
      <c r="AB687" s="379"/>
      <c r="AC687" s="379"/>
      <c r="AD687" s="379"/>
    </row>
    <row r="688" spans="21:30" ht="14.25">
      <c r="U688" s="384"/>
      <c r="V688" s="384"/>
      <c r="W688" s="384"/>
      <c r="X688" s="384"/>
      <c r="Y688" s="384"/>
      <c r="Z688" s="384"/>
      <c r="AA688" s="384"/>
      <c r="AB688" s="379"/>
      <c r="AC688" s="379"/>
      <c r="AD688" s="379"/>
    </row>
    <row r="689" spans="21:30" ht="14.25">
      <c r="U689" s="384"/>
      <c r="V689" s="384"/>
      <c r="W689" s="384"/>
      <c r="X689" s="384"/>
      <c r="Y689" s="384"/>
      <c r="Z689" s="384"/>
      <c r="AA689" s="384"/>
      <c r="AB689" s="379"/>
      <c r="AC689" s="379"/>
      <c r="AD689" s="379"/>
    </row>
    <row r="690" spans="21:30" ht="14.25">
      <c r="U690" s="384"/>
      <c r="V690" s="384"/>
      <c r="W690" s="384"/>
      <c r="X690" s="384"/>
      <c r="Y690" s="384"/>
      <c r="Z690" s="384"/>
      <c r="AA690" s="384"/>
      <c r="AB690" s="379"/>
      <c r="AC690" s="379"/>
      <c r="AD690" s="379"/>
    </row>
    <row r="691" spans="21:30" ht="14.25">
      <c r="U691" s="384"/>
      <c r="V691" s="384"/>
      <c r="W691" s="384"/>
      <c r="X691" s="384"/>
      <c r="Y691" s="384"/>
      <c r="Z691" s="384"/>
      <c r="AA691" s="384"/>
      <c r="AB691" s="379"/>
      <c r="AC691" s="379"/>
      <c r="AD691" s="379"/>
    </row>
    <row r="692" spans="21:30" ht="14.25">
      <c r="U692" s="384"/>
      <c r="V692" s="384"/>
      <c r="W692" s="384"/>
      <c r="X692" s="384"/>
      <c r="Y692" s="384"/>
      <c r="Z692" s="384"/>
      <c r="AA692" s="384"/>
      <c r="AB692" s="379"/>
      <c r="AC692" s="379"/>
      <c r="AD692" s="379"/>
    </row>
    <row r="693" spans="21:30" ht="14.25">
      <c r="U693" s="384"/>
      <c r="V693" s="384"/>
      <c r="W693" s="384"/>
      <c r="X693" s="384"/>
      <c r="Y693" s="384"/>
      <c r="Z693" s="384"/>
      <c r="AA693" s="384"/>
      <c r="AB693" s="379"/>
      <c r="AC693" s="379"/>
      <c r="AD693" s="379"/>
    </row>
    <row r="694" spans="21:30" ht="14.25">
      <c r="U694" s="384"/>
      <c r="V694" s="384"/>
      <c r="W694" s="384"/>
      <c r="X694" s="384"/>
      <c r="Y694" s="384"/>
      <c r="Z694" s="384"/>
      <c r="AA694" s="384"/>
      <c r="AB694" s="379"/>
      <c r="AC694" s="379"/>
      <c r="AD694" s="379"/>
    </row>
    <row r="695" spans="21:30" ht="14.25">
      <c r="U695" s="384"/>
      <c r="V695" s="384"/>
      <c r="W695" s="384"/>
      <c r="X695" s="384"/>
      <c r="Y695" s="384"/>
      <c r="Z695" s="384"/>
      <c r="AA695" s="384"/>
      <c r="AB695" s="379"/>
      <c r="AC695" s="379"/>
      <c r="AD695" s="379"/>
    </row>
    <row r="696" spans="21:30" ht="14.25">
      <c r="U696" s="384"/>
      <c r="V696" s="384"/>
      <c r="W696" s="384"/>
      <c r="X696" s="384"/>
      <c r="Y696" s="384"/>
      <c r="Z696" s="384"/>
      <c r="AA696" s="384"/>
      <c r="AB696" s="379"/>
      <c r="AC696" s="379"/>
      <c r="AD696" s="379"/>
    </row>
    <row r="697" spans="21:30" ht="14.25">
      <c r="U697" s="384"/>
      <c r="V697" s="384"/>
      <c r="W697" s="384"/>
      <c r="X697" s="384"/>
      <c r="Y697" s="384"/>
      <c r="Z697" s="384"/>
      <c r="AA697" s="384"/>
      <c r="AB697" s="379"/>
      <c r="AC697" s="379"/>
      <c r="AD697" s="379"/>
    </row>
    <row r="698" spans="21:30" ht="14.25">
      <c r="U698" s="384"/>
      <c r="V698" s="384"/>
      <c r="W698" s="384"/>
      <c r="X698" s="384"/>
      <c r="Y698" s="384"/>
      <c r="Z698" s="384"/>
      <c r="AA698" s="384"/>
      <c r="AB698" s="379"/>
      <c r="AC698" s="379"/>
      <c r="AD698" s="379"/>
    </row>
    <row r="699" spans="21:30" ht="14.25">
      <c r="U699" s="384"/>
      <c r="V699" s="384"/>
      <c r="W699" s="384"/>
      <c r="X699" s="384"/>
      <c r="Y699" s="384"/>
      <c r="Z699" s="384"/>
      <c r="AA699" s="384"/>
      <c r="AB699" s="379"/>
      <c r="AC699" s="379"/>
      <c r="AD699" s="379"/>
    </row>
    <row r="700" spans="21:30" ht="14.25">
      <c r="U700" s="384"/>
      <c r="V700" s="384"/>
      <c r="W700" s="384"/>
      <c r="X700" s="384"/>
      <c r="Y700" s="384"/>
      <c r="Z700" s="384"/>
      <c r="AA700" s="384"/>
      <c r="AB700" s="379"/>
      <c r="AC700" s="379"/>
      <c r="AD700" s="379"/>
    </row>
    <row r="701" spans="21:30" ht="14.25">
      <c r="U701" s="384"/>
      <c r="V701" s="384"/>
      <c r="W701" s="384"/>
      <c r="X701" s="384"/>
      <c r="Y701" s="384"/>
      <c r="Z701" s="384"/>
      <c r="AA701" s="384"/>
      <c r="AB701" s="379"/>
      <c r="AC701" s="379"/>
      <c r="AD701" s="379"/>
    </row>
    <row r="702" spans="21:30" ht="14.25">
      <c r="U702" s="384"/>
      <c r="V702" s="384"/>
      <c r="W702" s="384"/>
      <c r="X702" s="384"/>
      <c r="Y702" s="384"/>
      <c r="Z702" s="384"/>
      <c r="AA702" s="384"/>
      <c r="AB702" s="379"/>
      <c r="AC702" s="379"/>
      <c r="AD702" s="379"/>
    </row>
    <row r="703" spans="21:30" ht="14.25">
      <c r="U703" s="384"/>
      <c r="V703" s="384"/>
      <c r="W703" s="384"/>
      <c r="X703" s="384"/>
      <c r="Y703" s="384"/>
      <c r="Z703" s="384"/>
      <c r="AA703" s="384"/>
      <c r="AB703" s="379"/>
      <c r="AC703" s="379"/>
      <c r="AD703" s="379"/>
    </row>
    <row r="704" spans="21:30" ht="14.25">
      <c r="U704" s="384"/>
      <c r="V704" s="384"/>
      <c r="W704" s="384"/>
      <c r="X704" s="384"/>
      <c r="Y704" s="384"/>
      <c r="Z704" s="384"/>
      <c r="AA704" s="384"/>
      <c r="AB704" s="379"/>
      <c r="AC704" s="379"/>
      <c r="AD704" s="379"/>
    </row>
    <row r="705" spans="21:30" ht="14.25">
      <c r="U705" s="384"/>
      <c r="V705" s="384"/>
      <c r="W705" s="384"/>
      <c r="X705" s="384"/>
      <c r="Y705" s="384"/>
      <c r="Z705" s="384"/>
      <c r="AA705" s="384"/>
      <c r="AB705" s="379"/>
      <c r="AC705" s="379"/>
      <c r="AD705" s="379"/>
    </row>
    <row r="706" spans="21:30" ht="14.25">
      <c r="U706" s="384"/>
      <c r="V706" s="384"/>
      <c r="W706" s="384"/>
      <c r="X706" s="384"/>
      <c r="Y706" s="384"/>
      <c r="Z706" s="384"/>
      <c r="AA706" s="384"/>
      <c r="AB706" s="379"/>
      <c r="AC706" s="379"/>
      <c r="AD706" s="379"/>
    </row>
    <row r="707" spans="21:30" ht="14.25">
      <c r="U707" s="384"/>
      <c r="V707" s="384"/>
      <c r="W707" s="384"/>
      <c r="X707" s="384"/>
      <c r="Y707" s="384"/>
      <c r="Z707" s="384"/>
      <c r="AA707" s="384"/>
      <c r="AB707" s="379"/>
      <c r="AC707" s="379"/>
      <c r="AD707" s="379"/>
    </row>
    <row r="708" spans="21:30" ht="14.25">
      <c r="U708" s="384"/>
      <c r="V708" s="384"/>
      <c r="W708" s="384"/>
      <c r="X708" s="384"/>
      <c r="Y708" s="384"/>
      <c r="Z708" s="384"/>
      <c r="AA708" s="384"/>
      <c r="AB708" s="379"/>
      <c r="AC708" s="379"/>
      <c r="AD708" s="379"/>
    </row>
    <row r="709" spans="21:30" ht="14.25">
      <c r="U709" s="384"/>
      <c r="V709" s="384"/>
      <c r="W709" s="384"/>
      <c r="X709" s="384"/>
      <c r="Y709" s="384"/>
      <c r="Z709" s="384"/>
      <c r="AA709" s="384"/>
      <c r="AB709" s="379"/>
      <c r="AC709" s="379"/>
      <c r="AD709" s="379"/>
    </row>
    <row r="710" spans="21:30" ht="14.25">
      <c r="U710" s="384"/>
      <c r="V710" s="384"/>
      <c r="W710" s="384"/>
      <c r="X710" s="384"/>
      <c r="Y710" s="384"/>
      <c r="Z710" s="384"/>
      <c r="AA710" s="384"/>
      <c r="AB710" s="379"/>
      <c r="AC710" s="379"/>
      <c r="AD710" s="379"/>
    </row>
    <row r="711" spans="21:30" ht="14.25">
      <c r="U711" s="384"/>
      <c r="V711" s="384"/>
      <c r="W711" s="384"/>
      <c r="X711" s="384"/>
      <c r="Y711" s="384"/>
      <c r="Z711" s="384"/>
      <c r="AA711" s="384"/>
      <c r="AB711" s="379"/>
      <c r="AC711" s="379"/>
      <c r="AD711" s="379"/>
    </row>
    <row r="712" spans="21:30" ht="14.25">
      <c r="U712" s="384"/>
      <c r="V712" s="384"/>
      <c r="W712" s="384"/>
      <c r="X712" s="384"/>
      <c r="Y712" s="384"/>
      <c r="Z712" s="384"/>
      <c r="AA712" s="384"/>
      <c r="AB712" s="379"/>
      <c r="AC712" s="379"/>
      <c r="AD712" s="379"/>
    </row>
    <row r="713" spans="21:30" ht="14.25">
      <c r="U713" s="384"/>
      <c r="V713" s="384"/>
      <c r="W713" s="384"/>
      <c r="X713" s="384"/>
      <c r="Y713" s="384"/>
      <c r="Z713" s="384"/>
      <c r="AA713" s="384"/>
      <c r="AB713" s="379"/>
      <c r="AC713" s="379"/>
      <c r="AD713" s="379"/>
    </row>
    <row r="714" spans="21:30" ht="14.25">
      <c r="U714" s="384"/>
      <c r="V714" s="384"/>
      <c r="W714" s="384"/>
      <c r="X714" s="384"/>
      <c r="Y714" s="384"/>
      <c r="Z714" s="384"/>
      <c r="AA714" s="384"/>
      <c r="AB714" s="379"/>
      <c r="AC714" s="379"/>
      <c r="AD714" s="379"/>
    </row>
    <row r="715" spans="21:30" ht="14.25">
      <c r="U715" s="384"/>
      <c r="V715" s="384"/>
      <c r="W715" s="384"/>
      <c r="X715" s="384"/>
      <c r="Y715" s="384"/>
      <c r="Z715" s="384"/>
      <c r="AA715" s="384"/>
      <c r="AB715" s="379"/>
      <c r="AC715" s="379"/>
      <c r="AD715" s="379"/>
    </row>
    <row r="716" spans="21:30" ht="14.25">
      <c r="U716" s="384"/>
      <c r="V716" s="384"/>
      <c r="W716" s="384"/>
      <c r="X716" s="384"/>
      <c r="Y716" s="384"/>
      <c r="Z716" s="384"/>
      <c r="AA716" s="384"/>
      <c r="AB716" s="379"/>
      <c r="AC716" s="379"/>
      <c r="AD716" s="379"/>
    </row>
    <row r="717" spans="21:30" ht="14.25">
      <c r="U717" s="384"/>
      <c r="V717" s="384"/>
      <c r="W717" s="384"/>
      <c r="X717" s="384"/>
      <c r="Y717" s="384"/>
      <c r="Z717" s="384"/>
      <c r="AA717" s="384"/>
      <c r="AB717" s="379"/>
      <c r="AC717" s="379"/>
      <c r="AD717" s="379"/>
    </row>
    <row r="718" spans="21:30" ht="14.25">
      <c r="U718" s="384"/>
      <c r="V718" s="384"/>
      <c r="W718" s="384"/>
      <c r="X718" s="384"/>
      <c r="Y718" s="384"/>
      <c r="Z718" s="384"/>
      <c r="AA718" s="384"/>
      <c r="AB718" s="379"/>
      <c r="AC718" s="379"/>
      <c r="AD718" s="379"/>
    </row>
    <row r="719" spans="21:30" ht="14.25">
      <c r="U719" s="384"/>
      <c r="V719" s="384"/>
      <c r="W719" s="384"/>
      <c r="X719" s="384"/>
      <c r="Y719" s="384"/>
      <c r="Z719" s="384"/>
      <c r="AA719" s="384"/>
      <c r="AB719" s="379"/>
      <c r="AC719" s="379"/>
      <c r="AD719" s="379"/>
    </row>
    <row r="720" spans="21:30" ht="14.25">
      <c r="U720" s="384"/>
      <c r="V720" s="384"/>
      <c r="W720" s="384"/>
      <c r="X720" s="384"/>
      <c r="Y720" s="384"/>
      <c r="Z720" s="384"/>
      <c r="AA720" s="384"/>
      <c r="AB720" s="379"/>
      <c r="AC720" s="379"/>
      <c r="AD720" s="379"/>
    </row>
    <row r="721" spans="21:30" ht="14.25">
      <c r="U721" s="384"/>
      <c r="V721" s="384"/>
      <c r="W721" s="384"/>
      <c r="X721" s="384"/>
      <c r="Y721" s="384"/>
      <c r="Z721" s="384"/>
      <c r="AA721" s="384"/>
      <c r="AB721" s="379"/>
      <c r="AC721" s="379"/>
      <c r="AD721" s="379"/>
    </row>
    <row r="722" spans="21:30" ht="14.25">
      <c r="U722" s="384"/>
      <c r="V722" s="384"/>
      <c r="W722" s="384"/>
      <c r="X722" s="384"/>
      <c r="Y722" s="384"/>
      <c r="Z722" s="384"/>
      <c r="AA722" s="384"/>
      <c r="AB722" s="379"/>
      <c r="AC722" s="379"/>
      <c r="AD722" s="379"/>
    </row>
    <row r="723" spans="21:30" ht="14.25">
      <c r="U723" s="384"/>
      <c r="V723" s="384"/>
      <c r="W723" s="384"/>
      <c r="X723" s="384"/>
      <c r="Y723" s="384"/>
      <c r="Z723" s="384"/>
      <c r="AA723" s="384"/>
      <c r="AB723" s="379"/>
      <c r="AC723" s="379"/>
      <c r="AD723" s="379"/>
    </row>
    <row r="724" spans="21:30" ht="14.25">
      <c r="U724" s="384"/>
      <c r="V724" s="384"/>
      <c r="W724" s="384"/>
      <c r="X724" s="384"/>
      <c r="Y724" s="384"/>
      <c r="Z724" s="384"/>
      <c r="AA724" s="384"/>
      <c r="AB724" s="379"/>
      <c r="AC724" s="379"/>
      <c r="AD724" s="379"/>
    </row>
    <row r="725" spans="21:30" ht="14.25">
      <c r="U725" s="384"/>
      <c r="V725" s="384"/>
      <c r="W725" s="384"/>
      <c r="X725" s="384"/>
      <c r="Y725" s="384"/>
      <c r="Z725" s="384"/>
      <c r="AA725" s="384"/>
      <c r="AB725" s="379"/>
      <c r="AC725" s="379"/>
      <c r="AD725" s="379"/>
    </row>
    <row r="726" spans="21:30" ht="14.25">
      <c r="U726" s="384"/>
      <c r="V726" s="384"/>
      <c r="W726" s="384"/>
      <c r="X726" s="384"/>
      <c r="Y726" s="384"/>
      <c r="Z726" s="384"/>
      <c r="AA726" s="384"/>
      <c r="AB726" s="379"/>
      <c r="AC726" s="379"/>
      <c r="AD726" s="379"/>
    </row>
    <row r="727" spans="21:30" ht="14.25">
      <c r="U727" s="384"/>
      <c r="V727" s="384"/>
      <c r="W727" s="384"/>
      <c r="X727" s="384"/>
      <c r="Y727" s="384"/>
      <c r="Z727" s="384"/>
      <c r="AA727" s="384"/>
      <c r="AB727" s="379"/>
      <c r="AC727" s="379"/>
      <c r="AD727" s="379"/>
    </row>
    <row r="728" spans="21:30" ht="14.25">
      <c r="U728" s="384"/>
      <c r="V728" s="384"/>
      <c r="W728" s="384"/>
      <c r="X728" s="384"/>
      <c r="Y728" s="384"/>
      <c r="Z728" s="384"/>
      <c r="AA728" s="384"/>
      <c r="AB728" s="379"/>
      <c r="AC728" s="379"/>
      <c r="AD728" s="379"/>
    </row>
    <row r="729" spans="21:30" ht="14.25">
      <c r="U729" s="384"/>
      <c r="V729" s="384"/>
      <c r="W729" s="384"/>
      <c r="X729" s="384"/>
      <c r="Y729" s="384"/>
      <c r="Z729" s="384"/>
      <c r="AA729" s="384"/>
      <c r="AB729" s="379"/>
      <c r="AC729" s="379"/>
      <c r="AD729" s="379"/>
    </row>
    <row r="730" spans="21:30" ht="14.25">
      <c r="U730" s="384"/>
      <c r="V730" s="384"/>
      <c r="W730" s="384"/>
      <c r="X730" s="384"/>
      <c r="Y730" s="384"/>
      <c r="Z730" s="384"/>
      <c r="AA730" s="384"/>
      <c r="AB730" s="379"/>
      <c r="AC730" s="379"/>
      <c r="AD730" s="379"/>
    </row>
    <row r="731" spans="21:30" ht="14.25">
      <c r="U731" s="384"/>
      <c r="V731" s="384"/>
      <c r="W731" s="384"/>
      <c r="X731" s="384"/>
      <c r="Y731" s="384"/>
      <c r="Z731" s="384"/>
      <c r="AA731" s="384"/>
      <c r="AB731" s="379"/>
      <c r="AC731" s="379"/>
      <c r="AD731" s="379"/>
    </row>
    <row r="732" spans="21:30" ht="14.25">
      <c r="U732" s="384"/>
      <c r="V732" s="384"/>
      <c r="W732" s="384"/>
      <c r="X732" s="384"/>
      <c r="Y732" s="384"/>
      <c r="Z732" s="384"/>
      <c r="AA732" s="384"/>
      <c r="AB732" s="379"/>
      <c r="AC732" s="379"/>
      <c r="AD732" s="379"/>
    </row>
    <row r="733" spans="21:30" ht="14.25">
      <c r="U733" s="384"/>
      <c r="V733" s="384"/>
      <c r="W733" s="384"/>
      <c r="X733" s="384"/>
      <c r="Y733" s="384"/>
      <c r="Z733" s="384"/>
      <c r="AA733" s="384"/>
      <c r="AB733" s="379"/>
      <c r="AC733" s="379"/>
      <c r="AD733" s="379"/>
    </row>
    <row r="734" spans="21:30" ht="14.25">
      <c r="U734" s="384"/>
      <c r="V734" s="384"/>
      <c r="W734" s="384"/>
      <c r="X734" s="384"/>
      <c r="Y734" s="384"/>
      <c r="Z734" s="384"/>
      <c r="AA734" s="384"/>
      <c r="AB734" s="379"/>
      <c r="AC734" s="379"/>
      <c r="AD734" s="379"/>
    </row>
    <row r="735" spans="21:30" ht="14.25">
      <c r="U735" s="384"/>
      <c r="V735" s="384"/>
      <c r="W735" s="384"/>
      <c r="X735" s="384"/>
      <c r="Y735" s="384"/>
      <c r="Z735" s="384"/>
      <c r="AA735" s="384"/>
      <c r="AB735" s="379"/>
      <c r="AC735" s="379"/>
      <c r="AD735" s="379"/>
    </row>
    <row r="736" spans="21:30" ht="14.25">
      <c r="U736" s="384"/>
      <c r="V736" s="384"/>
      <c r="W736" s="384"/>
      <c r="X736" s="384"/>
      <c r="Y736" s="384"/>
      <c r="Z736" s="384"/>
      <c r="AA736" s="384"/>
      <c r="AB736" s="379"/>
      <c r="AC736" s="379"/>
      <c r="AD736" s="379"/>
    </row>
    <row r="737" spans="21:30" ht="14.25">
      <c r="U737" s="384"/>
      <c r="V737" s="384"/>
      <c r="W737" s="384"/>
      <c r="X737" s="384"/>
      <c r="Y737" s="384"/>
      <c r="Z737" s="384"/>
      <c r="AA737" s="384"/>
      <c r="AB737" s="379"/>
      <c r="AC737" s="379"/>
      <c r="AD737" s="379"/>
    </row>
    <row r="738" spans="21:30" ht="14.25">
      <c r="U738" s="384"/>
      <c r="V738" s="384"/>
      <c r="W738" s="384"/>
      <c r="X738" s="384"/>
      <c r="Y738" s="384"/>
      <c r="Z738" s="384"/>
      <c r="AA738" s="384"/>
      <c r="AB738" s="379"/>
      <c r="AC738" s="379"/>
      <c r="AD738" s="379"/>
    </row>
    <row r="739" spans="21:30" ht="14.25">
      <c r="U739" s="384"/>
      <c r="V739" s="384"/>
      <c r="W739" s="384"/>
      <c r="X739" s="384"/>
      <c r="Y739" s="384"/>
      <c r="Z739" s="384"/>
      <c r="AA739" s="384"/>
      <c r="AB739" s="379"/>
      <c r="AC739" s="379"/>
      <c r="AD739" s="379"/>
    </row>
    <row r="740" spans="21:30" ht="14.25">
      <c r="U740" s="384"/>
      <c r="V740" s="384"/>
      <c r="W740" s="384"/>
      <c r="X740" s="384"/>
      <c r="Y740" s="384"/>
      <c r="Z740" s="384"/>
      <c r="AA740" s="384"/>
      <c r="AB740" s="379"/>
      <c r="AC740" s="379"/>
      <c r="AD740" s="379"/>
    </row>
    <row r="741" spans="21:30" ht="14.25">
      <c r="U741" s="384"/>
      <c r="V741" s="384"/>
      <c r="W741" s="384"/>
      <c r="X741" s="384"/>
      <c r="Y741" s="384"/>
      <c r="Z741" s="384"/>
      <c r="AA741" s="384"/>
      <c r="AB741" s="379"/>
      <c r="AC741" s="379"/>
      <c r="AD741" s="379"/>
    </row>
    <row r="742" spans="21:30" ht="14.25">
      <c r="U742" s="384">
        <v>1</v>
      </c>
      <c r="V742" s="384">
        <v>2</v>
      </c>
      <c r="W742" s="384">
        <v>3</v>
      </c>
      <c r="X742" s="384">
        <v>4</v>
      </c>
      <c r="Y742" s="384">
        <v>5</v>
      </c>
      <c r="Z742" s="384">
        <v>6</v>
      </c>
      <c r="AA742" s="384">
        <v>7</v>
      </c>
      <c r="AB742" s="379">
        <v>8</v>
      </c>
      <c r="AC742" s="379">
        <v>9</v>
      </c>
      <c r="AD742" s="379">
        <v>0</v>
      </c>
    </row>
  </sheetData>
  <mergeCells count="18">
    <mergeCell ref="S66:V66"/>
    <mergeCell ref="X66:Y66"/>
    <mergeCell ref="A142:F142"/>
    <mergeCell ref="I142:R142"/>
    <mergeCell ref="U142:AA142"/>
    <mergeCell ref="A77:E77"/>
    <mergeCell ref="J1:Q1"/>
    <mergeCell ref="A88:E88"/>
    <mergeCell ref="A124:E124"/>
    <mergeCell ref="S1:W1"/>
    <mergeCell ref="S41:U41"/>
    <mergeCell ref="S57:S58"/>
    <mergeCell ref="T57:V57"/>
    <mergeCell ref="S56:V56"/>
    <mergeCell ref="A1:B1"/>
    <mergeCell ref="C1:I1"/>
    <mergeCell ref="A29:F29"/>
    <mergeCell ref="H29:P2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F7725-22FA-4685-A852-8676D13C7B44}">
  <sheetPr>
    <tabColor rgb="FFFF0000"/>
  </sheetPr>
  <dimension ref="A1:V48"/>
  <sheetViews>
    <sheetView topLeftCell="A13" zoomScaleNormal="100" workbookViewId="0">
      <selection activeCell="J30" sqref="J30"/>
    </sheetView>
  </sheetViews>
  <sheetFormatPr defaultRowHeight="12.75"/>
  <cols>
    <col min="1" max="1" width="39.42578125" customWidth="1"/>
    <col min="2" max="2" width="16.42578125" customWidth="1"/>
    <col min="3" max="3" width="20.42578125" bestFit="1" customWidth="1"/>
    <col min="4" max="4" width="12.42578125" customWidth="1"/>
    <col min="5" max="5" width="18.28515625" customWidth="1"/>
    <col min="6" max="6" width="15.42578125" customWidth="1"/>
    <col min="7" max="7" width="17.42578125" customWidth="1"/>
    <col min="8" max="8" width="16.140625" customWidth="1"/>
    <col min="9" max="9" width="26.5703125" customWidth="1"/>
    <col min="10" max="10" width="15.85546875" customWidth="1"/>
    <col min="12" max="12" width="9.42578125" customWidth="1"/>
  </cols>
  <sheetData>
    <row r="1" spans="1:22" ht="25.5">
      <c r="A1" s="475" t="s">
        <v>86</v>
      </c>
      <c r="B1" s="475" t="s">
        <v>663</v>
      </c>
      <c r="C1" s="475" t="s">
        <v>664</v>
      </c>
      <c r="D1" s="476" t="s">
        <v>665</v>
      </c>
      <c r="E1" s="475" t="s">
        <v>666</v>
      </c>
      <c r="F1" s="475" t="s">
        <v>79</v>
      </c>
      <c r="G1" s="476" t="s">
        <v>667</v>
      </c>
      <c r="H1" s="476" t="s">
        <v>668</v>
      </c>
      <c r="I1" s="475" t="s">
        <v>162</v>
      </c>
      <c r="J1" s="477"/>
    </row>
    <row r="2" spans="1:22" ht="20.100000000000001" customHeight="1">
      <c r="A2" s="475"/>
      <c r="B2" s="475"/>
      <c r="C2" s="475"/>
      <c r="D2" s="476" t="s">
        <v>669</v>
      </c>
      <c r="E2" s="475"/>
      <c r="F2" s="475"/>
      <c r="G2" s="476" t="s">
        <v>670</v>
      </c>
      <c r="H2" s="476" t="s">
        <v>671</v>
      </c>
      <c r="I2" s="475"/>
      <c r="J2" s="477"/>
      <c r="K2" s="470"/>
      <c r="L2" s="355"/>
      <c r="M2" s="282"/>
      <c r="N2" s="282"/>
      <c r="O2" s="282"/>
      <c r="P2" s="282"/>
      <c r="Q2" s="282"/>
      <c r="R2" s="282"/>
      <c r="S2" s="282"/>
      <c r="T2" s="282"/>
      <c r="U2" s="282"/>
      <c r="V2" s="282"/>
    </row>
    <row r="3" spans="1:22" ht="20.100000000000001" customHeight="1">
      <c r="A3" s="478" t="s">
        <v>672</v>
      </c>
      <c r="B3" s="479">
        <v>653</v>
      </c>
      <c r="C3" s="479">
        <v>432</v>
      </c>
      <c r="D3" s="480">
        <v>0.66</v>
      </c>
      <c r="E3" s="479">
        <v>642</v>
      </c>
      <c r="F3" s="479">
        <v>208</v>
      </c>
      <c r="G3" s="480">
        <v>0.32</v>
      </c>
      <c r="H3" s="480">
        <v>0.49</v>
      </c>
      <c r="I3" s="479">
        <v>36</v>
      </c>
      <c r="J3" s="477"/>
      <c r="K3" s="470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</row>
    <row r="4" spans="1:22" ht="20.100000000000001" customHeight="1">
      <c r="A4" s="478" t="s">
        <v>673</v>
      </c>
      <c r="B4" s="479">
        <v>640</v>
      </c>
      <c r="C4" s="479">
        <v>415</v>
      </c>
      <c r="D4" s="480">
        <v>0.65</v>
      </c>
      <c r="E4" s="479">
        <v>623</v>
      </c>
      <c r="F4" s="479">
        <v>189</v>
      </c>
      <c r="G4" s="480">
        <v>0.3</v>
      </c>
      <c r="H4" s="480">
        <v>0.46</v>
      </c>
      <c r="I4" s="479">
        <v>21</v>
      </c>
      <c r="J4" s="477"/>
      <c r="K4" s="471"/>
    </row>
    <row r="5" spans="1:22" ht="20.100000000000001" customHeight="1">
      <c r="A5" s="478" t="s">
        <v>674</v>
      </c>
      <c r="B5" s="479">
        <v>694</v>
      </c>
      <c r="C5" s="479">
        <v>466</v>
      </c>
      <c r="D5" s="480">
        <v>0.67</v>
      </c>
      <c r="E5" s="479">
        <v>675</v>
      </c>
      <c r="F5" s="479">
        <v>193</v>
      </c>
      <c r="G5" s="480">
        <v>0.28999999999999998</v>
      </c>
      <c r="H5" s="480">
        <v>0.41</v>
      </c>
      <c r="I5" s="479">
        <v>29</v>
      </c>
      <c r="J5" s="477"/>
      <c r="K5" s="471"/>
    </row>
    <row r="6" spans="1:22" ht="20.100000000000001" customHeight="1">
      <c r="A6" s="478" t="s">
        <v>675</v>
      </c>
      <c r="B6" s="479">
        <v>677</v>
      </c>
      <c r="C6" s="479">
        <v>395</v>
      </c>
      <c r="D6" s="480">
        <v>0.57999999999999996</v>
      </c>
      <c r="E6" s="479">
        <v>661</v>
      </c>
      <c r="F6" s="479">
        <v>188</v>
      </c>
      <c r="G6" s="480">
        <v>0.28000000000000003</v>
      </c>
      <c r="H6" s="480">
        <v>0.47</v>
      </c>
      <c r="I6" s="479">
        <v>24</v>
      </c>
      <c r="J6" s="477"/>
      <c r="K6" s="471"/>
    </row>
    <row r="7" spans="1:22" ht="20.100000000000001" customHeight="1">
      <c r="A7" s="478" t="s">
        <v>676</v>
      </c>
      <c r="B7" s="479">
        <v>591</v>
      </c>
      <c r="C7" s="479">
        <v>404</v>
      </c>
      <c r="D7" s="480">
        <v>0.68</v>
      </c>
      <c r="E7" s="479">
        <v>580</v>
      </c>
      <c r="F7" s="479">
        <v>192</v>
      </c>
      <c r="G7" s="480">
        <v>0.33</v>
      </c>
      <c r="H7" s="480">
        <v>0.47</v>
      </c>
      <c r="I7" s="479">
        <v>21</v>
      </c>
      <c r="J7" s="477"/>
      <c r="K7" s="471"/>
    </row>
    <row r="8" spans="1:22" ht="20.100000000000001" customHeight="1">
      <c r="A8" s="478" t="s">
        <v>677</v>
      </c>
      <c r="B8" s="479">
        <v>639</v>
      </c>
      <c r="C8" s="479">
        <v>404</v>
      </c>
      <c r="D8" s="480">
        <v>0.63</v>
      </c>
      <c r="E8" s="479">
        <v>630</v>
      </c>
      <c r="F8" s="479">
        <v>174</v>
      </c>
      <c r="G8" s="480">
        <v>0.28000000000000003</v>
      </c>
      <c r="H8" s="480">
        <v>0.44</v>
      </c>
      <c r="I8" s="479">
        <v>17</v>
      </c>
      <c r="J8" s="477"/>
      <c r="K8" s="471"/>
    </row>
    <row r="9" spans="1:22" ht="20.100000000000001" customHeight="1">
      <c r="A9" s="478" t="s">
        <v>678</v>
      </c>
      <c r="B9" s="479">
        <v>668</v>
      </c>
      <c r="C9" s="479">
        <v>439</v>
      </c>
      <c r="D9" s="480">
        <v>0.66</v>
      </c>
      <c r="E9" s="479">
        <v>661</v>
      </c>
      <c r="F9" s="479">
        <v>168</v>
      </c>
      <c r="G9" s="480">
        <v>0.25</v>
      </c>
      <c r="H9" s="480">
        <v>0.4</v>
      </c>
      <c r="I9" s="479">
        <v>26</v>
      </c>
      <c r="J9" s="477"/>
      <c r="K9" s="471"/>
    </row>
    <row r="10" spans="1:22" ht="20.100000000000001" customHeight="1">
      <c r="A10" s="478" t="s">
        <v>679</v>
      </c>
      <c r="B10" s="479">
        <v>680</v>
      </c>
      <c r="C10" s="479">
        <v>383</v>
      </c>
      <c r="D10" s="480">
        <v>0.56000000000000005</v>
      </c>
      <c r="E10" s="479">
        <v>664</v>
      </c>
      <c r="F10" s="479">
        <v>146</v>
      </c>
      <c r="G10" s="480">
        <v>0.22</v>
      </c>
      <c r="H10" s="480">
        <v>0.39</v>
      </c>
      <c r="I10" s="479">
        <v>23</v>
      </c>
      <c r="J10" s="477"/>
      <c r="K10" s="471"/>
    </row>
    <row r="11" spans="1:22" ht="20.100000000000001" customHeight="1">
      <c r="A11" s="478" t="s">
        <v>680</v>
      </c>
      <c r="B11" s="479">
        <v>647</v>
      </c>
      <c r="C11" s="479">
        <v>407</v>
      </c>
      <c r="D11" s="480">
        <v>0.63</v>
      </c>
      <c r="E11" s="479">
        <v>634</v>
      </c>
      <c r="F11" s="479">
        <v>149</v>
      </c>
      <c r="G11" s="480">
        <v>0.24</v>
      </c>
      <c r="H11" s="480">
        <v>0.38</v>
      </c>
      <c r="I11" s="479">
        <v>11</v>
      </c>
      <c r="J11" s="477"/>
      <c r="K11" s="471"/>
    </row>
    <row r="12" spans="1:22" ht="20.100000000000001" customHeight="1">
      <c r="A12" s="478" t="s">
        <v>681</v>
      </c>
      <c r="B12" s="479">
        <v>694</v>
      </c>
      <c r="C12" s="479">
        <v>434</v>
      </c>
      <c r="D12" s="480">
        <v>0.63</v>
      </c>
      <c r="E12" s="479">
        <v>682</v>
      </c>
      <c r="F12" s="479">
        <v>175</v>
      </c>
      <c r="G12" s="480">
        <v>0.26</v>
      </c>
      <c r="H12" s="480">
        <v>0.42</v>
      </c>
      <c r="I12" s="479">
        <v>15</v>
      </c>
      <c r="J12" s="477"/>
      <c r="K12" s="471"/>
    </row>
    <row r="13" spans="1:22" ht="20.100000000000001" customHeight="1">
      <c r="A13" s="478" t="s">
        <v>682</v>
      </c>
      <c r="B13" s="479">
        <v>723</v>
      </c>
      <c r="C13" s="479">
        <v>463</v>
      </c>
      <c r="D13" s="480">
        <v>0.64</v>
      </c>
      <c r="E13" s="479">
        <v>715</v>
      </c>
      <c r="F13" s="479">
        <v>192</v>
      </c>
      <c r="G13" s="480">
        <v>0.27</v>
      </c>
      <c r="H13" s="480">
        <v>0.4</v>
      </c>
      <c r="I13" s="479">
        <v>6</v>
      </c>
      <c r="J13" s="477"/>
      <c r="K13" s="471"/>
    </row>
    <row r="14" spans="1:22" ht="20.100000000000001" customHeight="1">
      <c r="A14" s="478" t="s">
        <v>683</v>
      </c>
      <c r="B14" s="479">
        <v>761</v>
      </c>
      <c r="C14" s="479">
        <v>482</v>
      </c>
      <c r="D14" s="480">
        <v>0.63</v>
      </c>
      <c r="E14" s="479">
        <v>746</v>
      </c>
      <c r="F14" s="479">
        <v>165</v>
      </c>
      <c r="G14" s="480">
        <v>0.22</v>
      </c>
      <c r="H14" s="480">
        <v>0.35</v>
      </c>
      <c r="I14" s="479">
        <v>10</v>
      </c>
      <c r="J14" s="477"/>
      <c r="K14" s="471"/>
    </row>
    <row r="15" spans="1:22" ht="20.100000000000001" customHeight="1">
      <c r="A15" s="478" t="s">
        <v>684</v>
      </c>
      <c r="B15" s="479">
        <v>770</v>
      </c>
      <c r="C15" s="479">
        <v>462</v>
      </c>
      <c r="D15" s="480">
        <v>0.6</v>
      </c>
      <c r="E15" s="479">
        <v>756</v>
      </c>
      <c r="F15" s="479">
        <v>167</v>
      </c>
      <c r="G15" s="480">
        <v>0.22</v>
      </c>
      <c r="H15" s="480">
        <v>0.36</v>
      </c>
      <c r="I15" s="479">
        <v>15</v>
      </c>
      <c r="J15" s="477"/>
      <c r="K15" s="471"/>
    </row>
    <row r="16" spans="1:22" ht="20.100000000000001" customHeight="1">
      <c r="A16" s="478" t="s">
        <v>685</v>
      </c>
      <c r="B16" s="479">
        <v>853</v>
      </c>
      <c r="C16" s="479">
        <v>548</v>
      </c>
      <c r="D16" s="480">
        <v>0.64</v>
      </c>
      <c r="E16" s="479">
        <v>839</v>
      </c>
      <c r="F16" s="479">
        <v>217</v>
      </c>
      <c r="G16" s="480">
        <v>0.26</v>
      </c>
      <c r="H16" s="480">
        <v>0.36</v>
      </c>
      <c r="I16" s="479">
        <v>15</v>
      </c>
      <c r="J16" s="477"/>
      <c r="K16" s="471"/>
    </row>
    <row r="17" spans="1:11" ht="20.100000000000001" customHeight="1">
      <c r="A17" s="478" t="s">
        <v>686</v>
      </c>
      <c r="B17" s="479">
        <v>914</v>
      </c>
      <c r="C17" s="479">
        <v>566</v>
      </c>
      <c r="D17" s="480">
        <v>0.62</v>
      </c>
      <c r="E17" s="479">
        <v>897</v>
      </c>
      <c r="F17" s="479">
        <v>181</v>
      </c>
      <c r="G17" s="480">
        <v>0.2</v>
      </c>
      <c r="H17" s="480">
        <v>0.34</v>
      </c>
      <c r="I17" s="479">
        <v>13</v>
      </c>
      <c r="J17" s="477"/>
      <c r="K17" s="471"/>
    </row>
    <row r="18" spans="1:11" ht="20.100000000000001" customHeight="1">
      <c r="A18" s="478" t="s">
        <v>687</v>
      </c>
      <c r="B18" s="479">
        <v>894</v>
      </c>
      <c r="C18" s="479">
        <v>512</v>
      </c>
      <c r="D18" s="480">
        <v>0.56999999999999995</v>
      </c>
      <c r="E18" s="479">
        <v>883</v>
      </c>
      <c r="F18" s="479">
        <v>174</v>
      </c>
      <c r="G18" s="480">
        <v>0.2</v>
      </c>
      <c r="H18" s="480">
        <v>0.35</v>
      </c>
      <c r="I18" s="479">
        <v>0</v>
      </c>
      <c r="J18" s="477"/>
      <c r="K18" s="471"/>
    </row>
    <row r="19" spans="1:11" ht="20.100000000000001" customHeight="1">
      <c r="A19" s="478" t="s">
        <v>688</v>
      </c>
      <c r="B19" s="479">
        <v>859</v>
      </c>
      <c r="C19" s="479">
        <v>533</v>
      </c>
      <c r="D19" s="480">
        <v>0.62</v>
      </c>
      <c r="E19" s="479">
        <v>838</v>
      </c>
      <c r="F19" s="479">
        <v>132</v>
      </c>
      <c r="G19" s="480"/>
      <c r="H19" s="480">
        <v>0.39</v>
      </c>
      <c r="I19" s="479">
        <v>0</v>
      </c>
      <c r="J19" s="477"/>
      <c r="K19" s="471"/>
    </row>
    <row r="20" spans="1:11" ht="20.100000000000001" customHeight="1">
      <c r="A20" s="478" t="s">
        <v>689</v>
      </c>
      <c r="B20" s="479">
        <v>677</v>
      </c>
      <c r="C20" s="479">
        <v>527</v>
      </c>
      <c r="D20" s="480">
        <v>0.78</v>
      </c>
      <c r="E20" s="479">
        <v>673</v>
      </c>
      <c r="F20" s="479">
        <v>0</v>
      </c>
      <c r="G20" s="480"/>
      <c r="H20" s="480"/>
      <c r="I20" s="479">
        <v>0</v>
      </c>
      <c r="J20" s="477"/>
      <c r="K20" s="471"/>
    </row>
    <row r="21" spans="1:11" ht="20.100000000000001" customHeight="1">
      <c r="A21" s="477"/>
      <c r="B21" s="477"/>
      <c r="C21" s="477"/>
      <c r="D21" s="477"/>
      <c r="E21" s="477"/>
      <c r="F21" s="477"/>
      <c r="G21" s="477"/>
      <c r="H21" s="477"/>
      <c r="I21" s="477"/>
      <c r="J21" s="477"/>
      <c r="K21" s="472"/>
    </row>
    <row r="22" spans="1:11">
      <c r="A22" s="477"/>
      <c r="B22" s="477"/>
      <c r="C22" s="477"/>
      <c r="D22" s="477"/>
      <c r="E22" s="477"/>
      <c r="F22" s="477"/>
      <c r="G22" s="477"/>
      <c r="H22" s="477"/>
      <c r="I22" s="477"/>
      <c r="J22" s="477"/>
    </row>
    <row r="23" spans="1:11">
      <c r="A23" s="477"/>
      <c r="B23" s="477"/>
      <c r="C23" s="477"/>
      <c r="D23" s="477"/>
      <c r="E23" s="477"/>
      <c r="F23" s="477"/>
      <c r="G23" s="477"/>
      <c r="H23" s="477"/>
      <c r="I23" s="477"/>
      <c r="J23" s="477"/>
    </row>
    <row r="24" spans="1:11">
      <c r="A24" s="477"/>
      <c r="B24" s="477"/>
      <c r="C24" s="477"/>
      <c r="D24" s="477"/>
      <c r="E24" s="477"/>
      <c r="F24" s="477"/>
      <c r="G24" s="477"/>
      <c r="H24" s="477"/>
      <c r="I24" s="477"/>
      <c r="J24" s="477"/>
    </row>
    <row r="25" spans="1:11">
      <c r="A25" s="477"/>
      <c r="B25" s="477"/>
      <c r="C25" s="477"/>
      <c r="D25" s="477"/>
      <c r="E25" s="477"/>
      <c r="F25" s="477"/>
      <c r="G25" s="477"/>
      <c r="H25" s="477"/>
      <c r="I25" s="477"/>
      <c r="J25" s="477"/>
    </row>
    <row r="26" spans="1:11">
      <c r="A26" s="477"/>
      <c r="B26" s="477"/>
      <c r="C26" s="477"/>
      <c r="D26" s="477"/>
      <c r="E26" s="477"/>
      <c r="F26" s="477"/>
      <c r="G26" s="477"/>
      <c r="H26" s="477"/>
      <c r="I26" s="477"/>
      <c r="J26" s="477"/>
    </row>
    <row r="27" spans="1:11">
      <c r="A27" s="477"/>
      <c r="B27" s="477"/>
      <c r="C27" s="477"/>
      <c r="D27" s="477"/>
      <c r="E27" s="477"/>
      <c r="F27" s="477"/>
      <c r="G27" s="477"/>
      <c r="H27" s="477"/>
      <c r="I27" s="477"/>
      <c r="J27" s="477"/>
    </row>
    <row r="28" spans="1:11">
      <c r="A28" s="477"/>
      <c r="B28" s="477"/>
      <c r="C28" s="477"/>
      <c r="D28" s="477"/>
      <c r="E28" s="477"/>
      <c r="F28" s="477"/>
      <c r="G28" s="477"/>
      <c r="H28" s="477"/>
      <c r="I28" s="477"/>
      <c r="J28" s="477"/>
    </row>
    <row r="29" spans="1:11">
      <c r="A29" s="477"/>
      <c r="B29" s="477"/>
      <c r="C29" s="477"/>
      <c r="D29" s="477"/>
      <c r="E29" s="477"/>
      <c r="F29" s="477"/>
      <c r="G29" s="477"/>
      <c r="H29" s="477"/>
      <c r="I29" s="477"/>
      <c r="J29" s="477"/>
    </row>
    <row r="30" spans="1:11">
      <c r="A30" s="477"/>
      <c r="B30" s="477"/>
      <c r="C30" s="477"/>
      <c r="D30" s="477"/>
      <c r="E30" s="477"/>
      <c r="F30" s="477"/>
      <c r="G30" s="477"/>
      <c r="H30" s="477"/>
      <c r="I30" s="477"/>
      <c r="J30" s="477"/>
    </row>
    <row r="31" spans="1:11">
      <c r="A31" s="477"/>
      <c r="B31" s="477"/>
      <c r="C31" s="477"/>
      <c r="D31" s="477"/>
      <c r="E31" s="477"/>
      <c r="F31" s="477"/>
      <c r="G31" s="477"/>
      <c r="H31" s="477"/>
      <c r="I31" s="477"/>
      <c r="J31" s="477"/>
    </row>
    <row r="32" spans="1:11">
      <c r="A32" s="477"/>
      <c r="B32" s="477"/>
      <c r="C32" s="477"/>
      <c r="D32" s="477"/>
      <c r="E32" s="477"/>
      <c r="F32" s="477"/>
      <c r="G32" s="477"/>
      <c r="H32" s="477"/>
      <c r="I32" s="477"/>
      <c r="J32" s="477"/>
    </row>
    <row r="33" spans="1:10">
      <c r="A33" s="477"/>
      <c r="B33" s="477"/>
      <c r="C33" s="477"/>
      <c r="D33" s="477"/>
      <c r="E33" s="477"/>
      <c r="F33" s="477"/>
      <c r="G33" s="477"/>
      <c r="H33" s="477"/>
      <c r="I33" s="477"/>
      <c r="J33" s="477"/>
    </row>
    <row r="34" spans="1:10">
      <c r="A34" s="477"/>
      <c r="B34" s="477"/>
      <c r="C34" s="477"/>
      <c r="D34" s="477"/>
      <c r="E34" s="477"/>
      <c r="F34" s="477"/>
      <c r="G34" s="477"/>
      <c r="H34" s="477"/>
      <c r="I34" s="477"/>
      <c r="J34" s="477"/>
    </row>
    <row r="35" spans="1:10">
      <c r="A35" s="477"/>
      <c r="B35" s="477"/>
      <c r="C35" s="477"/>
      <c r="D35" s="477"/>
      <c r="E35" s="477"/>
      <c r="F35" s="477"/>
      <c r="G35" s="477"/>
      <c r="H35" s="477"/>
      <c r="I35" s="477"/>
      <c r="J35" s="477"/>
    </row>
    <row r="36" spans="1:10">
      <c r="A36" s="477"/>
      <c r="B36" s="477"/>
      <c r="C36" s="477"/>
      <c r="D36" s="477"/>
      <c r="E36" s="477"/>
      <c r="F36" s="477"/>
      <c r="G36" s="477"/>
      <c r="H36" s="477"/>
      <c r="I36" s="477"/>
      <c r="J36" s="477"/>
    </row>
    <row r="37" spans="1:10">
      <c r="A37" s="477"/>
      <c r="B37" s="477"/>
      <c r="C37" s="477"/>
      <c r="D37" s="477"/>
      <c r="E37" s="477"/>
      <c r="F37" s="477"/>
      <c r="G37" s="477"/>
      <c r="H37" s="477"/>
      <c r="I37" s="477"/>
      <c r="J37" s="477"/>
    </row>
    <row r="38" spans="1:10">
      <c r="A38" s="477"/>
      <c r="B38" s="477"/>
      <c r="C38" s="477"/>
      <c r="D38" s="477"/>
      <c r="E38" s="477"/>
      <c r="F38" s="477"/>
      <c r="G38" s="477"/>
      <c r="H38" s="477"/>
      <c r="I38" s="477"/>
      <c r="J38" s="477"/>
    </row>
    <row r="39" spans="1:10">
      <c r="A39" s="477"/>
      <c r="B39" s="477"/>
      <c r="C39" s="477"/>
      <c r="D39" s="477"/>
      <c r="E39" s="477"/>
      <c r="F39" s="477"/>
      <c r="G39" s="477"/>
      <c r="H39" s="477"/>
      <c r="I39" s="477"/>
      <c r="J39" s="477"/>
    </row>
    <row r="40" spans="1:10">
      <c r="A40" s="477"/>
      <c r="B40" s="477"/>
      <c r="C40" s="477"/>
      <c r="D40" s="477"/>
      <c r="E40" s="477"/>
      <c r="F40" s="477"/>
      <c r="G40" s="477"/>
      <c r="H40" s="477"/>
      <c r="I40" s="477"/>
      <c r="J40" s="477"/>
    </row>
    <row r="41" spans="1:10">
      <c r="A41" s="477"/>
      <c r="B41" s="477"/>
      <c r="C41" s="477"/>
      <c r="D41" s="477"/>
      <c r="E41" s="477"/>
      <c r="F41" s="477"/>
      <c r="G41" s="477"/>
      <c r="H41" s="477"/>
      <c r="I41" s="477"/>
      <c r="J41" s="477"/>
    </row>
    <row r="42" spans="1:10">
      <c r="A42" s="477"/>
      <c r="B42" s="477"/>
      <c r="C42" s="477"/>
      <c r="D42" s="477"/>
      <c r="E42" s="477"/>
      <c r="F42" s="477"/>
      <c r="G42" s="477"/>
      <c r="H42" s="477"/>
      <c r="I42" s="477"/>
      <c r="J42" s="477"/>
    </row>
    <row r="43" spans="1:10">
      <c r="A43" s="477"/>
      <c r="B43" s="477"/>
      <c r="C43" s="477"/>
      <c r="D43" s="477"/>
      <c r="E43" s="477"/>
      <c r="F43" s="477"/>
      <c r="G43" s="477"/>
      <c r="H43" s="477"/>
      <c r="I43" s="477"/>
      <c r="J43" s="477"/>
    </row>
    <row r="44" spans="1:10">
      <c r="A44" s="477"/>
      <c r="B44" s="477"/>
      <c r="C44" s="477"/>
      <c r="D44" s="477"/>
      <c r="E44" s="477"/>
      <c r="F44" s="477"/>
      <c r="G44" s="477"/>
      <c r="H44" s="477"/>
      <c r="I44" s="477"/>
      <c r="J44" s="477"/>
    </row>
    <row r="45" spans="1:10">
      <c r="A45" s="477"/>
      <c r="B45" s="477"/>
      <c r="C45" s="477"/>
      <c r="D45" s="477"/>
      <c r="E45" s="477"/>
      <c r="F45" s="477"/>
      <c r="G45" s="477"/>
      <c r="H45" s="477"/>
      <c r="I45" s="477"/>
      <c r="J45" s="477"/>
    </row>
    <row r="46" spans="1:10">
      <c r="A46" s="477"/>
      <c r="B46" s="477"/>
      <c r="C46" s="477"/>
      <c r="D46" s="477"/>
      <c r="E46" s="477"/>
      <c r="F46" s="477"/>
      <c r="G46" s="477"/>
      <c r="H46" s="477"/>
      <c r="I46" s="477"/>
      <c r="J46" s="477"/>
    </row>
    <row r="47" spans="1:10">
      <c r="A47" s="477"/>
      <c r="B47" s="477"/>
      <c r="C47" s="477"/>
      <c r="D47" s="477"/>
      <c r="E47" s="477"/>
      <c r="F47" s="477"/>
      <c r="G47" s="477"/>
      <c r="H47" s="477"/>
      <c r="I47" s="477"/>
      <c r="J47" s="477"/>
    </row>
    <row r="48" spans="1:10">
      <c r="A48" s="477"/>
      <c r="B48" s="477"/>
      <c r="C48" s="477"/>
      <c r="D48" s="477"/>
      <c r="E48" s="477"/>
      <c r="F48" s="477"/>
      <c r="G48" s="477"/>
      <c r="H48" s="477"/>
      <c r="I48" s="477"/>
      <c r="J48" s="477"/>
    </row>
  </sheetData>
  <mergeCells count="8">
    <mergeCell ref="A1:A2"/>
    <mergeCell ref="B1:B2"/>
    <mergeCell ref="C1:C2"/>
    <mergeCell ref="E1:E2"/>
    <mergeCell ref="F1:F2"/>
    <mergeCell ref="K2:K3"/>
    <mergeCell ref="L2:V2"/>
    <mergeCell ref="I1:I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65"/>
  <sheetViews>
    <sheetView workbookViewId="0">
      <selection activeCell="B11" sqref="B11"/>
    </sheetView>
  </sheetViews>
  <sheetFormatPr defaultColWidth="12.5703125" defaultRowHeight="15.75" customHeight="1"/>
  <cols>
    <col min="1" max="1" width="22.5703125" customWidth="1"/>
    <col min="2" max="3" width="23.42578125" customWidth="1"/>
    <col min="4" max="4" width="20.42578125" customWidth="1"/>
  </cols>
  <sheetData>
    <row r="1" spans="1:12" ht="15.75" customHeight="1">
      <c r="A1" s="1" t="s">
        <v>0</v>
      </c>
      <c r="B1" s="2">
        <f>'Заполняет конвертор НЕ ТРОГАТЬ!'!Z2</f>
        <v>0</v>
      </c>
      <c r="K1" s="3"/>
      <c r="L1" s="3"/>
    </row>
    <row r="2" spans="1:12" ht="14.25" customHeight="1">
      <c r="A2" s="1" t="s">
        <v>2</v>
      </c>
      <c r="B2" s="2">
        <f>'Заполняет конвертор НЕ ТРОГАТЬ!'!B2</f>
        <v>4446</v>
      </c>
    </row>
    <row r="3" spans="1:12" ht="15.75" customHeight="1">
      <c r="A3" s="1" t="s">
        <v>5</v>
      </c>
      <c r="B3" s="4" t="str">
        <f>'Заполняет конвертор НЕ ТРОГАТЬ!'!B3</f>
        <v>50 %</v>
      </c>
    </row>
    <row r="4" spans="1:12" ht="15.75" customHeight="1">
      <c r="A4" s="1" t="s">
        <v>8</v>
      </c>
      <c r="B4" s="4" t="str">
        <f>'Заполняет конвертор НЕ ТРОГАТЬ!'!B4</f>
        <v>35 %</v>
      </c>
    </row>
    <row r="5" spans="1:12" ht="15.75" customHeight="1">
      <c r="A5" s="1" t="s">
        <v>10</v>
      </c>
      <c r="B5" s="6">
        <f>'Заполняет конвертор НЕ ТРОГАТЬ!'!B5</f>
        <v>374</v>
      </c>
    </row>
    <row r="6" spans="1:12" ht="15.75" customHeight="1">
      <c r="A6" s="1" t="s">
        <v>12</v>
      </c>
      <c r="B6" s="6">
        <f t="shared" ref="B2:B7" si="0">E5</f>
        <v>0</v>
      </c>
    </row>
    <row r="7" spans="1:12" ht="15.75" customHeight="1">
      <c r="A7" s="1" t="s">
        <v>14</v>
      </c>
      <c r="B7" s="6">
        <f>'Заполняет конвертор НЕ ТРОГАТЬ!'!B7</f>
        <v>188.7</v>
      </c>
    </row>
    <row r="8" spans="1:12" ht="12.75">
      <c r="A8" s="7" t="s">
        <v>17</v>
      </c>
      <c r="B8" s="8">
        <f>'HDR и PR   '!D18</f>
        <v>0.56999999999999995</v>
      </c>
    </row>
    <row r="9" spans="1:12" ht="15.75" customHeight="1">
      <c r="A9" s="7" t="s">
        <v>18</v>
      </c>
      <c r="B9" s="8">
        <f>'HDR и PR   '!G18</f>
        <v>0.2</v>
      </c>
    </row>
    <row r="10" spans="1:12" ht="15.75" customHeight="1">
      <c r="A10" s="7" t="s">
        <v>19</v>
      </c>
      <c r="B10" s="8">
        <f>'HDR и PR   '!H18</f>
        <v>0.35</v>
      </c>
    </row>
    <row r="11" spans="1:12" ht="15.75" customHeight="1">
      <c r="A11" s="1" t="s">
        <v>20</v>
      </c>
      <c r="B11" s="12">
        <v>0</v>
      </c>
    </row>
    <row r="12" spans="1:12" ht="12.75">
      <c r="A12" s="1" t="s">
        <v>21</v>
      </c>
      <c r="B12" s="13">
        <f>1-'Выбытие до 60 дней  за год'!D14</f>
        <v>0.14344685242518063</v>
      </c>
      <c r="C12" s="5"/>
    </row>
    <row r="13" spans="1:12">
      <c r="A13" s="1" t="s">
        <v>22</v>
      </c>
      <c r="B13" s="13">
        <f>'Сохранность молодняка'!D8</f>
        <v>1.0252904989747095E-2</v>
      </c>
      <c r="C13" s="5"/>
    </row>
    <row r="14" spans="1:12">
      <c r="A14" s="1" t="s">
        <v>23</v>
      </c>
      <c r="B14" s="4" t="str">
        <f>'Заполняет конвертор НЕ ТРОГАТЬ!'!B8</f>
        <v>8 %</v>
      </c>
      <c r="C14" s="5"/>
    </row>
    <row r="15" spans="1:12">
      <c r="A15" s="1" t="s">
        <v>24</v>
      </c>
      <c r="B15" s="6">
        <v>0</v>
      </c>
    </row>
    <row r="17" spans="1:8" ht="12.75">
      <c r="A17" s="385" t="s">
        <v>25</v>
      </c>
    </row>
    <row r="18" spans="1:8" ht="15.75" customHeight="1">
      <c r="A18" s="409" t="s">
        <v>26</v>
      </c>
      <c r="B18" s="289" t="s">
        <v>27</v>
      </c>
      <c r="C18" s="289" t="s">
        <v>28</v>
      </c>
      <c r="D18" s="289" t="s">
        <v>29</v>
      </c>
      <c r="E18" s="289" t="s">
        <v>30</v>
      </c>
      <c r="F18" s="289" t="s">
        <v>31</v>
      </c>
      <c r="G18" s="289" t="s">
        <v>32</v>
      </c>
      <c r="H18" s="289" t="s">
        <v>33</v>
      </c>
    </row>
    <row r="19" spans="1:8" ht="14.25" customHeight="1">
      <c r="A19" s="9" t="s">
        <v>34</v>
      </c>
      <c r="B19" s="387">
        <f>'Заполняет конвертор НЕ ТРОГАТЬ!'!K3</f>
        <v>0</v>
      </c>
      <c r="C19" s="387">
        <f>'Заполняет конвертор НЕ ТРОГАТЬ!'!L3</f>
        <v>0</v>
      </c>
      <c r="D19" s="387">
        <f>'Заполняет конвертор НЕ ТРОГАТЬ!'!M3</f>
        <v>0</v>
      </c>
      <c r="E19" s="387">
        <f>'Заполняет конвертор НЕ ТРОГАТЬ!'!N3</f>
        <v>0</v>
      </c>
      <c r="F19" s="387">
        <f>'Заполняет конвертор НЕ ТРОГАТЬ!'!O3</f>
        <v>0</v>
      </c>
      <c r="G19" s="387">
        <f>'Заполняет конвертор НЕ ТРОГАТЬ!'!P3</f>
        <v>0</v>
      </c>
      <c r="H19" s="387">
        <f>'Заполняет конвертор НЕ ТРОГАТЬ!'!Q3</f>
        <v>0</v>
      </c>
    </row>
    <row r="20" spans="1:8" ht="14.25" customHeight="1">
      <c r="A20" s="9" t="s">
        <v>35</v>
      </c>
      <c r="B20" s="387">
        <f>'Заполняет конвертор НЕ ТРОГАТЬ!'!K4</f>
        <v>0</v>
      </c>
      <c r="C20" s="387">
        <f>'Заполняет конвертор НЕ ТРОГАТЬ!'!L4</f>
        <v>0</v>
      </c>
      <c r="D20" s="387">
        <f>'Заполняет конвертор НЕ ТРОГАТЬ!'!M4</f>
        <v>0</v>
      </c>
      <c r="E20" s="387">
        <f>'Заполняет конвертор НЕ ТРОГАТЬ!'!N4</f>
        <v>0</v>
      </c>
      <c r="F20" s="387">
        <f>'Заполняет конвертор НЕ ТРОГАТЬ!'!O4</f>
        <v>0</v>
      </c>
      <c r="G20" s="387">
        <f>'Заполняет конвертор НЕ ТРОГАТЬ!'!P4</f>
        <v>0</v>
      </c>
      <c r="H20" s="387">
        <f>'Заполняет конвертор НЕ ТРОГАТЬ!'!Q4</f>
        <v>0</v>
      </c>
    </row>
    <row r="21" spans="1:8" ht="14.25" customHeight="1">
      <c r="A21" s="9" t="s">
        <v>36</v>
      </c>
      <c r="B21" s="387">
        <f>'Заполняет конвертор НЕ ТРОГАТЬ!'!K5</f>
        <v>0</v>
      </c>
      <c r="C21" s="387">
        <f>'Заполняет конвертор НЕ ТРОГАТЬ!'!L5</f>
        <v>0</v>
      </c>
      <c r="D21" s="387">
        <f>'Заполняет конвертор НЕ ТРОГАТЬ!'!M5</f>
        <v>0</v>
      </c>
      <c r="E21" s="387">
        <f>'Заполняет конвертор НЕ ТРОГАТЬ!'!N5</f>
        <v>0</v>
      </c>
      <c r="F21" s="387">
        <f>'Заполняет конвертор НЕ ТРОГАТЬ!'!O5</f>
        <v>0</v>
      </c>
      <c r="G21" s="387">
        <f>'Заполняет конвертор НЕ ТРОГАТЬ!'!P5</f>
        <v>0</v>
      </c>
      <c r="H21" s="387">
        <f>'Заполняет конвертор НЕ ТРОГАТЬ!'!Q5</f>
        <v>0</v>
      </c>
    </row>
    <row r="22" spans="1:8" ht="14.25" customHeight="1">
      <c r="A22" s="9" t="s">
        <v>37</v>
      </c>
      <c r="B22" s="387">
        <f>'Заполняет конвертор НЕ ТРОГАТЬ!'!K6</f>
        <v>0</v>
      </c>
      <c r="C22" s="387">
        <f>'Заполняет конвертор НЕ ТРОГАТЬ!'!L6</f>
        <v>0</v>
      </c>
      <c r="D22" s="387">
        <f>'Заполняет конвертор НЕ ТРОГАТЬ!'!M6</f>
        <v>0</v>
      </c>
      <c r="E22" s="387">
        <f>'Заполняет конвертор НЕ ТРОГАТЬ!'!N6</f>
        <v>0</v>
      </c>
      <c r="F22" s="387">
        <f>'Заполняет конвертор НЕ ТРОГАТЬ!'!O6</f>
        <v>0</v>
      </c>
      <c r="G22" s="387">
        <f>'Заполняет конвертор НЕ ТРОГАТЬ!'!P6</f>
        <v>0</v>
      </c>
      <c r="H22" s="387">
        <f>'Заполняет конвертор НЕ ТРОГАТЬ!'!Q6</f>
        <v>0</v>
      </c>
    </row>
    <row r="23" spans="1:8" ht="14.25" customHeight="1">
      <c r="A23" s="9" t="s">
        <v>38</v>
      </c>
      <c r="B23" s="387">
        <f>'Заполняет конвертор НЕ ТРОГАТЬ!'!K7</f>
        <v>0</v>
      </c>
      <c r="C23" s="387">
        <f>'Заполняет конвертор НЕ ТРОГАТЬ!'!L7</f>
        <v>0</v>
      </c>
      <c r="D23" s="387">
        <f>'Заполняет конвертор НЕ ТРОГАТЬ!'!M7</f>
        <v>0</v>
      </c>
      <c r="E23" s="387">
        <f>'Заполняет конвертор НЕ ТРОГАТЬ!'!N7</f>
        <v>0</v>
      </c>
      <c r="F23" s="387">
        <f>'Заполняет конвертор НЕ ТРОГАТЬ!'!O7</f>
        <v>0</v>
      </c>
      <c r="G23" s="387">
        <f>'Заполняет конвертор НЕ ТРОГАТЬ!'!P7</f>
        <v>0</v>
      </c>
      <c r="H23" s="387">
        <f>'Заполняет конвертор НЕ ТРОГАТЬ!'!Q7</f>
        <v>0</v>
      </c>
    </row>
    <row r="24" spans="1:8" ht="14.25" customHeight="1">
      <c r="A24" s="9" t="s">
        <v>39</v>
      </c>
      <c r="B24" s="387">
        <f>'Заполняет конвертор НЕ ТРОГАТЬ!'!K8</f>
        <v>0</v>
      </c>
      <c r="C24" s="387">
        <f>'Заполняет конвертор НЕ ТРОГАТЬ!'!L8</f>
        <v>0</v>
      </c>
      <c r="D24" s="387">
        <f>'Заполняет конвертор НЕ ТРОГАТЬ!'!M8</f>
        <v>0</v>
      </c>
      <c r="E24" s="387">
        <f>'Заполняет конвертор НЕ ТРОГАТЬ!'!N8</f>
        <v>0</v>
      </c>
      <c r="F24" s="387">
        <f>'Заполняет конвертор НЕ ТРОГАТЬ!'!O8</f>
        <v>0</v>
      </c>
      <c r="G24" s="387">
        <f>'Заполняет конвертор НЕ ТРОГАТЬ!'!P8</f>
        <v>0</v>
      </c>
      <c r="H24" s="387">
        <f>'Заполняет конвертор НЕ ТРОГАТЬ!'!Q8</f>
        <v>0</v>
      </c>
    </row>
    <row r="25" spans="1:8" ht="14.25" customHeight="1">
      <c r="A25" s="9" t="s">
        <v>40</v>
      </c>
      <c r="B25" s="387">
        <f>'Заполняет конвертор НЕ ТРОГАТЬ!'!K9</f>
        <v>0</v>
      </c>
      <c r="C25" s="387">
        <f>'Заполняет конвертор НЕ ТРОГАТЬ!'!L9</f>
        <v>0</v>
      </c>
      <c r="D25" s="387">
        <f>'Заполняет конвертор НЕ ТРОГАТЬ!'!M9</f>
        <v>0</v>
      </c>
      <c r="E25" s="387">
        <f>'Заполняет конвертор НЕ ТРОГАТЬ!'!N9</f>
        <v>0</v>
      </c>
      <c r="F25" s="387">
        <f>'Заполняет конвертор НЕ ТРОГАТЬ!'!O9</f>
        <v>0</v>
      </c>
      <c r="G25" s="387">
        <f>'Заполняет конвертор НЕ ТРОГАТЬ!'!P9</f>
        <v>0</v>
      </c>
      <c r="H25" s="387">
        <f>'Заполняет конвертор НЕ ТРОГАТЬ!'!Q9</f>
        <v>0</v>
      </c>
    </row>
    <row r="26" spans="1:8" ht="14.25" customHeight="1">
      <c r="A26" s="9" t="s">
        <v>43</v>
      </c>
      <c r="B26" s="387">
        <f>'Заполняет конвертор НЕ ТРОГАТЬ!'!K10</f>
        <v>0</v>
      </c>
      <c r="C26" s="387">
        <f>'Заполняет конвертор НЕ ТРОГАТЬ!'!L10</f>
        <v>0</v>
      </c>
      <c r="D26" s="387">
        <f>'Заполняет конвертор НЕ ТРОГАТЬ!'!M10</f>
        <v>0</v>
      </c>
      <c r="E26" s="387">
        <f>'Заполняет конвертор НЕ ТРОГАТЬ!'!N10</f>
        <v>0</v>
      </c>
      <c r="F26" s="387">
        <f>'Заполняет конвертор НЕ ТРОГАТЬ!'!O10</f>
        <v>0</v>
      </c>
      <c r="G26" s="387">
        <f>'Заполняет конвертор НЕ ТРОГАТЬ!'!P10</f>
        <v>0</v>
      </c>
      <c r="H26" s="387">
        <f>'Заполняет конвертор НЕ ТРОГАТЬ!'!Q10</f>
        <v>0</v>
      </c>
    </row>
    <row r="27" spans="1:8" ht="14.25" customHeight="1">
      <c r="A27" s="9" t="s">
        <v>44</v>
      </c>
      <c r="B27" s="387">
        <f>'Заполняет конвертор НЕ ТРОГАТЬ!'!K11</f>
        <v>0</v>
      </c>
      <c r="C27" s="387">
        <f>'Заполняет конвертор НЕ ТРОГАТЬ!'!L11</f>
        <v>0</v>
      </c>
      <c r="D27" s="387">
        <f>'Заполняет конвертор НЕ ТРОГАТЬ!'!M11</f>
        <v>0</v>
      </c>
      <c r="E27" s="387">
        <f>'Заполняет конвертор НЕ ТРОГАТЬ!'!N11</f>
        <v>0</v>
      </c>
      <c r="F27" s="387">
        <f>'Заполняет конвертор НЕ ТРОГАТЬ!'!O11</f>
        <v>0</v>
      </c>
      <c r="G27" s="387">
        <f>'Заполняет конвертор НЕ ТРОГАТЬ!'!P11</f>
        <v>0</v>
      </c>
      <c r="H27" s="387">
        <f>'Заполняет конвертор НЕ ТРОГАТЬ!'!Q11</f>
        <v>0</v>
      </c>
    </row>
    <row r="28" spans="1:8" ht="14.25" customHeight="1">
      <c r="A28" s="9" t="s">
        <v>45</v>
      </c>
      <c r="B28" s="387">
        <f>'Заполняет конвертор НЕ ТРОГАТЬ!'!K12</f>
        <v>0</v>
      </c>
      <c r="C28" s="387">
        <f>'Заполняет конвертор НЕ ТРОГАТЬ!'!L12</f>
        <v>0</v>
      </c>
      <c r="D28" s="387">
        <f>'Заполняет конвертор НЕ ТРОГАТЬ!'!M12</f>
        <v>0</v>
      </c>
      <c r="E28" s="387">
        <f>'Заполняет конвертор НЕ ТРОГАТЬ!'!N12</f>
        <v>0</v>
      </c>
      <c r="F28" s="387">
        <f>'Заполняет конвертор НЕ ТРОГАТЬ!'!O12</f>
        <v>0</v>
      </c>
      <c r="G28" s="387">
        <f>'Заполняет конвертор НЕ ТРОГАТЬ!'!P12</f>
        <v>0</v>
      </c>
      <c r="H28" s="387">
        <f>'Заполняет конвертор НЕ ТРОГАТЬ!'!Q12</f>
        <v>0</v>
      </c>
    </row>
    <row r="29" spans="1:8" ht="14.25" customHeight="1">
      <c r="A29" s="9" t="s">
        <v>46</v>
      </c>
      <c r="B29" s="387">
        <f>'Заполняет конвертор НЕ ТРОГАТЬ!'!K13</f>
        <v>0</v>
      </c>
      <c r="C29" s="387">
        <f>'Заполняет конвертор НЕ ТРОГАТЬ!'!L13</f>
        <v>0</v>
      </c>
      <c r="D29" s="387">
        <f>'Заполняет конвертор НЕ ТРОГАТЬ!'!M13</f>
        <v>0</v>
      </c>
      <c r="E29" s="387">
        <f>'Заполняет конвертор НЕ ТРОГАТЬ!'!N13</f>
        <v>0</v>
      </c>
      <c r="F29" s="387">
        <f>'Заполняет конвертор НЕ ТРОГАТЬ!'!O13</f>
        <v>0</v>
      </c>
      <c r="G29" s="387">
        <f>'Заполняет конвертор НЕ ТРОГАТЬ!'!P13</f>
        <v>0</v>
      </c>
      <c r="H29" s="387">
        <f>'Заполняет конвертор НЕ ТРОГАТЬ!'!Q13</f>
        <v>0</v>
      </c>
    </row>
    <row r="30" spans="1:8" ht="14.25" customHeight="1">
      <c r="A30" s="9" t="s">
        <v>47</v>
      </c>
      <c r="B30" s="387">
        <f>'Заполняет конвертор НЕ ТРОГАТЬ!'!K14</f>
        <v>0</v>
      </c>
      <c r="C30" s="387">
        <f>'Заполняет конвертор НЕ ТРОГАТЬ!'!L14</f>
        <v>0</v>
      </c>
      <c r="D30" s="387">
        <f>'Заполняет конвертор НЕ ТРОГАТЬ!'!M14</f>
        <v>0</v>
      </c>
      <c r="E30" s="387">
        <f>'Заполняет конвертор НЕ ТРОГАТЬ!'!N14</f>
        <v>0</v>
      </c>
      <c r="F30" s="387">
        <f>'Заполняет конвертор НЕ ТРОГАТЬ!'!O14</f>
        <v>0</v>
      </c>
      <c r="G30" s="387">
        <f>'Заполняет конвертор НЕ ТРОГАТЬ!'!P14</f>
        <v>0</v>
      </c>
      <c r="H30" s="387">
        <f>'Заполняет конвертор НЕ ТРОГАТЬ!'!Q14</f>
        <v>0</v>
      </c>
    </row>
    <row r="31" spans="1:8" ht="14.25" customHeight="1">
      <c r="A31" s="9" t="s">
        <v>48</v>
      </c>
      <c r="B31" s="387">
        <f>'Заполняет конвертор НЕ ТРОГАТЬ!'!K15</f>
        <v>0</v>
      </c>
      <c r="C31" s="387">
        <f>'Заполняет конвертор НЕ ТРОГАТЬ!'!L15</f>
        <v>0</v>
      </c>
      <c r="D31" s="387">
        <f>'Заполняет конвертор НЕ ТРОГАТЬ!'!M15</f>
        <v>0</v>
      </c>
      <c r="E31" s="387">
        <f>'Заполняет конвертор НЕ ТРОГАТЬ!'!N15</f>
        <v>0</v>
      </c>
      <c r="F31" s="387">
        <f>'Заполняет конвертор НЕ ТРОГАТЬ!'!O15</f>
        <v>0</v>
      </c>
      <c r="G31" s="387">
        <f>'Заполняет конвертор НЕ ТРОГАТЬ!'!P15</f>
        <v>0</v>
      </c>
      <c r="H31" s="387">
        <f>'Заполняет конвертор НЕ ТРОГАТЬ!'!Q15</f>
        <v>0</v>
      </c>
    </row>
    <row r="32" spans="1:8" ht="14.25" customHeight="1">
      <c r="A32" s="9" t="s">
        <v>49</v>
      </c>
      <c r="B32" s="387">
        <f>'Заполняет конвертор НЕ ТРОГАТЬ!'!K16</f>
        <v>0</v>
      </c>
      <c r="C32" s="387">
        <f>'Заполняет конвертор НЕ ТРОГАТЬ!'!L16</f>
        <v>0</v>
      </c>
      <c r="D32" s="387">
        <f>'Заполняет конвертор НЕ ТРОГАТЬ!'!M16</f>
        <v>0</v>
      </c>
      <c r="E32" s="387">
        <f>'Заполняет конвертор НЕ ТРОГАТЬ!'!N16</f>
        <v>0</v>
      </c>
      <c r="F32" s="387">
        <f>'Заполняет конвертор НЕ ТРОГАТЬ!'!O16</f>
        <v>0</v>
      </c>
      <c r="G32" s="387">
        <f>'Заполняет конвертор НЕ ТРОГАТЬ!'!P16</f>
        <v>0</v>
      </c>
      <c r="H32" s="387">
        <f>'Заполняет конвертор НЕ ТРОГАТЬ!'!Q16</f>
        <v>0</v>
      </c>
    </row>
    <row r="33" spans="1:8" ht="14.25" customHeight="1">
      <c r="A33" s="9" t="s">
        <v>50</v>
      </c>
      <c r="B33" s="387">
        <f>'Заполняет конвертор НЕ ТРОГАТЬ!'!K17</f>
        <v>0</v>
      </c>
      <c r="C33" s="387">
        <f>'Заполняет конвертор НЕ ТРОГАТЬ!'!L17</f>
        <v>0</v>
      </c>
      <c r="D33" s="387">
        <f>'Заполняет конвертор НЕ ТРОГАТЬ!'!M17</f>
        <v>0</v>
      </c>
      <c r="E33" s="387">
        <f>'Заполняет конвертор НЕ ТРОГАТЬ!'!N17</f>
        <v>0</v>
      </c>
      <c r="F33" s="387">
        <f>'Заполняет конвертор НЕ ТРОГАТЬ!'!O17</f>
        <v>0</v>
      </c>
      <c r="G33" s="387">
        <f>'Заполняет конвертор НЕ ТРОГАТЬ!'!P17</f>
        <v>0</v>
      </c>
      <c r="H33" s="387">
        <f>'Заполняет конвертор НЕ ТРОГАТЬ!'!Q17</f>
        <v>0</v>
      </c>
    </row>
    <row r="34" spans="1:8" ht="14.25" customHeight="1">
      <c r="A34" s="9" t="s">
        <v>51</v>
      </c>
      <c r="B34" s="387">
        <f>'Заполняет конвертор НЕ ТРОГАТЬ!'!K18</f>
        <v>0</v>
      </c>
      <c r="C34" s="387">
        <f>'Заполняет конвертор НЕ ТРОГАТЬ!'!L18</f>
        <v>0</v>
      </c>
      <c r="D34" s="387">
        <f>'Заполняет конвертор НЕ ТРОГАТЬ!'!M18</f>
        <v>0</v>
      </c>
      <c r="E34" s="387">
        <f>'Заполняет конвертор НЕ ТРОГАТЬ!'!N18</f>
        <v>0</v>
      </c>
      <c r="F34" s="387">
        <f>'Заполняет конвертор НЕ ТРОГАТЬ!'!O18</f>
        <v>0</v>
      </c>
      <c r="G34" s="387">
        <f>'Заполняет конвертор НЕ ТРОГАТЬ!'!P18</f>
        <v>0</v>
      </c>
      <c r="H34" s="387">
        <f>'Заполняет конвертор НЕ ТРОГАТЬ!'!Q18</f>
        <v>0</v>
      </c>
    </row>
    <row r="35" spans="1:8" ht="14.25" customHeight="1">
      <c r="A35" s="9" t="s">
        <v>52</v>
      </c>
      <c r="B35" s="387">
        <f>'Заполняет конвертор НЕ ТРОГАТЬ!'!K19</f>
        <v>0</v>
      </c>
      <c r="C35" s="387">
        <f>'Заполняет конвертор НЕ ТРОГАТЬ!'!L19</f>
        <v>0</v>
      </c>
      <c r="D35" s="387">
        <f>'Заполняет конвертор НЕ ТРОГАТЬ!'!M19</f>
        <v>0</v>
      </c>
      <c r="E35" s="387">
        <f>'Заполняет конвертор НЕ ТРОГАТЬ!'!N19</f>
        <v>0</v>
      </c>
      <c r="F35" s="387">
        <f>'Заполняет конвертор НЕ ТРОГАТЬ!'!O19</f>
        <v>0</v>
      </c>
      <c r="G35" s="387">
        <f>'Заполняет конвертор НЕ ТРОГАТЬ!'!P19</f>
        <v>0</v>
      </c>
      <c r="H35" s="387">
        <f>'Заполняет конвертор НЕ ТРОГАТЬ!'!Q19</f>
        <v>0</v>
      </c>
    </row>
    <row r="36" spans="1:8" ht="14.25" customHeight="1">
      <c r="A36" s="9" t="s">
        <v>53</v>
      </c>
      <c r="B36" s="387">
        <f>'Заполняет конвертор НЕ ТРОГАТЬ!'!K20</f>
        <v>0</v>
      </c>
      <c r="C36" s="387">
        <f>'Заполняет конвертор НЕ ТРОГАТЬ!'!L20</f>
        <v>0</v>
      </c>
      <c r="D36" s="387">
        <f>'Заполняет конвертор НЕ ТРОГАТЬ!'!M20</f>
        <v>0</v>
      </c>
      <c r="E36" s="387">
        <f>'Заполняет конвертор НЕ ТРОГАТЬ!'!N20</f>
        <v>0</v>
      </c>
      <c r="F36" s="387">
        <f>'Заполняет конвертор НЕ ТРОГАТЬ!'!O20</f>
        <v>0</v>
      </c>
      <c r="G36" s="387">
        <f>'Заполняет конвертор НЕ ТРОГАТЬ!'!P20</f>
        <v>0</v>
      </c>
      <c r="H36" s="387">
        <f>'Заполняет конвертор НЕ ТРОГАТЬ!'!Q20</f>
        <v>0</v>
      </c>
    </row>
    <row r="37" spans="1:8" ht="14.25" customHeight="1">
      <c r="A37" s="9" t="s">
        <v>57</v>
      </c>
      <c r="B37" s="387">
        <f>'Заполняет конвертор НЕ ТРОГАТЬ!'!K21</f>
        <v>0</v>
      </c>
      <c r="C37" s="387">
        <f>'Заполняет конвертор НЕ ТРОГАТЬ!'!L21</f>
        <v>0</v>
      </c>
      <c r="D37" s="387">
        <f>'Заполняет конвертор НЕ ТРОГАТЬ!'!M21</f>
        <v>0</v>
      </c>
      <c r="E37" s="387">
        <f>'Заполняет конвертор НЕ ТРОГАТЬ!'!N21</f>
        <v>0</v>
      </c>
      <c r="F37" s="387">
        <f>'Заполняет конвертор НЕ ТРОГАТЬ!'!O21</f>
        <v>0</v>
      </c>
      <c r="G37" s="387">
        <f>'Заполняет конвертор НЕ ТРОГАТЬ!'!P21</f>
        <v>0</v>
      </c>
      <c r="H37" s="387">
        <f>'Заполняет конвертор НЕ ТРОГАТЬ!'!Q21</f>
        <v>0</v>
      </c>
    </row>
    <row r="38" spans="1:8" ht="14.25" customHeight="1">
      <c r="A38" s="9" t="s">
        <v>58</v>
      </c>
      <c r="B38" s="387">
        <f>'Заполняет конвертор НЕ ТРОГАТЬ!'!K22</f>
        <v>0</v>
      </c>
      <c r="C38" s="387">
        <f>'Заполняет конвертор НЕ ТРОГАТЬ!'!L22</f>
        <v>0</v>
      </c>
      <c r="D38" s="387">
        <f>'Заполняет конвертор НЕ ТРОГАТЬ!'!M22</f>
        <v>0</v>
      </c>
      <c r="E38" s="387">
        <f>'Заполняет конвертор НЕ ТРОГАТЬ!'!N22</f>
        <v>0</v>
      </c>
      <c r="F38" s="387">
        <f>'Заполняет конвертор НЕ ТРОГАТЬ!'!O22</f>
        <v>0</v>
      </c>
      <c r="G38" s="387">
        <f>'Заполняет конвертор НЕ ТРОГАТЬ!'!P22</f>
        <v>0</v>
      </c>
      <c r="H38" s="387">
        <f>'Заполняет конвертор НЕ ТРОГАТЬ!'!Q22</f>
        <v>0</v>
      </c>
    </row>
    <row r="39" spans="1:8" ht="14.25" customHeight="1">
      <c r="A39" s="9" t="s">
        <v>59</v>
      </c>
      <c r="B39" s="387">
        <f>'Заполняет конвертор НЕ ТРОГАТЬ!'!K23</f>
        <v>0</v>
      </c>
      <c r="C39" s="387">
        <f>'Заполняет конвертор НЕ ТРОГАТЬ!'!L23</f>
        <v>0</v>
      </c>
      <c r="D39" s="387">
        <f>'Заполняет конвертор НЕ ТРОГАТЬ!'!M23</f>
        <v>0</v>
      </c>
      <c r="E39" s="387">
        <f>'Заполняет конвертор НЕ ТРОГАТЬ!'!N23</f>
        <v>0</v>
      </c>
      <c r="F39" s="387">
        <f>'Заполняет конвертор НЕ ТРОГАТЬ!'!O23</f>
        <v>0</v>
      </c>
      <c r="G39" s="387">
        <f>'Заполняет конвертор НЕ ТРОГАТЬ!'!P23</f>
        <v>0</v>
      </c>
      <c r="H39" s="387">
        <f>'Заполняет конвертор НЕ ТРОГАТЬ!'!Q23</f>
        <v>0</v>
      </c>
    </row>
    <row r="40" spans="1:8" ht="14.25" customHeight="1">
      <c r="A40" s="9" t="s">
        <v>60</v>
      </c>
      <c r="B40" s="387">
        <f>'Заполняет конвертор НЕ ТРОГАТЬ!'!K24</f>
        <v>0</v>
      </c>
      <c r="C40" s="387">
        <f>'Заполняет конвертор НЕ ТРОГАТЬ!'!L24</f>
        <v>0</v>
      </c>
      <c r="D40" s="387">
        <f>'Заполняет конвертор НЕ ТРОГАТЬ!'!M24</f>
        <v>0</v>
      </c>
      <c r="E40" s="387">
        <f>'Заполняет конвертор НЕ ТРОГАТЬ!'!N24</f>
        <v>0</v>
      </c>
      <c r="F40" s="387">
        <f>'Заполняет конвертор НЕ ТРОГАТЬ!'!O24</f>
        <v>0</v>
      </c>
      <c r="G40" s="387">
        <f>'Заполняет конвертор НЕ ТРОГАТЬ!'!P24</f>
        <v>0</v>
      </c>
      <c r="H40" s="387">
        <f>'Заполняет конвертор НЕ ТРОГАТЬ!'!Q24</f>
        <v>0</v>
      </c>
    </row>
    <row r="41" spans="1:8" ht="14.25" customHeight="1">
      <c r="A41" s="9" t="s">
        <v>61</v>
      </c>
      <c r="B41" s="387">
        <f>'Заполняет конвертор НЕ ТРОГАТЬ!'!K25</f>
        <v>0</v>
      </c>
      <c r="C41" s="387">
        <f>'Заполняет конвертор НЕ ТРОГАТЬ!'!L25</f>
        <v>0</v>
      </c>
      <c r="D41" s="387">
        <f>'Заполняет конвертор НЕ ТРОГАТЬ!'!M25</f>
        <v>0</v>
      </c>
      <c r="E41" s="387">
        <f>'Заполняет конвертор НЕ ТРОГАТЬ!'!N25</f>
        <v>0</v>
      </c>
      <c r="F41" s="387">
        <f>'Заполняет конвертор НЕ ТРОГАТЬ!'!O25</f>
        <v>0</v>
      </c>
      <c r="G41" s="387">
        <f>'Заполняет конвертор НЕ ТРОГАТЬ!'!P25</f>
        <v>0</v>
      </c>
      <c r="H41" s="387">
        <f>'Заполняет конвертор НЕ ТРОГАТЬ!'!Q25</f>
        <v>0</v>
      </c>
    </row>
    <row r="42" spans="1:8" ht="14.25" customHeight="1">
      <c r="A42" s="9" t="s">
        <v>62</v>
      </c>
      <c r="B42" s="387">
        <f>'Заполняет конвертор НЕ ТРОГАТЬ!'!K26</f>
        <v>0</v>
      </c>
      <c r="C42" s="387">
        <f>'Заполняет конвертор НЕ ТРОГАТЬ!'!L26</f>
        <v>0</v>
      </c>
      <c r="D42" s="387">
        <f>'Заполняет конвертор НЕ ТРОГАТЬ!'!M26</f>
        <v>0</v>
      </c>
      <c r="E42" s="387">
        <f>'Заполняет конвертор НЕ ТРОГАТЬ!'!N26</f>
        <v>0</v>
      </c>
      <c r="F42" s="387">
        <f>'Заполняет конвертор НЕ ТРОГАТЬ!'!O26</f>
        <v>0</v>
      </c>
      <c r="G42" s="387">
        <f>'Заполняет конвертор НЕ ТРОГАТЬ!'!P26</f>
        <v>0</v>
      </c>
      <c r="H42" s="387">
        <f>'Заполняет конвертор НЕ ТРОГАТЬ!'!Q26</f>
        <v>0</v>
      </c>
    </row>
    <row r="43" spans="1:8" ht="14.25" customHeight="1">
      <c r="A43" s="9" t="s">
        <v>63</v>
      </c>
      <c r="B43" s="387">
        <f>'Заполняет конвертор НЕ ТРОГАТЬ!'!K27</f>
        <v>0</v>
      </c>
      <c r="C43" s="387">
        <f>'Заполняет конвертор НЕ ТРОГАТЬ!'!L27</f>
        <v>0</v>
      </c>
      <c r="D43" s="387">
        <f>'Заполняет конвертор НЕ ТРОГАТЬ!'!M27</f>
        <v>0</v>
      </c>
      <c r="E43" s="387">
        <f>'Заполняет конвертор НЕ ТРОГАТЬ!'!N27</f>
        <v>0</v>
      </c>
      <c r="F43" s="387">
        <f>'Заполняет конвертор НЕ ТРОГАТЬ!'!O27</f>
        <v>0</v>
      </c>
      <c r="G43" s="387">
        <f>'Заполняет конвертор НЕ ТРОГАТЬ!'!P27</f>
        <v>0</v>
      </c>
      <c r="H43" s="387">
        <f>'Заполняет конвертор НЕ ТРОГАТЬ!'!Q27</f>
        <v>0</v>
      </c>
    </row>
    <row r="44" spans="1:8" ht="15" customHeight="1">
      <c r="A44" s="283" t="s">
        <v>64</v>
      </c>
      <c r="B44" s="387">
        <f>SUM(B19:B43)</f>
        <v>0</v>
      </c>
      <c r="C44" s="387">
        <f t="shared" ref="C44:H44" si="1">SUM(C19:C43)</f>
        <v>0</v>
      </c>
      <c r="D44" s="387">
        <f t="shared" si="1"/>
        <v>0</v>
      </c>
      <c r="E44" s="387">
        <f t="shared" si="1"/>
        <v>0</v>
      </c>
      <c r="F44" s="387">
        <f t="shared" si="1"/>
        <v>0</v>
      </c>
      <c r="G44" s="387">
        <f t="shared" si="1"/>
        <v>0</v>
      </c>
      <c r="H44" s="387">
        <f t="shared" si="1"/>
        <v>0</v>
      </c>
    </row>
    <row r="45" spans="1:8" ht="16.5">
      <c r="A45" s="25"/>
      <c r="B45" s="410"/>
      <c r="C45" s="410"/>
      <c r="D45" s="410"/>
      <c r="E45" s="410"/>
      <c r="F45" s="410"/>
      <c r="G45" s="410"/>
      <c r="H45" s="410"/>
    </row>
    <row r="46" spans="1:8" ht="15">
      <c r="A46" s="35"/>
      <c r="B46" s="35"/>
      <c r="C46" s="35"/>
      <c r="D46" s="35"/>
      <c r="E46" s="35"/>
      <c r="F46" s="35"/>
      <c r="G46" s="35"/>
      <c r="H46" s="35"/>
    </row>
    <row r="55" spans="1:7" ht="15">
      <c r="A55" s="257"/>
      <c r="B55" s="255"/>
      <c r="C55" s="255"/>
      <c r="D55" s="255"/>
      <c r="E55" s="255"/>
      <c r="F55" s="255"/>
      <c r="G55" s="256"/>
    </row>
    <row r="56" spans="1:7" ht="12.75">
      <c r="A56" s="261"/>
      <c r="B56" s="255"/>
      <c r="C56" s="255"/>
      <c r="D56" s="255"/>
      <c r="E56" s="255"/>
      <c r="F56" s="255"/>
      <c r="G56" s="256"/>
    </row>
    <row r="57" spans="1:7" ht="12.75">
      <c r="A57" s="262"/>
      <c r="B57" s="241"/>
      <c r="C57" s="241"/>
      <c r="D57" s="241"/>
      <c r="E57" s="241"/>
      <c r="F57" s="241"/>
      <c r="G57" s="263"/>
    </row>
    <row r="58" spans="1:7" ht="12.75">
      <c r="A58" s="262"/>
      <c r="B58" s="241"/>
      <c r="C58" s="241"/>
      <c r="D58" s="241"/>
      <c r="E58" s="241"/>
      <c r="F58" s="241"/>
      <c r="G58" s="263"/>
    </row>
    <row r="59" spans="1:7" ht="12.75">
      <c r="A59" s="262"/>
      <c r="B59" s="241"/>
      <c r="C59" s="241"/>
      <c r="D59" s="241"/>
      <c r="E59" s="241"/>
      <c r="F59" s="241"/>
      <c r="G59" s="263"/>
    </row>
    <row r="60" spans="1:7" ht="12.75">
      <c r="A60" s="262"/>
      <c r="B60" s="241"/>
      <c r="C60" s="241"/>
      <c r="D60" s="241"/>
      <c r="E60" s="241"/>
      <c r="F60" s="241"/>
      <c r="G60" s="263"/>
    </row>
    <row r="61" spans="1:7" ht="12.75">
      <c r="A61" s="262"/>
      <c r="B61" s="241"/>
      <c r="C61" s="241"/>
      <c r="D61" s="241"/>
      <c r="E61" s="241"/>
      <c r="F61" s="241"/>
      <c r="G61" s="263"/>
    </row>
    <row r="62" spans="1:7" ht="12.75">
      <c r="A62" s="262"/>
      <c r="B62" s="241"/>
      <c r="C62" s="241"/>
      <c r="D62" s="241"/>
      <c r="E62" s="241"/>
      <c r="F62" s="241"/>
      <c r="G62" s="263"/>
    </row>
    <row r="63" spans="1:7" ht="12.75">
      <c r="A63" s="264"/>
      <c r="B63" s="265"/>
      <c r="C63" s="265"/>
      <c r="D63" s="265"/>
      <c r="E63" s="265"/>
      <c r="F63" s="265"/>
      <c r="G63" s="266"/>
    </row>
    <row r="64" spans="1:7" ht="12.75">
      <c r="A64" s="267"/>
      <c r="B64" s="255"/>
      <c r="C64" s="255"/>
      <c r="D64" s="255"/>
      <c r="E64" s="255"/>
      <c r="F64" s="255"/>
      <c r="G64" s="256"/>
    </row>
    <row r="65" spans="1:7" ht="12.75">
      <c r="A65" s="264"/>
      <c r="B65" s="265"/>
      <c r="C65" s="265"/>
      <c r="D65" s="265"/>
      <c r="E65" s="265"/>
      <c r="F65" s="265"/>
      <c r="G65" s="266"/>
    </row>
  </sheetData>
  <mergeCells count="3">
    <mergeCell ref="A55:G55"/>
    <mergeCell ref="A56:G63"/>
    <mergeCell ref="A64:G6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M81"/>
  <sheetViews>
    <sheetView workbookViewId="0">
      <selection activeCell="A4" sqref="A4"/>
    </sheetView>
  </sheetViews>
  <sheetFormatPr defaultColWidth="12.5703125" defaultRowHeight="15.75" customHeight="1"/>
  <cols>
    <col min="1" max="1" width="17.140625" customWidth="1"/>
    <col min="9" max="9" width="13.85546875" customWidth="1"/>
  </cols>
  <sheetData>
    <row r="2" spans="1:5" ht="15">
      <c r="A2" s="17" t="s">
        <v>41</v>
      </c>
      <c r="B2" s="385" t="s">
        <v>25</v>
      </c>
      <c r="C2" s="18"/>
      <c r="D2" s="18"/>
    </row>
    <row r="3" spans="1:5" ht="18">
      <c r="A3" s="120" t="s">
        <v>42</v>
      </c>
      <c r="B3" s="386" t="s">
        <v>38</v>
      </c>
      <c r="C3" s="386" t="s">
        <v>43</v>
      </c>
      <c r="D3" s="388"/>
      <c r="E3" s="21"/>
    </row>
    <row r="4" spans="1:5" ht="16.5">
      <c r="A4" s="387">
        <f>IF('Заполняет конвертор НЕ ТРОГАТЬ!'!A31="", "", 'Заполняет конвертор НЕ ТРОГАТЬ!'!A31)</f>
        <v>1</v>
      </c>
      <c r="B4" s="387" t="str">
        <f>IF('Заполняет конвертор НЕ ТРОГАТЬ!'!B31="", "", 'Заполняет конвертор НЕ ТРОГАТЬ!'!B31)</f>
        <v/>
      </c>
      <c r="C4" s="387" t="str">
        <f>IF('Заполняет конвертор НЕ ТРОГАТЬ!'!C31="", "", 'Заполняет конвертор НЕ ТРОГАТЬ!'!C31)</f>
        <v/>
      </c>
      <c r="D4" s="287"/>
      <c r="E4" s="22"/>
    </row>
    <row r="5" spans="1:5" ht="16.5">
      <c r="A5" s="387" t="str">
        <f>IF('Заполняет конвертор НЕ ТРОГАТЬ!'!A32="", "", 'Заполняет конвертор НЕ ТРОГАТЬ!'!A32)</f>
        <v/>
      </c>
      <c r="B5" s="387" t="str">
        <f>IF('Заполняет конвертор НЕ ТРОГАТЬ!'!B32="", "", 'Заполняет конвертор НЕ ТРОГАТЬ!'!B32)</f>
        <v/>
      </c>
      <c r="C5" s="387" t="str">
        <f>IF('Заполняет конвертор НЕ ТРОГАТЬ!'!C32="", "", 'Заполняет конвертор НЕ ТРОГАТЬ!'!C32)</f>
        <v/>
      </c>
      <c r="D5" s="287"/>
      <c r="E5" s="22"/>
    </row>
    <row r="6" spans="1:5" ht="16.5">
      <c r="A6" s="387" t="str">
        <f>IF('Заполняет конвертор НЕ ТРОГАТЬ!'!A33="", "", 'Заполняет конвертор НЕ ТРОГАТЬ!'!A33)</f>
        <v/>
      </c>
      <c r="B6" s="387" t="str">
        <f>IF('Заполняет конвертор НЕ ТРОГАТЬ!'!B33="", "", 'Заполняет конвертор НЕ ТРОГАТЬ!'!B33)</f>
        <v/>
      </c>
      <c r="C6" s="387" t="str">
        <f>IF('Заполняет конвертор НЕ ТРОГАТЬ!'!C33="", "", 'Заполняет конвертор НЕ ТРОГАТЬ!'!C33)</f>
        <v/>
      </c>
      <c r="D6" s="287"/>
      <c r="E6" s="23"/>
    </row>
    <row r="7" spans="1:5" ht="16.5">
      <c r="A7" s="387" t="str">
        <f>IF('Заполняет конвертор НЕ ТРОГАТЬ!'!A34="", "", 'Заполняет конвертор НЕ ТРОГАТЬ!'!A34)</f>
        <v/>
      </c>
      <c r="B7" s="387" t="str">
        <f>IF('Заполняет конвертор НЕ ТРОГАТЬ!'!B34="", "", 'Заполняет конвертор НЕ ТРОГАТЬ!'!B34)</f>
        <v/>
      </c>
      <c r="C7" s="387" t="str">
        <f>IF('Заполняет конвертор НЕ ТРОГАТЬ!'!C34="", "", 'Заполняет конвертор НЕ ТРОГАТЬ!'!C34)</f>
        <v/>
      </c>
      <c r="D7" s="287"/>
      <c r="E7" s="22"/>
    </row>
    <row r="8" spans="1:5" ht="16.5">
      <c r="A8" s="387" t="str">
        <f>IF('Заполняет конвертор НЕ ТРОГАТЬ!'!A35="", "", 'Заполняет конвертор НЕ ТРОГАТЬ!'!A35)</f>
        <v/>
      </c>
      <c r="B8" s="387" t="str">
        <f>IF('Заполняет конвертор НЕ ТРОГАТЬ!'!B35="", "", 'Заполняет конвертор НЕ ТРОГАТЬ!'!B35)</f>
        <v/>
      </c>
      <c r="C8" s="387" t="str">
        <f>IF('Заполняет конвертор НЕ ТРОГАТЬ!'!C35="", "", 'Заполняет конвертор НЕ ТРОГАТЬ!'!C35)</f>
        <v/>
      </c>
      <c r="D8" s="287"/>
      <c r="E8" s="23"/>
    </row>
    <row r="9" spans="1:5" ht="18">
      <c r="A9" s="387" t="str">
        <f>IF('Заполняет конвертор НЕ ТРОГАТЬ!'!A36="", "", 'Заполняет конвертор НЕ ТРОГАТЬ!'!A36)</f>
        <v/>
      </c>
      <c r="B9" s="387" t="str">
        <f>IF('Заполняет конвертор НЕ ТРОГАТЬ!'!B36="", "", 'Заполняет конвертор НЕ ТРОГАТЬ!'!B36)</f>
        <v/>
      </c>
      <c r="C9" s="387" t="str">
        <f>IF('Заполняет конвертор НЕ ТРОГАТЬ!'!C36="", "", 'Заполняет конвертор НЕ ТРОГАТЬ!'!C36)</f>
        <v/>
      </c>
      <c r="D9" s="287"/>
      <c r="E9" s="24"/>
    </row>
    <row r="10" spans="1:5" ht="15">
      <c r="A10" s="387" t="str">
        <f>IF('Заполняет конвертор НЕ ТРОГАТЬ!'!A37="", "", 'Заполняет конвертор НЕ ТРОГАТЬ!'!A37)</f>
        <v/>
      </c>
      <c r="B10" s="387" t="str">
        <f>IF('Заполняет конвертор НЕ ТРОГАТЬ!'!B37="", "", 'Заполняет конвертор НЕ ТРОГАТЬ!'!B37)</f>
        <v/>
      </c>
      <c r="C10" s="387" t="str">
        <f>IF('Заполняет конвертор НЕ ТРОГАТЬ!'!C37="", "", 'Заполняет конвертор НЕ ТРОГАТЬ!'!C37)</f>
        <v/>
      </c>
      <c r="D10" s="287"/>
    </row>
    <row r="11" spans="1:5" ht="14.25" customHeight="1">
      <c r="A11" s="387" t="str">
        <f>IF('Заполняет конвертор НЕ ТРОГАТЬ!'!A38="", "", 'Заполняет конвертор НЕ ТРОГАТЬ!'!A38)</f>
        <v/>
      </c>
      <c r="B11" s="387" t="str">
        <f>IF('Заполняет конвертор НЕ ТРОГАТЬ!'!B38="", "", 'Заполняет конвертор НЕ ТРОГАТЬ!'!B38)</f>
        <v/>
      </c>
      <c r="C11" s="387" t="str">
        <f>IF('Заполняет конвертор НЕ ТРОГАТЬ!'!C38="", "", 'Заполняет конвертор НЕ ТРОГАТЬ!'!C38)</f>
        <v/>
      </c>
      <c r="D11" s="287"/>
    </row>
    <row r="12" spans="1:5" ht="15">
      <c r="A12" s="387" t="str">
        <f>IF('Заполняет конвертор НЕ ТРОГАТЬ!'!A39="", "", 'Заполняет конвертор НЕ ТРОГАТЬ!'!A39)</f>
        <v/>
      </c>
      <c r="B12" s="387" t="str">
        <f>IF('Заполняет конвертор НЕ ТРОГАТЬ!'!B39="", "", 'Заполняет конвертор НЕ ТРОГАТЬ!'!B39)</f>
        <v/>
      </c>
      <c r="C12" s="387" t="str">
        <f>IF('Заполняет конвертор НЕ ТРОГАТЬ!'!C39="", "", 'Заполняет конвертор НЕ ТРОГАТЬ!'!C39)</f>
        <v/>
      </c>
      <c r="D12" s="287"/>
    </row>
    <row r="13" spans="1:5" ht="15">
      <c r="A13" s="387" t="str">
        <f>IF('Заполняет конвертор НЕ ТРОГАТЬ!'!A40="", "", 'Заполняет конвертор НЕ ТРОГАТЬ!'!A40)</f>
        <v/>
      </c>
      <c r="B13" s="387" t="str">
        <f>IF('Заполняет конвертор НЕ ТРОГАТЬ!'!B40="", "", 'Заполняет конвертор НЕ ТРОГАТЬ!'!B40)</f>
        <v/>
      </c>
      <c r="C13" s="387" t="str">
        <f>IF('Заполняет конвертор НЕ ТРОГАТЬ!'!C40="", "", 'Заполняет конвертор НЕ ТРОГАТЬ!'!C40)</f>
        <v/>
      </c>
      <c r="D13" s="287"/>
    </row>
    <row r="14" spans="1:5" ht="15">
      <c r="A14" s="387" t="str">
        <f>IF('Заполняет конвертор НЕ ТРОГАТЬ!'!A41="", "", 'Заполняет конвертор НЕ ТРОГАТЬ!'!A41)</f>
        <v/>
      </c>
      <c r="B14" s="387" t="str">
        <f>IF('Заполняет конвертор НЕ ТРОГАТЬ!'!B41="", "", 'Заполняет конвертор НЕ ТРОГАТЬ!'!B41)</f>
        <v/>
      </c>
      <c r="C14" s="387" t="str">
        <f>IF('Заполняет конвертор НЕ ТРОГАТЬ!'!C41="", "", 'Заполняет конвертор НЕ ТРОГАТЬ!'!C41)</f>
        <v/>
      </c>
      <c r="D14" s="287"/>
    </row>
    <row r="15" spans="1:5" ht="15">
      <c r="A15" s="387" t="str">
        <f>IF('Заполняет конвертор НЕ ТРОГАТЬ!'!A42="", "", 'Заполняет конвертор НЕ ТРОГАТЬ!'!A42)</f>
        <v/>
      </c>
      <c r="B15" s="387" t="str">
        <f>IF('Заполняет конвертор НЕ ТРОГАТЬ!'!B42="", "", 'Заполняет конвертор НЕ ТРОГАТЬ!'!B42)</f>
        <v/>
      </c>
      <c r="C15" s="387" t="str">
        <f>IF('Заполняет конвертор НЕ ТРОГАТЬ!'!C42="", "", 'Заполняет конвертор НЕ ТРОГАТЬ!'!C42)</f>
        <v/>
      </c>
      <c r="D15" s="287"/>
    </row>
    <row r="16" spans="1:5" ht="15">
      <c r="A16" s="387" t="str">
        <f>IF('Заполняет конвертор НЕ ТРОГАТЬ!'!A43="", "", 'Заполняет конвертор НЕ ТРОГАТЬ!'!A43)</f>
        <v/>
      </c>
      <c r="B16" s="387" t="str">
        <f>IF('Заполняет конвертор НЕ ТРОГАТЬ!'!B43="", "", 'Заполняет конвертор НЕ ТРОГАТЬ!'!B43)</f>
        <v/>
      </c>
      <c r="C16" s="387" t="str">
        <f>IF('Заполняет конвертор НЕ ТРОГАТЬ!'!C43="", "", 'Заполняет конвертор НЕ ТРОГАТЬ!'!C43)</f>
        <v/>
      </c>
      <c r="D16" s="287"/>
    </row>
    <row r="17" spans="1:13" ht="15">
      <c r="A17" s="387" t="str">
        <f>IF('Заполняет конвертор НЕ ТРОГАТЬ!'!A44="", "", 'Заполняет конвертор НЕ ТРОГАТЬ!'!A44)</f>
        <v/>
      </c>
      <c r="B17" s="387" t="str">
        <f>IF('Заполняет конвертор НЕ ТРОГАТЬ!'!B44="", "", 'Заполняет конвертор НЕ ТРОГАТЬ!'!B44)</f>
        <v/>
      </c>
      <c r="C17" s="387" t="str">
        <f>IF('Заполняет конвертор НЕ ТРОГАТЬ!'!C44="", "", 'Заполняет конвертор НЕ ТРОГАТЬ!'!C44)</f>
        <v/>
      </c>
      <c r="D17" s="287"/>
    </row>
    <row r="18" spans="1:13" ht="15">
      <c r="A18" s="387" t="str">
        <f>IF('Заполняет конвертор НЕ ТРОГАТЬ!'!A45="", "", 'Заполняет конвертор НЕ ТРОГАТЬ!'!A45)</f>
        <v/>
      </c>
      <c r="B18" s="387" t="str">
        <f>IF('Заполняет конвертор НЕ ТРОГАТЬ!'!B45="", "", 'Заполняет конвертор НЕ ТРОГАТЬ!'!B45)</f>
        <v/>
      </c>
      <c r="C18" s="387" t="str">
        <f>IF('Заполняет конвертор НЕ ТРОГАТЬ!'!C45="", "", 'Заполняет конвертор НЕ ТРОГАТЬ!'!C45)</f>
        <v/>
      </c>
      <c r="D18" s="287"/>
    </row>
    <row r="19" spans="1:13" ht="15">
      <c r="A19" s="387" t="str">
        <f>IF('Заполняет конвертор НЕ ТРОГАТЬ!'!A46="", "", 'Заполняет конвертор НЕ ТРОГАТЬ!'!A46)</f>
        <v/>
      </c>
      <c r="B19" s="387" t="str">
        <f>IF('Заполняет конвертор НЕ ТРОГАТЬ!'!B46="", "", 'Заполняет конвертор НЕ ТРОГАТЬ!'!B46)</f>
        <v/>
      </c>
      <c r="C19" s="387" t="str">
        <f>IF('Заполняет конвертор НЕ ТРОГАТЬ!'!C46="", "", 'Заполняет конвертор НЕ ТРОГАТЬ!'!C46)</f>
        <v/>
      </c>
      <c r="D19" s="287"/>
    </row>
    <row r="20" spans="1:13" ht="15">
      <c r="A20" s="387" t="str">
        <f>IF('Заполняет конвертор НЕ ТРОГАТЬ!'!A47="", "", 'Заполняет конвертор НЕ ТРОГАТЬ!'!A47)</f>
        <v/>
      </c>
      <c r="B20" s="387" t="str">
        <f>IF('Заполняет конвертор НЕ ТРОГАТЬ!'!B47="", "", 'Заполняет конвертор НЕ ТРОГАТЬ!'!B47)</f>
        <v/>
      </c>
      <c r="C20" s="387" t="str">
        <f>IF('Заполняет конвертор НЕ ТРОГАТЬ!'!C47="", "", 'Заполняет конвертор НЕ ТРОГАТЬ!'!C47)</f>
        <v/>
      </c>
      <c r="D20" s="287"/>
    </row>
    <row r="21" spans="1:13" ht="15">
      <c r="A21" s="387" t="str">
        <f>IF('Заполняет конвертор НЕ ТРОГАТЬ!'!A48="", "", 'Заполняет конвертор НЕ ТРОГАТЬ!'!A48)</f>
        <v/>
      </c>
      <c r="B21" s="387" t="str">
        <f>IF('Заполняет конвертор НЕ ТРОГАТЬ!'!B48="", "", 'Заполняет конвертор НЕ ТРОГАТЬ!'!B48)</f>
        <v/>
      </c>
      <c r="C21" s="387" t="str">
        <f>IF('Заполняет конвертор НЕ ТРОГАТЬ!'!C48="", "", 'Заполняет конвертор НЕ ТРОГАТЬ!'!C48)</f>
        <v/>
      </c>
      <c r="D21" s="287"/>
    </row>
    <row r="22" spans="1:13" ht="15">
      <c r="A22" s="387" t="str">
        <f>IF('Заполняет конвертор НЕ ТРОГАТЬ!'!A49="", "", 'Заполняет конвертор НЕ ТРОГАТЬ!'!A49)</f>
        <v/>
      </c>
      <c r="B22" s="387" t="str">
        <f>IF('Заполняет конвертор НЕ ТРОГАТЬ!'!B49="", "", 'Заполняет конвертор НЕ ТРОГАТЬ!'!B49)</f>
        <v/>
      </c>
      <c r="C22" s="387" t="str">
        <f>IF('Заполняет конвертор НЕ ТРОГАТЬ!'!C49="", "", 'Заполняет конвертор НЕ ТРОГАТЬ!'!C49)</f>
        <v/>
      </c>
      <c r="D22" s="287"/>
    </row>
    <row r="23" spans="1:13" ht="15">
      <c r="A23" s="387" t="str">
        <f>IF('Заполняет конвертор НЕ ТРОГАТЬ!'!A50="", "", 'Заполняет конвертор НЕ ТРОГАТЬ!'!A50)</f>
        <v/>
      </c>
      <c r="B23" s="387" t="str">
        <f>IF('Заполняет конвертор НЕ ТРОГАТЬ!'!B50="", "", 'Заполняет конвертор НЕ ТРОГАТЬ!'!B50)</f>
        <v/>
      </c>
      <c r="C23" s="387" t="str">
        <f>IF('Заполняет конвертор НЕ ТРОГАТЬ!'!C50="", "", 'Заполняет конвертор НЕ ТРОГАТЬ!'!C50)</f>
        <v/>
      </c>
      <c r="D23" s="287"/>
    </row>
    <row r="24" spans="1:13" ht="15">
      <c r="A24" s="387" t="str">
        <f>IF('Заполняет конвертор НЕ ТРОГАТЬ!'!A51="", "", 'Заполняет конвертор НЕ ТРОГАТЬ!'!A51)</f>
        <v/>
      </c>
      <c r="B24" s="387" t="str">
        <f>IF('Заполняет конвертор НЕ ТРОГАТЬ!'!B51="", "", 'Заполняет конвертор НЕ ТРОГАТЬ!'!B51)</f>
        <v/>
      </c>
      <c r="C24" s="387" t="str">
        <f>IF('Заполняет конвертор НЕ ТРОГАТЬ!'!C51="", "", 'Заполняет конвертор НЕ ТРОГАТЬ!'!C51)</f>
        <v/>
      </c>
      <c r="D24" s="287"/>
    </row>
    <row r="25" spans="1:13" ht="15">
      <c r="A25" s="387" t="str">
        <f>IF('Заполняет конвертор НЕ ТРОГАТЬ!'!A52="", "", 'Заполняет конвертор НЕ ТРОГАТЬ!'!A52)</f>
        <v/>
      </c>
      <c r="B25" s="387" t="str">
        <f>IF('Заполняет конвертор НЕ ТРОГАТЬ!'!B52="", "", 'Заполняет конвертор НЕ ТРОГАТЬ!'!B52)</f>
        <v/>
      </c>
      <c r="C25" s="387" t="str">
        <f>IF('Заполняет конвертор НЕ ТРОГАТЬ!'!C52="", "", 'Заполняет конвертор НЕ ТРОГАТЬ!'!C52)</f>
        <v/>
      </c>
      <c r="D25" s="320"/>
    </row>
    <row r="26" spans="1:13" ht="15">
      <c r="A26" s="387" t="str">
        <f>IF('Заполняет конвертор НЕ ТРОГАТЬ!'!A53="", "", 'Заполняет конвертор НЕ ТРОГАТЬ!'!A53)</f>
        <v/>
      </c>
      <c r="B26" s="387" t="str">
        <f>IF('Заполняет конвертор НЕ ТРОГАТЬ!'!B53="", "", 'Заполняет конвертор НЕ ТРОГАТЬ!'!B53)</f>
        <v/>
      </c>
      <c r="C26" s="387" t="str">
        <f>IF('Заполняет конвертор НЕ ТРОГАТЬ!'!C53="", "", 'Заполняет конвертор НЕ ТРОГАТЬ!'!C53)</f>
        <v/>
      </c>
      <c r="D26" s="287"/>
    </row>
    <row r="27" spans="1:13">
      <c r="A27" s="387" t="str">
        <f>IF('Заполняет конвертор НЕ ТРОГАТЬ!'!A54="", "", 'Заполняет конвертор НЕ ТРОГАТЬ!'!A54)</f>
        <v/>
      </c>
      <c r="B27" s="387" t="str">
        <f>IF('Заполняет конвертор НЕ ТРОГАТЬ!'!B54="", "", 'Заполняет конвертор НЕ ТРОГАТЬ!'!B54)</f>
        <v/>
      </c>
      <c r="C27" s="387" t="str">
        <f>IF('Заполняет конвертор НЕ ТРОГАТЬ!'!C54="", "", 'Заполняет конвертор НЕ ТРОГАТЬ!'!C54)</f>
        <v/>
      </c>
      <c r="D27" s="377"/>
      <c r="M27" s="11"/>
    </row>
    <row r="28" spans="1:13" ht="15">
      <c r="A28" s="387" t="str">
        <f>IF('Заполняет конвертор НЕ ТРОГАТЬ!'!A55="", "", 'Заполняет конвертор НЕ ТРОГАТЬ!'!A55)</f>
        <v/>
      </c>
      <c r="B28" s="387" t="str">
        <f>IF('Заполняет конвертор НЕ ТРОГАТЬ!'!B55="", "", 'Заполняет конвертор НЕ ТРОГАТЬ!'!B55)</f>
        <v/>
      </c>
      <c r="C28" s="387" t="str">
        <f>IF('Заполняет конвертор НЕ ТРОГАТЬ!'!C55="", "", 'Заполняет конвертор НЕ ТРОГАТЬ!'!C55)</f>
        <v/>
      </c>
      <c r="D28" s="377"/>
    </row>
    <row r="29" spans="1:13" ht="15">
      <c r="A29" s="387" t="str">
        <f>IF('Заполняет конвертор НЕ ТРОГАТЬ!'!A56="", "", 'Заполняет конвертор НЕ ТРОГАТЬ!'!A56)</f>
        <v/>
      </c>
      <c r="B29" s="387" t="str">
        <f>IF('Заполняет конвертор НЕ ТРОГАТЬ!'!B56="", "", 'Заполняет конвертор НЕ ТРОГАТЬ!'!B56)</f>
        <v/>
      </c>
      <c r="C29" s="387" t="str">
        <f>IF('Заполняет конвертор НЕ ТРОГАТЬ!'!C56="", "", 'Заполняет конвертор НЕ ТРОГАТЬ!'!C56)</f>
        <v/>
      </c>
      <c r="D29" s="377"/>
    </row>
    <row r="30" spans="1:13" ht="15">
      <c r="A30" s="387" t="str">
        <f>IF('Заполняет конвертор НЕ ТРОГАТЬ!'!A57="", "", 'Заполняет конвертор НЕ ТРОГАТЬ!'!A57)</f>
        <v/>
      </c>
      <c r="B30" s="387" t="str">
        <f>IF('Заполняет конвертор НЕ ТРОГАТЬ!'!B57="", "", 'Заполняет конвертор НЕ ТРОГАТЬ!'!B57)</f>
        <v/>
      </c>
      <c r="C30" s="387" t="str">
        <f>IF('Заполняет конвертор НЕ ТРОГАТЬ!'!C57="", "", 'Заполняет конвертор НЕ ТРОГАТЬ!'!C57)</f>
        <v/>
      </c>
      <c r="D30" s="377"/>
    </row>
    <row r="31" spans="1:13" ht="15">
      <c r="A31" s="387" t="str">
        <f>IF('Заполняет конвертор НЕ ТРОГАТЬ!'!A58="", "", 'Заполняет конвертор НЕ ТРОГАТЬ!'!A58)</f>
        <v/>
      </c>
      <c r="B31" s="387" t="str">
        <f>IF('Заполняет конвертор НЕ ТРОГАТЬ!'!B58="", "", 'Заполняет конвертор НЕ ТРОГАТЬ!'!B58)</f>
        <v/>
      </c>
      <c r="C31" s="387" t="str">
        <f>IF('Заполняет конвертор НЕ ТРОГАТЬ!'!C58="", "", 'Заполняет конвертор НЕ ТРОГАТЬ!'!C58)</f>
        <v/>
      </c>
      <c r="D31" s="377"/>
    </row>
    <row r="32" spans="1:13" ht="15">
      <c r="A32" s="387" t="str">
        <f>IF('Заполняет конвертор НЕ ТРОГАТЬ!'!A59="", "", 'Заполняет конвертор НЕ ТРОГАТЬ!'!A59)</f>
        <v/>
      </c>
      <c r="B32" s="387" t="str">
        <f>IF('Заполняет конвертор НЕ ТРОГАТЬ!'!B59="", "", 'Заполняет конвертор НЕ ТРОГАТЬ!'!B59)</f>
        <v/>
      </c>
      <c r="C32" s="387" t="str">
        <f>IF('Заполняет конвертор НЕ ТРОГАТЬ!'!C59="", "", 'Заполняет конвертор НЕ ТРОГАТЬ!'!C59)</f>
        <v/>
      </c>
      <c r="D32" s="377"/>
    </row>
    <row r="33" spans="1:4" ht="12.75">
      <c r="A33" s="387" t="str">
        <f>IF('Заполняет конвертор НЕ ТРОГАТЬ!'!A60="", "", 'Заполняет конвертор НЕ ТРОГАТЬ!'!A60)</f>
        <v/>
      </c>
      <c r="B33" s="387">
        <f>IF('Заполняет конвертор НЕ ТРОГАТЬ!'!B60="", "", 'Заполняет конвертор НЕ ТРОГАТЬ!'!B60)</f>
        <v>1</v>
      </c>
      <c r="C33" s="387">
        <f>IF('Заполняет конвертор НЕ ТРОГАТЬ!'!C60="", "", 'Заполняет конвертор НЕ ТРОГАТЬ!'!C60)</f>
        <v>1</v>
      </c>
      <c r="D33" s="319"/>
    </row>
    <row r="34" spans="1:4">
      <c r="A34" s="120" t="s">
        <v>42</v>
      </c>
      <c r="B34" s="386" t="s">
        <v>51</v>
      </c>
      <c r="C34" s="388"/>
      <c r="D34" s="385" t="s">
        <v>25</v>
      </c>
    </row>
    <row r="35" spans="1:4" ht="15">
      <c r="A35" s="387">
        <f>IF('Заполняет конвертор НЕ ТРОГАТЬ!'!E31="", "", 'Заполняет конвертор НЕ ТРОГАТЬ!'!E31)</f>
        <v>1</v>
      </c>
      <c r="B35" s="387" t="str">
        <f>IF('Заполняет конвертор НЕ ТРОГАТЬ!'!F31="", "", 'Заполняет конвертор НЕ ТРОГАТЬ!'!F31)</f>
        <v/>
      </c>
      <c r="C35" s="287"/>
    </row>
    <row r="36" spans="1:4" ht="15">
      <c r="A36" s="387" t="str">
        <f>IF('Заполняет конвертор НЕ ТРОГАТЬ!'!E32="", "", 'Заполняет конвертор НЕ ТРОГАТЬ!'!E32)</f>
        <v/>
      </c>
      <c r="B36" s="387" t="str">
        <f>IF('Заполняет конвертор НЕ ТРОГАТЬ!'!F32="", "", 'Заполняет конвертор НЕ ТРОГАТЬ!'!F32)</f>
        <v/>
      </c>
      <c r="C36" s="287"/>
    </row>
    <row r="37" spans="1:4" ht="15">
      <c r="A37" s="387" t="str">
        <f>IF('Заполняет конвертор НЕ ТРОГАТЬ!'!E33="", "", 'Заполняет конвертор НЕ ТРОГАТЬ!'!E33)</f>
        <v/>
      </c>
      <c r="B37" s="387" t="str">
        <f>IF('Заполняет конвертор НЕ ТРОГАТЬ!'!F33="", "", 'Заполняет конвертор НЕ ТРОГАТЬ!'!F33)</f>
        <v/>
      </c>
      <c r="C37" s="287"/>
    </row>
    <row r="38" spans="1:4" ht="15">
      <c r="A38" s="387" t="str">
        <f>IF('Заполняет конвертор НЕ ТРОГАТЬ!'!E34="", "", 'Заполняет конвертор НЕ ТРОГАТЬ!'!E34)</f>
        <v/>
      </c>
      <c r="B38" s="387" t="str">
        <f>IF('Заполняет конвертор НЕ ТРОГАТЬ!'!F34="", "", 'Заполняет конвертор НЕ ТРОГАТЬ!'!F34)</f>
        <v/>
      </c>
      <c r="C38" s="287"/>
    </row>
    <row r="39" spans="1:4" ht="15">
      <c r="A39" s="387" t="str">
        <f>IF('Заполняет конвертор НЕ ТРОГАТЬ!'!E35="", "", 'Заполняет конвертор НЕ ТРОГАТЬ!'!E35)</f>
        <v/>
      </c>
      <c r="B39" s="387" t="str">
        <f>IF('Заполняет конвертор НЕ ТРОГАТЬ!'!F35="", "", 'Заполняет конвертор НЕ ТРОГАТЬ!'!F35)</f>
        <v/>
      </c>
      <c r="C39" s="287"/>
    </row>
    <row r="40" spans="1:4" ht="15">
      <c r="A40" s="387" t="str">
        <f>IF('Заполняет конвертор НЕ ТРОГАТЬ!'!E36="", "", 'Заполняет конвертор НЕ ТРОГАТЬ!'!E36)</f>
        <v/>
      </c>
      <c r="B40" s="387" t="str">
        <f>IF('Заполняет конвертор НЕ ТРОГАТЬ!'!F36="", "", 'Заполняет конвертор НЕ ТРОГАТЬ!'!F36)</f>
        <v/>
      </c>
      <c r="C40" s="287"/>
    </row>
    <row r="41" spans="1:4" ht="15">
      <c r="A41" s="387" t="str">
        <f>IF('Заполняет конвертор НЕ ТРОГАТЬ!'!E37="", "", 'Заполняет конвертор НЕ ТРОГАТЬ!'!E37)</f>
        <v/>
      </c>
      <c r="B41" s="387" t="str">
        <f>IF('Заполняет конвертор НЕ ТРОГАТЬ!'!F37="", "", 'Заполняет конвертор НЕ ТРОГАТЬ!'!F37)</f>
        <v/>
      </c>
      <c r="C41" s="287"/>
    </row>
    <row r="42" spans="1:4" ht="15">
      <c r="A42" s="387" t="str">
        <f>IF('Заполняет конвертор НЕ ТРОГАТЬ!'!E38="", "", 'Заполняет конвертор НЕ ТРОГАТЬ!'!E38)</f>
        <v/>
      </c>
      <c r="B42" s="387" t="str">
        <f>IF('Заполняет конвертор НЕ ТРОГАТЬ!'!F38="", "", 'Заполняет конвертор НЕ ТРОГАТЬ!'!F38)</f>
        <v/>
      </c>
      <c r="C42" s="287"/>
    </row>
    <row r="43" spans="1:4" ht="15">
      <c r="A43" s="387" t="str">
        <f>IF('Заполняет конвертор НЕ ТРОГАТЬ!'!E39="", "", 'Заполняет конвертор НЕ ТРОГАТЬ!'!E39)</f>
        <v/>
      </c>
      <c r="B43" s="387" t="str">
        <f>IF('Заполняет конвертор НЕ ТРОГАТЬ!'!F39="", "", 'Заполняет конвертор НЕ ТРОГАТЬ!'!F39)</f>
        <v/>
      </c>
      <c r="C43" s="287"/>
    </row>
    <row r="44" spans="1:4" ht="15">
      <c r="A44" s="387" t="str">
        <f>IF('Заполняет конвертор НЕ ТРОГАТЬ!'!E40="", "", 'Заполняет конвертор НЕ ТРОГАТЬ!'!E40)</f>
        <v/>
      </c>
      <c r="B44" s="387" t="str">
        <f>IF('Заполняет конвертор НЕ ТРОГАТЬ!'!F40="", "", 'Заполняет конвертор НЕ ТРОГАТЬ!'!F40)</f>
        <v/>
      </c>
      <c r="C44" s="287"/>
    </row>
    <row r="45" spans="1:4" ht="15">
      <c r="A45" s="387" t="str">
        <f>IF('Заполняет конвертор НЕ ТРОГАТЬ!'!E41="", "", 'Заполняет конвертор НЕ ТРОГАТЬ!'!E41)</f>
        <v/>
      </c>
      <c r="B45" s="387" t="str">
        <f>IF('Заполняет конвертор НЕ ТРОГАТЬ!'!F41="", "", 'Заполняет конвертор НЕ ТРОГАТЬ!'!F41)</f>
        <v/>
      </c>
      <c r="C45" s="377"/>
    </row>
    <row r="46" spans="1:4" ht="15">
      <c r="A46" s="387" t="str">
        <f>IF('Заполняет конвертор НЕ ТРОГАТЬ!'!E42="", "", 'Заполняет конвертор НЕ ТРОГАТЬ!'!E42)</f>
        <v/>
      </c>
      <c r="B46" s="387" t="str">
        <f>IF('Заполняет конвертор НЕ ТРОГАТЬ!'!F42="", "", 'Заполняет конвертор НЕ ТРОГАТЬ!'!F42)</f>
        <v/>
      </c>
      <c r="C46" s="377"/>
    </row>
    <row r="47" spans="1:4" ht="15">
      <c r="A47" s="387" t="str">
        <f>IF('Заполняет конвертор НЕ ТРОГАТЬ!'!E43="", "", 'Заполняет конвертор НЕ ТРОГАТЬ!'!E43)</f>
        <v/>
      </c>
      <c r="B47" s="387" t="str">
        <f>IF('Заполняет конвертор НЕ ТРОГАТЬ!'!F43="", "", 'Заполняет конвертор НЕ ТРОГАТЬ!'!F43)</f>
        <v/>
      </c>
      <c r="C47" s="377"/>
    </row>
    <row r="48" spans="1:4" ht="15">
      <c r="A48" s="387" t="str">
        <f>IF('Заполняет конвертор НЕ ТРОГАТЬ!'!E44="", "", 'Заполняет конвертор НЕ ТРОГАТЬ!'!E44)</f>
        <v/>
      </c>
      <c r="B48" s="387" t="str">
        <f>IF('Заполняет конвертор НЕ ТРОГАТЬ!'!F44="", "", 'Заполняет конвертор НЕ ТРОГАТЬ!'!F44)</f>
        <v/>
      </c>
      <c r="C48" s="377"/>
    </row>
    <row r="49" spans="1:3" ht="15">
      <c r="A49" s="387" t="str">
        <f>IF('Заполняет конвертор НЕ ТРОГАТЬ!'!E45="", "", 'Заполняет конвертор НЕ ТРОГАТЬ!'!E45)</f>
        <v/>
      </c>
      <c r="B49" s="387" t="str">
        <f>IF('Заполняет конвертор НЕ ТРОГАТЬ!'!F45="", "", 'Заполняет конвертор НЕ ТРОГАТЬ!'!F45)</f>
        <v/>
      </c>
      <c r="C49" s="377"/>
    </row>
    <row r="50" spans="1:3" ht="15">
      <c r="A50" s="387" t="str">
        <f>IF('Заполняет конвертор НЕ ТРОГАТЬ!'!E46="", "", 'Заполняет конвертор НЕ ТРОГАТЬ!'!E46)</f>
        <v/>
      </c>
      <c r="B50" s="387" t="str">
        <f>IF('Заполняет конвертор НЕ ТРОГАТЬ!'!F46="", "", 'Заполняет конвертор НЕ ТРОГАТЬ!'!F46)</f>
        <v/>
      </c>
      <c r="C50" s="377"/>
    </row>
    <row r="51" spans="1:3" ht="12.75">
      <c r="A51" s="387" t="str">
        <f>IF('Заполняет конвертор НЕ ТРОГАТЬ!'!E47="", "", 'Заполняет конвертор НЕ ТРОГАТЬ!'!E47)</f>
        <v/>
      </c>
      <c r="B51" s="387" t="str">
        <f>IF('Заполняет конвертор НЕ ТРОГАТЬ!'!F47="", "", 'Заполняет конвертор НЕ ТРОГАТЬ!'!F47)</f>
        <v/>
      </c>
      <c r="C51" s="286"/>
    </row>
    <row r="52" spans="1:3" ht="12.75">
      <c r="A52" s="387" t="str">
        <f>IF('Заполняет конвертор НЕ ТРОГАТЬ!'!E48="", "", 'Заполняет конвертор НЕ ТРОГАТЬ!'!E48)</f>
        <v/>
      </c>
      <c r="B52" s="387" t="str">
        <f>IF('Заполняет конвертор НЕ ТРОГАТЬ!'!F48="", "", 'Заполняет конвертор НЕ ТРОГАТЬ!'!F48)</f>
        <v/>
      </c>
      <c r="C52" s="286"/>
    </row>
    <row r="53" spans="1:3" ht="12.75">
      <c r="A53" s="387" t="str">
        <f>IF('Заполняет конвертор НЕ ТРОГАТЬ!'!E49="", "", 'Заполняет конвертор НЕ ТРОГАТЬ!'!E49)</f>
        <v/>
      </c>
      <c r="B53" s="387" t="str">
        <f>IF('Заполняет конвертор НЕ ТРОГАТЬ!'!F49="", "", 'Заполняет конвертор НЕ ТРОГАТЬ!'!F49)</f>
        <v/>
      </c>
      <c r="C53" s="286"/>
    </row>
    <row r="54" spans="1:3" ht="12.75">
      <c r="A54" s="387" t="str">
        <f>IF('Заполняет конвертор НЕ ТРОГАТЬ!'!E50="", "", 'Заполняет конвертор НЕ ТРОГАТЬ!'!E50)</f>
        <v/>
      </c>
      <c r="B54" s="387" t="str">
        <f>IF('Заполняет конвертор НЕ ТРОГАТЬ!'!F50="", "", 'Заполняет конвертор НЕ ТРОГАТЬ!'!F50)</f>
        <v/>
      </c>
      <c r="C54" s="286"/>
    </row>
    <row r="55" spans="1:3" ht="12.75">
      <c r="A55" s="387" t="str">
        <f>IF('Заполняет конвертор НЕ ТРОГАТЬ!'!E51="", "", 'Заполняет конвертор НЕ ТРОГАТЬ!'!E51)</f>
        <v/>
      </c>
      <c r="B55" s="387" t="str">
        <f>IF('Заполняет конвертор НЕ ТРОГАТЬ!'!F51="", "", 'Заполняет конвертор НЕ ТРОГАТЬ!'!F51)</f>
        <v/>
      </c>
      <c r="C55" s="286"/>
    </row>
    <row r="56" spans="1:3" ht="12.75">
      <c r="A56" s="387" t="str">
        <f>IF('Заполняет конвертор НЕ ТРОГАТЬ!'!E52="", "", 'Заполняет конвертор НЕ ТРОГАТЬ!'!E52)</f>
        <v/>
      </c>
      <c r="B56" s="387" t="str">
        <f>IF('Заполняет конвертор НЕ ТРОГАТЬ!'!F52="", "", 'Заполняет конвертор НЕ ТРОГАТЬ!'!F52)</f>
        <v/>
      </c>
      <c r="C56" s="286"/>
    </row>
    <row r="57" spans="1:3" ht="12.75">
      <c r="A57" s="387" t="str">
        <f>IF('Заполняет конвертор НЕ ТРОГАТЬ!'!E53="", "", 'Заполняет конвертор НЕ ТРОГАТЬ!'!E53)</f>
        <v/>
      </c>
      <c r="B57" s="387" t="str">
        <f>IF('Заполняет конвертор НЕ ТРОГАТЬ!'!F53="", "", 'Заполняет конвертор НЕ ТРОГАТЬ!'!F53)</f>
        <v/>
      </c>
      <c r="C57" s="286"/>
    </row>
    <row r="58" spans="1:3" ht="12.75">
      <c r="A58" s="387" t="str">
        <f>IF('Заполняет конвертор НЕ ТРОГАТЬ!'!E54="", "", 'Заполняет конвертор НЕ ТРОГАТЬ!'!E54)</f>
        <v/>
      </c>
      <c r="B58" s="387" t="str">
        <f>IF('Заполняет конвертор НЕ ТРОГАТЬ!'!F54="", "", 'Заполняет конвертор НЕ ТРОГАТЬ!'!F54)</f>
        <v/>
      </c>
      <c r="C58" s="286"/>
    </row>
    <row r="59" spans="1:3" ht="12.75">
      <c r="A59" s="387" t="str">
        <f>IF('Заполняет конвертор НЕ ТРОГАТЬ!'!E55="", "", 'Заполняет конвертор НЕ ТРОГАТЬ!'!E55)</f>
        <v/>
      </c>
      <c r="B59" s="387" t="str">
        <f>IF('Заполняет конвертор НЕ ТРОГАТЬ!'!F55="", "", 'Заполняет конвертор НЕ ТРОГАТЬ!'!F55)</f>
        <v/>
      </c>
      <c r="C59" s="286"/>
    </row>
    <row r="60" spans="1:3" ht="12.75">
      <c r="A60" s="387" t="str">
        <f>IF('Заполняет конвертор НЕ ТРОГАТЬ!'!E56="", "", 'Заполняет конвертор НЕ ТРОГАТЬ!'!E56)</f>
        <v/>
      </c>
      <c r="B60" s="387" t="str">
        <f>IF('Заполняет конвертор НЕ ТРОГАТЬ!'!F56="", "", 'Заполняет конвертор НЕ ТРОГАТЬ!'!F56)</f>
        <v/>
      </c>
      <c r="C60" s="286"/>
    </row>
    <row r="61" spans="1:3" ht="12.75">
      <c r="A61" s="387" t="str">
        <f>IF('Заполняет конвертор НЕ ТРОГАТЬ!'!E57="", "", 'Заполняет конвертор НЕ ТРОГАТЬ!'!E57)</f>
        <v/>
      </c>
      <c r="B61" s="387" t="str">
        <f>IF('Заполняет конвертор НЕ ТРОГАТЬ!'!F57="", "", 'Заполняет конвертор НЕ ТРОГАТЬ!'!F57)</f>
        <v/>
      </c>
      <c r="C61" s="286"/>
    </row>
    <row r="62" spans="1:3" ht="12.75">
      <c r="A62" s="387" t="str">
        <f>IF('Заполняет конвертор НЕ ТРОГАТЬ!'!E58="", "", 'Заполняет конвертор НЕ ТРОГАТЬ!'!E58)</f>
        <v/>
      </c>
      <c r="B62" s="387" t="str">
        <f>IF('Заполняет конвертор НЕ ТРОГАТЬ!'!F58="", "", 'Заполняет конвертор НЕ ТРОГАТЬ!'!F58)</f>
        <v/>
      </c>
      <c r="C62" s="286"/>
    </row>
    <row r="63" spans="1:3" ht="12.75">
      <c r="A63" s="387" t="str">
        <f>IF('Заполняет конвертор НЕ ТРОГАТЬ!'!E59="", "", 'Заполняет конвертор НЕ ТРОГАТЬ!'!E59)</f>
        <v/>
      </c>
      <c r="B63" s="387" t="str">
        <f>IF('Заполняет конвертор НЕ ТРОГАТЬ!'!F59="", "", 'Заполняет конвертор НЕ ТРОГАТЬ!'!F59)</f>
        <v/>
      </c>
      <c r="C63" s="286"/>
    </row>
    <row r="64" spans="1:3" ht="12.75">
      <c r="A64" s="387" t="str">
        <f>IF('Заполняет конвертор НЕ ТРОГАТЬ!'!E60="", "", 'Заполняет конвертор НЕ ТРОГАТЬ!'!E60)</f>
        <v/>
      </c>
      <c r="B64" s="387" t="str">
        <f>IF('Заполняет конвертор НЕ ТРОГАТЬ!'!F60="", "", 'Заполняет конвертор НЕ ТРОГАТЬ!'!F60)</f>
        <v/>
      </c>
      <c r="C64" s="286"/>
    </row>
    <row r="65" spans="1:3" ht="12.75">
      <c r="A65" s="387" t="str">
        <f>IF('Заполняет конвертор НЕ ТРОГАТЬ!'!E61="", "", 'Заполняет конвертор НЕ ТРОГАТЬ!'!E61)</f>
        <v/>
      </c>
      <c r="B65" s="387" t="str">
        <f>IF('Заполняет конвертор НЕ ТРОГАТЬ!'!F61="", "", 'Заполняет конвертор НЕ ТРОГАТЬ!'!F61)</f>
        <v/>
      </c>
      <c r="C65" s="286"/>
    </row>
    <row r="66" spans="1:3" ht="12.75">
      <c r="A66" s="387" t="str">
        <f>IF('Заполняет конвертор НЕ ТРОГАТЬ!'!E62="", "", 'Заполняет конвертор НЕ ТРОГАТЬ!'!E62)</f>
        <v/>
      </c>
      <c r="B66" s="387" t="str">
        <f>IF('Заполняет конвертор НЕ ТРОГАТЬ!'!F62="", "", 'Заполняет конвертор НЕ ТРОГАТЬ!'!F62)</f>
        <v/>
      </c>
      <c r="C66" s="286"/>
    </row>
    <row r="67" spans="1:3" ht="12.75">
      <c r="A67" s="387" t="str">
        <f>IF('Заполняет конвертор НЕ ТРОГАТЬ!'!E63="", "", 'Заполняет конвертор НЕ ТРОГАТЬ!'!E63)</f>
        <v/>
      </c>
      <c r="B67" s="387" t="str">
        <f>IF('Заполняет конвертор НЕ ТРОГАТЬ!'!F63="", "", 'Заполняет конвертор НЕ ТРОГАТЬ!'!F63)</f>
        <v/>
      </c>
      <c r="C67" s="286"/>
    </row>
    <row r="68" spans="1:3" ht="12.75">
      <c r="A68" s="387" t="str">
        <f>IF('Заполняет конвертор НЕ ТРОГАТЬ!'!E64="", "", 'Заполняет конвертор НЕ ТРОГАТЬ!'!E64)</f>
        <v/>
      </c>
      <c r="B68" s="387" t="str">
        <f>IF('Заполняет конвертор НЕ ТРОГАТЬ!'!F64="", "", 'Заполняет конвертор НЕ ТРОГАТЬ!'!F64)</f>
        <v/>
      </c>
      <c r="C68" s="286"/>
    </row>
    <row r="69" spans="1:3" ht="12.75">
      <c r="A69" s="387" t="str">
        <f>IF('Заполняет конвертор НЕ ТРОГАТЬ!'!E65="", "", 'Заполняет конвертор НЕ ТРОГАТЬ!'!E65)</f>
        <v/>
      </c>
      <c r="B69" s="387" t="str">
        <f>IF('Заполняет конвертор НЕ ТРОГАТЬ!'!F65="", "", 'Заполняет конвертор НЕ ТРОГАТЬ!'!F65)</f>
        <v/>
      </c>
      <c r="C69" s="286"/>
    </row>
    <row r="70" spans="1:3" ht="12.75">
      <c r="A70" s="387" t="str">
        <f>IF('Заполняет конвертор НЕ ТРОГАТЬ!'!E66="", "", 'Заполняет конвертор НЕ ТРОГАТЬ!'!E66)</f>
        <v/>
      </c>
      <c r="B70" s="387" t="str">
        <f>IF('Заполняет конвертор НЕ ТРОГАТЬ!'!F66="", "", 'Заполняет конвертор НЕ ТРОГАТЬ!'!F66)</f>
        <v/>
      </c>
      <c r="C70" s="286"/>
    </row>
    <row r="71" spans="1:3" ht="12.75">
      <c r="A71" s="387" t="str">
        <f>IF('Заполняет конвертор НЕ ТРОГАТЬ!'!E67="", "", 'Заполняет конвертор НЕ ТРОГАТЬ!'!E67)</f>
        <v/>
      </c>
      <c r="B71" s="387" t="str">
        <f>IF('Заполняет конвертор НЕ ТРОГАТЬ!'!F67="", "", 'Заполняет конвертор НЕ ТРОГАТЬ!'!F67)</f>
        <v/>
      </c>
      <c r="C71" s="286"/>
    </row>
    <row r="72" spans="1:3" ht="12.75">
      <c r="A72" s="387" t="str">
        <f>IF('Заполняет конвертор НЕ ТРОГАТЬ!'!E68="", "", 'Заполняет конвертор НЕ ТРОГАТЬ!'!E68)</f>
        <v/>
      </c>
      <c r="B72" s="387" t="str">
        <f>IF('Заполняет конвертор НЕ ТРОГАТЬ!'!F68="", "", 'Заполняет конвертор НЕ ТРОГАТЬ!'!F68)</f>
        <v/>
      </c>
      <c r="C72" s="286"/>
    </row>
    <row r="73" spans="1:3" ht="15.75" customHeight="1">
      <c r="A73" s="387" t="str">
        <f>IF('Заполняет конвертор НЕ ТРОГАТЬ!'!E69="", "", 'Заполняет конвертор НЕ ТРОГАТЬ!'!E69)</f>
        <v/>
      </c>
      <c r="B73" s="387" t="str">
        <f>IF('Заполняет конвертор НЕ ТРОГАТЬ!'!F69="", "", 'Заполняет конвертор НЕ ТРОГАТЬ!'!F69)</f>
        <v/>
      </c>
      <c r="C73" s="286"/>
    </row>
    <row r="74" spans="1:3" ht="15.75" customHeight="1">
      <c r="A74" s="387" t="str">
        <f>IF('Заполняет конвертор НЕ ТРОГАТЬ!'!E70="", "", 'Заполняет конвертор НЕ ТРОГАТЬ!'!E70)</f>
        <v/>
      </c>
      <c r="B74" s="387" t="str">
        <f>IF('Заполняет конвертор НЕ ТРОГАТЬ!'!F70="", "", 'Заполняет конвертор НЕ ТРОГАТЬ!'!F70)</f>
        <v/>
      </c>
      <c r="C74" s="286"/>
    </row>
    <row r="75" spans="1:3" ht="15.75" customHeight="1">
      <c r="A75" s="387" t="str">
        <f>IF('Заполняет конвертор НЕ ТРОГАТЬ!'!E71="", "", 'Заполняет конвертор НЕ ТРОГАТЬ!'!E71)</f>
        <v/>
      </c>
      <c r="B75" s="387" t="str">
        <f>IF('Заполняет конвертор НЕ ТРОГАТЬ!'!F71="", "", 'Заполняет конвертор НЕ ТРОГАТЬ!'!F71)</f>
        <v/>
      </c>
    </row>
    <row r="76" spans="1:3" ht="15.75" customHeight="1">
      <c r="A76" s="387" t="str">
        <f>IF('Заполняет конвертор НЕ ТРОГАТЬ!'!E72="", "", 'Заполняет конвертор НЕ ТРОГАТЬ!'!E72)</f>
        <v/>
      </c>
      <c r="B76" s="387" t="str">
        <f>IF('Заполняет конвертор НЕ ТРОГАТЬ!'!F72="", "", 'Заполняет конвертор НЕ ТРОГАТЬ!'!F72)</f>
        <v/>
      </c>
    </row>
    <row r="77" spans="1:3" ht="15.75" customHeight="1">
      <c r="A77" s="387" t="str">
        <f>IF('Заполняет конвертор НЕ ТРОГАТЬ!'!E73="", "", 'Заполняет конвертор НЕ ТРОГАТЬ!'!E73)</f>
        <v/>
      </c>
      <c r="B77" s="387" t="str">
        <f>IF('Заполняет конвертор НЕ ТРОГАТЬ!'!F73="", "", 'Заполняет конвертор НЕ ТРОГАТЬ!'!F73)</f>
        <v/>
      </c>
    </row>
    <row r="78" spans="1:3" ht="15.75" customHeight="1">
      <c r="A78" s="387" t="str">
        <f>IF('Заполняет конвертор НЕ ТРОГАТЬ!'!E74="", "", 'Заполняет конвертор НЕ ТРОГАТЬ!'!E74)</f>
        <v/>
      </c>
      <c r="B78" s="387">
        <f>IF('Заполняет конвертор НЕ ТРОГАТЬ!'!F74="", "", 'Заполняет конвертор НЕ ТРОГАТЬ!'!F74)</f>
        <v>1</v>
      </c>
    </row>
    <row r="79" spans="1:3" ht="15.75" customHeight="1">
      <c r="A79" s="387"/>
      <c r="B79" s="387"/>
    </row>
    <row r="80" spans="1:3" ht="15.75" customHeight="1">
      <c r="A80" s="387"/>
      <c r="B80" s="387"/>
    </row>
    <row r="81" spans="1:2" ht="15.75" customHeight="1">
      <c r="A81" s="387"/>
      <c r="B81" s="387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1000"/>
  <sheetViews>
    <sheetView workbookViewId="0">
      <selection activeCell="A2" sqref="A2"/>
    </sheetView>
  </sheetViews>
  <sheetFormatPr defaultColWidth="12.5703125" defaultRowHeight="15.75" customHeight="1"/>
  <sheetData>
    <row r="1" spans="1:14" ht="18">
      <c r="A1" s="27" t="s">
        <v>54</v>
      </c>
      <c r="B1" s="28" t="s">
        <v>55</v>
      </c>
      <c r="C1" s="27" t="s">
        <v>56</v>
      </c>
      <c r="D1" s="385" t="s">
        <v>25</v>
      </c>
    </row>
    <row r="2" spans="1:14">
      <c r="A2" s="29">
        <f>IF('Заполняет конвертор НЕ ТРОГАТЬ!'!H31="", "", 'Заполняет конвертор НЕ ТРОГАТЬ!'!H31)</f>
        <v>1</v>
      </c>
      <c r="B2" s="416" t="str">
        <f>IF('Заполняет конвертор НЕ ТРОГАТЬ!'!I31="", "", 'Заполняет конвертор НЕ ТРОГАТЬ!'!I31)</f>
        <v/>
      </c>
      <c r="C2" s="29" t="str">
        <f>IF('Заполняет конвертор НЕ ТРОГАТЬ!'!J31="", "", 'Заполняет конвертор НЕ ТРОГАТЬ!'!J31)</f>
        <v/>
      </c>
      <c r="D2" s="18"/>
    </row>
    <row r="3" spans="1:14">
      <c r="A3" s="29" t="str">
        <f>IF('Заполняет конвертор НЕ ТРОГАТЬ!'!H32="", "", 'Заполняет конвертор НЕ ТРОГАТЬ!'!H32)</f>
        <v/>
      </c>
      <c r="B3" s="416">
        <f>IF('Заполняет конвертор НЕ ТРОГАТЬ!'!I32="", "", 'Заполняет конвертор НЕ ТРОГАТЬ!'!I32)</f>
        <v>2</v>
      </c>
      <c r="C3" s="29" t="str">
        <f>IF('Заполняет конвертор НЕ ТРОГАТЬ!'!J32="", "", 'Заполняет конвертор НЕ ТРОГАТЬ!'!J32)</f>
        <v/>
      </c>
      <c r="D3" s="18"/>
      <c r="L3" s="31"/>
    </row>
    <row r="4" spans="1:14">
      <c r="A4" s="29" t="str">
        <f>IF('Заполняет конвертор НЕ ТРОГАТЬ!'!H33="", "", 'Заполняет конвертор НЕ ТРОГАТЬ!'!H33)</f>
        <v/>
      </c>
      <c r="B4" s="416" t="str">
        <f>IF('Заполняет конвертор НЕ ТРОГАТЬ!'!I33="", "", 'Заполняет конвертор НЕ ТРОГАТЬ!'!I33)</f>
        <v/>
      </c>
      <c r="C4" s="29">
        <f>IF('Заполняет конвертор НЕ ТРОГАТЬ!'!J33="", "", 'Заполняет конвертор НЕ ТРОГАТЬ!'!J33)</f>
        <v>3</v>
      </c>
      <c r="D4" s="18"/>
      <c r="L4" s="31"/>
      <c r="N4" s="31"/>
    </row>
    <row r="5" spans="1:14">
      <c r="A5" s="29" t="str">
        <f>IF('Заполняет конвертор НЕ ТРОГАТЬ!'!H34="", "", 'Заполняет конвертор НЕ ТРОГАТЬ!'!H34)</f>
        <v/>
      </c>
      <c r="B5" s="416" t="str">
        <f>IF('Заполняет конвертор НЕ ТРОГАТЬ!'!I34="", "", 'Заполняет конвертор НЕ ТРОГАТЬ!'!I34)</f>
        <v/>
      </c>
      <c r="C5" s="29" t="str">
        <f>IF('Заполняет конвертор НЕ ТРОГАТЬ!'!J34="", "", 'Заполняет конвертор НЕ ТРОГАТЬ!'!J34)</f>
        <v/>
      </c>
      <c r="D5" s="18"/>
      <c r="L5" s="31"/>
      <c r="N5" s="31"/>
    </row>
    <row r="6" spans="1:14">
      <c r="A6" s="29" t="str">
        <f>IF('Заполняет конвертор НЕ ТРОГАТЬ!'!H35="", "", 'Заполняет конвертор НЕ ТРОГАТЬ!'!H35)</f>
        <v/>
      </c>
      <c r="B6" s="416" t="str">
        <f>IF('Заполняет конвертор НЕ ТРОГАТЬ!'!I35="", "", 'Заполняет конвертор НЕ ТРОГАТЬ!'!I35)</f>
        <v/>
      </c>
      <c r="C6" s="29" t="str">
        <f>IF('Заполняет конвертор НЕ ТРОГАТЬ!'!J35="", "", 'Заполняет конвертор НЕ ТРОГАТЬ!'!J35)</f>
        <v/>
      </c>
      <c r="D6" s="18"/>
      <c r="L6" s="31"/>
      <c r="N6" s="31"/>
    </row>
    <row r="7" spans="1:14">
      <c r="A7" s="29" t="str">
        <f>IF('Заполняет конвертор НЕ ТРОГАТЬ!'!H36="", "", 'Заполняет конвертор НЕ ТРОГАТЬ!'!H36)</f>
        <v/>
      </c>
      <c r="B7" s="416" t="str">
        <f>IF('Заполняет конвертор НЕ ТРОГАТЬ!'!I36="", "", 'Заполняет конвертор НЕ ТРОГАТЬ!'!I36)</f>
        <v/>
      </c>
      <c r="C7" s="29" t="str">
        <f>IF('Заполняет конвертор НЕ ТРОГАТЬ!'!J36="", "", 'Заполняет конвертор НЕ ТРОГАТЬ!'!J36)</f>
        <v/>
      </c>
      <c r="D7" s="18"/>
      <c r="L7" s="31"/>
      <c r="N7" s="31"/>
    </row>
    <row r="8" spans="1:14">
      <c r="A8" s="29" t="str">
        <f>IF('Заполняет конвертор НЕ ТРОГАТЬ!'!H37="", "", 'Заполняет конвертор НЕ ТРОГАТЬ!'!H37)</f>
        <v/>
      </c>
      <c r="B8" s="416" t="str">
        <f>IF('Заполняет конвертор НЕ ТРОГАТЬ!'!I37="", "", 'Заполняет конвертор НЕ ТРОГАТЬ!'!I37)</f>
        <v/>
      </c>
      <c r="C8" s="29" t="str">
        <f>IF('Заполняет конвертор НЕ ТРОГАТЬ!'!J37="", "", 'Заполняет конвертор НЕ ТРОГАТЬ!'!J37)</f>
        <v/>
      </c>
      <c r="D8" s="18"/>
      <c r="L8" s="31"/>
      <c r="N8" s="31"/>
    </row>
    <row r="9" spans="1:14">
      <c r="A9" s="29" t="str">
        <f>IF('Заполняет конвертор НЕ ТРОГАТЬ!'!H38="", "", 'Заполняет конвертор НЕ ТРОГАТЬ!'!H38)</f>
        <v/>
      </c>
      <c r="B9" s="416" t="str">
        <f>IF('Заполняет конвертор НЕ ТРОГАТЬ!'!I38="", "", 'Заполняет конвертор НЕ ТРОГАТЬ!'!I38)</f>
        <v/>
      </c>
      <c r="C9" s="29" t="str">
        <f>IF('Заполняет конвертор НЕ ТРОГАТЬ!'!J38="", "", 'Заполняет конвертор НЕ ТРОГАТЬ!'!J38)</f>
        <v/>
      </c>
      <c r="D9" s="18"/>
      <c r="L9" s="31"/>
      <c r="N9" s="31"/>
    </row>
    <row r="10" spans="1:14">
      <c r="A10" s="29" t="str">
        <f>IF('Заполняет конвертор НЕ ТРОГАТЬ!'!H39="", "", 'Заполняет конвертор НЕ ТРОГАТЬ!'!H39)</f>
        <v/>
      </c>
      <c r="B10" s="416" t="str">
        <f>IF('Заполняет конвертор НЕ ТРОГАТЬ!'!I39="", "", 'Заполняет конвертор НЕ ТРОГАТЬ!'!I39)</f>
        <v/>
      </c>
      <c r="C10" s="29" t="str">
        <f>IF('Заполняет конвертор НЕ ТРОГАТЬ!'!J39="", "", 'Заполняет конвертор НЕ ТРОГАТЬ!'!J39)</f>
        <v/>
      </c>
      <c r="D10" s="18"/>
      <c r="L10" s="31"/>
      <c r="N10" s="31"/>
    </row>
    <row r="11" spans="1:14">
      <c r="A11" s="29" t="str">
        <f>IF('Заполняет конвертор НЕ ТРОГАТЬ!'!H40="", "", 'Заполняет конвертор НЕ ТРОГАТЬ!'!H40)</f>
        <v/>
      </c>
      <c r="B11" s="416" t="str">
        <f>IF('Заполняет конвертор НЕ ТРОГАТЬ!'!I40="", "", 'Заполняет конвертор НЕ ТРОГАТЬ!'!I40)</f>
        <v/>
      </c>
      <c r="C11" s="29" t="str">
        <f>IF('Заполняет конвертор НЕ ТРОГАТЬ!'!J40="", "", 'Заполняет конвертор НЕ ТРОГАТЬ!'!J40)</f>
        <v/>
      </c>
      <c r="D11" s="18"/>
      <c r="L11" s="31"/>
      <c r="N11" s="31"/>
    </row>
    <row r="12" spans="1:14">
      <c r="A12" s="29" t="str">
        <f>IF('Заполняет конвертор НЕ ТРОГАТЬ!'!H41="", "", 'Заполняет конвертор НЕ ТРОГАТЬ!'!H41)</f>
        <v/>
      </c>
      <c r="B12" s="416" t="str">
        <f>IF('Заполняет конвертор НЕ ТРОГАТЬ!'!I41="", "", 'Заполняет конвертор НЕ ТРОГАТЬ!'!I41)</f>
        <v/>
      </c>
      <c r="C12" s="29" t="str">
        <f>IF('Заполняет конвертор НЕ ТРОГАТЬ!'!J41="", "", 'Заполняет конвертор НЕ ТРОГАТЬ!'!J41)</f>
        <v/>
      </c>
      <c r="D12" s="18"/>
      <c r="L12" s="31"/>
      <c r="N12" s="31"/>
    </row>
    <row r="13" spans="1:14">
      <c r="A13" s="29" t="str">
        <f>IF('Заполняет конвертор НЕ ТРОГАТЬ!'!H42="", "", 'Заполняет конвертор НЕ ТРОГАТЬ!'!H42)</f>
        <v/>
      </c>
      <c r="B13" s="416" t="str">
        <f>IF('Заполняет конвертор НЕ ТРОГАТЬ!'!I42="", "", 'Заполняет конвертор НЕ ТРОГАТЬ!'!I42)</f>
        <v/>
      </c>
      <c r="C13" s="29" t="str">
        <f>IF('Заполняет конвертор НЕ ТРОГАТЬ!'!J42="", "", 'Заполняет конвертор НЕ ТРОГАТЬ!'!J42)</f>
        <v/>
      </c>
      <c r="D13" s="18"/>
      <c r="L13" s="31"/>
      <c r="N13" s="31"/>
    </row>
    <row r="14" spans="1:14">
      <c r="A14" s="29" t="str">
        <f>IF('Заполняет конвертор НЕ ТРОГАТЬ!'!H43="", "", 'Заполняет конвертор НЕ ТРОГАТЬ!'!H43)</f>
        <v/>
      </c>
      <c r="B14" s="416" t="str">
        <f>IF('Заполняет конвертор НЕ ТРОГАТЬ!'!I43="", "", 'Заполняет конвертор НЕ ТРОГАТЬ!'!I43)</f>
        <v/>
      </c>
      <c r="C14" s="29" t="str">
        <f>IF('Заполняет конвертор НЕ ТРОГАТЬ!'!J43="", "", 'Заполняет конвертор НЕ ТРОГАТЬ!'!J43)</f>
        <v/>
      </c>
      <c r="D14" s="18"/>
      <c r="L14" s="31"/>
      <c r="N14" s="31"/>
    </row>
    <row r="15" spans="1:14">
      <c r="A15" s="29" t="str">
        <f>IF('Заполняет конвертор НЕ ТРОГАТЬ!'!H44="", "", 'Заполняет конвертор НЕ ТРОГАТЬ!'!H44)</f>
        <v/>
      </c>
      <c r="B15" s="416" t="str">
        <f>IF('Заполняет конвертор НЕ ТРОГАТЬ!'!I44="", "", 'Заполняет конвертор НЕ ТРОГАТЬ!'!I44)</f>
        <v/>
      </c>
      <c r="C15" s="29" t="str">
        <f>IF('Заполняет конвертор НЕ ТРОГАТЬ!'!J44="", "", 'Заполняет конвертор НЕ ТРОГАТЬ!'!J44)</f>
        <v/>
      </c>
      <c r="D15" s="18"/>
      <c r="L15" s="31"/>
      <c r="N15" s="31"/>
    </row>
    <row r="16" spans="1:14">
      <c r="A16" s="29" t="str">
        <f>IF('Заполняет конвертор НЕ ТРОГАТЬ!'!H45="", "", 'Заполняет конвертор НЕ ТРОГАТЬ!'!H45)</f>
        <v/>
      </c>
      <c r="B16" s="416" t="str">
        <f>IF('Заполняет конвертор НЕ ТРОГАТЬ!'!I45="", "", 'Заполняет конвертор НЕ ТРОГАТЬ!'!I45)</f>
        <v/>
      </c>
      <c r="C16" s="29" t="str">
        <f>IF('Заполняет конвертор НЕ ТРОГАТЬ!'!J45="", "", 'Заполняет конвертор НЕ ТРОГАТЬ!'!J45)</f>
        <v/>
      </c>
      <c r="D16" s="18"/>
      <c r="L16" s="31"/>
      <c r="N16" s="31"/>
    </row>
    <row r="17" spans="1:14">
      <c r="A17" s="29" t="str">
        <f>IF('Заполняет конвертор НЕ ТРОГАТЬ!'!H46="", "", 'Заполняет конвертор НЕ ТРОГАТЬ!'!H46)</f>
        <v/>
      </c>
      <c r="B17" s="416" t="str">
        <f>IF('Заполняет конвертор НЕ ТРОГАТЬ!'!I46="", "", 'Заполняет конвертор НЕ ТРОГАТЬ!'!I46)</f>
        <v/>
      </c>
      <c r="C17" s="29" t="str">
        <f>IF('Заполняет конвертор НЕ ТРОГАТЬ!'!J46="", "", 'Заполняет конвертор НЕ ТРОГАТЬ!'!J46)</f>
        <v/>
      </c>
      <c r="D17" s="18"/>
      <c r="L17" s="31"/>
      <c r="N17" s="31"/>
    </row>
    <row r="18" spans="1:14">
      <c r="A18" s="29" t="str">
        <f>IF('Заполняет конвертор НЕ ТРОГАТЬ!'!H47="", "", 'Заполняет конвертор НЕ ТРОГАТЬ!'!H47)</f>
        <v/>
      </c>
      <c r="B18" s="416" t="str">
        <f>IF('Заполняет конвертор НЕ ТРОГАТЬ!'!I47="", "", 'Заполняет конвертор НЕ ТРОГАТЬ!'!I47)</f>
        <v/>
      </c>
      <c r="C18" s="29" t="str">
        <f>IF('Заполняет конвертор НЕ ТРОГАТЬ!'!J47="", "", 'Заполняет конвертор НЕ ТРОГАТЬ!'!J47)</f>
        <v/>
      </c>
      <c r="D18" s="18"/>
      <c r="L18" s="31"/>
      <c r="N18" s="31"/>
    </row>
    <row r="19" spans="1:14">
      <c r="A19" s="29" t="str">
        <f>IF('Заполняет конвертор НЕ ТРОГАТЬ!'!H48="", "", 'Заполняет конвертор НЕ ТРОГАТЬ!'!H48)</f>
        <v/>
      </c>
      <c r="B19" s="416" t="str">
        <f>IF('Заполняет конвертор НЕ ТРОГАТЬ!'!I48="", "", 'Заполняет конвертор НЕ ТРОГАТЬ!'!I48)</f>
        <v/>
      </c>
      <c r="C19" s="29" t="str">
        <f>IF('Заполняет конвертор НЕ ТРОГАТЬ!'!J48="", "", 'Заполняет конвертор НЕ ТРОГАТЬ!'!J48)</f>
        <v/>
      </c>
      <c r="D19" s="18"/>
      <c r="L19" s="31"/>
      <c r="N19" s="31"/>
    </row>
    <row r="20" spans="1:14">
      <c r="A20" s="29" t="str">
        <f>IF('Заполняет конвертор НЕ ТРОГАТЬ!'!H49="", "", 'Заполняет конвертор НЕ ТРОГАТЬ!'!H49)</f>
        <v/>
      </c>
      <c r="B20" s="416" t="str">
        <f>IF('Заполняет конвертор НЕ ТРОГАТЬ!'!I49="", "", 'Заполняет конвертор НЕ ТРОГАТЬ!'!I49)</f>
        <v/>
      </c>
      <c r="C20" s="29" t="str">
        <f>IF('Заполняет конвертор НЕ ТРОГАТЬ!'!J49="", "", 'Заполняет конвертор НЕ ТРОГАТЬ!'!J49)</f>
        <v/>
      </c>
      <c r="D20" s="18"/>
      <c r="L20" s="31"/>
      <c r="N20" s="31"/>
    </row>
    <row r="21" spans="1:14">
      <c r="A21" s="29" t="str">
        <f>IF('Заполняет конвертор НЕ ТРОГАТЬ!'!H50="", "", 'Заполняет конвертор НЕ ТРОГАТЬ!'!H50)</f>
        <v/>
      </c>
      <c r="B21" s="416" t="str">
        <f>IF('Заполняет конвертор НЕ ТРОГАТЬ!'!I50="", "", 'Заполняет конвертор НЕ ТРОГАТЬ!'!I50)</f>
        <v/>
      </c>
      <c r="C21" s="29" t="str">
        <f>IF('Заполняет конвертор НЕ ТРОГАТЬ!'!J50="", "", 'Заполняет конвертор НЕ ТРОГАТЬ!'!J50)</f>
        <v/>
      </c>
      <c r="D21" s="18"/>
      <c r="L21" s="31"/>
      <c r="N21" s="31"/>
    </row>
    <row r="22" spans="1:14">
      <c r="A22" s="29" t="str">
        <f>IF('Заполняет конвертор НЕ ТРОГАТЬ!'!H51="", "", 'Заполняет конвертор НЕ ТРОГАТЬ!'!H51)</f>
        <v/>
      </c>
      <c r="B22" s="416" t="str">
        <f>IF('Заполняет конвертор НЕ ТРОГАТЬ!'!I51="", "", 'Заполняет конвертор НЕ ТРОГАТЬ!'!I51)</f>
        <v/>
      </c>
      <c r="C22" s="29" t="str">
        <f>IF('Заполняет конвертор НЕ ТРОГАТЬ!'!J51="", "", 'Заполняет конвертор НЕ ТРОГАТЬ!'!J51)</f>
        <v/>
      </c>
      <c r="D22" s="18"/>
      <c r="L22" s="31"/>
      <c r="N22" s="31"/>
    </row>
    <row r="23" spans="1:14">
      <c r="A23" s="29" t="str">
        <f>IF('Заполняет конвертор НЕ ТРОГАТЬ!'!H52="", "", 'Заполняет конвертор НЕ ТРОГАТЬ!'!H52)</f>
        <v/>
      </c>
      <c r="B23" s="416" t="str">
        <f>IF('Заполняет конвертор НЕ ТРОГАТЬ!'!I52="", "", 'Заполняет конвертор НЕ ТРОГАТЬ!'!I52)</f>
        <v/>
      </c>
      <c r="C23" s="29" t="str">
        <f>IF('Заполняет конвертор НЕ ТРОГАТЬ!'!J52="", "", 'Заполняет конвертор НЕ ТРОГАТЬ!'!J52)</f>
        <v/>
      </c>
      <c r="D23" s="18"/>
      <c r="L23" s="31"/>
      <c r="N23" s="31"/>
    </row>
    <row r="24" spans="1:14">
      <c r="A24" s="29" t="str">
        <f>IF('Заполняет конвертор НЕ ТРОГАТЬ!'!H53="", "", 'Заполняет конвертор НЕ ТРОГАТЬ!'!H53)</f>
        <v/>
      </c>
      <c r="B24" s="416" t="str">
        <f>IF('Заполняет конвертор НЕ ТРОГАТЬ!'!I53="", "", 'Заполняет конвертор НЕ ТРОГАТЬ!'!I53)</f>
        <v/>
      </c>
      <c r="C24" s="29" t="str">
        <f>IF('Заполняет конвертор НЕ ТРОГАТЬ!'!J53="", "", 'Заполняет конвертор НЕ ТРОГАТЬ!'!J53)</f>
        <v/>
      </c>
      <c r="D24" s="18"/>
      <c r="L24" s="31"/>
      <c r="N24" s="31"/>
    </row>
    <row r="25" spans="1:14">
      <c r="A25" s="29" t="str">
        <f>IF('Заполняет конвертор НЕ ТРОГАТЬ!'!H54="", "", 'Заполняет конвертор НЕ ТРОГАТЬ!'!H54)</f>
        <v/>
      </c>
      <c r="B25" s="416" t="str">
        <f>IF('Заполняет конвертор НЕ ТРОГАТЬ!'!I54="", "", 'Заполняет конвертор НЕ ТРОГАТЬ!'!I54)</f>
        <v/>
      </c>
      <c r="C25" s="29" t="str">
        <f>IF('Заполняет конвертор НЕ ТРОГАТЬ!'!J54="", "", 'Заполняет конвертор НЕ ТРОГАТЬ!'!J54)</f>
        <v/>
      </c>
      <c r="D25" s="18"/>
      <c r="L25" s="31"/>
      <c r="N25" s="31"/>
    </row>
    <row r="26" spans="1:14">
      <c r="A26" s="29" t="str">
        <f>IF('Заполняет конвертор НЕ ТРОГАТЬ!'!H55="", "", 'Заполняет конвертор НЕ ТРОГАТЬ!'!H55)</f>
        <v/>
      </c>
      <c r="B26" s="416" t="str">
        <f>IF('Заполняет конвертор НЕ ТРОГАТЬ!'!I55="", "", 'Заполняет конвертор НЕ ТРОГАТЬ!'!I55)</f>
        <v/>
      </c>
      <c r="C26" s="29" t="str">
        <f>IF('Заполняет конвертор НЕ ТРОГАТЬ!'!J55="", "", 'Заполняет конвертор НЕ ТРОГАТЬ!'!J55)</f>
        <v/>
      </c>
      <c r="D26" s="18"/>
      <c r="L26" s="31"/>
    </row>
    <row r="27" spans="1:14">
      <c r="A27" s="29" t="str">
        <f>IF('Заполняет конвертор НЕ ТРОГАТЬ!'!H56="", "", 'Заполняет конвертор НЕ ТРОГАТЬ!'!H56)</f>
        <v/>
      </c>
      <c r="B27" s="416" t="str">
        <f>IF('Заполняет конвертор НЕ ТРОГАТЬ!'!I56="", "", 'Заполняет конвертор НЕ ТРОГАТЬ!'!I56)</f>
        <v/>
      </c>
      <c r="C27" s="29" t="str">
        <f>IF('Заполняет конвертор НЕ ТРОГАТЬ!'!J56="", "", 'Заполняет конвертор НЕ ТРОГАТЬ!'!J56)</f>
        <v/>
      </c>
      <c r="D27" s="18"/>
      <c r="L27" s="31"/>
    </row>
    <row r="28" spans="1:14">
      <c r="A28" s="29" t="str">
        <f>IF('Заполняет конвертор НЕ ТРОГАТЬ!'!H57="", "", 'Заполняет конвертор НЕ ТРОГАТЬ!'!H57)</f>
        <v/>
      </c>
      <c r="B28" s="416" t="str">
        <f>IF('Заполняет конвертор НЕ ТРОГАТЬ!'!I57="", "", 'Заполняет конвертор НЕ ТРОГАТЬ!'!I57)</f>
        <v/>
      </c>
      <c r="C28" s="29" t="str">
        <f>IF('Заполняет конвертор НЕ ТРОГАТЬ!'!J57="", "", 'Заполняет конвертор НЕ ТРОГАТЬ!'!J57)</f>
        <v/>
      </c>
      <c r="D28" s="18"/>
      <c r="L28" s="31"/>
    </row>
    <row r="29" spans="1:14">
      <c r="A29" s="29" t="str">
        <f>IF('Заполняет конвертор НЕ ТРОГАТЬ!'!H58="", "", 'Заполняет конвертор НЕ ТРОГАТЬ!'!H58)</f>
        <v/>
      </c>
      <c r="B29" s="416" t="str">
        <f>IF('Заполняет конвертор НЕ ТРОГАТЬ!'!I58="", "", 'Заполняет конвертор НЕ ТРОГАТЬ!'!I58)</f>
        <v/>
      </c>
      <c r="C29" s="29" t="str">
        <f>IF('Заполняет конвертор НЕ ТРОГАТЬ!'!J58="", "", 'Заполняет конвертор НЕ ТРОГАТЬ!'!J58)</f>
        <v/>
      </c>
      <c r="D29" s="18"/>
      <c r="M29" s="31"/>
    </row>
    <row r="30" spans="1:14">
      <c r="A30" s="29" t="str">
        <f>IF('Заполняет конвертор НЕ ТРОГАТЬ!'!H59="", "", 'Заполняет конвертор НЕ ТРОГАТЬ!'!H59)</f>
        <v/>
      </c>
      <c r="B30" s="416" t="str">
        <f>IF('Заполняет конвертор НЕ ТРОГАТЬ!'!I59="", "", 'Заполняет конвертор НЕ ТРОГАТЬ!'!I59)</f>
        <v/>
      </c>
      <c r="C30" s="29" t="str">
        <f>IF('Заполняет конвертор НЕ ТРОГАТЬ!'!J59="", "", 'Заполняет конвертор НЕ ТРОГАТЬ!'!J59)</f>
        <v/>
      </c>
      <c r="D30" s="18"/>
      <c r="M30" s="31"/>
    </row>
    <row r="31" spans="1:14">
      <c r="A31" s="29" t="str">
        <f>IF('Заполняет конвертор НЕ ТРОГАТЬ!'!H60="", "", 'Заполняет конвертор НЕ ТРОГАТЬ!'!H60)</f>
        <v/>
      </c>
      <c r="B31" s="416" t="str">
        <f>IF('Заполняет конвертор НЕ ТРОГАТЬ!'!I60="", "", 'Заполняет конвертор НЕ ТРОГАТЬ!'!I60)</f>
        <v/>
      </c>
      <c r="C31" s="29" t="str">
        <f>IF('Заполняет конвертор НЕ ТРОГАТЬ!'!J60="", "", 'Заполняет конвертор НЕ ТРОГАТЬ!'!J60)</f>
        <v/>
      </c>
      <c r="D31" s="18"/>
      <c r="M31" s="31"/>
    </row>
    <row r="32" spans="1:14">
      <c r="A32" s="29" t="str">
        <f>IF('Заполняет конвертор НЕ ТРОГАТЬ!'!H61="", "", 'Заполняет конвертор НЕ ТРОГАТЬ!'!H61)</f>
        <v/>
      </c>
      <c r="B32" s="416" t="str">
        <f>IF('Заполняет конвертор НЕ ТРОГАТЬ!'!I61="", "", 'Заполняет конвертор НЕ ТРОГАТЬ!'!I61)</f>
        <v/>
      </c>
      <c r="C32" s="29" t="str">
        <f>IF('Заполняет конвертор НЕ ТРОГАТЬ!'!J61="", "", 'Заполняет конвертор НЕ ТРОГАТЬ!'!J61)</f>
        <v/>
      </c>
      <c r="D32" s="18"/>
      <c r="M32" s="31"/>
    </row>
    <row r="33" spans="1:13">
      <c r="A33" s="29" t="str">
        <f>IF('Заполняет конвертор НЕ ТРОГАТЬ!'!H62="", "", 'Заполняет конвертор НЕ ТРОГАТЬ!'!H62)</f>
        <v/>
      </c>
      <c r="B33" s="416" t="str">
        <f>IF('Заполняет конвертор НЕ ТРОГАТЬ!'!I62="", "", 'Заполняет конвертор НЕ ТРОГАТЬ!'!I62)</f>
        <v/>
      </c>
      <c r="C33" s="29" t="str">
        <f>IF('Заполняет конвертор НЕ ТРОГАТЬ!'!J62="", "", 'Заполняет конвертор НЕ ТРОГАТЬ!'!J62)</f>
        <v/>
      </c>
      <c r="D33" s="18"/>
      <c r="M33" s="31"/>
    </row>
    <row r="34" spans="1:13">
      <c r="A34" s="29" t="str">
        <f>IF('Заполняет конвертор НЕ ТРОГАТЬ!'!H63="", "", 'Заполняет конвертор НЕ ТРОГАТЬ!'!H63)</f>
        <v/>
      </c>
      <c r="B34" s="416" t="str">
        <f>IF('Заполняет конвертор НЕ ТРОГАТЬ!'!I63="", "", 'Заполняет конвертор НЕ ТРОГАТЬ!'!I63)</f>
        <v/>
      </c>
      <c r="C34" s="29" t="str">
        <f>IF('Заполняет конвертор НЕ ТРОГАТЬ!'!J63="", "", 'Заполняет конвертор НЕ ТРОГАТЬ!'!J63)</f>
        <v/>
      </c>
      <c r="D34" s="18"/>
      <c r="M34" s="31"/>
    </row>
    <row r="35" spans="1:13">
      <c r="A35" s="29" t="str">
        <f>IF('Заполняет конвертор НЕ ТРОГАТЬ!'!H64="", "", 'Заполняет конвертор НЕ ТРОГАТЬ!'!H64)</f>
        <v/>
      </c>
      <c r="B35" s="416" t="str">
        <f>IF('Заполняет конвертор НЕ ТРОГАТЬ!'!I64="", "", 'Заполняет конвертор НЕ ТРОГАТЬ!'!I64)</f>
        <v/>
      </c>
      <c r="C35" s="29" t="str">
        <f>IF('Заполняет конвертор НЕ ТРОГАТЬ!'!J64="", "", 'Заполняет конвертор НЕ ТРОГАТЬ!'!J64)</f>
        <v/>
      </c>
      <c r="D35" s="18"/>
      <c r="M35" s="31"/>
    </row>
    <row r="36" spans="1:13">
      <c r="A36" s="29" t="str">
        <f>IF('Заполняет конвертор НЕ ТРОГАТЬ!'!H65="", "", 'Заполняет конвертор НЕ ТРОГАТЬ!'!H65)</f>
        <v/>
      </c>
      <c r="B36" s="416" t="str">
        <f>IF('Заполняет конвертор НЕ ТРОГАТЬ!'!I65="", "", 'Заполняет конвертор НЕ ТРОГАТЬ!'!I65)</f>
        <v/>
      </c>
      <c r="C36" s="29" t="str">
        <f>IF('Заполняет конвертор НЕ ТРОГАТЬ!'!J65="", "", 'Заполняет конвертор НЕ ТРОГАТЬ!'!J65)</f>
        <v/>
      </c>
      <c r="D36" s="18"/>
      <c r="G36" s="31"/>
      <c r="M36" s="31"/>
    </row>
    <row r="37" spans="1:13" ht="14.25">
      <c r="A37" s="29" t="str">
        <f>IF('Заполняет конвертор НЕ ТРОГАТЬ!'!H66="", "", 'Заполняет конвертор НЕ ТРОГАТЬ!'!H66)</f>
        <v/>
      </c>
      <c r="B37" s="416" t="str">
        <f>IF('Заполняет конвертор НЕ ТРОГАТЬ!'!I66="", "", 'Заполняет конвертор НЕ ТРОГАТЬ!'!I66)</f>
        <v/>
      </c>
      <c r="C37" s="29" t="str">
        <f>IF('Заполняет конвертор НЕ ТРОГАТЬ!'!J66="", "", 'Заполняет конвертор НЕ ТРОГАТЬ!'!J66)</f>
        <v/>
      </c>
      <c r="G37" s="31"/>
      <c r="M37" s="31"/>
    </row>
    <row r="38" spans="1:13" ht="14.25">
      <c r="A38" s="29" t="str">
        <f>IF('Заполняет конвертор НЕ ТРОГАТЬ!'!H67="", "", 'Заполняет конвертор НЕ ТРОГАТЬ!'!H67)</f>
        <v/>
      </c>
      <c r="B38" s="416" t="str">
        <f>IF('Заполняет конвертор НЕ ТРОГАТЬ!'!I67="", "", 'Заполняет конвертор НЕ ТРОГАТЬ!'!I67)</f>
        <v/>
      </c>
      <c r="C38" s="29" t="str">
        <f>IF('Заполняет конвертор НЕ ТРОГАТЬ!'!J67="", "", 'Заполняет конвертор НЕ ТРОГАТЬ!'!J67)</f>
        <v/>
      </c>
      <c r="G38" s="31"/>
      <c r="M38" s="31"/>
    </row>
    <row r="39" spans="1:13" ht="14.25">
      <c r="A39" s="29" t="str">
        <f>IF('Заполняет конвертор НЕ ТРОГАТЬ!'!H68="", "", 'Заполняет конвертор НЕ ТРОГАТЬ!'!H68)</f>
        <v/>
      </c>
      <c r="B39" s="416" t="str">
        <f>IF('Заполняет конвертор НЕ ТРОГАТЬ!'!I68="", "", 'Заполняет конвертор НЕ ТРОГАТЬ!'!I68)</f>
        <v/>
      </c>
      <c r="C39" s="29" t="str">
        <f>IF('Заполняет конвертор НЕ ТРОГАТЬ!'!J68="", "", 'Заполняет конвертор НЕ ТРОГАТЬ!'!J68)</f>
        <v/>
      </c>
      <c r="G39" s="31"/>
      <c r="M39" s="31"/>
    </row>
    <row r="40" spans="1:13" ht="14.25">
      <c r="A40" s="29" t="str">
        <f>IF('Заполняет конвертор НЕ ТРОГАТЬ!'!H69="", "", 'Заполняет конвертор НЕ ТРОГАТЬ!'!H69)</f>
        <v/>
      </c>
      <c r="B40" s="416" t="str">
        <f>IF('Заполняет конвертор НЕ ТРОГАТЬ!'!I69="", "", 'Заполняет конвертор НЕ ТРОГАТЬ!'!I69)</f>
        <v/>
      </c>
      <c r="C40" s="29" t="str">
        <f>IF('Заполняет конвертор НЕ ТРОГАТЬ!'!J69="", "", 'Заполняет конвертор НЕ ТРОГАТЬ!'!J69)</f>
        <v/>
      </c>
      <c r="M40" s="31"/>
    </row>
    <row r="41" spans="1:13" ht="14.25">
      <c r="A41" s="29" t="str">
        <f>IF('Заполняет конвертор НЕ ТРОГАТЬ!'!H70="", "", 'Заполняет конвертор НЕ ТРОГАТЬ!'!H70)</f>
        <v/>
      </c>
      <c r="B41" s="416" t="str">
        <f>IF('Заполняет конвертор НЕ ТРОГАТЬ!'!I70="", "", 'Заполняет конвертор НЕ ТРОГАТЬ!'!I70)</f>
        <v/>
      </c>
      <c r="C41" s="29" t="str">
        <f>IF('Заполняет конвертор НЕ ТРОГАТЬ!'!J70="", "", 'Заполняет конвертор НЕ ТРОГАТЬ!'!J70)</f>
        <v/>
      </c>
    </row>
    <row r="42" spans="1:13" ht="14.25">
      <c r="A42" s="29" t="str">
        <f>IF('Заполняет конвертор НЕ ТРОГАТЬ!'!H71="", "", 'Заполняет конвертор НЕ ТРОГАТЬ!'!H71)</f>
        <v/>
      </c>
      <c r="B42" s="416" t="str">
        <f>IF('Заполняет конвертор НЕ ТРОГАТЬ!'!I71="", "", 'Заполняет конвертор НЕ ТРОГАТЬ!'!I71)</f>
        <v/>
      </c>
      <c r="C42" s="29" t="str">
        <f>IF('Заполняет конвертор НЕ ТРОГАТЬ!'!J71="", "", 'Заполняет конвертор НЕ ТРОГАТЬ!'!J71)</f>
        <v/>
      </c>
    </row>
    <row r="43" spans="1:13" ht="14.25">
      <c r="A43" s="29" t="str">
        <f>IF('Заполняет конвертор НЕ ТРОГАТЬ!'!H72="", "", 'Заполняет конвертор НЕ ТРОГАТЬ!'!H72)</f>
        <v/>
      </c>
      <c r="B43" s="416" t="str">
        <f>IF('Заполняет конвертор НЕ ТРОГАТЬ!'!I72="", "", 'Заполняет конвертор НЕ ТРОГАТЬ!'!I72)</f>
        <v/>
      </c>
      <c r="C43" s="29" t="str">
        <f>IF('Заполняет конвертор НЕ ТРОГАТЬ!'!J72="", "", 'Заполняет конвертор НЕ ТРОГАТЬ!'!J72)</f>
        <v/>
      </c>
    </row>
    <row r="44" spans="1:13" ht="14.25">
      <c r="A44" s="29" t="str">
        <f>IF('Заполняет конвертор НЕ ТРОГАТЬ!'!H73="", "", 'Заполняет конвертор НЕ ТРОГАТЬ!'!H73)</f>
        <v/>
      </c>
      <c r="B44" s="416" t="str">
        <f>IF('Заполняет конвертор НЕ ТРОГАТЬ!'!I73="", "", 'Заполняет конвертор НЕ ТРОГАТЬ!'!I73)</f>
        <v/>
      </c>
      <c r="C44" s="29" t="str">
        <f>IF('Заполняет конвертор НЕ ТРОГАТЬ!'!J73="", "", 'Заполняет конвертор НЕ ТРОГАТЬ!'!J73)</f>
        <v/>
      </c>
    </row>
    <row r="45" spans="1:13" ht="14.25">
      <c r="A45" s="29" t="str">
        <f>IF('Заполняет конвертор НЕ ТРОГАТЬ!'!H74="", "", 'Заполняет конвертор НЕ ТРОГАТЬ!'!H74)</f>
        <v/>
      </c>
      <c r="B45" s="416" t="str">
        <f>IF('Заполняет конвертор НЕ ТРОГАТЬ!'!I74="", "", 'Заполняет конвертор НЕ ТРОГАТЬ!'!I74)</f>
        <v/>
      </c>
      <c r="C45" s="29" t="str">
        <f>IF('Заполняет конвертор НЕ ТРОГАТЬ!'!J74="", "", 'Заполняет конвертор НЕ ТРОГАТЬ!'!J74)</f>
        <v/>
      </c>
    </row>
    <row r="46" spans="1:13" ht="14.25">
      <c r="A46" s="29" t="str">
        <f>IF('Заполняет конвертор НЕ ТРОГАТЬ!'!H75="", "", 'Заполняет конвертор НЕ ТРОГАТЬ!'!H75)</f>
        <v/>
      </c>
      <c r="B46" s="416" t="str">
        <f>IF('Заполняет конвертор НЕ ТРОГАТЬ!'!I75="", "", 'Заполняет конвертор НЕ ТРОГАТЬ!'!I75)</f>
        <v/>
      </c>
      <c r="C46" s="29" t="str">
        <f>IF('Заполняет конвертор НЕ ТРОГАТЬ!'!J75="", "", 'Заполняет конвертор НЕ ТРОГАТЬ!'!J75)</f>
        <v/>
      </c>
    </row>
    <row r="47" spans="1:13" ht="14.25">
      <c r="A47" s="29" t="str">
        <f>IF('Заполняет конвертор НЕ ТРОГАТЬ!'!H76="", "", 'Заполняет конвертор НЕ ТРОГАТЬ!'!H76)</f>
        <v/>
      </c>
      <c r="B47" s="416" t="str">
        <f>IF('Заполняет конвертор НЕ ТРОГАТЬ!'!I76="", "", 'Заполняет конвертор НЕ ТРОГАТЬ!'!I76)</f>
        <v/>
      </c>
      <c r="C47" s="29" t="str">
        <f>IF('Заполняет конвертор НЕ ТРОГАТЬ!'!J76="", "", 'Заполняет конвертор НЕ ТРОГАТЬ!'!J76)</f>
        <v/>
      </c>
    </row>
    <row r="48" spans="1:13" ht="14.25">
      <c r="A48" s="29" t="str">
        <f>IF('Заполняет конвертор НЕ ТРОГАТЬ!'!H77="", "", 'Заполняет конвертор НЕ ТРОГАТЬ!'!H77)</f>
        <v/>
      </c>
      <c r="B48" s="416" t="str">
        <f>IF('Заполняет конвертор НЕ ТРОГАТЬ!'!I77="", "", 'Заполняет конвертор НЕ ТРОГАТЬ!'!I77)</f>
        <v/>
      </c>
      <c r="C48" s="29" t="str">
        <f>IF('Заполняет конвертор НЕ ТРОГАТЬ!'!J77="", "", 'Заполняет конвертор НЕ ТРОГАТЬ!'!J77)</f>
        <v/>
      </c>
    </row>
    <row r="49" spans="1:3" ht="14.25">
      <c r="A49" s="29" t="str">
        <f>IF('Заполняет конвертор НЕ ТРОГАТЬ!'!H78="", "", 'Заполняет конвертор НЕ ТРОГАТЬ!'!H78)</f>
        <v/>
      </c>
      <c r="B49" s="416" t="str">
        <f>IF('Заполняет конвертор НЕ ТРОГАТЬ!'!I78="", "", 'Заполняет конвертор НЕ ТРОГАТЬ!'!I78)</f>
        <v/>
      </c>
      <c r="C49" s="29" t="str">
        <f>IF('Заполняет конвертор НЕ ТРОГАТЬ!'!J78="", "", 'Заполняет конвертор НЕ ТРОГАТЬ!'!J78)</f>
        <v/>
      </c>
    </row>
    <row r="50" spans="1:3" ht="14.25">
      <c r="A50" s="29" t="str">
        <f>IF('Заполняет конвертор НЕ ТРОГАТЬ!'!H79="", "", 'Заполняет конвертор НЕ ТРОГАТЬ!'!H79)</f>
        <v/>
      </c>
      <c r="B50" s="416" t="str">
        <f>IF('Заполняет конвертор НЕ ТРОГАТЬ!'!I79="", "", 'Заполняет конвертор НЕ ТРОГАТЬ!'!I79)</f>
        <v/>
      </c>
      <c r="C50" s="29" t="str">
        <f>IF('Заполняет конвертор НЕ ТРОГАТЬ!'!J79="", "", 'Заполняет конвертор НЕ ТРОГАТЬ!'!J79)</f>
        <v/>
      </c>
    </row>
    <row r="51" spans="1:3" ht="14.25">
      <c r="A51" s="29" t="str">
        <f>IF('Заполняет конвертор НЕ ТРОГАТЬ!'!H80="", "", 'Заполняет конвертор НЕ ТРОГАТЬ!'!H80)</f>
        <v/>
      </c>
      <c r="B51" s="416" t="str">
        <f>IF('Заполняет конвертор НЕ ТРОГАТЬ!'!I80="", "", 'Заполняет конвертор НЕ ТРОГАТЬ!'!I80)</f>
        <v/>
      </c>
      <c r="C51" s="29" t="str">
        <f>IF('Заполняет конвертор НЕ ТРОГАТЬ!'!J80="", "", 'Заполняет конвертор НЕ ТРОГАТЬ!'!J80)</f>
        <v/>
      </c>
    </row>
    <row r="52" spans="1:3" ht="14.25">
      <c r="A52" s="29" t="str">
        <f>IF('Заполняет конвертор НЕ ТРОГАТЬ!'!H81="", "", 'Заполняет конвертор НЕ ТРОГАТЬ!'!H81)</f>
        <v/>
      </c>
      <c r="B52" s="416" t="str">
        <f>IF('Заполняет конвертор НЕ ТРОГАТЬ!'!I81="", "", 'Заполняет конвертор НЕ ТРОГАТЬ!'!I81)</f>
        <v/>
      </c>
      <c r="C52" s="29" t="str">
        <f>IF('Заполняет конвертор НЕ ТРОГАТЬ!'!J81="", "", 'Заполняет конвертор НЕ ТРОГАТЬ!'!J81)</f>
        <v/>
      </c>
    </row>
    <row r="53" spans="1:3" ht="14.25">
      <c r="A53" s="29" t="str">
        <f>IF('Заполняет конвертор НЕ ТРОГАТЬ!'!H82="", "", 'Заполняет конвертор НЕ ТРОГАТЬ!'!H82)</f>
        <v/>
      </c>
      <c r="B53" s="416" t="str">
        <f>IF('Заполняет конвертор НЕ ТРОГАТЬ!'!I82="", "", 'Заполняет конвертор НЕ ТРОГАТЬ!'!I82)</f>
        <v/>
      </c>
      <c r="C53" s="29" t="str">
        <f>IF('Заполняет конвертор НЕ ТРОГАТЬ!'!J82="", "", 'Заполняет конвертор НЕ ТРОГАТЬ!'!J82)</f>
        <v/>
      </c>
    </row>
    <row r="54" spans="1:3" ht="14.25">
      <c r="A54" s="29" t="str">
        <f>IF('Заполняет конвертор НЕ ТРОГАТЬ!'!H83="", "", 'Заполняет конвертор НЕ ТРОГАТЬ!'!H83)</f>
        <v/>
      </c>
      <c r="B54" s="416" t="str">
        <f>IF('Заполняет конвертор НЕ ТРОГАТЬ!'!I83="", "", 'Заполняет конвертор НЕ ТРОГАТЬ!'!I83)</f>
        <v/>
      </c>
      <c r="C54" s="29" t="str">
        <f>IF('Заполняет конвертор НЕ ТРОГАТЬ!'!J83="", "", 'Заполняет конвертор НЕ ТРОГАТЬ!'!J83)</f>
        <v/>
      </c>
    </row>
    <row r="55" spans="1:3" ht="14.25">
      <c r="A55" s="29" t="str">
        <f>IF('Заполняет конвертор НЕ ТРОГАТЬ!'!H84="", "", 'Заполняет конвертор НЕ ТРОГАТЬ!'!H84)</f>
        <v/>
      </c>
      <c r="B55" s="416" t="str">
        <f>IF('Заполняет конвертор НЕ ТРОГАТЬ!'!I84="", "", 'Заполняет конвертор НЕ ТРОГАТЬ!'!I84)</f>
        <v/>
      </c>
      <c r="C55" s="29" t="str">
        <f>IF('Заполняет конвертор НЕ ТРОГАТЬ!'!J84="", "", 'Заполняет конвертор НЕ ТРОГАТЬ!'!J84)</f>
        <v/>
      </c>
    </row>
    <row r="56" spans="1:3" ht="14.25">
      <c r="A56" s="29" t="str">
        <f>IF('Заполняет конвертор НЕ ТРОГАТЬ!'!H85="", "", 'Заполняет конвертор НЕ ТРОГАТЬ!'!H85)</f>
        <v/>
      </c>
      <c r="B56" s="416" t="str">
        <f>IF('Заполняет конвертор НЕ ТРОГАТЬ!'!I85="", "", 'Заполняет конвертор НЕ ТРОГАТЬ!'!I85)</f>
        <v/>
      </c>
      <c r="C56" s="29" t="str">
        <f>IF('Заполняет конвертор НЕ ТРОГАТЬ!'!J85="", "", 'Заполняет конвертор НЕ ТРОГАТЬ!'!J85)</f>
        <v/>
      </c>
    </row>
    <row r="57" spans="1:3" ht="14.25">
      <c r="A57" s="29" t="str">
        <f>IF('Заполняет конвертор НЕ ТРОГАТЬ!'!H86="", "", 'Заполняет конвертор НЕ ТРОГАТЬ!'!H86)</f>
        <v/>
      </c>
      <c r="B57" s="416" t="str">
        <f>IF('Заполняет конвертор НЕ ТРОГАТЬ!'!I86="", "", 'Заполняет конвертор НЕ ТРОГАТЬ!'!I86)</f>
        <v/>
      </c>
      <c r="C57" s="29" t="str">
        <f>IF('Заполняет конвертор НЕ ТРОГАТЬ!'!J86="", "", 'Заполняет конвертор НЕ ТРОГАТЬ!'!J86)</f>
        <v/>
      </c>
    </row>
    <row r="58" spans="1:3" ht="14.25">
      <c r="A58" s="29" t="str">
        <f>IF('Заполняет конвертор НЕ ТРОГАТЬ!'!H87="", "", 'Заполняет конвертор НЕ ТРОГАТЬ!'!H87)</f>
        <v/>
      </c>
      <c r="B58" s="416" t="str">
        <f>IF('Заполняет конвертор НЕ ТРОГАТЬ!'!I87="", "", 'Заполняет конвертор НЕ ТРОГАТЬ!'!I87)</f>
        <v/>
      </c>
      <c r="C58" s="29" t="str">
        <f>IF('Заполняет конвертор НЕ ТРОГАТЬ!'!J87="", "", 'Заполняет конвертор НЕ ТРОГАТЬ!'!J87)</f>
        <v/>
      </c>
    </row>
    <row r="59" spans="1:3" ht="14.25">
      <c r="A59" s="29" t="str">
        <f>IF('Заполняет конвертор НЕ ТРОГАТЬ!'!H88="", "", 'Заполняет конвертор НЕ ТРОГАТЬ!'!H88)</f>
        <v/>
      </c>
      <c r="B59" s="416" t="str">
        <f>IF('Заполняет конвертор НЕ ТРОГАТЬ!'!I88="", "", 'Заполняет конвертор НЕ ТРОГАТЬ!'!I88)</f>
        <v/>
      </c>
      <c r="C59" s="29" t="str">
        <f>IF('Заполняет конвертор НЕ ТРОГАТЬ!'!J88="", "", 'Заполняет конвертор НЕ ТРОГАТЬ!'!J88)</f>
        <v/>
      </c>
    </row>
    <row r="60" spans="1:3" ht="14.25">
      <c r="A60" s="29" t="str">
        <f>IF('Заполняет конвертор НЕ ТРОГАТЬ!'!H89="", "", 'Заполняет конвертор НЕ ТРОГАТЬ!'!H89)</f>
        <v/>
      </c>
      <c r="B60" s="416" t="str">
        <f>IF('Заполняет конвертор НЕ ТРОГАТЬ!'!I89="", "", 'Заполняет конвертор НЕ ТРОГАТЬ!'!I89)</f>
        <v/>
      </c>
      <c r="C60" s="29" t="str">
        <f>IF('Заполняет конвертор НЕ ТРОГАТЬ!'!J89="", "", 'Заполняет конвертор НЕ ТРОГАТЬ!'!J89)</f>
        <v/>
      </c>
    </row>
    <row r="61" spans="1:3" ht="14.25">
      <c r="A61" s="29" t="str">
        <f>IF('Заполняет конвертор НЕ ТРОГАТЬ!'!H90="", "", 'Заполняет конвертор НЕ ТРОГАТЬ!'!H90)</f>
        <v/>
      </c>
      <c r="B61" s="416" t="str">
        <f>IF('Заполняет конвертор НЕ ТРОГАТЬ!'!I90="", "", 'Заполняет конвертор НЕ ТРОГАТЬ!'!I90)</f>
        <v/>
      </c>
      <c r="C61" s="29" t="str">
        <f>IF('Заполняет конвертор НЕ ТРОГАТЬ!'!J90="", "", 'Заполняет конвертор НЕ ТРОГАТЬ!'!J90)</f>
        <v/>
      </c>
    </row>
    <row r="62" spans="1:3" ht="14.25">
      <c r="A62" s="29" t="str">
        <f>IF('Заполняет конвертор НЕ ТРОГАТЬ!'!H91="", "", 'Заполняет конвертор НЕ ТРОГАТЬ!'!H91)</f>
        <v/>
      </c>
      <c r="B62" s="416" t="str">
        <f>IF('Заполняет конвертор НЕ ТРОГАТЬ!'!I91="", "", 'Заполняет конвертор НЕ ТРОГАТЬ!'!I91)</f>
        <v/>
      </c>
      <c r="C62" s="29" t="str">
        <f>IF('Заполняет конвертор НЕ ТРОГАТЬ!'!J91="", "", 'Заполняет конвертор НЕ ТРОГАТЬ!'!J91)</f>
        <v/>
      </c>
    </row>
    <row r="63" spans="1:3" ht="14.25">
      <c r="A63" s="29" t="str">
        <f>IF('Заполняет конвертор НЕ ТРОГАТЬ!'!H92="", "", 'Заполняет конвертор НЕ ТРОГАТЬ!'!H92)</f>
        <v/>
      </c>
      <c r="B63" s="416" t="str">
        <f>IF('Заполняет конвертор НЕ ТРОГАТЬ!'!I92="", "", 'Заполняет конвертор НЕ ТРОГАТЬ!'!I92)</f>
        <v/>
      </c>
      <c r="C63" s="29" t="str">
        <f>IF('Заполняет конвертор НЕ ТРОГАТЬ!'!J92="", "", 'Заполняет конвертор НЕ ТРОГАТЬ!'!J92)</f>
        <v/>
      </c>
    </row>
    <row r="64" spans="1:3" ht="14.25">
      <c r="A64" s="29" t="str">
        <f>IF('Заполняет конвертор НЕ ТРОГАТЬ!'!H93="", "", 'Заполняет конвертор НЕ ТРОГАТЬ!'!H93)</f>
        <v/>
      </c>
      <c r="B64" s="416" t="str">
        <f>IF('Заполняет конвертор НЕ ТРОГАТЬ!'!I93="", "", 'Заполняет конвертор НЕ ТРОГАТЬ!'!I93)</f>
        <v/>
      </c>
      <c r="C64" s="29" t="str">
        <f>IF('Заполняет конвертор НЕ ТРОГАТЬ!'!J93="", "", 'Заполняет конвертор НЕ ТРОГАТЬ!'!J93)</f>
        <v/>
      </c>
    </row>
    <row r="65" spans="1:3" ht="14.25">
      <c r="A65" s="29" t="str">
        <f>IF('Заполняет конвертор НЕ ТРОГАТЬ!'!H94="", "", 'Заполняет конвертор НЕ ТРОГАТЬ!'!H94)</f>
        <v/>
      </c>
      <c r="B65" s="416" t="str">
        <f>IF('Заполняет конвертор НЕ ТРОГАТЬ!'!I94="", "", 'Заполняет конвертор НЕ ТРОГАТЬ!'!I94)</f>
        <v/>
      </c>
      <c r="C65" s="29" t="str">
        <f>IF('Заполняет конвертор НЕ ТРОГАТЬ!'!J94="", "", 'Заполняет конвертор НЕ ТРОГАТЬ!'!J94)</f>
        <v/>
      </c>
    </row>
    <row r="66" spans="1:3" ht="14.25">
      <c r="A66" s="29" t="str">
        <f>IF('Заполняет конвертор НЕ ТРОГАТЬ!'!H95="", "", 'Заполняет конвертор НЕ ТРОГАТЬ!'!H95)</f>
        <v/>
      </c>
      <c r="B66" s="416" t="str">
        <f>IF('Заполняет конвертор НЕ ТРОГАТЬ!'!I95="", "", 'Заполняет конвертор НЕ ТРОГАТЬ!'!I95)</f>
        <v/>
      </c>
      <c r="C66" s="29" t="str">
        <f>IF('Заполняет конвертор НЕ ТРОГАТЬ!'!J95="", "", 'Заполняет конвертор НЕ ТРОГАТЬ!'!J95)</f>
        <v/>
      </c>
    </row>
    <row r="67" spans="1:3" ht="14.25">
      <c r="A67" s="29" t="str">
        <f>IF('Заполняет конвертор НЕ ТРОГАТЬ!'!H96="", "", 'Заполняет конвертор НЕ ТРОГАТЬ!'!H96)</f>
        <v/>
      </c>
      <c r="B67" s="416" t="str">
        <f>IF('Заполняет конвертор НЕ ТРОГАТЬ!'!I96="", "", 'Заполняет конвертор НЕ ТРОГАТЬ!'!I96)</f>
        <v/>
      </c>
      <c r="C67" s="29" t="str">
        <f>IF('Заполняет конвертор НЕ ТРОГАТЬ!'!J96="", "", 'Заполняет конвертор НЕ ТРОГАТЬ!'!J96)</f>
        <v/>
      </c>
    </row>
    <row r="68" spans="1:3" ht="14.25">
      <c r="A68" s="29" t="str">
        <f>IF('Заполняет конвертор НЕ ТРОГАТЬ!'!H97="", "", 'Заполняет конвертор НЕ ТРОГАТЬ!'!H97)</f>
        <v/>
      </c>
      <c r="B68" s="416" t="str">
        <f>IF('Заполняет конвертор НЕ ТРОГАТЬ!'!I97="", "", 'Заполняет конвертор НЕ ТРОГАТЬ!'!I97)</f>
        <v/>
      </c>
      <c r="C68" s="29" t="str">
        <f>IF('Заполняет конвертор НЕ ТРОГАТЬ!'!J97="", "", 'Заполняет конвертор НЕ ТРОГАТЬ!'!J97)</f>
        <v/>
      </c>
    </row>
    <row r="69" spans="1:3" ht="21.75" customHeight="1">
      <c r="A69" s="29" t="str">
        <f>IF('Заполняет конвертор НЕ ТРОГАТЬ!'!H98="", "", 'Заполняет конвертор НЕ ТРОГАТЬ!'!H98)</f>
        <v/>
      </c>
      <c r="B69" s="416" t="str">
        <f>IF('Заполняет конвертор НЕ ТРОГАТЬ!'!I98="", "", 'Заполняет конвертор НЕ ТРОГАТЬ!'!I98)</f>
        <v/>
      </c>
      <c r="C69" s="29" t="str">
        <f>IF('Заполняет конвертор НЕ ТРОГАТЬ!'!J98="", "", 'Заполняет конвертор НЕ ТРОГАТЬ!'!J98)</f>
        <v/>
      </c>
    </row>
    <row r="70" spans="1:3" ht="14.25">
      <c r="A70" s="29" t="str">
        <f>IF('Заполняет конвертор НЕ ТРОГАТЬ!'!H99="", "", 'Заполняет конвертор НЕ ТРОГАТЬ!'!H99)</f>
        <v/>
      </c>
      <c r="B70" s="416" t="str">
        <f>IF('Заполняет конвертор НЕ ТРОГАТЬ!'!I99="", "", 'Заполняет конвертор НЕ ТРОГАТЬ!'!I99)</f>
        <v/>
      </c>
      <c r="C70" s="29" t="str">
        <f>IF('Заполняет конвертор НЕ ТРОГАТЬ!'!J99="", "", 'Заполняет конвертор НЕ ТРОГАТЬ!'!J99)</f>
        <v/>
      </c>
    </row>
    <row r="71" spans="1:3" ht="14.25">
      <c r="A71" s="29" t="str">
        <f>IF('Заполняет конвертор НЕ ТРОГАТЬ!'!H100="", "", 'Заполняет конвертор НЕ ТРОГАТЬ!'!H100)</f>
        <v/>
      </c>
      <c r="B71" s="416" t="str">
        <f>IF('Заполняет конвертор НЕ ТРОГАТЬ!'!I100="", "", 'Заполняет конвертор НЕ ТРОГАТЬ!'!I100)</f>
        <v/>
      </c>
      <c r="C71" s="29" t="str">
        <f>IF('Заполняет конвертор НЕ ТРОГАТЬ!'!J100="", "", 'Заполняет конвертор НЕ ТРОГАТЬ!'!J100)</f>
        <v/>
      </c>
    </row>
    <row r="72" spans="1:3" ht="14.25">
      <c r="A72" s="29" t="str">
        <f>IF('Заполняет конвертор НЕ ТРОГАТЬ!'!H101="", "", 'Заполняет конвертор НЕ ТРОГАТЬ!'!H101)</f>
        <v/>
      </c>
      <c r="B72" s="416" t="str">
        <f>IF('Заполняет конвертор НЕ ТРОГАТЬ!'!I101="", "", 'Заполняет конвертор НЕ ТРОГАТЬ!'!I101)</f>
        <v/>
      </c>
      <c r="C72" s="29" t="str">
        <f>IF('Заполняет конвертор НЕ ТРОГАТЬ!'!J101="", "", 'Заполняет конвертор НЕ ТРОГАТЬ!'!J101)</f>
        <v/>
      </c>
    </row>
    <row r="73" spans="1:3" ht="14.25">
      <c r="A73" s="29" t="str">
        <f>IF('Заполняет конвертор НЕ ТРОГАТЬ!'!H102="", "", 'Заполняет конвертор НЕ ТРОГАТЬ!'!H102)</f>
        <v/>
      </c>
      <c r="B73" s="416" t="str">
        <f>IF('Заполняет конвертор НЕ ТРОГАТЬ!'!I102="", "", 'Заполняет конвертор НЕ ТРОГАТЬ!'!I102)</f>
        <v/>
      </c>
      <c r="C73" s="29" t="str">
        <f>IF('Заполняет конвертор НЕ ТРОГАТЬ!'!J102="", "", 'Заполняет конвертор НЕ ТРОГАТЬ!'!J102)</f>
        <v/>
      </c>
    </row>
    <row r="74" spans="1:3" ht="14.25">
      <c r="A74" s="29" t="str">
        <f>IF('Заполняет конвертор НЕ ТРОГАТЬ!'!H103="", "", 'Заполняет конвертор НЕ ТРОГАТЬ!'!H103)</f>
        <v/>
      </c>
      <c r="B74" s="416" t="str">
        <f>IF('Заполняет конвертор НЕ ТРОГАТЬ!'!I103="", "", 'Заполняет конвертор НЕ ТРОГАТЬ!'!I103)</f>
        <v/>
      </c>
      <c r="C74" s="29" t="str">
        <f>IF('Заполняет конвертор НЕ ТРОГАТЬ!'!J103="", "", 'Заполняет конвертор НЕ ТРОГАТЬ!'!J103)</f>
        <v/>
      </c>
    </row>
    <row r="75" spans="1:3" ht="14.25">
      <c r="A75" s="29" t="str">
        <f>IF('Заполняет конвертор НЕ ТРОГАТЬ!'!H104="", "", 'Заполняет конвертор НЕ ТРОГАТЬ!'!H104)</f>
        <v/>
      </c>
      <c r="B75" s="416" t="str">
        <f>IF('Заполняет конвертор НЕ ТРОГАТЬ!'!I104="", "", 'Заполняет конвертор НЕ ТРОГАТЬ!'!I104)</f>
        <v/>
      </c>
      <c r="C75" s="29" t="str">
        <f>IF('Заполняет конвертор НЕ ТРОГАТЬ!'!J104="", "", 'Заполняет конвертор НЕ ТРОГАТЬ!'!J104)</f>
        <v/>
      </c>
    </row>
    <row r="76" spans="1:3" ht="14.25">
      <c r="A76" s="29" t="str">
        <f>IF('Заполняет конвертор НЕ ТРОГАТЬ!'!H105="", "", 'Заполняет конвертор НЕ ТРОГАТЬ!'!H105)</f>
        <v/>
      </c>
      <c r="B76" s="416" t="str">
        <f>IF('Заполняет конвертор НЕ ТРОГАТЬ!'!I105="", "", 'Заполняет конвертор НЕ ТРОГАТЬ!'!I105)</f>
        <v/>
      </c>
      <c r="C76" s="29" t="str">
        <f>IF('Заполняет конвертор НЕ ТРОГАТЬ!'!J105="", "", 'Заполняет конвертор НЕ ТРОГАТЬ!'!J105)</f>
        <v/>
      </c>
    </row>
    <row r="77" spans="1:3" ht="14.25">
      <c r="A77" s="29" t="str">
        <f>IF('Заполняет конвертор НЕ ТРОГАТЬ!'!H106="", "", 'Заполняет конвертор НЕ ТРОГАТЬ!'!H106)</f>
        <v/>
      </c>
      <c r="B77" s="416" t="str">
        <f>IF('Заполняет конвертор НЕ ТРОГАТЬ!'!I106="", "", 'Заполняет конвертор НЕ ТРОГАТЬ!'!I106)</f>
        <v/>
      </c>
      <c r="C77" s="29" t="str">
        <f>IF('Заполняет конвертор НЕ ТРОГАТЬ!'!J106="", "", 'Заполняет конвертор НЕ ТРОГАТЬ!'!J106)</f>
        <v/>
      </c>
    </row>
    <row r="78" spans="1:3" ht="14.25">
      <c r="A78" s="29" t="str">
        <f>IF('Заполняет конвертор НЕ ТРОГАТЬ!'!H107="", "", 'Заполняет конвертор НЕ ТРОГАТЬ!'!H107)</f>
        <v/>
      </c>
      <c r="B78" s="416" t="str">
        <f>IF('Заполняет конвертор НЕ ТРОГАТЬ!'!I107="", "", 'Заполняет конвертор НЕ ТРОГАТЬ!'!I107)</f>
        <v/>
      </c>
      <c r="C78" s="29" t="str">
        <f>IF('Заполняет конвертор НЕ ТРОГАТЬ!'!J107="", "", 'Заполняет конвертор НЕ ТРОГАТЬ!'!J107)</f>
        <v/>
      </c>
    </row>
    <row r="79" spans="1:3" ht="14.25">
      <c r="A79" s="29" t="str">
        <f>IF('Заполняет конвертор НЕ ТРОГАТЬ!'!H108="", "", 'Заполняет конвертор НЕ ТРОГАТЬ!'!H108)</f>
        <v/>
      </c>
      <c r="B79" s="416" t="str">
        <f>IF('Заполняет конвертор НЕ ТРОГАТЬ!'!I108="", "", 'Заполняет конвертор НЕ ТРОГАТЬ!'!I108)</f>
        <v/>
      </c>
      <c r="C79" s="29" t="str">
        <f>IF('Заполняет конвертор НЕ ТРОГАТЬ!'!J108="", "", 'Заполняет конвертор НЕ ТРОГАТЬ!'!J108)</f>
        <v/>
      </c>
    </row>
    <row r="80" spans="1:3" ht="14.25">
      <c r="A80" s="29" t="str">
        <f>IF('Заполняет конвертор НЕ ТРОГАТЬ!'!H109="", "", 'Заполняет конвертор НЕ ТРОГАТЬ!'!H109)</f>
        <v/>
      </c>
      <c r="B80" s="416" t="str">
        <f>IF('Заполняет конвертор НЕ ТРОГАТЬ!'!I109="", "", 'Заполняет конвертор НЕ ТРОГАТЬ!'!I109)</f>
        <v/>
      </c>
      <c r="C80" s="29" t="str">
        <f>IF('Заполняет конвертор НЕ ТРОГАТЬ!'!J109="", "", 'Заполняет конвертор НЕ ТРОГАТЬ!'!J109)</f>
        <v/>
      </c>
    </row>
    <row r="81" spans="1:3" ht="14.25">
      <c r="A81" s="29" t="str">
        <f>IF('Заполняет конвертор НЕ ТРОГАТЬ!'!H110="", "", 'Заполняет конвертор НЕ ТРОГАТЬ!'!H110)</f>
        <v/>
      </c>
      <c r="B81" s="416" t="str">
        <f>IF('Заполняет конвертор НЕ ТРОГАТЬ!'!I110="", "", 'Заполняет конвертор НЕ ТРОГАТЬ!'!I110)</f>
        <v/>
      </c>
      <c r="C81" s="29" t="str">
        <f>IF('Заполняет конвертор НЕ ТРОГАТЬ!'!J110="", "", 'Заполняет конвертор НЕ ТРОГАТЬ!'!J110)</f>
        <v/>
      </c>
    </row>
    <row r="82" spans="1:3" ht="14.25">
      <c r="A82" s="29" t="str">
        <f>IF('Заполняет конвертор НЕ ТРОГАТЬ!'!H111="", "", 'Заполняет конвертор НЕ ТРОГАТЬ!'!H111)</f>
        <v/>
      </c>
      <c r="B82" s="416" t="str">
        <f>IF('Заполняет конвертор НЕ ТРОГАТЬ!'!I111="", "", 'Заполняет конвертор НЕ ТРОГАТЬ!'!I111)</f>
        <v/>
      </c>
      <c r="C82" s="29" t="str">
        <f>IF('Заполняет конвертор НЕ ТРОГАТЬ!'!J111="", "", 'Заполняет конвертор НЕ ТРОГАТЬ!'!J111)</f>
        <v/>
      </c>
    </row>
    <row r="83" spans="1:3" ht="14.25">
      <c r="A83" s="29" t="str">
        <f>IF('Заполняет конвертор НЕ ТРОГАТЬ!'!H112="", "", 'Заполняет конвертор НЕ ТРОГАТЬ!'!H112)</f>
        <v/>
      </c>
      <c r="B83" s="416" t="str">
        <f>IF('Заполняет конвертор НЕ ТРОГАТЬ!'!I112="", "", 'Заполняет конвертор НЕ ТРОГАТЬ!'!I112)</f>
        <v/>
      </c>
      <c r="C83" s="29" t="str">
        <f>IF('Заполняет конвертор НЕ ТРОГАТЬ!'!J112="", "", 'Заполняет конвертор НЕ ТРОГАТЬ!'!J112)</f>
        <v/>
      </c>
    </row>
    <row r="84" spans="1:3" ht="14.25">
      <c r="A84" s="29" t="str">
        <f>IF('Заполняет конвертор НЕ ТРОГАТЬ!'!H113="", "", 'Заполняет конвертор НЕ ТРОГАТЬ!'!H113)</f>
        <v/>
      </c>
      <c r="B84" s="416" t="str">
        <f>IF('Заполняет конвертор НЕ ТРОГАТЬ!'!I113="", "", 'Заполняет конвертор НЕ ТРОГАТЬ!'!I113)</f>
        <v/>
      </c>
      <c r="C84" s="29" t="str">
        <f>IF('Заполняет конвертор НЕ ТРОГАТЬ!'!J113="", "", 'Заполняет конвертор НЕ ТРОГАТЬ!'!J113)</f>
        <v/>
      </c>
    </row>
    <row r="85" spans="1:3" ht="14.25">
      <c r="A85" s="29" t="str">
        <f>IF('Заполняет конвертор НЕ ТРОГАТЬ!'!H114="", "", 'Заполняет конвертор НЕ ТРОГАТЬ!'!H114)</f>
        <v/>
      </c>
      <c r="B85" s="416" t="str">
        <f>IF('Заполняет конвертор НЕ ТРОГАТЬ!'!I114="", "", 'Заполняет конвертор НЕ ТРОГАТЬ!'!I114)</f>
        <v/>
      </c>
      <c r="C85" s="29" t="str">
        <f>IF('Заполняет конвертор НЕ ТРОГАТЬ!'!J114="", "", 'Заполняет конвертор НЕ ТРОГАТЬ!'!J114)</f>
        <v/>
      </c>
    </row>
    <row r="86" spans="1:3" ht="14.25">
      <c r="A86" s="29" t="str">
        <f>IF('Заполняет конвертор НЕ ТРОГАТЬ!'!H115="", "", 'Заполняет конвертор НЕ ТРОГАТЬ!'!H115)</f>
        <v/>
      </c>
      <c r="B86" s="416" t="str">
        <f>IF('Заполняет конвертор НЕ ТРОГАТЬ!'!I115="", "", 'Заполняет конвертор НЕ ТРОГАТЬ!'!I115)</f>
        <v/>
      </c>
      <c r="C86" s="29" t="str">
        <f>IF('Заполняет конвертор НЕ ТРОГАТЬ!'!J115="", "", 'Заполняет конвертор НЕ ТРОГАТЬ!'!J115)</f>
        <v/>
      </c>
    </row>
    <row r="87" spans="1:3" ht="14.25">
      <c r="A87" s="29" t="str">
        <f>IF('Заполняет конвертор НЕ ТРОГАТЬ!'!H116="", "", 'Заполняет конвертор НЕ ТРОГАТЬ!'!H116)</f>
        <v/>
      </c>
      <c r="B87" s="416" t="str">
        <f>IF('Заполняет конвертор НЕ ТРОГАТЬ!'!I116="", "", 'Заполняет конвертор НЕ ТРОГАТЬ!'!I116)</f>
        <v/>
      </c>
      <c r="C87" s="29" t="str">
        <f>IF('Заполняет конвертор НЕ ТРОГАТЬ!'!J116="", "", 'Заполняет конвертор НЕ ТРОГАТЬ!'!J116)</f>
        <v/>
      </c>
    </row>
    <row r="88" spans="1:3" ht="14.25">
      <c r="A88" s="29" t="str">
        <f>IF('Заполняет конвертор НЕ ТРОГАТЬ!'!H117="", "", 'Заполняет конвертор НЕ ТРОГАТЬ!'!H117)</f>
        <v/>
      </c>
      <c r="B88" s="416" t="str">
        <f>IF('Заполняет конвертор НЕ ТРОГАТЬ!'!I117="", "", 'Заполняет конвертор НЕ ТРОГАТЬ!'!I117)</f>
        <v/>
      </c>
      <c r="C88" s="29" t="str">
        <f>IF('Заполняет конвертор НЕ ТРОГАТЬ!'!J117="", "", 'Заполняет конвертор НЕ ТРОГАТЬ!'!J117)</f>
        <v/>
      </c>
    </row>
    <row r="89" spans="1:3" ht="14.25">
      <c r="A89" s="29" t="str">
        <f>IF('Заполняет конвертор НЕ ТРОГАТЬ!'!H118="", "", 'Заполняет конвертор НЕ ТРОГАТЬ!'!H118)</f>
        <v/>
      </c>
      <c r="B89" s="416" t="str">
        <f>IF('Заполняет конвертор НЕ ТРОГАТЬ!'!I118="", "", 'Заполняет конвертор НЕ ТРОГАТЬ!'!I118)</f>
        <v/>
      </c>
      <c r="C89" s="29" t="str">
        <f>IF('Заполняет конвертор НЕ ТРОГАТЬ!'!J118="", "", 'Заполняет конвертор НЕ ТРОГАТЬ!'!J118)</f>
        <v/>
      </c>
    </row>
    <row r="90" spans="1:3" ht="14.25">
      <c r="A90" s="29" t="str">
        <f>IF('Заполняет конвертор НЕ ТРОГАТЬ!'!H119="", "", 'Заполняет конвертор НЕ ТРОГАТЬ!'!H119)</f>
        <v/>
      </c>
      <c r="B90" s="416" t="str">
        <f>IF('Заполняет конвертор НЕ ТРОГАТЬ!'!I119="", "", 'Заполняет конвертор НЕ ТРОГАТЬ!'!I119)</f>
        <v/>
      </c>
      <c r="C90" s="29" t="str">
        <f>IF('Заполняет конвертор НЕ ТРОГАТЬ!'!J119="", "", 'Заполняет конвертор НЕ ТРОГАТЬ!'!J119)</f>
        <v/>
      </c>
    </row>
    <row r="91" spans="1:3" ht="14.25">
      <c r="A91" s="29" t="str">
        <f>IF('Заполняет конвертор НЕ ТРОГАТЬ!'!H120="", "", 'Заполняет конвертор НЕ ТРОГАТЬ!'!H120)</f>
        <v/>
      </c>
      <c r="B91" s="416" t="str">
        <f>IF('Заполняет конвертор НЕ ТРОГАТЬ!'!I120="", "", 'Заполняет конвертор НЕ ТРОГАТЬ!'!I120)</f>
        <v/>
      </c>
      <c r="C91" s="29" t="str">
        <f>IF('Заполняет конвертор НЕ ТРОГАТЬ!'!J120="", "", 'Заполняет конвертор НЕ ТРОГАТЬ!'!J120)</f>
        <v/>
      </c>
    </row>
    <row r="92" spans="1:3" ht="14.25">
      <c r="A92" s="29" t="str">
        <f>IF('Заполняет конвертор НЕ ТРОГАТЬ!'!H121="", "", 'Заполняет конвертор НЕ ТРОГАТЬ!'!H121)</f>
        <v/>
      </c>
      <c r="B92" s="416" t="str">
        <f>IF('Заполняет конвертор НЕ ТРОГАТЬ!'!I121="", "", 'Заполняет конвертор НЕ ТРОГАТЬ!'!I121)</f>
        <v/>
      </c>
      <c r="C92" s="29" t="str">
        <f>IF('Заполняет конвертор НЕ ТРОГАТЬ!'!J121="", "", 'Заполняет конвертор НЕ ТРОГАТЬ!'!J121)</f>
        <v/>
      </c>
    </row>
    <row r="93" spans="1:3" ht="14.25">
      <c r="A93" s="29" t="str">
        <f>IF('Заполняет конвертор НЕ ТРОГАТЬ!'!H122="", "", 'Заполняет конвертор НЕ ТРОГАТЬ!'!H122)</f>
        <v/>
      </c>
      <c r="B93" s="416" t="str">
        <f>IF('Заполняет конвертор НЕ ТРОГАТЬ!'!I122="", "", 'Заполняет конвертор НЕ ТРОГАТЬ!'!I122)</f>
        <v/>
      </c>
      <c r="C93" s="29" t="str">
        <f>IF('Заполняет конвертор НЕ ТРОГАТЬ!'!J122="", "", 'Заполняет конвертор НЕ ТРОГАТЬ!'!J122)</f>
        <v/>
      </c>
    </row>
    <row r="94" spans="1:3" ht="14.25">
      <c r="A94" s="29" t="str">
        <f>IF('Заполняет конвертор НЕ ТРОГАТЬ!'!H123="", "", 'Заполняет конвертор НЕ ТРОГАТЬ!'!H123)</f>
        <v/>
      </c>
      <c r="B94" s="416" t="str">
        <f>IF('Заполняет конвертор НЕ ТРОГАТЬ!'!I123="", "", 'Заполняет конвертор НЕ ТРОГАТЬ!'!I123)</f>
        <v/>
      </c>
      <c r="C94" s="29" t="str">
        <f>IF('Заполняет конвертор НЕ ТРОГАТЬ!'!J123="", "", 'Заполняет конвертор НЕ ТРОГАТЬ!'!J123)</f>
        <v/>
      </c>
    </row>
    <row r="95" spans="1:3" ht="14.25">
      <c r="A95" s="29" t="str">
        <f>IF('Заполняет конвертор НЕ ТРОГАТЬ!'!H124="", "", 'Заполняет конвертор НЕ ТРОГАТЬ!'!H124)</f>
        <v/>
      </c>
      <c r="B95" s="416" t="str">
        <f>IF('Заполняет конвертор НЕ ТРОГАТЬ!'!I124="", "", 'Заполняет конвертор НЕ ТРОГАТЬ!'!I124)</f>
        <v/>
      </c>
      <c r="C95" s="29" t="str">
        <f>IF('Заполняет конвертор НЕ ТРОГАТЬ!'!J124="", "", 'Заполняет конвертор НЕ ТРОГАТЬ!'!J124)</f>
        <v/>
      </c>
    </row>
    <row r="96" spans="1:3" ht="14.25">
      <c r="A96" s="29" t="str">
        <f>IF('Заполняет конвертор НЕ ТРОГАТЬ!'!H125="", "", 'Заполняет конвертор НЕ ТРОГАТЬ!'!H125)</f>
        <v/>
      </c>
      <c r="B96" s="416" t="str">
        <f>IF('Заполняет конвертор НЕ ТРОГАТЬ!'!I125="", "", 'Заполняет конвертор НЕ ТРОГАТЬ!'!I125)</f>
        <v/>
      </c>
      <c r="C96" s="29" t="str">
        <f>IF('Заполняет конвертор НЕ ТРОГАТЬ!'!J125="", "", 'Заполняет конвертор НЕ ТРОГАТЬ!'!J125)</f>
        <v/>
      </c>
    </row>
    <row r="97" spans="1:3" ht="14.25">
      <c r="A97" s="29" t="str">
        <f>IF('Заполняет конвертор НЕ ТРОГАТЬ!'!H126="", "", 'Заполняет конвертор НЕ ТРОГАТЬ!'!H126)</f>
        <v/>
      </c>
      <c r="B97" s="416" t="str">
        <f>IF('Заполняет конвертор НЕ ТРОГАТЬ!'!I126="", "", 'Заполняет конвертор НЕ ТРОГАТЬ!'!I126)</f>
        <v/>
      </c>
      <c r="C97" s="29" t="str">
        <f>IF('Заполняет конвертор НЕ ТРОГАТЬ!'!J126="", "", 'Заполняет конвертор НЕ ТРОГАТЬ!'!J126)</f>
        <v/>
      </c>
    </row>
    <row r="98" spans="1:3" ht="14.25">
      <c r="A98" s="29" t="str">
        <f>IF('Заполняет конвертор НЕ ТРОГАТЬ!'!H127="", "", 'Заполняет конвертор НЕ ТРОГАТЬ!'!H127)</f>
        <v/>
      </c>
      <c r="B98" s="416" t="str">
        <f>IF('Заполняет конвертор НЕ ТРОГАТЬ!'!I127="", "", 'Заполняет конвертор НЕ ТРОГАТЬ!'!I127)</f>
        <v/>
      </c>
      <c r="C98" s="29">
        <f>IF('Заполняет конвертор НЕ ТРОГАТЬ!'!J127="", "", 'Заполняет конвертор НЕ ТРОГАТЬ!'!J127)</f>
        <v>3</v>
      </c>
    </row>
    <row r="99" spans="1:3" ht="14.25">
      <c r="A99" s="29" t="str">
        <f>IF('Заполняет конвертор НЕ ТРОГАТЬ!'!H128="", "", 'Заполняет конвертор НЕ ТРОГАТЬ!'!H128)</f>
        <v/>
      </c>
      <c r="B99" s="416">
        <f>IF('Заполняет конвертор НЕ ТРОГАТЬ!'!I128="", "", 'Заполняет конвертор НЕ ТРОГАТЬ!'!I128)</f>
        <v>2</v>
      </c>
      <c r="C99" s="29" t="str">
        <f>IF('Заполняет конвертор НЕ ТРОГАТЬ!'!J128="", "", 'Заполняет конвертор НЕ ТРОГАТЬ!'!J128)</f>
        <v/>
      </c>
    </row>
    <row r="100" spans="1:3" ht="14.25">
      <c r="A100" s="29">
        <f>IF('Заполняет конвертор НЕ ТРОГАТЬ!'!H129="", "", 'Заполняет конвертор НЕ ТРОГАТЬ!'!H129)</f>
        <v>1</v>
      </c>
      <c r="B100" s="416" t="str">
        <f>IF('Заполняет конвертор НЕ ТРОГАТЬ!'!I129="", "", 'Заполняет конвертор НЕ ТРОГАТЬ!'!I129)</f>
        <v/>
      </c>
      <c r="C100" s="29" t="str">
        <f>IF('Заполняет конвертор НЕ ТРОГАТЬ!'!J129="", "", 'Заполняет конвертор НЕ ТРОГАТЬ!'!J129)</f>
        <v/>
      </c>
    </row>
    <row r="101" spans="1:3" ht="14.25">
      <c r="A101" s="29"/>
      <c r="B101" s="416"/>
      <c r="C101" s="29"/>
    </row>
    <row r="102" spans="1:3" ht="14.25">
      <c r="A102" s="29"/>
      <c r="B102" s="416"/>
      <c r="C102" s="29"/>
    </row>
    <row r="103" spans="1:3" ht="12.75">
      <c r="B103" s="38"/>
    </row>
    <row r="104" spans="1:3" ht="12.75">
      <c r="B104" s="38"/>
    </row>
    <row r="105" spans="1:3" ht="12.75">
      <c r="B105" s="38"/>
    </row>
    <row r="106" spans="1:3" ht="12.75">
      <c r="B106" s="38"/>
    </row>
    <row r="107" spans="1:3" ht="12.75">
      <c r="B107" s="38"/>
    </row>
    <row r="108" spans="1:3" ht="12.75">
      <c r="B108" s="38"/>
    </row>
    <row r="109" spans="1:3" ht="12.75">
      <c r="B109" s="38"/>
    </row>
    <row r="110" spans="1:3" ht="12.75">
      <c r="B110" s="38"/>
    </row>
    <row r="111" spans="1:3" ht="12.75">
      <c r="B111" s="38"/>
    </row>
    <row r="112" spans="1:3" ht="12.75">
      <c r="B112" s="38"/>
    </row>
    <row r="113" spans="2:2" ht="12.75">
      <c r="B113" s="38"/>
    </row>
    <row r="114" spans="2:2" ht="12.75">
      <c r="B114" s="38"/>
    </row>
    <row r="115" spans="2:2" ht="12.75">
      <c r="B115" s="38"/>
    </row>
    <row r="116" spans="2:2" ht="12.75">
      <c r="B116" s="38"/>
    </row>
    <row r="117" spans="2:2" ht="12.75">
      <c r="B117" s="38"/>
    </row>
    <row r="118" spans="2:2" ht="12.75">
      <c r="B118" s="38"/>
    </row>
    <row r="119" spans="2:2" ht="12.75">
      <c r="B119" s="38"/>
    </row>
    <row r="120" spans="2:2" ht="12.75">
      <c r="B120" s="38"/>
    </row>
    <row r="121" spans="2:2" ht="12.75">
      <c r="B121" s="38"/>
    </row>
    <row r="122" spans="2:2" ht="12.75">
      <c r="B122" s="38"/>
    </row>
    <row r="123" spans="2:2" ht="12.75">
      <c r="B123" s="38"/>
    </row>
    <row r="124" spans="2:2" ht="12.75">
      <c r="B124" s="38"/>
    </row>
    <row r="125" spans="2:2" ht="12.75">
      <c r="B125" s="38"/>
    </row>
    <row r="126" spans="2:2" ht="12.75">
      <c r="B126" s="38"/>
    </row>
    <row r="127" spans="2:2" ht="12.75">
      <c r="B127" s="38"/>
    </row>
    <row r="128" spans="2:2" ht="12.75">
      <c r="B128" s="38"/>
    </row>
    <row r="129" spans="2:2" ht="12.75">
      <c r="B129" s="38"/>
    </row>
    <row r="130" spans="2:2" ht="12.75">
      <c r="B130" s="38"/>
    </row>
    <row r="131" spans="2:2" ht="12.75">
      <c r="B131" s="38"/>
    </row>
    <row r="132" spans="2:2" ht="12.75">
      <c r="B132" s="38"/>
    </row>
    <row r="133" spans="2:2" ht="12.75">
      <c r="B133" s="38"/>
    </row>
    <row r="134" spans="2:2" ht="12.75">
      <c r="B134" s="38"/>
    </row>
    <row r="135" spans="2:2" ht="12.75">
      <c r="B135" s="38"/>
    </row>
    <row r="136" spans="2:2" ht="12.75">
      <c r="B136" s="38"/>
    </row>
    <row r="137" spans="2:2" ht="12.75">
      <c r="B137" s="38"/>
    </row>
    <row r="138" spans="2:2" ht="12.75">
      <c r="B138" s="38"/>
    </row>
    <row r="139" spans="2:2" ht="12.75">
      <c r="B139" s="38"/>
    </row>
    <row r="140" spans="2:2" ht="12.75">
      <c r="B140" s="38"/>
    </row>
    <row r="141" spans="2:2" ht="12.75">
      <c r="B141" s="38"/>
    </row>
    <row r="142" spans="2:2" ht="12.75">
      <c r="B142" s="38"/>
    </row>
    <row r="143" spans="2:2" ht="12.75">
      <c r="B143" s="38"/>
    </row>
    <row r="144" spans="2:2" ht="12.75">
      <c r="B144" s="38"/>
    </row>
    <row r="145" spans="2:2" ht="12.75">
      <c r="B145" s="38"/>
    </row>
    <row r="146" spans="2:2" ht="12.75">
      <c r="B146" s="38"/>
    </row>
    <row r="147" spans="2:2" ht="12.75">
      <c r="B147" s="38"/>
    </row>
    <row r="148" spans="2:2" ht="12.75">
      <c r="B148" s="38"/>
    </row>
    <row r="149" spans="2:2" ht="12.75">
      <c r="B149" s="38"/>
    </row>
    <row r="150" spans="2:2" ht="12.75">
      <c r="B150" s="38"/>
    </row>
    <row r="151" spans="2:2" ht="12.75">
      <c r="B151" s="39"/>
    </row>
    <row r="152" spans="2:2" ht="12.75">
      <c r="B152" s="39"/>
    </row>
    <row r="153" spans="2:2" ht="12.75">
      <c r="B153" s="39"/>
    </row>
    <row r="154" spans="2:2" ht="12.75">
      <c r="B154" s="39"/>
    </row>
    <row r="155" spans="2:2" ht="12.75">
      <c r="B155" s="39"/>
    </row>
    <row r="156" spans="2:2" ht="12.75">
      <c r="B156" s="39"/>
    </row>
    <row r="157" spans="2:2" ht="12.75">
      <c r="B157" s="39"/>
    </row>
    <row r="158" spans="2:2" ht="12.75">
      <c r="B158" s="39"/>
    </row>
    <row r="159" spans="2:2" ht="12.75">
      <c r="B159" s="39"/>
    </row>
    <row r="160" spans="2:2" ht="12.75">
      <c r="B160" s="39"/>
    </row>
    <row r="161" spans="2:2" ht="12.75">
      <c r="B161" s="39"/>
    </row>
    <row r="162" spans="2:2" ht="12.75">
      <c r="B162" s="39"/>
    </row>
    <row r="163" spans="2:2" ht="12.75">
      <c r="B163" s="39"/>
    </row>
    <row r="164" spans="2:2" ht="12.75">
      <c r="B164" s="39"/>
    </row>
    <row r="165" spans="2:2" ht="12.75">
      <c r="B165" s="39"/>
    </row>
    <row r="166" spans="2:2" ht="12.75">
      <c r="B166" s="39"/>
    </row>
    <row r="167" spans="2:2" ht="12.75">
      <c r="B167" s="39"/>
    </row>
    <row r="168" spans="2:2" ht="12.75">
      <c r="B168" s="39"/>
    </row>
    <row r="169" spans="2:2" ht="12.75">
      <c r="B169" s="39"/>
    </row>
    <row r="170" spans="2:2" ht="12.75">
      <c r="B170" s="39"/>
    </row>
    <row r="171" spans="2:2" ht="12.75">
      <c r="B171" s="39"/>
    </row>
    <row r="172" spans="2:2" ht="12.75">
      <c r="B172" s="39"/>
    </row>
    <row r="173" spans="2:2" ht="12.75">
      <c r="B173" s="39"/>
    </row>
    <row r="174" spans="2:2" ht="12.75">
      <c r="B174" s="39"/>
    </row>
    <row r="175" spans="2:2" ht="12.75">
      <c r="B175" s="39"/>
    </row>
    <row r="176" spans="2:2" ht="12.75">
      <c r="B176" s="39"/>
    </row>
    <row r="177" spans="2:2" ht="12.75">
      <c r="B177" s="39"/>
    </row>
    <row r="178" spans="2:2" ht="12.75">
      <c r="B178" s="39"/>
    </row>
    <row r="179" spans="2:2" ht="12.75">
      <c r="B179" s="39"/>
    </row>
    <row r="180" spans="2:2" ht="12.75">
      <c r="B180" s="39"/>
    </row>
    <row r="181" spans="2:2" ht="12.75">
      <c r="B181" s="39"/>
    </row>
    <row r="182" spans="2:2" ht="12.75">
      <c r="B182" s="39"/>
    </row>
    <row r="183" spans="2:2" ht="12.75">
      <c r="B183" s="39"/>
    </row>
    <row r="184" spans="2:2" ht="12.75">
      <c r="B184" s="39"/>
    </row>
    <row r="185" spans="2:2" ht="12.75">
      <c r="B185" s="39"/>
    </row>
    <row r="186" spans="2:2" ht="12.75">
      <c r="B186" s="39"/>
    </row>
    <row r="187" spans="2:2" ht="12.75">
      <c r="B187" s="39"/>
    </row>
    <row r="188" spans="2:2" ht="12.75">
      <c r="B188" s="39"/>
    </row>
    <row r="189" spans="2:2" ht="12.75">
      <c r="B189" s="39"/>
    </row>
    <row r="190" spans="2:2" ht="12.75">
      <c r="B190" s="39"/>
    </row>
    <row r="191" spans="2:2" ht="12.75">
      <c r="B191" s="39"/>
    </row>
    <row r="192" spans="2:2" ht="12.75">
      <c r="B192" s="39"/>
    </row>
    <row r="193" spans="2:2" ht="12.75">
      <c r="B193" s="39"/>
    </row>
    <row r="194" spans="2:2" ht="12.75">
      <c r="B194" s="39"/>
    </row>
    <row r="195" spans="2:2" ht="12.75">
      <c r="B195" s="39"/>
    </row>
    <row r="196" spans="2:2" ht="12.75">
      <c r="B196" s="39"/>
    </row>
    <row r="197" spans="2:2" ht="12.75">
      <c r="B197" s="39"/>
    </row>
    <row r="198" spans="2:2" ht="12.75">
      <c r="B198" s="39"/>
    </row>
    <row r="199" spans="2:2" ht="12.75">
      <c r="B199" s="39"/>
    </row>
    <row r="200" spans="2:2" ht="12.75">
      <c r="B200" s="39"/>
    </row>
    <row r="201" spans="2:2" ht="12.75">
      <c r="B201" s="39"/>
    </row>
    <row r="202" spans="2:2" ht="12.75">
      <c r="B202" s="39"/>
    </row>
    <row r="203" spans="2:2" ht="12.75">
      <c r="B203" s="39"/>
    </row>
    <row r="204" spans="2:2" ht="12.75">
      <c r="B204" s="39"/>
    </row>
    <row r="205" spans="2:2" ht="12.75">
      <c r="B205" s="39"/>
    </row>
    <row r="206" spans="2:2" ht="12.75">
      <c r="B206" s="39"/>
    </row>
    <row r="207" spans="2:2" ht="12.75">
      <c r="B207" s="39"/>
    </row>
    <row r="208" spans="2:2" ht="12.75">
      <c r="B208" s="39"/>
    </row>
    <row r="209" spans="2:2" ht="12.75">
      <c r="B209" s="39"/>
    </row>
    <row r="210" spans="2:2" ht="12.75">
      <c r="B210" s="39"/>
    </row>
    <row r="211" spans="2:2" ht="12.75">
      <c r="B211" s="39"/>
    </row>
    <row r="212" spans="2:2" ht="12.75">
      <c r="B212" s="39"/>
    </row>
    <row r="213" spans="2:2" ht="12.75">
      <c r="B213" s="39"/>
    </row>
    <row r="214" spans="2:2" ht="12.75">
      <c r="B214" s="39"/>
    </row>
    <row r="215" spans="2:2" ht="12.75">
      <c r="B215" s="39"/>
    </row>
    <row r="216" spans="2:2" ht="12.75">
      <c r="B216" s="39"/>
    </row>
    <row r="217" spans="2:2" ht="12.75">
      <c r="B217" s="39"/>
    </row>
    <row r="218" spans="2:2" ht="12.75">
      <c r="B218" s="39"/>
    </row>
    <row r="219" spans="2:2" ht="12.75">
      <c r="B219" s="39"/>
    </row>
    <row r="220" spans="2:2" ht="12.75">
      <c r="B220" s="39"/>
    </row>
    <row r="221" spans="2:2" ht="12.75">
      <c r="B221" s="39"/>
    </row>
    <row r="222" spans="2:2" ht="12.75">
      <c r="B222" s="39"/>
    </row>
    <row r="223" spans="2:2" ht="12.75">
      <c r="B223" s="39"/>
    </row>
    <row r="224" spans="2:2" ht="12.75">
      <c r="B224" s="39"/>
    </row>
    <row r="225" spans="2:2" ht="12.75">
      <c r="B225" s="39"/>
    </row>
    <row r="226" spans="2:2" ht="12.75">
      <c r="B226" s="39"/>
    </row>
    <row r="227" spans="2:2" ht="12.75">
      <c r="B227" s="39"/>
    </row>
    <row r="228" spans="2:2" ht="12.75">
      <c r="B228" s="39"/>
    </row>
    <row r="229" spans="2:2" ht="12.75">
      <c r="B229" s="39"/>
    </row>
    <row r="230" spans="2:2" ht="12.75">
      <c r="B230" s="39"/>
    </row>
    <row r="231" spans="2:2" ht="12.75">
      <c r="B231" s="39"/>
    </row>
    <row r="232" spans="2:2" ht="12.75">
      <c r="B232" s="39"/>
    </row>
    <row r="233" spans="2:2" ht="12.75">
      <c r="B233" s="39"/>
    </row>
    <row r="234" spans="2:2" ht="12.75">
      <c r="B234" s="39"/>
    </row>
    <row r="235" spans="2:2" ht="12.75">
      <c r="B235" s="39"/>
    </row>
    <row r="236" spans="2:2" ht="12.75">
      <c r="B236" s="39"/>
    </row>
    <row r="237" spans="2:2" ht="12.75">
      <c r="B237" s="39"/>
    </row>
    <row r="238" spans="2:2" ht="12.75">
      <c r="B238" s="39"/>
    </row>
    <row r="239" spans="2:2" ht="12.75">
      <c r="B239" s="39"/>
    </row>
    <row r="240" spans="2:2" ht="12.75">
      <c r="B240" s="39"/>
    </row>
    <row r="241" spans="2:2" ht="12.75">
      <c r="B241" s="39"/>
    </row>
    <row r="242" spans="2:2" ht="12.75">
      <c r="B242" s="39"/>
    </row>
    <row r="243" spans="2:2" ht="12.75">
      <c r="B243" s="39"/>
    </row>
    <row r="244" spans="2:2" ht="12.75">
      <c r="B244" s="39"/>
    </row>
    <row r="245" spans="2:2" ht="12.75">
      <c r="B245" s="39"/>
    </row>
    <row r="246" spans="2:2" ht="12.75">
      <c r="B246" s="39"/>
    </row>
    <row r="247" spans="2:2" ht="12.75">
      <c r="B247" s="39"/>
    </row>
    <row r="248" spans="2:2" ht="12.75">
      <c r="B248" s="39"/>
    </row>
    <row r="249" spans="2:2" ht="12.75">
      <c r="B249" s="39"/>
    </row>
    <row r="250" spans="2:2" ht="12.75">
      <c r="B250" s="39"/>
    </row>
    <row r="251" spans="2:2" ht="12.75">
      <c r="B251" s="39"/>
    </row>
    <row r="252" spans="2:2" ht="12.75">
      <c r="B252" s="39"/>
    </row>
    <row r="253" spans="2:2" ht="12.75">
      <c r="B253" s="39"/>
    </row>
    <row r="254" spans="2:2" ht="12.75">
      <c r="B254" s="39"/>
    </row>
    <row r="255" spans="2:2" ht="12.75">
      <c r="B255" s="39"/>
    </row>
    <row r="256" spans="2:2" ht="12.75">
      <c r="B256" s="39"/>
    </row>
    <row r="257" spans="2:2" ht="12.75">
      <c r="B257" s="39"/>
    </row>
    <row r="258" spans="2:2" ht="12.75">
      <c r="B258" s="39"/>
    </row>
    <row r="259" spans="2:2" ht="12.75">
      <c r="B259" s="39"/>
    </row>
    <row r="260" spans="2:2" ht="12.75">
      <c r="B260" s="39"/>
    </row>
    <row r="261" spans="2:2" ht="12.75">
      <c r="B261" s="39"/>
    </row>
    <row r="262" spans="2:2" ht="12.75">
      <c r="B262" s="39"/>
    </row>
    <row r="263" spans="2:2" ht="12.75">
      <c r="B263" s="39"/>
    </row>
    <row r="264" spans="2:2" ht="12.75">
      <c r="B264" s="39"/>
    </row>
    <row r="265" spans="2:2" ht="12.75">
      <c r="B265" s="39"/>
    </row>
    <row r="266" spans="2:2" ht="12.75">
      <c r="B266" s="39"/>
    </row>
    <row r="267" spans="2:2" ht="12.75">
      <c r="B267" s="39"/>
    </row>
    <row r="268" spans="2:2" ht="12.75">
      <c r="B268" s="39"/>
    </row>
    <row r="269" spans="2:2" ht="12.75">
      <c r="B269" s="39"/>
    </row>
    <row r="270" spans="2:2" ht="12.75">
      <c r="B270" s="39"/>
    </row>
    <row r="271" spans="2:2" ht="12.75">
      <c r="B271" s="39"/>
    </row>
    <row r="272" spans="2:2" ht="12.75">
      <c r="B272" s="39"/>
    </row>
    <row r="273" spans="2:2" ht="12.75">
      <c r="B273" s="39"/>
    </row>
    <row r="274" spans="2:2" ht="12.75">
      <c r="B274" s="39"/>
    </row>
    <row r="275" spans="2:2" ht="12.75">
      <c r="B275" s="39"/>
    </row>
    <row r="276" spans="2:2" ht="12.75">
      <c r="B276" s="39"/>
    </row>
    <row r="277" spans="2:2" ht="12.75">
      <c r="B277" s="39"/>
    </row>
    <row r="278" spans="2:2" ht="12.75">
      <c r="B278" s="39"/>
    </row>
    <row r="279" spans="2:2" ht="12.75">
      <c r="B279" s="39"/>
    </row>
    <row r="280" spans="2:2" ht="12.75">
      <c r="B280" s="39"/>
    </row>
    <row r="281" spans="2:2" ht="12.75">
      <c r="B281" s="39"/>
    </row>
    <row r="282" spans="2:2" ht="12.75">
      <c r="B282" s="39"/>
    </row>
    <row r="283" spans="2:2" ht="12.75">
      <c r="B283" s="39"/>
    </row>
    <row r="284" spans="2:2" ht="12.75">
      <c r="B284" s="39"/>
    </row>
    <row r="285" spans="2:2" ht="12.75">
      <c r="B285" s="39"/>
    </row>
    <row r="286" spans="2:2" ht="12.75">
      <c r="B286" s="39"/>
    </row>
    <row r="287" spans="2:2" ht="12.75">
      <c r="B287" s="39"/>
    </row>
    <row r="288" spans="2:2" ht="12.75">
      <c r="B288" s="39"/>
    </row>
    <row r="289" spans="2:2" ht="12.75">
      <c r="B289" s="39"/>
    </row>
    <row r="290" spans="2:2" ht="12.75">
      <c r="B290" s="39"/>
    </row>
    <row r="291" spans="2:2" ht="12.75">
      <c r="B291" s="39"/>
    </row>
    <row r="292" spans="2:2" ht="12.75">
      <c r="B292" s="39"/>
    </row>
    <row r="293" spans="2:2" ht="12.75">
      <c r="B293" s="39"/>
    </row>
    <row r="294" spans="2:2" ht="12.75">
      <c r="B294" s="39"/>
    </row>
    <row r="295" spans="2:2" ht="12.75">
      <c r="B295" s="39"/>
    </row>
    <row r="296" spans="2:2" ht="12.75">
      <c r="B296" s="39"/>
    </row>
    <row r="297" spans="2:2" ht="12.75">
      <c r="B297" s="39"/>
    </row>
    <row r="298" spans="2:2" ht="12.75">
      <c r="B298" s="39"/>
    </row>
    <row r="299" spans="2:2" ht="12.75">
      <c r="B299" s="39"/>
    </row>
    <row r="300" spans="2:2" ht="12.75">
      <c r="B300" s="39"/>
    </row>
    <row r="301" spans="2:2" ht="12.75">
      <c r="B301" s="39"/>
    </row>
    <row r="302" spans="2:2" ht="12.75">
      <c r="B302" s="39"/>
    </row>
    <row r="303" spans="2:2" ht="12.75">
      <c r="B303" s="39"/>
    </row>
    <row r="304" spans="2:2" ht="12.75">
      <c r="B304" s="39"/>
    </row>
    <row r="305" spans="2:2" ht="12.75">
      <c r="B305" s="39"/>
    </row>
    <row r="306" spans="2:2" ht="12.75">
      <c r="B306" s="39"/>
    </row>
    <row r="307" spans="2:2" ht="12.75">
      <c r="B307" s="39"/>
    </row>
    <row r="308" spans="2:2" ht="12.75">
      <c r="B308" s="39"/>
    </row>
    <row r="309" spans="2:2" ht="12.75">
      <c r="B309" s="39"/>
    </row>
    <row r="310" spans="2:2" ht="12.75">
      <c r="B310" s="39"/>
    </row>
    <row r="311" spans="2:2" ht="12.75">
      <c r="B311" s="39"/>
    </row>
    <row r="312" spans="2:2" ht="12.75">
      <c r="B312" s="39"/>
    </row>
    <row r="313" spans="2:2" ht="12.75">
      <c r="B313" s="39"/>
    </row>
    <row r="314" spans="2:2" ht="12.75">
      <c r="B314" s="39"/>
    </row>
    <row r="315" spans="2:2" ht="12.75">
      <c r="B315" s="39"/>
    </row>
    <row r="316" spans="2:2" ht="12.75">
      <c r="B316" s="39"/>
    </row>
    <row r="317" spans="2:2" ht="12.75">
      <c r="B317" s="39"/>
    </row>
    <row r="318" spans="2:2" ht="12.75">
      <c r="B318" s="39"/>
    </row>
    <row r="319" spans="2:2" ht="12.75">
      <c r="B319" s="39"/>
    </row>
    <row r="320" spans="2:2" ht="12.75">
      <c r="B320" s="39"/>
    </row>
    <row r="321" spans="2:2" ht="12.75">
      <c r="B321" s="39"/>
    </row>
    <row r="322" spans="2:2" ht="12.75">
      <c r="B322" s="39"/>
    </row>
    <row r="323" spans="2:2" ht="12.75">
      <c r="B323" s="39"/>
    </row>
    <row r="324" spans="2:2" ht="12.75">
      <c r="B324" s="39"/>
    </row>
    <row r="325" spans="2:2" ht="12.75">
      <c r="B325" s="39"/>
    </row>
    <row r="326" spans="2:2" ht="12.75">
      <c r="B326" s="39"/>
    </row>
    <row r="327" spans="2:2" ht="12.75">
      <c r="B327" s="39"/>
    </row>
    <row r="328" spans="2:2" ht="12.75">
      <c r="B328" s="39"/>
    </row>
    <row r="329" spans="2:2" ht="12.75">
      <c r="B329" s="39"/>
    </row>
    <row r="330" spans="2:2" ht="12.75">
      <c r="B330" s="39"/>
    </row>
    <row r="331" spans="2:2" ht="12.75">
      <c r="B331" s="39"/>
    </row>
    <row r="332" spans="2:2" ht="12.75">
      <c r="B332" s="39"/>
    </row>
    <row r="333" spans="2:2" ht="12.75">
      <c r="B333" s="39"/>
    </row>
    <row r="334" spans="2:2" ht="12.75">
      <c r="B334" s="39"/>
    </row>
    <row r="335" spans="2:2" ht="12.75">
      <c r="B335" s="39"/>
    </row>
    <row r="336" spans="2:2" ht="12.75">
      <c r="B336" s="39"/>
    </row>
    <row r="337" spans="2:2" ht="12.75">
      <c r="B337" s="39"/>
    </row>
    <row r="338" spans="2:2" ht="12.75">
      <c r="B338" s="39"/>
    </row>
    <row r="339" spans="2:2" ht="12.75">
      <c r="B339" s="39"/>
    </row>
    <row r="340" spans="2:2" ht="12.75">
      <c r="B340" s="39"/>
    </row>
    <row r="341" spans="2:2" ht="12.75">
      <c r="B341" s="39"/>
    </row>
    <row r="342" spans="2:2" ht="12.75">
      <c r="B342" s="39"/>
    </row>
    <row r="343" spans="2:2" ht="12.75">
      <c r="B343" s="39"/>
    </row>
    <row r="344" spans="2:2" ht="12.75">
      <c r="B344" s="39"/>
    </row>
    <row r="345" spans="2:2" ht="12.75">
      <c r="B345" s="39"/>
    </row>
    <row r="346" spans="2:2" ht="12.75">
      <c r="B346" s="39"/>
    </row>
    <row r="347" spans="2:2" ht="12.75">
      <c r="B347" s="39"/>
    </row>
    <row r="348" spans="2:2" ht="12.75">
      <c r="B348" s="39"/>
    </row>
    <row r="349" spans="2:2" ht="12.75">
      <c r="B349" s="39"/>
    </row>
    <row r="350" spans="2:2" ht="12.75">
      <c r="B350" s="39"/>
    </row>
    <row r="351" spans="2:2" ht="12.75">
      <c r="B351" s="39"/>
    </row>
    <row r="352" spans="2:2" ht="12.75">
      <c r="B352" s="39"/>
    </row>
    <row r="353" spans="2:2" ht="12.75">
      <c r="B353" s="39"/>
    </row>
    <row r="354" spans="2:2" ht="12.75">
      <c r="B354" s="39"/>
    </row>
    <row r="355" spans="2:2" ht="12.75">
      <c r="B355" s="39"/>
    </row>
    <row r="356" spans="2:2" ht="12.75">
      <c r="B356" s="39"/>
    </row>
    <row r="357" spans="2:2" ht="12.75">
      <c r="B357" s="39"/>
    </row>
    <row r="358" spans="2:2" ht="12.75">
      <c r="B358" s="39"/>
    </row>
    <row r="359" spans="2:2" ht="12.75">
      <c r="B359" s="39"/>
    </row>
    <row r="360" spans="2:2" ht="12.75">
      <c r="B360" s="39"/>
    </row>
    <row r="361" spans="2:2" ht="12.75">
      <c r="B361" s="39"/>
    </row>
    <row r="362" spans="2:2" ht="12.75">
      <c r="B362" s="39"/>
    </row>
    <row r="363" spans="2:2" ht="12.75">
      <c r="B363" s="39"/>
    </row>
    <row r="364" spans="2:2" ht="12.75">
      <c r="B364" s="39"/>
    </row>
    <row r="365" spans="2:2" ht="12.75">
      <c r="B365" s="39"/>
    </row>
    <row r="366" spans="2:2" ht="12.75">
      <c r="B366" s="39"/>
    </row>
    <row r="367" spans="2:2" ht="12.75">
      <c r="B367" s="39"/>
    </row>
    <row r="368" spans="2:2" ht="12.75">
      <c r="B368" s="39"/>
    </row>
    <row r="369" spans="2:2" ht="12.75">
      <c r="B369" s="39"/>
    </row>
    <row r="370" spans="2:2" ht="12.75">
      <c r="B370" s="39"/>
    </row>
    <row r="371" spans="2:2" ht="12.75">
      <c r="B371" s="39"/>
    </row>
    <row r="372" spans="2:2" ht="12.75">
      <c r="B372" s="39"/>
    </row>
    <row r="373" spans="2:2" ht="12.75">
      <c r="B373" s="39"/>
    </row>
    <row r="374" spans="2:2" ht="12.75">
      <c r="B374" s="39"/>
    </row>
    <row r="375" spans="2:2" ht="12.75">
      <c r="B375" s="39"/>
    </row>
    <row r="376" spans="2:2" ht="12.75">
      <c r="B376" s="39"/>
    </row>
    <row r="377" spans="2:2" ht="12.75">
      <c r="B377" s="39"/>
    </row>
    <row r="378" spans="2:2" ht="12.75">
      <c r="B378" s="39"/>
    </row>
    <row r="379" spans="2:2" ht="12.75">
      <c r="B379" s="39"/>
    </row>
    <row r="380" spans="2:2" ht="12.75">
      <c r="B380" s="39"/>
    </row>
    <row r="381" spans="2:2" ht="12.75">
      <c r="B381" s="39"/>
    </row>
    <row r="382" spans="2:2" ht="12.75">
      <c r="B382" s="39"/>
    </row>
    <row r="383" spans="2:2" ht="12.75">
      <c r="B383" s="39"/>
    </row>
    <row r="384" spans="2:2" ht="12.75">
      <c r="B384" s="39"/>
    </row>
    <row r="385" spans="2:2" ht="12.75">
      <c r="B385" s="39"/>
    </row>
    <row r="386" spans="2:2" ht="12.75">
      <c r="B386" s="39"/>
    </row>
    <row r="387" spans="2:2" ht="12.75">
      <c r="B387" s="39"/>
    </row>
    <row r="388" spans="2:2" ht="12.75">
      <c r="B388" s="39"/>
    </row>
    <row r="389" spans="2:2" ht="12.75">
      <c r="B389" s="39"/>
    </row>
    <row r="390" spans="2:2" ht="12.75">
      <c r="B390" s="39"/>
    </row>
    <row r="391" spans="2:2" ht="12.75">
      <c r="B391" s="39"/>
    </row>
    <row r="392" spans="2:2" ht="12.75">
      <c r="B392" s="39"/>
    </row>
    <row r="393" spans="2:2" ht="12.75">
      <c r="B393" s="39"/>
    </row>
    <row r="394" spans="2:2" ht="12.75">
      <c r="B394" s="39"/>
    </row>
    <row r="395" spans="2:2" ht="12.75">
      <c r="B395" s="39"/>
    </row>
    <row r="396" spans="2:2" ht="12.75">
      <c r="B396" s="39"/>
    </row>
    <row r="397" spans="2:2" ht="12.75">
      <c r="B397" s="39"/>
    </row>
    <row r="398" spans="2:2" ht="12.75">
      <c r="B398" s="39"/>
    </row>
    <row r="399" spans="2:2" ht="12.75">
      <c r="B399" s="39"/>
    </row>
    <row r="400" spans="2:2" ht="12.75">
      <c r="B400" s="39"/>
    </row>
    <row r="401" spans="2:2" ht="12.75">
      <c r="B401" s="39"/>
    </row>
    <row r="402" spans="2:2" ht="12.75">
      <c r="B402" s="39"/>
    </row>
    <row r="403" spans="2:2" ht="12.75">
      <c r="B403" s="39"/>
    </row>
    <row r="404" spans="2:2" ht="12.75">
      <c r="B404" s="39"/>
    </row>
    <row r="405" spans="2:2" ht="12.75">
      <c r="B405" s="39"/>
    </row>
    <row r="406" spans="2:2" ht="12.75">
      <c r="B406" s="39"/>
    </row>
    <row r="407" spans="2:2" ht="12.75">
      <c r="B407" s="39"/>
    </row>
    <row r="408" spans="2:2" ht="12.75">
      <c r="B408" s="39"/>
    </row>
    <row r="409" spans="2:2" ht="12.75">
      <c r="B409" s="39"/>
    </row>
    <row r="410" spans="2:2" ht="12.75">
      <c r="B410" s="39"/>
    </row>
    <row r="411" spans="2:2" ht="12.75">
      <c r="B411" s="39"/>
    </row>
    <row r="412" spans="2:2" ht="12.75">
      <c r="B412" s="39"/>
    </row>
    <row r="413" spans="2:2" ht="12.75">
      <c r="B413" s="39"/>
    </row>
    <row r="414" spans="2:2" ht="12.75">
      <c r="B414" s="39"/>
    </row>
    <row r="415" spans="2:2" ht="12.75">
      <c r="B415" s="39"/>
    </row>
    <row r="416" spans="2:2" ht="12.75">
      <c r="B416" s="39"/>
    </row>
    <row r="417" spans="2:2" ht="12.75">
      <c r="B417" s="39"/>
    </row>
    <row r="418" spans="2:2" ht="12.75">
      <c r="B418" s="39"/>
    </row>
    <row r="419" spans="2:2" ht="12.75">
      <c r="B419" s="39"/>
    </row>
    <row r="420" spans="2:2" ht="12.75">
      <c r="B420" s="39"/>
    </row>
    <row r="421" spans="2:2" ht="12.75">
      <c r="B421" s="39"/>
    </row>
    <row r="422" spans="2:2" ht="12.75">
      <c r="B422" s="39"/>
    </row>
    <row r="423" spans="2:2" ht="12.75">
      <c r="B423" s="39"/>
    </row>
    <row r="424" spans="2:2" ht="12.75">
      <c r="B424" s="39"/>
    </row>
    <row r="425" spans="2:2" ht="12.75">
      <c r="B425" s="39"/>
    </row>
    <row r="426" spans="2:2" ht="12.75">
      <c r="B426" s="39"/>
    </row>
    <row r="427" spans="2:2" ht="12.75">
      <c r="B427" s="39"/>
    </row>
    <row r="428" spans="2:2" ht="12.75">
      <c r="B428" s="39"/>
    </row>
    <row r="429" spans="2:2" ht="12.75">
      <c r="B429" s="39"/>
    </row>
    <row r="430" spans="2:2" ht="12.75">
      <c r="B430" s="39"/>
    </row>
    <row r="431" spans="2:2" ht="12.75">
      <c r="B431" s="39"/>
    </row>
    <row r="432" spans="2:2" ht="12.75">
      <c r="B432" s="39"/>
    </row>
    <row r="433" spans="2:2" ht="12.75">
      <c r="B433" s="39"/>
    </row>
    <row r="434" spans="2:2" ht="12.75">
      <c r="B434" s="39"/>
    </row>
    <row r="435" spans="2:2" ht="12.75">
      <c r="B435" s="39"/>
    </row>
    <row r="436" spans="2:2" ht="12.75">
      <c r="B436" s="39"/>
    </row>
    <row r="437" spans="2:2" ht="12.75">
      <c r="B437" s="39"/>
    </row>
    <row r="438" spans="2:2" ht="12.75">
      <c r="B438" s="39"/>
    </row>
    <row r="439" spans="2:2" ht="12.75">
      <c r="B439" s="39"/>
    </row>
    <row r="440" spans="2:2" ht="12.75">
      <c r="B440" s="39"/>
    </row>
    <row r="441" spans="2:2" ht="12.75">
      <c r="B441" s="39"/>
    </row>
    <row r="442" spans="2:2" ht="12.75">
      <c r="B442" s="39"/>
    </row>
    <row r="443" spans="2:2" ht="12.75">
      <c r="B443" s="39"/>
    </row>
    <row r="444" spans="2:2" ht="12.75">
      <c r="B444" s="39"/>
    </row>
    <row r="445" spans="2:2" ht="12.75">
      <c r="B445" s="39"/>
    </row>
    <row r="446" spans="2:2" ht="12.75">
      <c r="B446" s="39"/>
    </row>
    <row r="447" spans="2:2" ht="12.75">
      <c r="B447" s="39"/>
    </row>
    <row r="448" spans="2:2" ht="12.75">
      <c r="B448" s="39"/>
    </row>
    <row r="449" spans="2:2" ht="12.75">
      <c r="B449" s="39"/>
    </row>
    <row r="450" spans="2:2" ht="12.75">
      <c r="B450" s="39"/>
    </row>
    <row r="451" spans="2:2" ht="12.75">
      <c r="B451" s="39"/>
    </row>
    <row r="452" spans="2:2" ht="12.75">
      <c r="B452" s="39"/>
    </row>
    <row r="453" spans="2:2" ht="12.75">
      <c r="B453" s="39"/>
    </row>
    <row r="454" spans="2:2" ht="12.75">
      <c r="B454" s="39"/>
    </row>
    <row r="455" spans="2:2" ht="12.75">
      <c r="B455" s="39"/>
    </row>
    <row r="456" spans="2:2" ht="12.75">
      <c r="B456" s="39"/>
    </row>
    <row r="457" spans="2:2" ht="12.75">
      <c r="B457" s="39"/>
    </row>
    <row r="458" spans="2:2" ht="12.75">
      <c r="B458" s="39"/>
    </row>
    <row r="459" spans="2:2" ht="12.75">
      <c r="B459" s="39"/>
    </row>
    <row r="460" spans="2:2" ht="12.75">
      <c r="B460" s="39"/>
    </row>
    <row r="461" spans="2:2" ht="12.75">
      <c r="B461" s="39"/>
    </row>
    <row r="462" spans="2:2" ht="12.75">
      <c r="B462" s="39"/>
    </row>
    <row r="463" spans="2:2" ht="12.75">
      <c r="B463" s="39"/>
    </row>
    <row r="464" spans="2:2" ht="12.75">
      <c r="B464" s="39"/>
    </row>
    <row r="465" spans="2:2" ht="12.75">
      <c r="B465" s="39"/>
    </row>
    <row r="466" spans="2:2" ht="12.75">
      <c r="B466" s="39"/>
    </row>
    <row r="467" spans="2:2" ht="12.75">
      <c r="B467" s="39"/>
    </row>
    <row r="468" spans="2:2" ht="12.75">
      <c r="B468" s="39"/>
    </row>
    <row r="469" spans="2:2" ht="12.75">
      <c r="B469" s="39"/>
    </row>
    <row r="470" spans="2:2" ht="12.75">
      <c r="B470" s="39"/>
    </row>
    <row r="471" spans="2:2" ht="12.75">
      <c r="B471" s="39"/>
    </row>
    <row r="472" spans="2:2" ht="12.75">
      <c r="B472" s="39"/>
    </row>
    <row r="473" spans="2:2" ht="12.75">
      <c r="B473" s="39"/>
    </row>
    <row r="474" spans="2:2" ht="12.75">
      <c r="B474" s="39"/>
    </row>
    <row r="475" spans="2:2" ht="12.75">
      <c r="B475" s="39"/>
    </row>
    <row r="476" spans="2:2" ht="12.75">
      <c r="B476" s="39"/>
    </row>
    <row r="477" spans="2:2" ht="12.75">
      <c r="B477" s="39"/>
    </row>
    <row r="478" spans="2:2" ht="12.75">
      <c r="B478" s="39"/>
    </row>
    <row r="479" spans="2:2" ht="12.75">
      <c r="B479" s="39"/>
    </row>
    <row r="480" spans="2:2" ht="12.75">
      <c r="B480" s="39"/>
    </row>
    <row r="481" spans="2:2" ht="12.75">
      <c r="B481" s="39"/>
    </row>
    <row r="482" spans="2:2" ht="12.75">
      <c r="B482" s="39"/>
    </row>
    <row r="483" spans="2:2" ht="12.75">
      <c r="B483" s="39"/>
    </row>
    <row r="484" spans="2:2" ht="12.75">
      <c r="B484" s="39"/>
    </row>
    <row r="485" spans="2:2" ht="12.75">
      <c r="B485" s="39"/>
    </row>
    <row r="486" spans="2:2" ht="12.75">
      <c r="B486" s="39"/>
    </row>
    <row r="487" spans="2:2" ht="12.75">
      <c r="B487" s="39"/>
    </row>
    <row r="488" spans="2:2" ht="12.75">
      <c r="B488" s="39"/>
    </row>
    <row r="489" spans="2:2" ht="12.75">
      <c r="B489" s="39"/>
    </row>
    <row r="490" spans="2:2" ht="12.75">
      <c r="B490" s="39"/>
    </row>
    <row r="491" spans="2:2" ht="12.75">
      <c r="B491" s="39"/>
    </row>
    <row r="492" spans="2:2" ht="12.75">
      <c r="B492" s="39"/>
    </row>
    <row r="493" spans="2:2" ht="12.75">
      <c r="B493" s="39"/>
    </row>
    <row r="494" spans="2:2" ht="12.75">
      <c r="B494" s="39"/>
    </row>
    <row r="495" spans="2:2" ht="12.75">
      <c r="B495" s="39"/>
    </row>
    <row r="496" spans="2:2" ht="12.75">
      <c r="B496" s="39"/>
    </row>
    <row r="497" spans="2:2" ht="12.75">
      <c r="B497" s="39"/>
    </row>
    <row r="498" spans="2:2" ht="12.75">
      <c r="B498" s="39"/>
    </row>
    <row r="499" spans="2:2" ht="12.75">
      <c r="B499" s="39"/>
    </row>
    <row r="500" spans="2:2" ht="12.75">
      <c r="B500" s="39"/>
    </row>
    <row r="501" spans="2:2" ht="12.75">
      <c r="B501" s="39"/>
    </row>
    <row r="502" spans="2:2" ht="12.75">
      <c r="B502" s="39"/>
    </row>
    <row r="503" spans="2:2" ht="12.75">
      <c r="B503" s="39"/>
    </row>
    <row r="504" spans="2:2" ht="12.75">
      <c r="B504" s="39"/>
    </row>
    <row r="505" spans="2:2" ht="12.75">
      <c r="B505" s="39"/>
    </row>
    <row r="506" spans="2:2" ht="12.75">
      <c r="B506" s="39"/>
    </row>
    <row r="507" spans="2:2" ht="12.75">
      <c r="B507" s="39"/>
    </row>
    <row r="508" spans="2:2" ht="12.75">
      <c r="B508" s="39"/>
    </row>
    <row r="509" spans="2:2" ht="12.75">
      <c r="B509" s="39"/>
    </row>
    <row r="510" spans="2:2" ht="12.75">
      <c r="B510" s="39"/>
    </row>
    <row r="511" spans="2:2" ht="12.75">
      <c r="B511" s="39"/>
    </row>
    <row r="512" spans="2:2" ht="12.75">
      <c r="B512" s="39"/>
    </row>
    <row r="513" spans="2:2" ht="12.75">
      <c r="B513" s="39"/>
    </row>
    <row r="514" spans="2:2" ht="12.75">
      <c r="B514" s="39"/>
    </row>
    <row r="515" spans="2:2" ht="12.75">
      <c r="B515" s="39"/>
    </row>
    <row r="516" spans="2:2" ht="12.75">
      <c r="B516" s="39"/>
    </row>
    <row r="517" spans="2:2" ht="12.75">
      <c r="B517" s="39"/>
    </row>
    <row r="518" spans="2:2" ht="12.75">
      <c r="B518" s="39"/>
    </row>
    <row r="519" spans="2:2" ht="12.75">
      <c r="B519" s="39"/>
    </row>
    <row r="520" spans="2:2" ht="12.75">
      <c r="B520" s="39"/>
    </row>
    <row r="521" spans="2:2" ht="12.75">
      <c r="B521" s="39"/>
    </row>
    <row r="522" spans="2:2" ht="12.75">
      <c r="B522" s="39"/>
    </row>
    <row r="523" spans="2:2" ht="12.75">
      <c r="B523" s="39"/>
    </row>
    <row r="524" spans="2:2" ht="12.75">
      <c r="B524" s="39"/>
    </row>
    <row r="525" spans="2:2" ht="12.75">
      <c r="B525" s="39"/>
    </row>
    <row r="526" spans="2:2" ht="12.75">
      <c r="B526" s="39"/>
    </row>
    <row r="527" spans="2:2" ht="12.75">
      <c r="B527" s="39"/>
    </row>
    <row r="528" spans="2:2" ht="12.75">
      <c r="B528" s="39"/>
    </row>
    <row r="529" spans="2:2" ht="12.75">
      <c r="B529" s="39"/>
    </row>
    <row r="530" spans="2:2" ht="12.75">
      <c r="B530" s="39"/>
    </row>
    <row r="531" spans="2:2" ht="12.75">
      <c r="B531" s="39"/>
    </row>
    <row r="532" spans="2:2" ht="12.75">
      <c r="B532" s="39"/>
    </row>
    <row r="533" spans="2:2" ht="12.75">
      <c r="B533" s="39"/>
    </row>
    <row r="534" spans="2:2" ht="12.75">
      <c r="B534" s="39"/>
    </row>
    <row r="535" spans="2:2" ht="12.75">
      <c r="B535" s="39"/>
    </row>
    <row r="536" spans="2:2" ht="12.75">
      <c r="B536" s="39"/>
    </row>
    <row r="537" spans="2:2" ht="12.75">
      <c r="B537" s="39"/>
    </row>
    <row r="538" spans="2:2" ht="12.75">
      <c r="B538" s="39"/>
    </row>
    <row r="539" spans="2:2" ht="12.75">
      <c r="B539" s="39"/>
    </row>
    <row r="540" spans="2:2" ht="12.75">
      <c r="B540" s="39"/>
    </row>
    <row r="541" spans="2:2" ht="12.75">
      <c r="B541" s="39"/>
    </row>
    <row r="542" spans="2:2" ht="12.75">
      <c r="B542" s="39"/>
    </row>
    <row r="543" spans="2:2" ht="12.75">
      <c r="B543" s="39"/>
    </row>
    <row r="544" spans="2:2" ht="12.75">
      <c r="B544" s="39"/>
    </row>
    <row r="545" spans="2:2" ht="12.75">
      <c r="B545" s="39"/>
    </row>
    <row r="546" spans="2:2" ht="12.75">
      <c r="B546" s="39"/>
    </row>
    <row r="547" spans="2:2" ht="12.75">
      <c r="B547" s="39"/>
    </row>
    <row r="548" spans="2:2" ht="12.75">
      <c r="B548" s="39"/>
    </row>
    <row r="549" spans="2:2" ht="12.75">
      <c r="B549" s="39"/>
    </row>
    <row r="550" spans="2:2" ht="12.75">
      <c r="B550" s="39"/>
    </row>
    <row r="551" spans="2:2" ht="12.75">
      <c r="B551" s="39"/>
    </row>
    <row r="552" spans="2:2" ht="12.75">
      <c r="B552" s="39"/>
    </row>
    <row r="553" spans="2:2" ht="12.75">
      <c r="B553" s="39"/>
    </row>
    <row r="554" spans="2:2" ht="12.75">
      <c r="B554" s="39"/>
    </row>
    <row r="555" spans="2:2" ht="12.75">
      <c r="B555" s="39"/>
    </row>
    <row r="556" spans="2:2" ht="12.75">
      <c r="B556" s="39"/>
    </row>
    <row r="557" spans="2:2" ht="12.75">
      <c r="B557" s="39"/>
    </row>
    <row r="558" spans="2:2" ht="12.75">
      <c r="B558" s="39"/>
    </row>
    <row r="559" spans="2:2" ht="12.75">
      <c r="B559" s="39"/>
    </row>
    <row r="560" spans="2:2" ht="12.75">
      <c r="B560" s="39"/>
    </row>
    <row r="561" spans="2:2" ht="12.75">
      <c r="B561" s="39"/>
    </row>
    <row r="562" spans="2:2" ht="12.75">
      <c r="B562" s="39"/>
    </row>
    <row r="563" spans="2:2" ht="12.75">
      <c r="B563" s="39"/>
    </row>
    <row r="564" spans="2:2" ht="12.75">
      <c r="B564" s="39"/>
    </row>
    <row r="565" spans="2:2" ht="12.75">
      <c r="B565" s="39"/>
    </row>
    <row r="566" spans="2:2" ht="12.75">
      <c r="B566" s="39"/>
    </row>
    <row r="567" spans="2:2" ht="12.75">
      <c r="B567" s="39"/>
    </row>
    <row r="568" spans="2:2" ht="12.75">
      <c r="B568" s="39"/>
    </row>
    <row r="569" spans="2:2" ht="12.75">
      <c r="B569" s="39"/>
    </row>
    <row r="570" spans="2:2" ht="12.75">
      <c r="B570" s="39"/>
    </row>
    <row r="571" spans="2:2" ht="12.75">
      <c r="B571" s="39"/>
    </row>
    <row r="572" spans="2:2" ht="12.75">
      <c r="B572" s="39"/>
    </row>
    <row r="573" spans="2:2" ht="12.75">
      <c r="B573" s="39"/>
    </row>
    <row r="574" spans="2:2" ht="12.75">
      <c r="B574" s="39"/>
    </row>
    <row r="575" spans="2:2" ht="12.75">
      <c r="B575" s="39"/>
    </row>
    <row r="576" spans="2:2" ht="12.75">
      <c r="B576" s="39"/>
    </row>
    <row r="577" spans="2:2" ht="12.75">
      <c r="B577" s="39"/>
    </row>
    <row r="578" spans="2:2" ht="12.75">
      <c r="B578" s="39"/>
    </row>
    <row r="579" spans="2:2" ht="12.75">
      <c r="B579" s="39"/>
    </row>
    <row r="580" spans="2:2" ht="12.75">
      <c r="B580" s="39"/>
    </row>
    <row r="581" spans="2:2" ht="12.75">
      <c r="B581" s="39"/>
    </row>
    <row r="582" spans="2:2" ht="12.75">
      <c r="B582" s="39"/>
    </row>
    <row r="583" spans="2:2" ht="12.75">
      <c r="B583" s="39"/>
    </row>
    <row r="584" spans="2:2" ht="12.75">
      <c r="B584" s="39"/>
    </row>
    <row r="585" spans="2:2" ht="12.75">
      <c r="B585" s="39"/>
    </row>
    <row r="586" spans="2:2" ht="12.75">
      <c r="B586" s="39"/>
    </row>
    <row r="587" spans="2:2" ht="12.75">
      <c r="B587" s="39"/>
    </row>
    <row r="588" spans="2:2" ht="12.75">
      <c r="B588" s="39"/>
    </row>
    <row r="589" spans="2:2" ht="12.75">
      <c r="B589" s="39"/>
    </row>
    <row r="590" spans="2:2" ht="12.75">
      <c r="B590" s="39"/>
    </row>
    <row r="591" spans="2:2" ht="12.75">
      <c r="B591" s="39"/>
    </row>
    <row r="592" spans="2:2" ht="12.75">
      <c r="B592" s="39"/>
    </row>
    <row r="593" spans="2:2" ht="12.75">
      <c r="B593" s="39"/>
    </row>
    <row r="594" spans="2:2" ht="12.75">
      <c r="B594" s="39"/>
    </row>
    <row r="595" spans="2:2" ht="12.75">
      <c r="B595" s="39"/>
    </row>
    <row r="596" spans="2:2" ht="12.75">
      <c r="B596" s="39"/>
    </row>
    <row r="597" spans="2:2" ht="12.75">
      <c r="B597" s="39"/>
    </row>
    <row r="598" spans="2:2" ht="12.75">
      <c r="B598" s="39"/>
    </row>
    <row r="599" spans="2:2" ht="12.75">
      <c r="B599" s="39"/>
    </row>
    <row r="600" spans="2:2" ht="12.75">
      <c r="B600" s="39"/>
    </row>
    <row r="601" spans="2:2" ht="12.75">
      <c r="B601" s="39"/>
    </row>
    <row r="602" spans="2:2" ht="12.75">
      <c r="B602" s="39"/>
    </row>
    <row r="603" spans="2:2" ht="12.75">
      <c r="B603" s="39"/>
    </row>
    <row r="604" spans="2:2" ht="12.75">
      <c r="B604" s="39"/>
    </row>
    <row r="605" spans="2:2" ht="12.75">
      <c r="B605" s="39"/>
    </row>
    <row r="606" spans="2:2" ht="12.75">
      <c r="B606" s="39"/>
    </row>
    <row r="607" spans="2:2" ht="12.75">
      <c r="B607" s="39"/>
    </row>
    <row r="608" spans="2:2" ht="12.75">
      <c r="B608" s="39"/>
    </row>
    <row r="609" spans="2:2" ht="12.75">
      <c r="B609" s="39"/>
    </row>
    <row r="610" spans="2:2" ht="12.75">
      <c r="B610" s="39"/>
    </row>
    <row r="611" spans="2:2" ht="12.75">
      <c r="B611" s="39"/>
    </row>
    <row r="612" spans="2:2" ht="12.75">
      <c r="B612" s="39"/>
    </row>
    <row r="613" spans="2:2" ht="12.75">
      <c r="B613" s="39"/>
    </row>
    <row r="614" spans="2:2" ht="12.75">
      <c r="B614" s="39"/>
    </row>
    <row r="615" spans="2:2" ht="12.75">
      <c r="B615" s="39"/>
    </row>
    <row r="616" spans="2:2" ht="12.75">
      <c r="B616" s="39"/>
    </row>
    <row r="617" spans="2:2" ht="12.75">
      <c r="B617" s="39"/>
    </row>
    <row r="618" spans="2:2" ht="12.75">
      <c r="B618" s="39"/>
    </row>
    <row r="619" spans="2:2" ht="12.75">
      <c r="B619" s="39"/>
    </row>
    <row r="620" spans="2:2" ht="12.75">
      <c r="B620" s="39"/>
    </row>
    <row r="621" spans="2:2" ht="12.75">
      <c r="B621" s="39"/>
    </row>
    <row r="622" spans="2:2" ht="12.75">
      <c r="B622" s="39"/>
    </row>
    <row r="623" spans="2:2" ht="12.75">
      <c r="B623" s="39"/>
    </row>
    <row r="624" spans="2:2" ht="12.75">
      <c r="B624" s="39"/>
    </row>
    <row r="625" spans="2:2" ht="12.75">
      <c r="B625" s="39"/>
    </row>
    <row r="626" spans="2:2" ht="12.75">
      <c r="B626" s="39"/>
    </row>
    <row r="627" spans="2:2" ht="12.75">
      <c r="B627" s="39"/>
    </row>
    <row r="628" spans="2:2" ht="12.75">
      <c r="B628" s="39"/>
    </row>
    <row r="629" spans="2:2" ht="12.75">
      <c r="B629" s="39"/>
    </row>
    <row r="630" spans="2:2" ht="12.75">
      <c r="B630" s="39"/>
    </row>
    <row r="631" spans="2:2" ht="12.75">
      <c r="B631" s="39"/>
    </row>
    <row r="632" spans="2:2" ht="12.75">
      <c r="B632" s="39"/>
    </row>
    <row r="633" spans="2:2" ht="12.75">
      <c r="B633" s="39"/>
    </row>
    <row r="634" spans="2:2" ht="12.75">
      <c r="B634" s="39"/>
    </row>
    <row r="635" spans="2:2" ht="12.75">
      <c r="B635" s="39"/>
    </row>
    <row r="636" spans="2:2" ht="12.75">
      <c r="B636" s="39"/>
    </row>
    <row r="637" spans="2:2" ht="12.75">
      <c r="B637" s="39"/>
    </row>
    <row r="638" spans="2:2" ht="12.75">
      <c r="B638" s="39"/>
    </row>
    <row r="639" spans="2:2" ht="12.75">
      <c r="B639" s="39"/>
    </row>
    <row r="640" spans="2:2" ht="12.75">
      <c r="B640" s="39"/>
    </row>
    <row r="641" spans="2:2" ht="12.75">
      <c r="B641" s="39"/>
    </row>
    <row r="642" spans="2:2" ht="12.75">
      <c r="B642" s="39"/>
    </row>
    <row r="643" spans="2:2" ht="12.75">
      <c r="B643" s="39"/>
    </row>
    <row r="644" spans="2:2" ht="12.75">
      <c r="B644" s="39"/>
    </row>
    <row r="645" spans="2:2" ht="12.75">
      <c r="B645" s="39"/>
    </row>
    <row r="646" spans="2:2" ht="12.75">
      <c r="B646" s="39"/>
    </row>
    <row r="647" spans="2:2" ht="12.75">
      <c r="B647" s="39"/>
    </row>
    <row r="648" spans="2:2" ht="12.75">
      <c r="B648" s="39"/>
    </row>
    <row r="649" spans="2:2" ht="12.75">
      <c r="B649" s="39"/>
    </row>
    <row r="650" spans="2:2" ht="12.75">
      <c r="B650" s="39"/>
    </row>
    <row r="651" spans="2:2" ht="12.75">
      <c r="B651" s="39"/>
    </row>
    <row r="652" spans="2:2" ht="12.75">
      <c r="B652" s="39"/>
    </row>
    <row r="653" spans="2:2" ht="12.75">
      <c r="B653" s="39"/>
    </row>
    <row r="654" spans="2:2" ht="12.75">
      <c r="B654" s="39"/>
    </row>
    <row r="655" spans="2:2" ht="12.75">
      <c r="B655" s="39"/>
    </row>
    <row r="656" spans="2:2" ht="12.75">
      <c r="B656" s="39"/>
    </row>
    <row r="657" spans="2:2" ht="12.75">
      <c r="B657" s="39"/>
    </row>
    <row r="658" spans="2:2" ht="12.75">
      <c r="B658" s="39"/>
    </row>
    <row r="659" spans="2:2" ht="12.75">
      <c r="B659" s="39"/>
    </row>
    <row r="660" spans="2:2" ht="12.75">
      <c r="B660" s="39"/>
    </row>
    <row r="661" spans="2:2" ht="12.75">
      <c r="B661" s="39"/>
    </row>
    <row r="662" spans="2:2" ht="12.75">
      <c r="B662" s="39"/>
    </row>
    <row r="663" spans="2:2" ht="12.75">
      <c r="B663" s="39"/>
    </row>
    <row r="664" spans="2:2" ht="12.75">
      <c r="B664" s="39"/>
    </row>
    <row r="665" spans="2:2" ht="12.75">
      <c r="B665" s="39"/>
    </row>
    <row r="666" spans="2:2" ht="12.75">
      <c r="B666" s="39"/>
    </row>
    <row r="667" spans="2:2" ht="12.75">
      <c r="B667" s="39"/>
    </row>
    <row r="668" spans="2:2" ht="12.75">
      <c r="B668" s="39"/>
    </row>
    <row r="669" spans="2:2" ht="12.75">
      <c r="B669" s="39"/>
    </row>
    <row r="670" spans="2:2" ht="12.75">
      <c r="B670" s="39"/>
    </row>
    <row r="671" spans="2:2" ht="12.75">
      <c r="B671" s="39"/>
    </row>
    <row r="672" spans="2:2" ht="12.75">
      <c r="B672" s="39"/>
    </row>
    <row r="673" spans="2:2" ht="12.75">
      <c r="B673" s="39"/>
    </row>
    <row r="674" spans="2:2" ht="12.75">
      <c r="B674" s="39"/>
    </row>
    <row r="675" spans="2:2" ht="12.75">
      <c r="B675" s="39"/>
    </row>
    <row r="676" spans="2:2" ht="12.75">
      <c r="B676" s="39"/>
    </row>
    <row r="677" spans="2:2" ht="12.75">
      <c r="B677" s="39"/>
    </row>
    <row r="678" spans="2:2" ht="12.75">
      <c r="B678" s="39"/>
    </row>
    <row r="679" spans="2:2" ht="12.75">
      <c r="B679" s="39"/>
    </row>
    <row r="680" spans="2:2" ht="12.75">
      <c r="B680" s="39"/>
    </row>
    <row r="681" spans="2:2" ht="12.75">
      <c r="B681" s="39"/>
    </row>
    <row r="682" spans="2:2" ht="12.75">
      <c r="B682" s="39"/>
    </row>
    <row r="683" spans="2:2" ht="12.75">
      <c r="B683" s="39"/>
    </row>
    <row r="684" spans="2:2" ht="12.75">
      <c r="B684" s="39"/>
    </row>
    <row r="685" spans="2:2" ht="12.75">
      <c r="B685" s="39"/>
    </row>
    <row r="686" spans="2:2" ht="12.75">
      <c r="B686" s="39"/>
    </row>
    <row r="687" spans="2:2" ht="12.75">
      <c r="B687" s="39"/>
    </row>
    <row r="688" spans="2:2" ht="12.75">
      <c r="B688" s="39"/>
    </row>
    <row r="689" spans="2:2" ht="12.75">
      <c r="B689" s="39"/>
    </row>
    <row r="690" spans="2:2" ht="12.75">
      <c r="B690" s="39"/>
    </row>
    <row r="691" spans="2:2" ht="12.75">
      <c r="B691" s="39"/>
    </row>
    <row r="692" spans="2:2" ht="12.75">
      <c r="B692" s="39"/>
    </row>
    <row r="693" spans="2:2" ht="12.75">
      <c r="B693" s="39"/>
    </row>
    <row r="694" spans="2:2" ht="12.75">
      <c r="B694" s="39"/>
    </row>
    <row r="695" spans="2:2" ht="12.75">
      <c r="B695" s="39"/>
    </row>
    <row r="696" spans="2:2" ht="12.75">
      <c r="B696" s="39"/>
    </row>
    <row r="697" spans="2:2" ht="12.75">
      <c r="B697" s="39"/>
    </row>
    <row r="698" spans="2:2" ht="12.75">
      <c r="B698" s="39"/>
    </row>
    <row r="699" spans="2:2" ht="12.75">
      <c r="B699" s="39"/>
    </row>
    <row r="700" spans="2:2" ht="12.75">
      <c r="B700" s="39"/>
    </row>
    <row r="701" spans="2:2" ht="12.75">
      <c r="B701" s="39"/>
    </row>
    <row r="702" spans="2:2" ht="12.75">
      <c r="B702" s="39"/>
    </row>
    <row r="703" spans="2:2" ht="12.75">
      <c r="B703" s="39"/>
    </row>
    <row r="704" spans="2:2" ht="12.75">
      <c r="B704" s="39"/>
    </row>
    <row r="705" spans="2:2" ht="12.75">
      <c r="B705" s="39"/>
    </row>
    <row r="706" spans="2:2" ht="12.75">
      <c r="B706" s="39"/>
    </row>
    <row r="707" spans="2:2" ht="12.75">
      <c r="B707" s="39"/>
    </row>
    <row r="708" spans="2:2" ht="12.75">
      <c r="B708" s="39"/>
    </row>
    <row r="709" spans="2:2" ht="12.75">
      <c r="B709" s="39"/>
    </row>
    <row r="710" spans="2:2" ht="12.75">
      <c r="B710" s="39"/>
    </row>
    <row r="711" spans="2:2" ht="12.75">
      <c r="B711" s="39"/>
    </row>
    <row r="712" spans="2:2" ht="12.75">
      <c r="B712" s="39"/>
    </row>
    <row r="713" spans="2:2" ht="12.75">
      <c r="B713" s="39"/>
    </row>
    <row r="714" spans="2:2" ht="12.75">
      <c r="B714" s="39"/>
    </row>
    <row r="715" spans="2:2" ht="12.75">
      <c r="B715" s="39"/>
    </row>
    <row r="716" spans="2:2" ht="12.75">
      <c r="B716" s="39"/>
    </row>
    <row r="717" spans="2:2" ht="12.75">
      <c r="B717" s="39"/>
    </row>
    <row r="718" spans="2:2" ht="12.75">
      <c r="B718" s="39"/>
    </row>
    <row r="719" spans="2:2" ht="12.75">
      <c r="B719" s="39"/>
    </row>
    <row r="720" spans="2:2" ht="12.75">
      <c r="B720" s="39"/>
    </row>
    <row r="721" spans="2:2" ht="12.75">
      <c r="B721" s="39"/>
    </row>
    <row r="722" spans="2:2" ht="12.75">
      <c r="B722" s="39"/>
    </row>
    <row r="723" spans="2:2" ht="12.75">
      <c r="B723" s="39"/>
    </row>
    <row r="724" spans="2:2" ht="12.75">
      <c r="B724" s="39"/>
    </row>
    <row r="725" spans="2:2" ht="12.75">
      <c r="B725" s="39"/>
    </row>
    <row r="726" spans="2:2" ht="12.75">
      <c r="B726" s="39"/>
    </row>
    <row r="727" spans="2:2" ht="12.75">
      <c r="B727" s="39"/>
    </row>
    <row r="728" spans="2:2" ht="12.75">
      <c r="B728" s="39"/>
    </row>
    <row r="729" spans="2:2" ht="12.75">
      <c r="B729" s="39"/>
    </row>
    <row r="730" spans="2:2" ht="12.75">
      <c r="B730" s="39"/>
    </row>
    <row r="731" spans="2:2" ht="12.75">
      <c r="B731" s="39"/>
    </row>
    <row r="732" spans="2:2" ht="12.75">
      <c r="B732" s="39"/>
    </row>
    <row r="733" spans="2:2" ht="12.75">
      <c r="B733" s="39"/>
    </row>
    <row r="734" spans="2:2" ht="12.75">
      <c r="B734" s="39"/>
    </row>
    <row r="735" spans="2:2" ht="12.75">
      <c r="B735" s="39"/>
    </row>
    <row r="736" spans="2:2" ht="12.75">
      <c r="B736" s="39"/>
    </row>
    <row r="737" spans="2:2" ht="12.75">
      <c r="B737" s="39"/>
    </row>
    <row r="738" spans="2:2" ht="12.75">
      <c r="B738" s="39"/>
    </row>
    <row r="739" spans="2:2" ht="12.75">
      <c r="B739" s="39"/>
    </row>
    <row r="740" spans="2:2" ht="12.75">
      <c r="B740" s="39"/>
    </row>
    <row r="741" spans="2:2" ht="12.75">
      <c r="B741" s="39"/>
    </row>
    <row r="742" spans="2:2" ht="12.75">
      <c r="B742" s="39"/>
    </row>
    <row r="743" spans="2:2" ht="12.75">
      <c r="B743" s="39"/>
    </row>
    <row r="744" spans="2:2" ht="12.75">
      <c r="B744" s="39"/>
    </row>
    <row r="745" spans="2:2" ht="12.75">
      <c r="B745" s="39"/>
    </row>
    <row r="746" spans="2:2" ht="12.75">
      <c r="B746" s="39"/>
    </row>
    <row r="747" spans="2:2" ht="12.75">
      <c r="B747" s="39"/>
    </row>
    <row r="748" spans="2:2" ht="12.75">
      <c r="B748" s="39"/>
    </row>
    <row r="749" spans="2:2" ht="12.75">
      <c r="B749" s="39"/>
    </row>
    <row r="750" spans="2:2" ht="12.75">
      <c r="B750" s="39"/>
    </row>
    <row r="751" spans="2:2" ht="12.75">
      <c r="B751" s="39"/>
    </row>
    <row r="752" spans="2:2" ht="12.75">
      <c r="B752" s="39"/>
    </row>
    <row r="753" spans="2:2" ht="12.75">
      <c r="B753" s="39"/>
    </row>
    <row r="754" spans="2:2" ht="12.75">
      <c r="B754" s="39"/>
    </row>
    <row r="755" spans="2:2" ht="12.75">
      <c r="B755" s="39"/>
    </row>
    <row r="756" spans="2:2" ht="12.75">
      <c r="B756" s="39"/>
    </row>
    <row r="757" spans="2:2" ht="12.75">
      <c r="B757" s="39"/>
    </row>
    <row r="758" spans="2:2" ht="12.75">
      <c r="B758" s="39"/>
    </row>
    <row r="759" spans="2:2" ht="12.75">
      <c r="B759" s="39"/>
    </row>
    <row r="760" spans="2:2" ht="12.75">
      <c r="B760" s="39"/>
    </row>
    <row r="761" spans="2:2" ht="12.75">
      <c r="B761" s="39"/>
    </row>
    <row r="762" spans="2:2" ht="12.75">
      <c r="B762" s="39"/>
    </row>
    <row r="763" spans="2:2" ht="12.75">
      <c r="B763" s="39"/>
    </row>
    <row r="764" spans="2:2" ht="12.75">
      <c r="B764" s="39"/>
    </row>
    <row r="765" spans="2:2" ht="12.75">
      <c r="B765" s="39"/>
    </row>
    <row r="766" spans="2:2" ht="12.75">
      <c r="B766" s="39"/>
    </row>
    <row r="767" spans="2:2" ht="12.75">
      <c r="B767" s="39"/>
    </row>
    <row r="768" spans="2:2" ht="12.75">
      <c r="B768" s="39"/>
    </row>
    <row r="769" spans="2:2" ht="12.75">
      <c r="B769" s="39"/>
    </row>
    <row r="770" spans="2:2" ht="12.75">
      <c r="B770" s="39"/>
    </row>
    <row r="771" spans="2:2" ht="12.75">
      <c r="B771" s="39"/>
    </row>
    <row r="772" spans="2:2" ht="12.75">
      <c r="B772" s="39"/>
    </row>
    <row r="773" spans="2:2" ht="12.75">
      <c r="B773" s="39"/>
    </row>
    <row r="774" spans="2:2" ht="12.75">
      <c r="B774" s="39"/>
    </row>
    <row r="775" spans="2:2" ht="12.75">
      <c r="B775" s="39"/>
    </row>
    <row r="776" spans="2:2" ht="12.75">
      <c r="B776" s="39"/>
    </row>
    <row r="777" spans="2:2" ht="12.75">
      <c r="B777" s="39"/>
    </row>
    <row r="778" spans="2:2" ht="12.75">
      <c r="B778" s="39"/>
    </row>
    <row r="779" spans="2:2" ht="12.75">
      <c r="B779" s="39"/>
    </row>
    <row r="780" spans="2:2" ht="12.75">
      <c r="B780" s="39"/>
    </row>
    <row r="781" spans="2:2" ht="12.75">
      <c r="B781" s="39"/>
    </row>
    <row r="782" spans="2:2" ht="12.75">
      <c r="B782" s="39"/>
    </row>
    <row r="783" spans="2:2" ht="12.75">
      <c r="B783" s="39"/>
    </row>
    <row r="784" spans="2:2" ht="12.75">
      <c r="B784" s="39"/>
    </row>
    <row r="785" spans="2:2" ht="12.75">
      <c r="B785" s="39"/>
    </row>
    <row r="786" spans="2:2" ht="12.75">
      <c r="B786" s="39"/>
    </row>
    <row r="787" spans="2:2" ht="12.75">
      <c r="B787" s="39"/>
    </row>
    <row r="788" spans="2:2" ht="12.75">
      <c r="B788" s="39"/>
    </row>
    <row r="789" spans="2:2" ht="12.75">
      <c r="B789" s="39"/>
    </row>
    <row r="790" spans="2:2" ht="12.75">
      <c r="B790" s="39"/>
    </row>
    <row r="791" spans="2:2" ht="12.75">
      <c r="B791" s="39"/>
    </row>
    <row r="792" spans="2:2" ht="12.75">
      <c r="B792" s="39"/>
    </row>
    <row r="793" spans="2:2" ht="12.75">
      <c r="B793" s="39"/>
    </row>
    <row r="794" spans="2:2" ht="12.75">
      <c r="B794" s="39"/>
    </row>
    <row r="795" spans="2:2" ht="12.75">
      <c r="B795" s="39"/>
    </row>
    <row r="796" spans="2:2" ht="12.75">
      <c r="B796" s="39"/>
    </row>
    <row r="797" spans="2:2" ht="12.75">
      <c r="B797" s="39"/>
    </row>
    <row r="798" spans="2:2" ht="12.75">
      <c r="B798" s="39"/>
    </row>
    <row r="799" spans="2:2" ht="12.75">
      <c r="B799" s="39"/>
    </row>
    <row r="800" spans="2:2" ht="12.75">
      <c r="B800" s="39"/>
    </row>
    <row r="801" spans="2:2" ht="12.75">
      <c r="B801" s="39"/>
    </row>
    <row r="802" spans="2:2" ht="12.75">
      <c r="B802" s="39"/>
    </row>
    <row r="803" spans="2:2" ht="12.75">
      <c r="B803" s="39"/>
    </row>
    <row r="804" spans="2:2" ht="12.75">
      <c r="B804" s="39"/>
    </row>
    <row r="805" spans="2:2" ht="12.75">
      <c r="B805" s="39"/>
    </row>
    <row r="806" spans="2:2" ht="12.75">
      <c r="B806" s="39"/>
    </row>
    <row r="807" spans="2:2" ht="12.75">
      <c r="B807" s="39"/>
    </row>
    <row r="808" spans="2:2" ht="12.75">
      <c r="B808" s="39"/>
    </row>
    <row r="809" spans="2:2" ht="12.75">
      <c r="B809" s="39"/>
    </row>
    <row r="810" spans="2:2" ht="12.75">
      <c r="B810" s="39"/>
    </row>
    <row r="811" spans="2:2" ht="12.75">
      <c r="B811" s="39"/>
    </row>
    <row r="812" spans="2:2" ht="12.75">
      <c r="B812" s="39"/>
    </row>
    <row r="813" spans="2:2" ht="12.75">
      <c r="B813" s="39"/>
    </row>
    <row r="814" spans="2:2" ht="12.75">
      <c r="B814" s="39"/>
    </row>
    <row r="815" spans="2:2" ht="12.75">
      <c r="B815" s="39"/>
    </row>
    <row r="816" spans="2:2" ht="12.75">
      <c r="B816" s="39"/>
    </row>
    <row r="817" spans="2:2" ht="12.75">
      <c r="B817" s="39"/>
    </row>
    <row r="818" spans="2:2" ht="12.75">
      <c r="B818" s="39"/>
    </row>
    <row r="819" spans="2:2" ht="12.75">
      <c r="B819" s="39"/>
    </row>
    <row r="820" spans="2:2" ht="12.75">
      <c r="B820" s="39"/>
    </row>
    <row r="821" spans="2:2" ht="12.75">
      <c r="B821" s="39"/>
    </row>
    <row r="822" spans="2:2" ht="12.75">
      <c r="B822" s="39"/>
    </row>
    <row r="823" spans="2:2" ht="12.75">
      <c r="B823" s="39"/>
    </row>
    <row r="824" spans="2:2" ht="12.75">
      <c r="B824" s="39"/>
    </row>
    <row r="825" spans="2:2" ht="12.75">
      <c r="B825" s="39"/>
    </row>
    <row r="826" spans="2:2" ht="12.75">
      <c r="B826" s="39"/>
    </row>
    <row r="827" spans="2:2" ht="12.75">
      <c r="B827" s="39"/>
    </row>
    <row r="828" spans="2:2" ht="12.75">
      <c r="B828" s="39"/>
    </row>
    <row r="829" spans="2:2" ht="12.75">
      <c r="B829" s="39"/>
    </row>
    <row r="830" spans="2:2" ht="12.75">
      <c r="B830" s="39"/>
    </row>
    <row r="831" spans="2:2" ht="12.75">
      <c r="B831" s="39"/>
    </row>
    <row r="832" spans="2:2" ht="12.75">
      <c r="B832" s="39"/>
    </row>
    <row r="833" spans="2:2" ht="12.75">
      <c r="B833" s="39"/>
    </row>
    <row r="834" spans="2:2" ht="12.75">
      <c r="B834" s="39"/>
    </row>
    <row r="835" spans="2:2" ht="12.75">
      <c r="B835" s="39"/>
    </row>
    <row r="836" spans="2:2" ht="12.75">
      <c r="B836" s="39"/>
    </row>
    <row r="837" spans="2:2" ht="12.75">
      <c r="B837" s="39"/>
    </row>
    <row r="838" spans="2:2" ht="12.75">
      <c r="B838" s="39"/>
    </row>
    <row r="839" spans="2:2" ht="12.75">
      <c r="B839" s="39"/>
    </row>
    <row r="840" spans="2:2" ht="12.75">
      <c r="B840" s="39"/>
    </row>
    <row r="841" spans="2:2" ht="12.75">
      <c r="B841" s="39"/>
    </row>
    <row r="842" spans="2:2" ht="12.75">
      <c r="B842" s="39"/>
    </row>
    <row r="843" spans="2:2" ht="12.75">
      <c r="B843" s="39"/>
    </row>
    <row r="844" spans="2:2" ht="12.75">
      <c r="B844" s="39"/>
    </row>
    <row r="845" spans="2:2" ht="12.75">
      <c r="B845" s="39"/>
    </row>
    <row r="846" spans="2:2" ht="12.75">
      <c r="B846" s="39"/>
    </row>
    <row r="847" spans="2:2" ht="12.75">
      <c r="B847" s="39"/>
    </row>
    <row r="848" spans="2:2" ht="12.75">
      <c r="B848" s="39"/>
    </row>
    <row r="849" spans="2:2" ht="12.75">
      <c r="B849" s="39"/>
    </row>
    <row r="850" spans="2:2" ht="12.75">
      <c r="B850" s="39"/>
    </row>
    <row r="851" spans="2:2" ht="12.75">
      <c r="B851" s="39"/>
    </row>
    <row r="852" spans="2:2" ht="12.75">
      <c r="B852" s="39"/>
    </row>
    <row r="853" spans="2:2" ht="12.75">
      <c r="B853" s="39"/>
    </row>
    <row r="854" spans="2:2" ht="12.75">
      <c r="B854" s="39"/>
    </row>
    <row r="855" spans="2:2" ht="12.75">
      <c r="B855" s="39"/>
    </row>
    <row r="856" spans="2:2" ht="12.75">
      <c r="B856" s="39"/>
    </row>
    <row r="857" spans="2:2" ht="12.75">
      <c r="B857" s="39"/>
    </row>
    <row r="858" spans="2:2" ht="12.75">
      <c r="B858" s="39"/>
    </row>
    <row r="859" spans="2:2" ht="12.75">
      <c r="B859" s="39"/>
    </row>
    <row r="860" spans="2:2" ht="12.75">
      <c r="B860" s="39"/>
    </row>
    <row r="861" spans="2:2" ht="12.75">
      <c r="B861" s="39"/>
    </row>
    <row r="862" spans="2:2" ht="12.75">
      <c r="B862" s="39"/>
    </row>
    <row r="863" spans="2:2" ht="12.75">
      <c r="B863" s="39"/>
    </row>
    <row r="864" spans="2:2" ht="12.75">
      <c r="B864" s="39"/>
    </row>
    <row r="865" spans="2:2" ht="12.75">
      <c r="B865" s="39"/>
    </row>
    <row r="866" spans="2:2" ht="12.75">
      <c r="B866" s="39"/>
    </row>
    <row r="867" spans="2:2" ht="12.75">
      <c r="B867" s="39"/>
    </row>
    <row r="868" spans="2:2" ht="12.75">
      <c r="B868" s="39"/>
    </row>
    <row r="869" spans="2:2" ht="12.75">
      <c r="B869" s="39"/>
    </row>
    <row r="870" spans="2:2" ht="12.75">
      <c r="B870" s="39"/>
    </row>
    <row r="871" spans="2:2" ht="12.75">
      <c r="B871" s="39"/>
    </row>
    <row r="872" spans="2:2" ht="12.75">
      <c r="B872" s="39"/>
    </row>
    <row r="873" spans="2:2" ht="12.75">
      <c r="B873" s="39"/>
    </row>
    <row r="874" spans="2:2" ht="12.75">
      <c r="B874" s="39"/>
    </row>
    <row r="875" spans="2:2" ht="12.75">
      <c r="B875" s="39"/>
    </row>
    <row r="876" spans="2:2" ht="12.75">
      <c r="B876" s="39"/>
    </row>
    <row r="877" spans="2:2" ht="12.75">
      <c r="B877" s="39"/>
    </row>
    <row r="878" spans="2:2" ht="12.75">
      <c r="B878" s="39"/>
    </row>
    <row r="879" spans="2:2" ht="12.75">
      <c r="B879" s="39"/>
    </row>
    <row r="880" spans="2:2" ht="12.75">
      <c r="B880" s="39"/>
    </row>
    <row r="881" spans="2:2" ht="12.75">
      <c r="B881" s="39"/>
    </row>
    <row r="882" spans="2:2" ht="12.75">
      <c r="B882" s="39"/>
    </row>
    <row r="883" spans="2:2" ht="12.75">
      <c r="B883" s="39"/>
    </row>
    <row r="884" spans="2:2" ht="12.75">
      <c r="B884" s="39"/>
    </row>
    <row r="885" spans="2:2" ht="12.75">
      <c r="B885" s="39"/>
    </row>
    <row r="886" spans="2:2" ht="12.75">
      <c r="B886" s="39"/>
    </row>
    <row r="887" spans="2:2" ht="12.75">
      <c r="B887" s="39"/>
    </row>
    <row r="888" spans="2:2" ht="12.75">
      <c r="B888" s="39"/>
    </row>
    <row r="889" spans="2:2" ht="12.75">
      <c r="B889" s="39"/>
    </row>
    <row r="890" spans="2:2" ht="12.75">
      <c r="B890" s="39"/>
    </row>
    <row r="891" spans="2:2" ht="12.75">
      <c r="B891" s="39"/>
    </row>
    <row r="892" spans="2:2" ht="12.75">
      <c r="B892" s="39"/>
    </row>
    <row r="893" spans="2:2" ht="12.75">
      <c r="B893" s="39"/>
    </row>
    <row r="894" spans="2:2" ht="12.75">
      <c r="B894" s="39"/>
    </row>
    <row r="895" spans="2:2" ht="12.75">
      <c r="B895" s="39"/>
    </row>
    <row r="896" spans="2:2" ht="12.75">
      <c r="B896" s="39"/>
    </row>
    <row r="897" spans="2:2" ht="12.75">
      <c r="B897" s="39"/>
    </row>
    <row r="898" spans="2:2" ht="12.75">
      <c r="B898" s="39"/>
    </row>
    <row r="899" spans="2:2" ht="12.75">
      <c r="B899" s="39"/>
    </row>
    <row r="900" spans="2:2" ht="12.75">
      <c r="B900" s="39"/>
    </row>
    <row r="901" spans="2:2" ht="12.75">
      <c r="B901" s="39"/>
    </row>
    <row r="902" spans="2:2" ht="12.75">
      <c r="B902" s="39"/>
    </row>
    <row r="903" spans="2:2" ht="12.75">
      <c r="B903" s="39"/>
    </row>
    <row r="904" spans="2:2" ht="12.75">
      <c r="B904" s="39"/>
    </row>
    <row r="905" spans="2:2" ht="12.75">
      <c r="B905" s="39"/>
    </row>
    <row r="906" spans="2:2" ht="12.75">
      <c r="B906" s="39"/>
    </row>
    <row r="907" spans="2:2" ht="12.75">
      <c r="B907" s="39"/>
    </row>
    <row r="908" spans="2:2" ht="12.75">
      <c r="B908" s="39"/>
    </row>
    <row r="909" spans="2:2" ht="12.75">
      <c r="B909" s="39"/>
    </row>
    <row r="910" spans="2:2" ht="12.75">
      <c r="B910" s="39"/>
    </row>
    <row r="911" spans="2:2" ht="12.75">
      <c r="B911" s="39"/>
    </row>
    <row r="912" spans="2:2" ht="12.75">
      <c r="B912" s="39"/>
    </row>
    <row r="913" spans="2:2" ht="12.75">
      <c r="B913" s="39"/>
    </row>
    <row r="914" spans="2:2" ht="12.75">
      <c r="B914" s="39"/>
    </row>
    <row r="915" spans="2:2" ht="12.75">
      <c r="B915" s="39"/>
    </row>
    <row r="916" spans="2:2" ht="12.75">
      <c r="B916" s="39"/>
    </row>
    <row r="917" spans="2:2" ht="12.75">
      <c r="B917" s="39"/>
    </row>
    <row r="918" spans="2:2" ht="12.75">
      <c r="B918" s="39"/>
    </row>
    <row r="919" spans="2:2" ht="12.75">
      <c r="B919" s="39"/>
    </row>
    <row r="920" spans="2:2" ht="12.75">
      <c r="B920" s="39"/>
    </row>
    <row r="921" spans="2:2" ht="12.75">
      <c r="B921" s="39"/>
    </row>
    <row r="922" spans="2:2" ht="12.75">
      <c r="B922" s="39"/>
    </row>
    <row r="923" spans="2:2" ht="12.75">
      <c r="B923" s="39"/>
    </row>
    <row r="924" spans="2:2" ht="12.75">
      <c r="B924" s="39"/>
    </row>
    <row r="925" spans="2:2" ht="12.75">
      <c r="B925" s="39"/>
    </row>
    <row r="926" spans="2:2" ht="12.75">
      <c r="B926" s="39"/>
    </row>
    <row r="927" spans="2:2" ht="12.75">
      <c r="B927" s="39"/>
    </row>
    <row r="928" spans="2:2" ht="12.75">
      <c r="B928" s="39"/>
    </row>
    <row r="929" spans="2:2" ht="12.75">
      <c r="B929" s="39"/>
    </row>
    <row r="930" spans="2:2" ht="12.75">
      <c r="B930" s="39"/>
    </row>
    <row r="931" spans="2:2" ht="12.75">
      <c r="B931" s="39"/>
    </row>
    <row r="932" spans="2:2" ht="12.75">
      <c r="B932" s="39"/>
    </row>
    <row r="933" spans="2:2" ht="12.75">
      <c r="B933" s="39"/>
    </row>
    <row r="934" spans="2:2" ht="12.75">
      <c r="B934" s="39"/>
    </row>
    <row r="935" spans="2:2" ht="12.75">
      <c r="B935" s="39"/>
    </row>
    <row r="936" spans="2:2" ht="12.75">
      <c r="B936" s="39"/>
    </row>
    <row r="937" spans="2:2" ht="12.75">
      <c r="B937" s="39"/>
    </row>
    <row r="938" spans="2:2" ht="12.75">
      <c r="B938" s="39"/>
    </row>
    <row r="939" spans="2:2" ht="12.75">
      <c r="B939" s="39"/>
    </row>
    <row r="940" spans="2:2" ht="12.75">
      <c r="B940" s="39"/>
    </row>
    <row r="941" spans="2:2" ht="12.75">
      <c r="B941" s="39"/>
    </row>
    <row r="942" spans="2:2" ht="12.75">
      <c r="B942" s="39"/>
    </row>
    <row r="943" spans="2:2" ht="12.75">
      <c r="B943" s="39"/>
    </row>
    <row r="944" spans="2:2" ht="12.75">
      <c r="B944" s="39"/>
    </row>
    <row r="945" spans="2:2" ht="12.75">
      <c r="B945" s="39"/>
    </row>
    <row r="946" spans="2:2" ht="12.75">
      <c r="B946" s="39"/>
    </row>
    <row r="947" spans="2:2" ht="12.75">
      <c r="B947" s="39"/>
    </row>
    <row r="948" spans="2:2" ht="12.75">
      <c r="B948" s="39"/>
    </row>
    <row r="949" spans="2:2" ht="12.75">
      <c r="B949" s="39"/>
    </row>
    <row r="950" spans="2:2" ht="12.75">
      <c r="B950" s="39"/>
    </row>
    <row r="951" spans="2:2" ht="12.75">
      <c r="B951" s="39"/>
    </row>
    <row r="952" spans="2:2" ht="12.75">
      <c r="B952" s="39"/>
    </row>
    <row r="953" spans="2:2" ht="12.75">
      <c r="B953" s="39"/>
    </row>
    <row r="954" spans="2:2" ht="12.75">
      <c r="B954" s="39"/>
    </row>
    <row r="955" spans="2:2" ht="12.75">
      <c r="B955" s="39"/>
    </row>
    <row r="956" spans="2:2" ht="12.75">
      <c r="B956" s="39"/>
    </row>
    <row r="957" spans="2:2" ht="12.75">
      <c r="B957" s="39"/>
    </row>
    <row r="958" spans="2:2" ht="12.75">
      <c r="B958" s="39"/>
    </row>
    <row r="959" spans="2:2" ht="12.75">
      <c r="B959" s="39"/>
    </row>
    <row r="960" spans="2:2" ht="12.75">
      <c r="B960" s="39"/>
    </row>
    <row r="961" spans="2:2" ht="12.75">
      <c r="B961" s="39"/>
    </row>
    <row r="962" spans="2:2" ht="12.75">
      <c r="B962" s="39"/>
    </row>
    <row r="963" spans="2:2" ht="12.75">
      <c r="B963" s="39"/>
    </row>
    <row r="964" spans="2:2" ht="12.75">
      <c r="B964" s="39"/>
    </row>
    <row r="965" spans="2:2" ht="12.75">
      <c r="B965" s="39"/>
    </row>
    <row r="966" spans="2:2" ht="12.75">
      <c r="B966" s="39"/>
    </row>
    <row r="967" spans="2:2" ht="12.75">
      <c r="B967" s="39"/>
    </row>
    <row r="968" spans="2:2" ht="12.75">
      <c r="B968" s="39"/>
    </row>
    <row r="969" spans="2:2" ht="12.75">
      <c r="B969" s="39"/>
    </row>
    <row r="970" spans="2:2" ht="12.75">
      <c r="B970" s="39"/>
    </row>
    <row r="971" spans="2:2" ht="12.75">
      <c r="B971" s="39"/>
    </row>
    <row r="972" spans="2:2" ht="12.75">
      <c r="B972" s="39"/>
    </row>
    <row r="973" spans="2:2" ht="12.75">
      <c r="B973" s="39"/>
    </row>
    <row r="974" spans="2:2" ht="12.75">
      <c r="B974" s="39"/>
    </row>
    <row r="975" spans="2:2" ht="12.75">
      <c r="B975" s="39"/>
    </row>
    <row r="976" spans="2:2" ht="12.75">
      <c r="B976" s="39"/>
    </row>
    <row r="977" spans="2:2" ht="12.75">
      <c r="B977" s="39"/>
    </row>
    <row r="978" spans="2:2" ht="12.75">
      <c r="B978" s="39"/>
    </row>
    <row r="979" spans="2:2" ht="12.75">
      <c r="B979" s="39"/>
    </row>
    <row r="980" spans="2:2" ht="12.75">
      <c r="B980" s="39"/>
    </row>
    <row r="981" spans="2:2" ht="12.75">
      <c r="B981" s="39"/>
    </row>
    <row r="982" spans="2:2" ht="12.75">
      <c r="B982" s="39"/>
    </row>
    <row r="983" spans="2:2" ht="12.75">
      <c r="B983" s="39"/>
    </row>
    <row r="984" spans="2:2" ht="12.75">
      <c r="B984" s="39"/>
    </row>
    <row r="985" spans="2:2" ht="12.75">
      <c r="B985" s="39"/>
    </row>
    <row r="986" spans="2:2" ht="12.75">
      <c r="B986" s="39"/>
    </row>
    <row r="987" spans="2:2" ht="12.75">
      <c r="B987" s="39"/>
    </row>
    <row r="988" spans="2:2" ht="12.75">
      <c r="B988" s="39"/>
    </row>
    <row r="989" spans="2:2" ht="12.75">
      <c r="B989" s="39"/>
    </row>
    <row r="990" spans="2:2" ht="12.75">
      <c r="B990" s="39"/>
    </row>
    <row r="991" spans="2:2" ht="12.75">
      <c r="B991" s="39"/>
    </row>
    <row r="992" spans="2:2" ht="12.75">
      <c r="B992" s="39"/>
    </row>
    <row r="993" spans="2:2" ht="12.75">
      <c r="B993" s="39"/>
    </row>
    <row r="994" spans="2:2" ht="12.75">
      <c r="B994" s="39"/>
    </row>
    <row r="995" spans="2:2" ht="12.75">
      <c r="B995" s="39"/>
    </row>
    <row r="996" spans="2:2" ht="12.75">
      <c r="B996" s="39"/>
    </row>
    <row r="997" spans="2:2" ht="12.75">
      <c r="B997" s="39"/>
    </row>
    <row r="998" spans="2:2" ht="12.75">
      <c r="B998" s="39"/>
    </row>
    <row r="999" spans="2:2" ht="12.75">
      <c r="B999" s="39"/>
    </row>
    <row r="1000" spans="2:2" ht="12.75">
      <c r="B1000" s="39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1000"/>
  <sheetViews>
    <sheetView workbookViewId="0">
      <selection activeCell="A2" sqref="A2"/>
    </sheetView>
  </sheetViews>
  <sheetFormatPr defaultColWidth="12.5703125" defaultRowHeight="15.75" customHeight="1"/>
  <sheetData>
    <row r="1" spans="1:16" ht="15.75" customHeight="1">
      <c r="A1" s="27" t="s">
        <v>54</v>
      </c>
      <c r="B1" s="32" t="s">
        <v>55</v>
      </c>
      <c r="C1" s="27" t="s">
        <v>65</v>
      </c>
      <c r="D1" s="385" t="s">
        <v>25</v>
      </c>
    </row>
    <row r="2" spans="1:16" ht="15.75" customHeight="1">
      <c r="A2" s="385">
        <f>IF('Заполняет конвертор НЕ ТРОГАТЬ!'!L31="", "", 'Заполняет конвертор НЕ ТРОГАТЬ!'!L31)</f>
        <v>1</v>
      </c>
      <c r="B2" s="396" t="str">
        <f>IF('Заполняет конвертор НЕ ТРОГАТЬ!'!M31="", "", 'Заполняет конвертор НЕ ТРОГАТЬ!'!M31)</f>
        <v/>
      </c>
      <c r="C2" s="385" t="str">
        <f>IF('Заполняет конвертор НЕ ТРОГАТЬ!'!N31="", "", 'Заполняет конвертор НЕ ТРОГАТЬ!'!N31)</f>
        <v/>
      </c>
      <c r="D2" s="18"/>
    </row>
    <row r="3" spans="1:16" ht="15.75" customHeight="1">
      <c r="A3" s="385" t="str">
        <f>IF('Заполняет конвертор НЕ ТРОГАТЬ!'!L32="", "", 'Заполняет конвертор НЕ ТРОГАТЬ!'!L32)</f>
        <v/>
      </c>
      <c r="B3" s="396">
        <f>IF('Заполняет конвертор НЕ ТРОГАТЬ!'!M32="", "", 'Заполняет конвертор НЕ ТРОГАТЬ!'!M32)</f>
        <v>2</v>
      </c>
      <c r="C3" s="385" t="str">
        <f>IF('Заполняет конвертор НЕ ТРОГАТЬ!'!N32="", "", 'Заполняет конвертор НЕ ТРОГАТЬ!'!N32)</f>
        <v/>
      </c>
      <c r="D3" s="18"/>
      <c r="M3" s="34"/>
      <c r="O3" s="31"/>
    </row>
    <row r="4" spans="1:16" ht="15.75" customHeight="1">
      <c r="A4" s="385" t="str">
        <f>IF('Заполняет конвертор НЕ ТРОГАТЬ!'!L33="", "", 'Заполняет конвертор НЕ ТРОГАТЬ!'!L33)</f>
        <v/>
      </c>
      <c r="B4" s="396" t="str">
        <f>IF('Заполняет конвертор НЕ ТРОГАТЬ!'!M33="", "", 'Заполняет конвертор НЕ ТРОГАТЬ!'!M33)</f>
        <v/>
      </c>
      <c r="C4" s="385">
        <f>IF('Заполняет конвертор НЕ ТРОГАТЬ!'!N33="", "", 'Заполняет конвертор НЕ ТРОГАТЬ!'!N33)</f>
        <v>3</v>
      </c>
      <c r="D4" s="18"/>
      <c r="M4" s="31"/>
      <c r="O4" s="31"/>
    </row>
    <row r="5" spans="1:16" ht="15.75" customHeight="1">
      <c r="A5" s="385" t="str">
        <f>IF('Заполняет конвертор НЕ ТРОГАТЬ!'!L34="", "", 'Заполняет конвертор НЕ ТРОГАТЬ!'!L34)</f>
        <v/>
      </c>
      <c r="B5" s="396" t="str">
        <f>IF('Заполняет конвертор НЕ ТРОГАТЬ!'!M34="", "", 'Заполняет конвертор НЕ ТРОГАТЬ!'!M34)</f>
        <v/>
      </c>
      <c r="C5" s="385" t="str">
        <f>IF('Заполняет конвертор НЕ ТРОГАТЬ!'!N34="", "", 'Заполняет конвертор НЕ ТРОГАТЬ!'!N34)</f>
        <v/>
      </c>
      <c r="D5" s="18"/>
      <c r="M5" s="31"/>
      <c r="O5" s="31"/>
    </row>
    <row r="6" spans="1:16" ht="15.75" customHeight="1">
      <c r="A6" s="385" t="str">
        <f>IF('Заполняет конвертор НЕ ТРОГАТЬ!'!L35="", "", 'Заполняет конвертор НЕ ТРОГАТЬ!'!L35)</f>
        <v/>
      </c>
      <c r="B6" s="396" t="str">
        <f>IF('Заполняет конвертор НЕ ТРОГАТЬ!'!M35="", "", 'Заполняет конвертор НЕ ТРОГАТЬ!'!M35)</f>
        <v/>
      </c>
      <c r="C6" s="385" t="str">
        <f>IF('Заполняет конвертор НЕ ТРОГАТЬ!'!N35="", "", 'Заполняет конвертор НЕ ТРОГАТЬ!'!N35)</f>
        <v/>
      </c>
      <c r="D6" s="18"/>
      <c r="M6" s="31"/>
      <c r="O6" s="31"/>
    </row>
    <row r="7" spans="1:16" ht="15.75" customHeight="1">
      <c r="A7" s="385" t="str">
        <f>IF('Заполняет конвертор НЕ ТРОГАТЬ!'!L36="", "", 'Заполняет конвертор НЕ ТРОГАТЬ!'!L36)</f>
        <v/>
      </c>
      <c r="B7" s="396" t="str">
        <f>IF('Заполняет конвертор НЕ ТРОГАТЬ!'!M36="", "", 'Заполняет конвертор НЕ ТРОГАТЬ!'!M36)</f>
        <v/>
      </c>
      <c r="C7" s="385" t="str">
        <f>IF('Заполняет конвертор НЕ ТРОГАТЬ!'!N36="", "", 'Заполняет конвертор НЕ ТРОГАТЬ!'!N36)</f>
        <v/>
      </c>
      <c r="D7" s="18"/>
      <c r="M7" s="31"/>
      <c r="O7" s="31"/>
    </row>
    <row r="8" spans="1:16" ht="15.75" customHeight="1">
      <c r="A8" s="385" t="str">
        <f>IF('Заполняет конвертор НЕ ТРОГАТЬ!'!L37="", "", 'Заполняет конвертор НЕ ТРОГАТЬ!'!L37)</f>
        <v/>
      </c>
      <c r="B8" s="396" t="str">
        <f>IF('Заполняет конвертор НЕ ТРОГАТЬ!'!M37="", "", 'Заполняет конвертор НЕ ТРОГАТЬ!'!M37)</f>
        <v/>
      </c>
      <c r="C8" s="385" t="str">
        <f>IF('Заполняет конвертор НЕ ТРОГАТЬ!'!N37="", "", 'Заполняет конвертор НЕ ТРОГАТЬ!'!N37)</f>
        <v/>
      </c>
      <c r="D8" s="18"/>
      <c r="M8" s="31"/>
      <c r="O8" s="31"/>
    </row>
    <row r="9" spans="1:16" ht="15.75" customHeight="1">
      <c r="A9" s="385" t="str">
        <f>IF('Заполняет конвертор НЕ ТРОГАТЬ!'!L38="", "", 'Заполняет конвертор НЕ ТРОГАТЬ!'!L38)</f>
        <v/>
      </c>
      <c r="B9" s="396" t="str">
        <f>IF('Заполняет конвертор НЕ ТРОГАТЬ!'!M38="", "", 'Заполняет конвертор НЕ ТРОГАТЬ!'!M38)</f>
        <v/>
      </c>
      <c r="C9" s="385" t="str">
        <f>IF('Заполняет конвертор НЕ ТРОГАТЬ!'!N38="", "", 'Заполняет конвертор НЕ ТРОГАТЬ!'!N38)</f>
        <v/>
      </c>
      <c r="D9" s="18"/>
      <c r="M9" s="31"/>
      <c r="O9" s="31"/>
    </row>
    <row r="10" spans="1:16" ht="15.75" customHeight="1">
      <c r="A10" s="385" t="str">
        <f>IF('Заполняет конвертор НЕ ТРОГАТЬ!'!L39="", "", 'Заполняет конвертор НЕ ТРОГАТЬ!'!L39)</f>
        <v/>
      </c>
      <c r="B10" s="396" t="str">
        <f>IF('Заполняет конвертор НЕ ТРОГАТЬ!'!M39="", "", 'Заполняет конвертор НЕ ТРОГАТЬ!'!M39)</f>
        <v/>
      </c>
      <c r="C10" s="385" t="str">
        <f>IF('Заполняет конвертор НЕ ТРОГАТЬ!'!N39="", "", 'Заполняет конвертор НЕ ТРОГАТЬ!'!N39)</f>
        <v/>
      </c>
      <c r="D10" s="18"/>
      <c r="M10" s="31"/>
      <c r="O10" s="31"/>
    </row>
    <row r="11" spans="1:16" ht="15.75" customHeight="1">
      <c r="A11" s="385" t="str">
        <f>IF('Заполняет конвертор НЕ ТРОГАТЬ!'!L40="", "", 'Заполняет конвертор НЕ ТРОГАТЬ!'!L40)</f>
        <v/>
      </c>
      <c r="B11" s="396" t="str">
        <f>IF('Заполняет конвертор НЕ ТРОГАТЬ!'!M40="", "", 'Заполняет конвертор НЕ ТРОГАТЬ!'!M40)</f>
        <v/>
      </c>
      <c r="C11" s="385" t="str">
        <f>IF('Заполняет конвертор НЕ ТРОГАТЬ!'!N40="", "", 'Заполняет конвертор НЕ ТРОГАТЬ!'!N40)</f>
        <v/>
      </c>
      <c r="D11" s="18"/>
      <c r="M11" s="31"/>
      <c r="O11" s="31"/>
    </row>
    <row r="12" spans="1:16" ht="15.75" customHeight="1">
      <c r="A12" s="385" t="str">
        <f>IF('Заполняет конвертор НЕ ТРОГАТЬ!'!L41="", "", 'Заполняет конвертор НЕ ТРОГАТЬ!'!L41)</f>
        <v/>
      </c>
      <c r="B12" s="396" t="str">
        <f>IF('Заполняет конвертор НЕ ТРОГАТЬ!'!M41="", "", 'Заполняет конвертор НЕ ТРОГАТЬ!'!M41)</f>
        <v/>
      </c>
      <c r="C12" s="385" t="str">
        <f>IF('Заполняет конвертор НЕ ТРОГАТЬ!'!N41="", "", 'Заполняет конвертор НЕ ТРОГАТЬ!'!N41)</f>
        <v/>
      </c>
      <c r="D12" s="18"/>
      <c r="M12" s="31"/>
      <c r="O12" s="31"/>
    </row>
    <row r="13" spans="1:16" ht="15.75" customHeight="1">
      <c r="A13" s="385" t="str">
        <f>IF('Заполняет конвертор НЕ ТРОГАТЬ!'!L42="", "", 'Заполняет конвертор НЕ ТРОГАТЬ!'!L42)</f>
        <v/>
      </c>
      <c r="B13" s="396" t="str">
        <f>IF('Заполняет конвертор НЕ ТРОГАТЬ!'!M42="", "", 'Заполняет конвертор НЕ ТРОГАТЬ!'!M42)</f>
        <v/>
      </c>
      <c r="C13" s="385" t="str">
        <f>IF('Заполняет конвертор НЕ ТРОГАТЬ!'!N42="", "", 'Заполняет конвертор НЕ ТРОГАТЬ!'!N42)</f>
        <v/>
      </c>
      <c r="D13" s="18"/>
      <c r="M13" s="31"/>
      <c r="O13" s="31"/>
    </row>
    <row r="14" spans="1:16" ht="15.75" customHeight="1">
      <c r="A14" s="385" t="str">
        <f>IF('Заполняет конвертор НЕ ТРОГАТЬ!'!L43="", "", 'Заполняет конвертор НЕ ТРОГАТЬ!'!L43)</f>
        <v/>
      </c>
      <c r="B14" s="396" t="str">
        <f>IF('Заполняет конвертор НЕ ТРОГАТЬ!'!M43="", "", 'Заполняет конвертор НЕ ТРОГАТЬ!'!M43)</f>
        <v/>
      </c>
      <c r="C14" s="385" t="str">
        <f>IF('Заполняет конвертор НЕ ТРОГАТЬ!'!N43="", "", 'Заполняет конвертор НЕ ТРОГАТЬ!'!N43)</f>
        <v/>
      </c>
      <c r="D14" s="18"/>
      <c r="M14" s="31"/>
      <c r="O14" s="31"/>
    </row>
    <row r="15" spans="1:16" ht="15.75" customHeight="1">
      <c r="A15" s="385" t="str">
        <f>IF('Заполняет конвертор НЕ ТРОГАТЬ!'!L44="", "", 'Заполняет конвертор НЕ ТРОГАТЬ!'!L44)</f>
        <v/>
      </c>
      <c r="B15" s="396" t="str">
        <f>IF('Заполняет конвертор НЕ ТРОГАТЬ!'!M44="", "", 'Заполняет конвертор НЕ ТРОГАТЬ!'!M44)</f>
        <v/>
      </c>
      <c r="C15" s="385" t="str">
        <f>IF('Заполняет конвертор НЕ ТРОГАТЬ!'!N44="", "", 'Заполняет конвертор НЕ ТРОГАТЬ!'!N44)</f>
        <v/>
      </c>
      <c r="D15" s="18"/>
      <c r="N15" s="31"/>
      <c r="P15" s="31"/>
    </row>
    <row r="16" spans="1:16" ht="15.75" customHeight="1">
      <c r="A16" s="385" t="str">
        <f>IF('Заполняет конвертор НЕ ТРОГАТЬ!'!L45="", "", 'Заполняет конвертор НЕ ТРОГАТЬ!'!L45)</f>
        <v/>
      </c>
      <c r="B16" s="396" t="str">
        <f>IF('Заполняет конвертор НЕ ТРОГАТЬ!'!M45="", "", 'Заполняет конвертор НЕ ТРОГАТЬ!'!M45)</f>
        <v/>
      </c>
      <c r="C16" s="385" t="str">
        <f>IF('Заполняет конвертор НЕ ТРОГАТЬ!'!N45="", "", 'Заполняет конвертор НЕ ТРОГАТЬ!'!N45)</f>
        <v/>
      </c>
      <c r="D16" s="18"/>
      <c r="N16" s="31"/>
      <c r="P16" s="31"/>
    </row>
    <row r="17" spans="1:16" ht="15.75" customHeight="1">
      <c r="A17" s="385" t="str">
        <f>IF('Заполняет конвертор НЕ ТРОГАТЬ!'!L46="", "", 'Заполняет конвертор НЕ ТРОГАТЬ!'!L46)</f>
        <v/>
      </c>
      <c r="B17" s="396" t="str">
        <f>IF('Заполняет конвертор НЕ ТРОГАТЬ!'!M46="", "", 'Заполняет конвертор НЕ ТРОГАТЬ!'!M46)</f>
        <v/>
      </c>
      <c r="C17" s="385" t="str">
        <f>IF('Заполняет конвертор НЕ ТРОГАТЬ!'!N46="", "", 'Заполняет конвертор НЕ ТРОГАТЬ!'!N46)</f>
        <v/>
      </c>
      <c r="D17" s="18"/>
      <c r="N17" s="31"/>
      <c r="P17" s="31"/>
    </row>
    <row r="18" spans="1:16" ht="12.75">
      <c r="A18" s="385" t="str">
        <f>IF('Заполняет конвертор НЕ ТРОГАТЬ!'!L47="", "", 'Заполняет конвертор НЕ ТРОГАТЬ!'!L47)</f>
        <v/>
      </c>
      <c r="B18" s="396" t="str">
        <f>IF('Заполняет конвертор НЕ ТРОГАТЬ!'!M47="", "", 'Заполняет конвертор НЕ ТРОГАТЬ!'!M47)</f>
        <v/>
      </c>
      <c r="C18" s="385" t="str">
        <f>IF('Заполняет конвертор НЕ ТРОГАТЬ!'!N47="", "", 'Заполняет конвертор НЕ ТРОГАТЬ!'!N47)</f>
        <v/>
      </c>
      <c r="N18" s="34"/>
      <c r="P18" s="31"/>
    </row>
    <row r="19" spans="1:16" ht="12.75">
      <c r="A19" s="385" t="str">
        <f>IF('Заполняет конвертор НЕ ТРОГАТЬ!'!L48="", "", 'Заполняет конвертор НЕ ТРОГАТЬ!'!L48)</f>
        <v/>
      </c>
      <c r="B19" s="396" t="str">
        <f>IF('Заполняет конвертор НЕ ТРОГАТЬ!'!M48="", "", 'Заполняет конвертор НЕ ТРОГАТЬ!'!M48)</f>
        <v/>
      </c>
      <c r="C19" s="385" t="str">
        <f>IF('Заполняет конвертор НЕ ТРОГАТЬ!'!N48="", "", 'Заполняет конвертор НЕ ТРОГАТЬ!'!N48)</f>
        <v/>
      </c>
      <c r="N19" s="31"/>
      <c r="P19" s="31"/>
    </row>
    <row r="20" spans="1:16" ht="12.75">
      <c r="A20" s="385" t="str">
        <f>IF('Заполняет конвертор НЕ ТРОГАТЬ!'!L49="", "", 'Заполняет конвертор НЕ ТРОГАТЬ!'!L49)</f>
        <v/>
      </c>
      <c r="B20" s="396" t="str">
        <f>IF('Заполняет конвертор НЕ ТРОГАТЬ!'!M49="", "", 'Заполняет конвертор НЕ ТРОГАТЬ!'!M49)</f>
        <v/>
      </c>
      <c r="C20" s="385" t="str">
        <f>IF('Заполняет конвертор НЕ ТРОГАТЬ!'!N49="", "", 'Заполняет конвертор НЕ ТРОГАТЬ!'!N49)</f>
        <v/>
      </c>
      <c r="N20" s="31"/>
      <c r="P20" s="31"/>
    </row>
    <row r="21" spans="1:16" ht="12.75">
      <c r="A21" s="385" t="str">
        <f>IF('Заполняет конвертор НЕ ТРОГАТЬ!'!L50="", "", 'Заполняет конвертор НЕ ТРОГАТЬ!'!L50)</f>
        <v/>
      </c>
      <c r="B21" s="396" t="str">
        <f>IF('Заполняет конвертор НЕ ТРОГАТЬ!'!M50="", "", 'Заполняет конвертор НЕ ТРОГАТЬ!'!M50)</f>
        <v/>
      </c>
      <c r="C21" s="385" t="str">
        <f>IF('Заполняет конвертор НЕ ТРОГАТЬ!'!N50="", "", 'Заполняет конвертор НЕ ТРОГАТЬ!'!N50)</f>
        <v/>
      </c>
      <c r="N21" s="31"/>
      <c r="P21" s="31"/>
    </row>
    <row r="22" spans="1:16" ht="12.75">
      <c r="A22" s="385" t="str">
        <f>IF('Заполняет конвертор НЕ ТРОГАТЬ!'!L51="", "", 'Заполняет конвертор НЕ ТРОГАТЬ!'!L51)</f>
        <v/>
      </c>
      <c r="B22" s="396" t="str">
        <f>IF('Заполняет конвертор НЕ ТРОГАТЬ!'!M51="", "", 'Заполняет конвертор НЕ ТРОГАТЬ!'!M51)</f>
        <v/>
      </c>
      <c r="C22" s="385" t="str">
        <f>IF('Заполняет конвертор НЕ ТРОГАТЬ!'!N51="", "", 'Заполняет конвертор НЕ ТРОГАТЬ!'!N51)</f>
        <v/>
      </c>
      <c r="N22" s="31"/>
      <c r="P22" s="31"/>
    </row>
    <row r="23" spans="1:16" ht="12.75">
      <c r="A23" s="385" t="str">
        <f>IF('Заполняет конвертор НЕ ТРОГАТЬ!'!L52="", "", 'Заполняет конвертор НЕ ТРОГАТЬ!'!L52)</f>
        <v/>
      </c>
      <c r="B23" s="396" t="str">
        <f>IF('Заполняет конвертор НЕ ТРОГАТЬ!'!M52="", "", 'Заполняет конвертор НЕ ТРОГАТЬ!'!M52)</f>
        <v/>
      </c>
      <c r="C23" s="385" t="str">
        <f>IF('Заполняет конвертор НЕ ТРОГАТЬ!'!N52="", "", 'Заполняет конвертор НЕ ТРОГАТЬ!'!N52)</f>
        <v/>
      </c>
      <c r="N23" s="31"/>
      <c r="P23" s="31"/>
    </row>
    <row r="24" spans="1:16" ht="12.75">
      <c r="A24" s="385" t="str">
        <f>IF('Заполняет конвертор НЕ ТРОГАТЬ!'!L53="", "", 'Заполняет конвертор НЕ ТРОГАТЬ!'!L53)</f>
        <v/>
      </c>
      <c r="B24" s="396" t="str">
        <f>IF('Заполняет конвертор НЕ ТРОГАТЬ!'!M53="", "", 'Заполняет конвертор НЕ ТРОГАТЬ!'!M53)</f>
        <v/>
      </c>
      <c r="C24" s="385" t="str">
        <f>IF('Заполняет конвертор НЕ ТРОГАТЬ!'!N53="", "", 'Заполняет конвертор НЕ ТРОГАТЬ!'!N53)</f>
        <v/>
      </c>
      <c r="N24" s="31"/>
      <c r="P24" s="31"/>
    </row>
    <row r="25" spans="1:16" ht="12.75">
      <c r="A25" s="385" t="str">
        <f>IF('Заполняет конвертор НЕ ТРОГАТЬ!'!L54="", "", 'Заполняет конвертор НЕ ТРОГАТЬ!'!L54)</f>
        <v/>
      </c>
      <c r="B25" s="396" t="str">
        <f>IF('Заполняет конвертор НЕ ТРОГАТЬ!'!M54="", "", 'Заполняет конвертор НЕ ТРОГАТЬ!'!M54)</f>
        <v/>
      </c>
      <c r="C25" s="385" t="str">
        <f>IF('Заполняет конвертор НЕ ТРОГАТЬ!'!N54="", "", 'Заполняет конвертор НЕ ТРОГАТЬ!'!N54)</f>
        <v/>
      </c>
      <c r="M25" s="34"/>
      <c r="O25" s="31"/>
    </row>
    <row r="26" spans="1:16" ht="12.75">
      <c r="A26" s="385" t="str">
        <f>IF('Заполняет конвертор НЕ ТРОГАТЬ!'!L55="", "", 'Заполняет конвертор НЕ ТРОГАТЬ!'!L55)</f>
        <v/>
      </c>
      <c r="B26" s="396" t="str">
        <f>IF('Заполняет конвертор НЕ ТРОГАТЬ!'!M55="", "", 'Заполняет конвертор НЕ ТРОГАТЬ!'!M55)</f>
        <v/>
      </c>
      <c r="C26" s="385" t="str">
        <f>IF('Заполняет конвертор НЕ ТРОГАТЬ!'!N55="", "", 'Заполняет конвертор НЕ ТРОГАТЬ!'!N55)</f>
        <v/>
      </c>
    </row>
    <row r="27" spans="1:16" ht="12.75">
      <c r="A27" s="385" t="str">
        <f>IF('Заполняет конвертор НЕ ТРОГАТЬ!'!L56="", "", 'Заполняет конвертор НЕ ТРОГАТЬ!'!L56)</f>
        <v/>
      </c>
      <c r="B27" s="396" t="str">
        <f>IF('Заполняет конвертор НЕ ТРОГАТЬ!'!M56="", "", 'Заполняет конвертор НЕ ТРОГАТЬ!'!M56)</f>
        <v/>
      </c>
      <c r="C27" s="385" t="str">
        <f>IF('Заполняет конвертор НЕ ТРОГАТЬ!'!N56="", "", 'Заполняет конвертор НЕ ТРОГАТЬ!'!N56)</f>
        <v/>
      </c>
    </row>
    <row r="28" spans="1:16" ht="12.75">
      <c r="A28" s="385" t="str">
        <f>IF('Заполняет конвертор НЕ ТРОГАТЬ!'!L57="", "", 'Заполняет конвертор НЕ ТРОГАТЬ!'!L57)</f>
        <v/>
      </c>
      <c r="B28" s="396" t="str">
        <f>IF('Заполняет конвертор НЕ ТРОГАТЬ!'!M57="", "", 'Заполняет конвертор НЕ ТРОГАТЬ!'!M57)</f>
        <v/>
      </c>
      <c r="C28" s="385" t="str">
        <f>IF('Заполняет конвертор НЕ ТРОГАТЬ!'!N57="", "", 'Заполняет конвертор НЕ ТРОГАТЬ!'!N57)</f>
        <v/>
      </c>
    </row>
    <row r="29" spans="1:16" ht="12.75">
      <c r="A29" s="385" t="str">
        <f>IF('Заполняет конвертор НЕ ТРОГАТЬ!'!L58="", "", 'Заполняет конвертор НЕ ТРОГАТЬ!'!L58)</f>
        <v/>
      </c>
      <c r="B29" s="396" t="str">
        <f>IF('Заполняет конвертор НЕ ТРОГАТЬ!'!M58="", "", 'Заполняет конвертор НЕ ТРОГАТЬ!'!M58)</f>
        <v/>
      </c>
      <c r="C29" s="385" t="str">
        <f>IF('Заполняет конвертор НЕ ТРОГАТЬ!'!N58="", "", 'Заполняет конвертор НЕ ТРОГАТЬ!'!N58)</f>
        <v/>
      </c>
    </row>
    <row r="30" spans="1:16" ht="12.75">
      <c r="A30" s="385" t="str">
        <f>IF('Заполняет конвертор НЕ ТРОГАТЬ!'!L59="", "", 'Заполняет конвертор НЕ ТРОГАТЬ!'!L59)</f>
        <v/>
      </c>
      <c r="B30" s="396" t="str">
        <f>IF('Заполняет конвертор НЕ ТРОГАТЬ!'!M59="", "", 'Заполняет конвертор НЕ ТРОГАТЬ!'!M59)</f>
        <v/>
      </c>
      <c r="C30" s="385" t="str">
        <f>IF('Заполняет конвертор НЕ ТРОГАТЬ!'!N59="", "", 'Заполняет конвертор НЕ ТРОГАТЬ!'!N59)</f>
        <v/>
      </c>
    </row>
    <row r="31" spans="1:16" ht="12.75">
      <c r="A31" s="385" t="str">
        <f>IF('Заполняет конвертор НЕ ТРОГАТЬ!'!L60="", "", 'Заполняет конвертор НЕ ТРОГАТЬ!'!L60)</f>
        <v/>
      </c>
      <c r="B31" s="396" t="str">
        <f>IF('Заполняет конвертор НЕ ТРОГАТЬ!'!M60="", "", 'Заполняет конвертор НЕ ТРОГАТЬ!'!M60)</f>
        <v/>
      </c>
      <c r="C31" s="385" t="str">
        <f>IF('Заполняет конвертор НЕ ТРОГАТЬ!'!N60="", "", 'Заполняет конвертор НЕ ТРОГАТЬ!'!N60)</f>
        <v/>
      </c>
    </row>
    <row r="32" spans="1:16" ht="12.75">
      <c r="A32" s="385" t="str">
        <f>IF('Заполняет конвертор НЕ ТРОГАТЬ!'!L61="", "", 'Заполняет конвертор НЕ ТРОГАТЬ!'!L61)</f>
        <v/>
      </c>
      <c r="B32" s="396" t="str">
        <f>IF('Заполняет конвертор НЕ ТРОГАТЬ!'!M61="", "", 'Заполняет конвертор НЕ ТРОГАТЬ!'!M61)</f>
        <v/>
      </c>
      <c r="C32" s="385" t="str">
        <f>IF('Заполняет конвертор НЕ ТРОГАТЬ!'!N61="", "", 'Заполняет конвертор НЕ ТРОГАТЬ!'!N61)</f>
        <v/>
      </c>
    </row>
    <row r="33" spans="1:3" ht="12.75">
      <c r="A33" s="385" t="str">
        <f>IF('Заполняет конвертор НЕ ТРОГАТЬ!'!L62="", "", 'Заполняет конвертор НЕ ТРОГАТЬ!'!L62)</f>
        <v/>
      </c>
      <c r="B33" s="396" t="str">
        <f>IF('Заполняет конвертор НЕ ТРОГАТЬ!'!M62="", "", 'Заполняет конвертор НЕ ТРОГАТЬ!'!M62)</f>
        <v/>
      </c>
      <c r="C33" s="385" t="str">
        <f>IF('Заполняет конвертор НЕ ТРОГАТЬ!'!N62="", "", 'Заполняет конвертор НЕ ТРОГАТЬ!'!N62)</f>
        <v/>
      </c>
    </row>
    <row r="34" spans="1:3" ht="12.75">
      <c r="A34" s="385" t="str">
        <f>IF('Заполняет конвертор НЕ ТРОГАТЬ!'!L63="", "", 'Заполняет конвертор НЕ ТРОГАТЬ!'!L63)</f>
        <v/>
      </c>
      <c r="B34" s="396" t="str">
        <f>IF('Заполняет конвертор НЕ ТРОГАТЬ!'!M63="", "", 'Заполняет конвертор НЕ ТРОГАТЬ!'!M63)</f>
        <v/>
      </c>
      <c r="C34" s="385" t="str">
        <f>IF('Заполняет конвертор НЕ ТРОГАТЬ!'!N63="", "", 'Заполняет конвертор НЕ ТРОГАТЬ!'!N63)</f>
        <v/>
      </c>
    </row>
    <row r="35" spans="1:3" ht="12.75">
      <c r="A35" s="385" t="str">
        <f>IF('Заполняет конвертор НЕ ТРОГАТЬ!'!L64="", "", 'Заполняет конвертор НЕ ТРОГАТЬ!'!L64)</f>
        <v/>
      </c>
      <c r="B35" s="396" t="str">
        <f>IF('Заполняет конвертор НЕ ТРОГАТЬ!'!M64="", "", 'Заполняет конвертор НЕ ТРОГАТЬ!'!M64)</f>
        <v/>
      </c>
      <c r="C35" s="385" t="str">
        <f>IF('Заполняет конвертор НЕ ТРОГАТЬ!'!N64="", "", 'Заполняет конвертор НЕ ТРОГАТЬ!'!N64)</f>
        <v/>
      </c>
    </row>
    <row r="36" spans="1:3" ht="12.75">
      <c r="A36" s="385" t="str">
        <f>IF('Заполняет конвертор НЕ ТРОГАТЬ!'!L65="", "", 'Заполняет конвертор НЕ ТРОГАТЬ!'!L65)</f>
        <v/>
      </c>
      <c r="B36" s="396" t="str">
        <f>IF('Заполняет конвертор НЕ ТРОГАТЬ!'!M65="", "", 'Заполняет конвертор НЕ ТРОГАТЬ!'!M65)</f>
        <v/>
      </c>
      <c r="C36" s="385" t="str">
        <f>IF('Заполняет конвертор НЕ ТРОГАТЬ!'!N65="", "", 'Заполняет конвертор НЕ ТРОГАТЬ!'!N65)</f>
        <v/>
      </c>
    </row>
    <row r="37" spans="1:3" ht="12.75">
      <c r="A37" s="385" t="str">
        <f>IF('Заполняет конвертор НЕ ТРОГАТЬ!'!L66="", "", 'Заполняет конвертор НЕ ТРОГАТЬ!'!L66)</f>
        <v/>
      </c>
      <c r="B37" s="396" t="str">
        <f>IF('Заполняет конвертор НЕ ТРОГАТЬ!'!M66="", "", 'Заполняет конвертор НЕ ТРОГАТЬ!'!M66)</f>
        <v/>
      </c>
      <c r="C37" s="385" t="str">
        <f>IF('Заполняет конвертор НЕ ТРОГАТЬ!'!N66="", "", 'Заполняет конвертор НЕ ТРОГАТЬ!'!N66)</f>
        <v/>
      </c>
    </row>
    <row r="38" spans="1:3" ht="12.75">
      <c r="A38" s="385" t="str">
        <f>IF('Заполняет конвертор НЕ ТРОГАТЬ!'!L67="", "", 'Заполняет конвертор НЕ ТРОГАТЬ!'!L67)</f>
        <v/>
      </c>
      <c r="B38" s="396" t="str">
        <f>IF('Заполняет конвертор НЕ ТРОГАТЬ!'!M67="", "", 'Заполняет конвертор НЕ ТРОГАТЬ!'!M67)</f>
        <v/>
      </c>
      <c r="C38" s="385" t="str">
        <f>IF('Заполняет конвертор НЕ ТРОГАТЬ!'!N67="", "", 'Заполняет конвертор НЕ ТРОГАТЬ!'!N67)</f>
        <v/>
      </c>
    </row>
    <row r="39" spans="1:3" ht="12.75">
      <c r="A39" s="385" t="str">
        <f>IF('Заполняет конвертор НЕ ТРОГАТЬ!'!L68="", "", 'Заполняет конвертор НЕ ТРОГАТЬ!'!L68)</f>
        <v/>
      </c>
      <c r="B39" s="396" t="str">
        <f>IF('Заполняет конвертор НЕ ТРОГАТЬ!'!M68="", "", 'Заполняет конвертор НЕ ТРОГАТЬ!'!M68)</f>
        <v/>
      </c>
      <c r="C39" s="385" t="str">
        <f>IF('Заполняет конвертор НЕ ТРОГАТЬ!'!N68="", "", 'Заполняет конвертор НЕ ТРОГАТЬ!'!N68)</f>
        <v/>
      </c>
    </row>
    <row r="40" spans="1:3" ht="12.75">
      <c r="A40" s="385" t="str">
        <f>IF('Заполняет конвертор НЕ ТРОГАТЬ!'!L69="", "", 'Заполняет конвертор НЕ ТРОГАТЬ!'!L69)</f>
        <v/>
      </c>
      <c r="B40" s="396" t="str">
        <f>IF('Заполняет конвертор НЕ ТРОГАТЬ!'!M69="", "", 'Заполняет конвертор НЕ ТРОГАТЬ!'!M69)</f>
        <v/>
      </c>
      <c r="C40" s="385" t="str">
        <f>IF('Заполняет конвертор НЕ ТРОГАТЬ!'!N69="", "", 'Заполняет конвертор НЕ ТРОГАТЬ!'!N69)</f>
        <v/>
      </c>
    </row>
    <row r="41" spans="1:3" ht="12.75">
      <c r="A41" s="385" t="str">
        <f>IF('Заполняет конвертор НЕ ТРОГАТЬ!'!L70="", "", 'Заполняет конвертор НЕ ТРОГАТЬ!'!L70)</f>
        <v/>
      </c>
      <c r="B41" s="396" t="str">
        <f>IF('Заполняет конвертор НЕ ТРОГАТЬ!'!M70="", "", 'Заполняет конвертор НЕ ТРОГАТЬ!'!M70)</f>
        <v/>
      </c>
      <c r="C41" s="385" t="str">
        <f>IF('Заполняет конвертор НЕ ТРОГАТЬ!'!N70="", "", 'Заполняет конвертор НЕ ТРОГАТЬ!'!N70)</f>
        <v/>
      </c>
    </row>
    <row r="42" spans="1:3" ht="12.75">
      <c r="A42" s="385" t="str">
        <f>IF('Заполняет конвертор НЕ ТРОГАТЬ!'!L71="", "", 'Заполняет конвертор НЕ ТРОГАТЬ!'!L71)</f>
        <v/>
      </c>
      <c r="B42" s="396" t="str">
        <f>IF('Заполняет конвертор НЕ ТРОГАТЬ!'!M71="", "", 'Заполняет конвертор НЕ ТРОГАТЬ!'!M71)</f>
        <v/>
      </c>
      <c r="C42" s="385" t="str">
        <f>IF('Заполняет конвертор НЕ ТРОГАТЬ!'!N71="", "", 'Заполняет конвертор НЕ ТРОГАТЬ!'!N71)</f>
        <v/>
      </c>
    </row>
    <row r="43" spans="1:3" ht="12.75">
      <c r="A43" s="385" t="str">
        <f>IF('Заполняет конвертор НЕ ТРОГАТЬ!'!L72="", "", 'Заполняет конвертор НЕ ТРОГАТЬ!'!L72)</f>
        <v/>
      </c>
      <c r="B43" s="396" t="str">
        <f>IF('Заполняет конвертор НЕ ТРОГАТЬ!'!M72="", "", 'Заполняет конвертор НЕ ТРОГАТЬ!'!M72)</f>
        <v/>
      </c>
      <c r="C43" s="385" t="str">
        <f>IF('Заполняет конвертор НЕ ТРОГАТЬ!'!N72="", "", 'Заполняет конвертор НЕ ТРОГАТЬ!'!N72)</f>
        <v/>
      </c>
    </row>
    <row r="44" spans="1:3" ht="12.75">
      <c r="A44" s="385" t="str">
        <f>IF('Заполняет конвертор НЕ ТРОГАТЬ!'!L73="", "", 'Заполняет конвертор НЕ ТРОГАТЬ!'!L73)</f>
        <v/>
      </c>
      <c r="B44" s="396" t="str">
        <f>IF('Заполняет конвертор НЕ ТРОГАТЬ!'!M73="", "", 'Заполняет конвертор НЕ ТРОГАТЬ!'!M73)</f>
        <v/>
      </c>
      <c r="C44" s="385" t="str">
        <f>IF('Заполняет конвертор НЕ ТРОГАТЬ!'!N73="", "", 'Заполняет конвертор НЕ ТРОГАТЬ!'!N73)</f>
        <v/>
      </c>
    </row>
    <row r="45" spans="1:3" ht="12.75">
      <c r="A45" s="385" t="str">
        <f>IF('Заполняет конвертор НЕ ТРОГАТЬ!'!L74="", "", 'Заполняет конвертор НЕ ТРОГАТЬ!'!L74)</f>
        <v/>
      </c>
      <c r="B45" s="396" t="str">
        <f>IF('Заполняет конвертор НЕ ТРОГАТЬ!'!M74="", "", 'Заполняет конвертор НЕ ТРОГАТЬ!'!M74)</f>
        <v/>
      </c>
      <c r="C45" s="385" t="str">
        <f>IF('Заполняет конвертор НЕ ТРОГАТЬ!'!N74="", "", 'Заполняет конвертор НЕ ТРОГАТЬ!'!N74)</f>
        <v/>
      </c>
    </row>
    <row r="46" spans="1:3" ht="12.75">
      <c r="A46" s="385" t="str">
        <f>IF('Заполняет конвертор НЕ ТРОГАТЬ!'!L75="", "", 'Заполняет конвертор НЕ ТРОГАТЬ!'!L75)</f>
        <v/>
      </c>
      <c r="B46" s="396" t="str">
        <f>IF('Заполняет конвертор НЕ ТРОГАТЬ!'!M75="", "", 'Заполняет конвертор НЕ ТРОГАТЬ!'!M75)</f>
        <v/>
      </c>
      <c r="C46" s="385" t="str">
        <f>IF('Заполняет конвертор НЕ ТРОГАТЬ!'!N75="", "", 'Заполняет конвертор НЕ ТРОГАТЬ!'!N75)</f>
        <v/>
      </c>
    </row>
    <row r="47" spans="1:3" ht="12.75">
      <c r="A47" s="385" t="str">
        <f>IF('Заполняет конвертор НЕ ТРОГАТЬ!'!L76="", "", 'Заполняет конвертор НЕ ТРОГАТЬ!'!L76)</f>
        <v/>
      </c>
      <c r="B47" s="396" t="str">
        <f>IF('Заполняет конвертор НЕ ТРОГАТЬ!'!M76="", "", 'Заполняет конвертор НЕ ТРОГАТЬ!'!M76)</f>
        <v/>
      </c>
      <c r="C47" s="385" t="str">
        <f>IF('Заполняет конвертор НЕ ТРОГАТЬ!'!N76="", "", 'Заполняет конвертор НЕ ТРОГАТЬ!'!N76)</f>
        <v/>
      </c>
    </row>
    <row r="48" spans="1:3" ht="12.75">
      <c r="A48" s="385" t="str">
        <f>IF('Заполняет конвертор НЕ ТРОГАТЬ!'!L77="", "", 'Заполняет конвертор НЕ ТРОГАТЬ!'!L77)</f>
        <v/>
      </c>
      <c r="B48" s="396" t="str">
        <f>IF('Заполняет конвертор НЕ ТРОГАТЬ!'!M77="", "", 'Заполняет конвертор НЕ ТРОГАТЬ!'!M77)</f>
        <v/>
      </c>
      <c r="C48" s="385" t="str">
        <f>IF('Заполняет конвертор НЕ ТРОГАТЬ!'!N77="", "", 'Заполняет конвертор НЕ ТРОГАТЬ!'!N77)</f>
        <v/>
      </c>
    </row>
    <row r="49" spans="1:3" ht="12.75">
      <c r="A49" s="385" t="str">
        <f>IF('Заполняет конвертор НЕ ТРОГАТЬ!'!L78="", "", 'Заполняет конвертор НЕ ТРОГАТЬ!'!L78)</f>
        <v/>
      </c>
      <c r="B49" s="396" t="str">
        <f>IF('Заполняет конвертор НЕ ТРОГАТЬ!'!M78="", "", 'Заполняет конвертор НЕ ТРОГАТЬ!'!M78)</f>
        <v/>
      </c>
      <c r="C49" s="385" t="str">
        <f>IF('Заполняет конвертор НЕ ТРОГАТЬ!'!N78="", "", 'Заполняет конвертор НЕ ТРОГАТЬ!'!N78)</f>
        <v/>
      </c>
    </row>
    <row r="50" spans="1:3" ht="12.75">
      <c r="A50" s="385" t="str">
        <f>IF('Заполняет конвертор НЕ ТРОГАТЬ!'!L79="", "", 'Заполняет конвертор НЕ ТРОГАТЬ!'!L79)</f>
        <v/>
      </c>
      <c r="B50" s="396" t="str">
        <f>IF('Заполняет конвертор НЕ ТРОГАТЬ!'!M79="", "", 'Заполняет конвертор НЕ ТРОГАТЬ!'!M79)</f>
        <v/>
      </c>
      <c r="C50" s="385" t="str">
        <f>IF('Заполняет конвертор НЕ ТРОГАТЬ!'!N79="", "", 'Заполняет конвертор НЕ ТРОГАТЬ!'!N79)</f>
        <v/>
      </c>
    </row>
    <row r="51" spans="1:3" ht="12.75">
      <c r="A51" s="385" t="str">
        <f>IF('Заполняет конвертор НЕ ТРОГАТЬ!'!L80="", "", 'Заполняет конвертор НЕ ТРОГАТЬ!'!L80)</f>
        <v/>
      </c>
      <c r="B51" s="396" t="str">
        <f>IF('Заполняет конвертор НЕ ТРОГАТЬ!'!M80="", "", 'Заполняет конвертор НЕ ТРОГАТЬ!'!M80)</f>
        <v/>
      </c>
      <c r="C51" s="385" t="str">
        <f>IF('Заполняет конвертор НЕ ТРОГАТЬ!'!N80="", "", 'Заполняет конвертор НЕ ТРОГАТЬ!'!N80)</f>
        <v/>
      </c>
    </row>
    <row r="52" spans="1:3" ht="12.75">
      <c r="A52" s="385" t="str">
        <f>IF('Заполняет конвертор НЕ ТРОГАТЬ!'!L81="", "", 'Заполняет конвертор НЕ ТРОГАТЬ!'!L81)</f>
        <v/>
      </c>
      <c r="B52" s="396" t="str">
        <f>IF('Заполняет конвертор НЕ ТРОГАТЬ!'!M81="", "", 'Заполняет конвертор НЕ ТРОГАТЬ!'!M81)</f>
        <v/>
      </c>
      <c r="C52" s="385" t="str">
        <f>IF('Заполняет конвертор НЕ ТРОГАТЬ!'!N81="", "", 'Заполняет конвертор НЕ ТРОГАТЬ!'!N81)</f>
        <v/>
      </c>
    </row>
    <row r="53" spans="1:3" ht="12.75">
      <c r="A53" s="385" t="str">
        <f>IF('Заполняет конвертор НЕ ТРОГАТЬ!'!L82="", "", 'Заполняет конвертор НЕ ТРОГАТЬ!'!L82)</f>
        <v/>
      </c>
      <c r="B53" s="396" t="str">
        <f>IF('Заполняет конвертор НЕ ТРОГАТЬ!'!M82="", "", 'Заполняет конвертор НЕ ТРОГАТЬ!'!M82)</f>
        <v/>
      </c>
      <c r="C53" s="385" t="str">
        <f>IF('Заполняет конвертор НЕ ТРОГАТЬ!'!N82="", "", 'Заполняет конвертор НЕ ТРОГАТЬ!'!N82)</f>
        <v/>
      </c>
    </row>
    <row r="54" spans="1:3" ht="12.75">
      <c r="A54" s="385" t="str">
        <f>IF('Заполняет конвертор НЕ ТРОГАТЬ!'!L83="", "", 'Заполняет конвертор НЕ ТРОГАТЬ!'!L83)</f>
        <v/>
      </c>
      <c r="B54" s="396" t="str">
        <f>IF('Заполняет конвертор НЕ ТРОГАТЬ!'!M83="", "", 'Заполняет конвертор НЕ ТРОГАТЬ!'!M83)</f>
        <v/>
      </c>
      <c r="C54" s="385" t="str">
        <f>IF('Заполняет конвертор НЕ ТРОГАТЬ!'!N83="", "", 'Заполняет конвертор НЕ ТРОГАТЬ!'!N83)</f>
        <v/>
      </c>
    </row>
    <row r="55" spans="1:3" ht="12.75">
      <c r="A55" s="385" t="str">
        <f>IF('Заполняет конвертор НЕ ТРОГАТЬ!'!L84="", "", 'Заполняет конвертор НЕ ТРОГАТЬ!'!L84)</f>
        <v/>
      </c>
      <c r="B55" s="396" t="str">
        <f>IF('Заполняет конвертор НЕ ТРОГАТЬ!'!M84="", "", 'Заполняет конвертор НЕ ТРОГАТЬ!'!M84)</f>
        <v/>
      </c>
      <c r="C55" s="385" t="str">
        <f>IF('Заполняет конвертор НЕ ТРОГАТЬ!'!N84="", "", 'Заполняет конвертор НЕ ТРОГАТЬ!'!N84)</f>
        <v/>
      </c>
    </row>
    <row r="56" spans="1:3" ht="12.75">
      <c r="A56" s="385" t="str">
        <f>IF('Заполняет конвертор НЕ ТРОГАТЬ!'!L85="", "", 'Заполняет конвертор НЕ ТРОГАТЬ!'!L85)</f>
        <v/>
      </c>
      <c r="B56" s="396" t="str">
        <f>IF('Заполняет конвертор НЕ ТРОГАТЬ!'!M85="", "", 'Заполняет конвертор НЕ ТРОГАТЬ!'!M85)</f>
        <v/>
      </c>
      <c r="C56" s="385" t="str">
        <f>IF('Заполняет конвертор НЕ ТРОГАТЬ!'!N85="", "", 'Заполняет конвертор НЕ ТРОГАТЬ!'!N85)</f>
        <v/>
      </c>
    </row>
    <row r="57" spans="1:3" ht="12.75">
      <c r="A57" s="385" t="str">
        <f>IF('Заполняет конвертор НЕ ТРОГАТЬ!'!L86="", "", 'Заполняет конвертор НЕ ТРОГАТЬ!'!L86)</f>
        <v/>
      </c>
      <c r="B57" s="396" t="str">
        <f>IF('Заполняет конвертор НЕ ТРОГАТЬ!'!M86="", "", 'Заполняет конвертор НЕ ТРОГАТЬ!'!M86)</f>
        <v/>
      </c>
      <c r="C57" s="385" t="str">
        <f>IF('Заполняет конвертор НЕ ТРОГАТЬ!'!N86="", "", 'Заполняет конвертор НЕ ТРОГАТЬ!'!N86)</f>
        <v/>
      </c>
    </row>
    <row r="58" spans="1:3" ht="12.75">
      <c r="A58" s="385" t="str">
        <f>IF('Заполняет конвертор НЕ ТРОГАТЬ!'!L87="", "", 'Заполняет конвертор НЕ ТРОГАТЬ!'!L87)</f>
        <v/>
      </c>
      <c r="B58" s="396" t="str">
        <f>IF('Заполняет конвертор НЕ ТРОГАТЬ!'!M87="", "", 'Заполняет конвертор НЕ ТРОГАТЬ!'!M87)</f>
        <v/>
      </c>
      <c r="C58" s="385" t="str">
        <f>IF('Заполняет конвертор НЕ ТРОГАТЬ!'!N87="", "", 'Заполняет конвертор НЕ ТРОГАТЬ!'!N87)</f>
        <v/>
      </c>
    </row>
    <row r="59" spans="1:3" ht="12.75">
      <c r="A59" s="385" t="str">
        <f>IF('Заполняет конвертор НЕ ТРОГАТЬ!'!L88="", "", 'Заполняет конвертор НЕ ТРОГАТЬ!'!L88)</f>
        <v/>
      </c>
      <c r="B59" s="396" t="str">
        <f>IF('Заполняет конвертор НЕ ТРОГАТЬ!'!M88="", "", 'Заполняет конвертор НЕ ТРОГАТЬ!'!M88)</f>
        <v/>
      </c>
      <c r="C59" s="385" t="str">
        <f>IF('Заполняет конвертор НЕ ТРОГАТЬ!'!N88="", "", 'Заполняет конвертор НЕ ТРОГАТЬ!'!N88)</f>
        <v/>
      </c>
    </row>
    <row r="60" spans="1:3" ht="12.75">
      <c r="A60" s="385" t="str">
        <f>IF('Заполняет конвертор НЕ ТРОГАТЬ!'!L89="", "", 'Заполняет конвертор НЕ ТРОГАТЬ!'!L89)</f>
        <v/>
      </c>
      <c r="B60" s="396" t="str">
        <f>IF('Заполняет конвертор НЕ ТРОГАТЬ!'!M89="", "", 'Заполняет конвертор НЕ ТРОГАТЬ!'!M89)</f>
        <v/>
      </c>
      <c r="C60" s="385" t="str">
        <f>IF('Заполняет конвертор НЕ ТРОГАТЬ!'!N89="", "", 'Заполняет конвертор НЕ ТРОГАТЬ!'!N89)</f>
        <v/>
      </c>
    </row>
    <row r="61" spans="1:3" ht="12.75">
      <c r="A61" s="385" t="str">
        <f>IF('Заполняет конвертор НЕ ТРОГАТЬ!'!L90="", "", 'Заполняет конвертор НЕ ТРОГАТЬ!'!L90)</f>
        <v/>
      </c>
      <c r="B61" s="396" t="str">
        <f>IF('Заполняет конвертор НЕ ТРОГАТЬ!'!M90="", "", 'Заполняет конвертор НЕ ТРОГАТЬ!'!M90)</f>
        <v/>
      </c>
      <c r="C61" s="385" t="str">
        <f>IF('Заполняет конвертор НЕ ТРОГАТЬ!'!N90="", "", 'Заполняет конвертор НЕ ТРОГАТЬ!'!N90)</f>
        <v/>
      </c>
    </row>
    <row r="62" spans="1:3" ht="12.75">
      <c r="A62" s="385" t="str">
        <f>IF('Заполняет конвертор НЕ ТРОГАТЬ!'!L91="", "", 'Заполняет конвертор НЕ ТРОГАТЬ!'!L91)</f>
        <v/>
      </c>
      <c r="B62" s="396" t="str">
        <f>IF('Заполняет конвертор НЕ ТРОГАТЬ!'!M91="", "", 'Заполняет конвертор НЕ ТРОГАТЬ!'!M91)</f>
        <v/>
      </c>
      <c r="C62" s="385" t="str">
        <f>IF('Заполняет конвертор НЕ ТРОГАТЬ!'!N91="", "", 'Заполняет конвертор НЕ ТРОГАТЬ!'!N91)</f>
        <v/>
      </c>
    </row>
    <row r="63" spans="1:3" ht="12.75">
      <c r="A63" s="385" t="str">
        <f>IF('Заполняет конвертор НЕ ТРОГАТЬ!'!L92="", "", 'Заполняет конвертор НЕ ТРОГАТЬ!'!L92)</f>
        <v/>
      </c>
      <c r="B63" s="396" t="str">
        <f>IF('Заполняет конвертор НЕ ТРОГАТЬ!'!M92="", "", 'Заполняет конвертор НЕ ТРОГАТЬ!'!M92)</f>
        <v/>
      </c>
      <c r="C63" s="385" t="str">
        <f>IF('Заполняет конвертор НЕ ТРОГАТЬ!'!N92="", "", 'Заполняет конвертор НЕ ТРОГАТЬ!'!N92)</f>
        <v/>
      </c>
    </row>
    <row r="64" spans="1:3" ht="12.75">
      <c r="A64" s="385" t="str">
        <f>IF('Заполняет конвертор НЕ ТРОГАТЬ!'!L93="", "", 'Заполняет конвертор НЕ ТРОГАТЬ!'!L93)</f>
        <v/>
      </c>
      <c r="B64" s="396" t="str">
        <f>IF('Заполняет конвертор НЕ ТРОГАТЬ!'!M93="", "", 'Заполняет конвертор НЕ ТРОГАТЬ!'!M93)</f>
        <v/>
      </c>
      <c r="C64" s="385" t="str">
        <f>IF('Заполняет конвертор НЕ ТРОГАТЬ!'!N93="", "", 'Заполняет конвертор НЕ ТРОГАТЬ!'!N93)</f>
        <v/>
      </c>
    </row>
    <row r="65" spans="1:3" ht="12.75">
      <c r="A65" s="385" t="str">
        <f>IF('Заполняет конвертор НЕ ТРОГАТЬ!'!L94="", "", 'Заполняет конвертор НЕ ТРОГАТЬ!'!L94)</f>
        <v/>
      </c>
      <c r="B65" s="396" t="str">
        <f>IF('Заполняет конвертор НЕ ТРОГАТЬ!'!M94="", "", 'Заполняет конвертор НЕ ТРОГАТЬ!'!M94)</f>
        <v/>
      </c>
      <c r="C65" s="385" t="str">
        <f>IF('Заполняет конвертор НЕ ТРОГАТЬ!'!N94="", "", 'Заполняет конвертор НЕ ТРОГАТЬ!'!N94)</f>
        <v/>
      </c>
    </row>
    <row r="66" spans="1:3" ht="12.75">
      <c r="A66" s="385" t="str">
        <f>IF('Заполняет конвертор НЕ ТРОГАТЬ!'!L95="", "", 'Заполняет конвертор НЕ ТРОГАТЬ!'!L95)</f>
        <v/>
      </c>
      <c r="B66" s="396" t="str">
        <f>IF('Заполняет конвертор НЕ ТРОГАТЬ!'!M95="", "", 'Заполняет конвертор НЕ ТРОГАТЬ!'!M95)</f>
        <v/>
      </c>
      <c r="C66" s="385" t="str">
        <f>IF('Заполняет конвертор НЕ ТРОГАТЬ!'!N95="", "", 'Заполняет конвертор НЕ ТРОГАТЬ!'!N95)</f>
        <v/>
      </c>
    </row>
    <row r="67" spans="1:3" ht="12.75">
      <c r="A67" s="385" t="str">
        <f>IF('Заполняет конвертор НЕ ТРОГАТЬ!'!L96="", "", 'Заполняет конвертор НЕ ТРОГАТЬ!'!L96)</f>
        <v/>
      </c>
      <c r="B67" s="396" t="str">
        <f>IF('Заполняет конвертор НЕ ТРОГАТЬ!'!M96="", "", 'Заполняет конвертор НЕ ТРОГАТЬ!'!M96)</f>
        <v/>
      </c>
      <c r="C67" s="385" t="str">
        <f>IF('Заполняет конвертор НЕ ТРОГАТЬ!'!N96="", "", 'Заполняет конвертор НЕ ТРОГАТЬ!'!N96)</f>
        <v/>
      </c>
    </row>
    <row r="68" spans="1:3" ht="12.75">
      <c r="A68" s="385" t="str">
        <f>IF('Заполняет конвертор НЕ ТРОГАТЬ!'!L97="", "", 'Заполняет конвертор НЕ ТРОГАТЬ!'!L97)</f>
        <v/>
      </c>
      <c r="B68" s="396" t="str">
        <f>IF('Заполняет конвертор НЕ ТРОГАТЬ!'!M97="", "", 'Заполняет конвертор НЕ ТРОГАТЬ!'!M97)</f>
        <v/>
      </c>
      <c r="C68" s="385" t="str">
        <f>IF('Заполняет конвертор НЕ ТРОГАТЬ!'!N97="", "", 'Заполняет конвертор НЕ ТРОГАТЬ!'!N97)</f>
        <v/>
      </c>
    </row>
    <row r="69" spans="1:3" ht="12.75">
      <c r="A69" s="385" t="str">
        <f>IF('Заполняет конвертор НЕ ТРОГАТЬ!'!L98="", "", 'Заполняет конвертор НЕ ТРОГАТЬ!'!L98)</f>
        <v/>
      </c>
      <c r="B69" s="396" t="str">
        <f>IF('Заполняет конвертор НЕ ТРОГАТЬ!'!M98="", "", 'Заполняет конвертор НЕ ТРОГАТЬ!'!M98)</f>
        <v/>
      </c>
      <c r="C69" s="385" t="str">
        <f>IF('Заполняет конвертор НЕ ТРОГАТЬ!'!N98="", "", 'Заполняет конвертор НЕ ТРОГАТЬ!'!N98)</f>
        <v/>
      </c>
    </row>
    <row r="70" spans="1:3" ht="12.75">
      <c r="A70" s="385" t="str">
        <f>IF('Заполняет конвертор НЕ ТРОГАТЬ!'!L99="", "", 'Заполняет конвертор НЕ ТРОГАТЬ!'!L99)</f>
        <v/>
      </c>
      <c r="B70" s="396" t="str">
        <f>IF('Заполняет конвертор НЕ ТРОГАТЬ!'!M99="", "", 'Заполняет конвертор НЕ ТРОГАТЬ!'!M99)</f>
        <v/>
      </c>
      <c r="C70" s="385" t="str">
        <f>IF('Заполняет конвертор НЕ ТРОГАТЬ!'!N99="", "", 'Заполняет конвертор НЕ ТРОГАТЬ!'!N99)</f>
        <v/>
      </c>
    </row>
    <row r="71" spans="1:3" ht="12.75">
      <c r="A71" s="385" t="str">
        <f>IF('Заполняет конвертор НЕ ТРОГАТЬ!'!L100="", "", 'Заполняет конвертор НЕ ТРОГАТЬ!'!L100)</f>
        <v/>
      </c>
      <c r="B71" s="396" t="str">
        <f>IF('Заполняет конвертор НЕ ТРОГАТЬ!'!M100="", "", 'Заполняет конвертор НЕ ТРОГАТЬ!'!M100)</f>
        <v/>
      </c>
      <c r="C71" s="385" t="str">
        <f>IF('Заполняет конвертор НЕ ТРОГАТЬ!'!N100="", "", 'Заполняет конвертор НЕ ТРОГАТЬ!'!N100)</f>
        <v/>
      </c>
    </row>
    <row r="72" spans="1:3" ht="12.75">
      <c r="A72" s="385" t="str">
        <f>IF('Заполняет конвертор НЕ ТРОГАТЬ!'!L101="", "", 'Заполняет конвертор НЕ ТРОГАТЬ!'!L101)</f>
        <v/>
      </c>
      <c r="B72" s="396" t="str">
        <f>IF('Заполняет конвертор НЕ ТРОГАТЬ!'!M101="", "", 'Заполняет конвертор НЕ ТРОГАТЬ!'!M101)</f>
        <v/>
      </c>
      <c r="C72" s="385" t="str">
        <f>IF('Заполняет конвертор НЕ ТРОГАТЬ!'!N101="", "", 'Заполняет конвертор НЕ ТРОГАТЬ!'!N101)</f>
        <v/>
      </c>
    </row>
    <row r="73" spans="1:3" ht="12.75">
      <c r="A73" s="385" t="str">
        <f>IF('Заполняет конвертор НЕ ТРОГАТЬ!'!L102="", "", 'Заполняет конвертор НЕ ТРОГАТЬ!'!L102)</f>
        <v/>
      </c>
      <c r="B73" s="396" t="str">
        <f>IF('Заполняет конвертор НЕ ТРОГАТЬ!'!M102="", "", 'Заполняет конвертор НЕ ТРОГАТЬ!'!M102)</f>
        <v/>
      </c>
      <c r="C73" s="385" t="str">
        <f>IF('Заполняет конвертор НЕ ТРОГАТЬ!'!N102="", "", 'Заполняет конвертор НЕ ТРОГАТЬ!'!N102)</f>
        <v/>
      </c>
    </row>
    <row r="74" spans="1:3" ht="12.75">
      <c r="A74" s="385" t="str">
        <f>IF('Заполняет конвертор НЕ ТРОГАТЬ!'!L103="", "", 'Заполняет конвертор НЕ ТРОГАТЬ!'!L103)</f>
        <v/>
      </c>
      <c r="B74" s="396" t="str">
        <f>IF('Заполняет конвертор НЕ ТРОГАТЬ!'!M103="", "", 'Заполняет конвертор НЕ ТРОГАТЬ!'!M103)</f>
        <v/>
      </c>
      <c r="C74" s="385" t="str">
        <f>IF('Заполняет конвертор НЕ ТРОГАТЬ!'!N103="", "", 'Заполняет конвертор НЕ ТРОГАТЬ!'!N103)</f>
        <v/>
      </c>
    </row>
    <row r="75" spans="1:3" ht="12.75">
      <c r="A75" s="385" t="str">
        <f>IF('Заполняет конвертор НЕ ТРОГАТЬ!'!L104="", "", 'Заполняет конвертор НЕ ТРОГАТЬ!'!L104)</f>
        <v/>
      </c>
      <c r="B75" s="396" t="str">
        <f>IF('Заполняет конвертор НЕ ТРОГАТЬ!'!M104="", "", 'Заполняет конвертор НЕ ТРОГАТЬ!'!M104)</f>
        <v/>
      </c>
      <c r="C75" s="385" t="str">
        <f>IF('Заполняет конвертор НЕ ТРОГАТЬ!'!N104="", "", 'Заполняет конвертор НЕ ТРОГАТЬ!'!N104)</f>
        <v/>
      </c>
    </row>
    <row r="76" spans="1:3" ht="12.75">
      <c r="A76" s="385" t="str">
        <f>IF('Заполняет конвертор НЕ ТРОГАТЬ!'!L105="", "", 'Заполняет конвертор НЕ ТРОГАТЬ!'!L105)</f>
        <v/>
      </c>
      <c r="B76" s="396" t="str">
        <f>IF('Заполняет конвертор НЕ ТРОГАТЬ!'!M105="", "", 'Заполняет конвертор НЕ ТРОГАТЬ!'!M105)</f>
        <v/>
      </c>
      <c r="C76" s="385" t="str">
        <f>IF('Заполняет конвертор НЕ ТРОГАТЬ!'!N105="", "", 'Заполняет конвертор НЕ ТРОГАТЬ!'!N105)</f>
        <v/>
      </c>
    </row>
    <row r="77" spans="1:3" ht="12.75">
      <c r="A77" s="385" t="str">
        <f>IF('Заполняет конвертор НЕ ТРОГАТЬ!'!L106="", "", 'Заполняет конвертор НЕ ТРОГАТЬ!'!L106)</f>
        <v/>
      </c>
      <c r="B77" s="396" t="str">
        <f>IF('Заполняет конвертор НЕ ТРОГАТЬ!'!M106="", "", 'Заполняет конвертор НЕ ТРОГАТЬ!'!M106)</f>
        <v/>
      </c>
      <c r="C77" s="385" t="str">
        <f>IF('Заполняет конвертор НЕ ТРОГАТЬ!'!N106="", "", 'Заполняет конвертор НЕ ТРОГАТЬ!'!N106)</f>
        <v/>
      </c>
    </row>
    <row r="78" spans="1:3" ht="12.75">
      <c r="A78" s="385" t="str">
        <f>IF('Заполняет конвертор НЕ ТРОГАТЬ!'!L107="", "", 'Заполняет конвертор НЕ ТРОГАТЬ!'!L107)</f>
        <v/>
      </c>
      <c r="B78" s="396" t="str">
        <f>IF('Заполняет конвертор НЕ ТРОГАТЬ!'!M107="", "", 'Заполняет конвертор НЕ ТРОГАТЬ!'!M107)</f>
        <v/>
      </c>
      <c r="C78" s="385" t="str">
        <f>IF('Заполняет конвертор НЕ ТРОГАТЬ!'!N107="", "", 'Заполняет конвертор НЕ ТРОГАТЬ!'!N107)</f>
        <v/>
      </c>
    </row>
    <row r="79" spans="1:3" ht="12.75">
      <c r="A79" s="385" t="str">
        <f>IF('Заполняет конвертор НЕ ТРОГАТЬ!'!L108="", "", 'Заполняет конвертор НЕ ТРОГАТЬ!'!L108)</f>
        <v/>
      </c>
      <c r="B79" s="396" t="str">
        <f>IF('Заполняет конвертор НЕ ТРОГАТЬ!'!M108="", "", 'Заполняет конвертор НЕ ТРОГАТЬ!'!M108)</f>
        <v/>
      </c>
      <c r="C79" s="385" t="str">
        <f>IF('Заполняет конвертор НЕ ТРОГАТЬ!'!N108="", "", 'Заполняет конвертор НЕ ТРОГАТЬ!'!N108)</f>
        <v/>
      </c>
    </row>
    <row r="80" spans="1:3" ht="12.75">
      <c r="A80" s="385" t="str">
        <f>IF('Заполняет конвертор НЕ ТРОГАТЬ!'!L109="", "", 'Заполняет конвертор НЕ ТРОГАТЬ!'!L109)</f>
        <v/>
      </c>
      <c r="B80" s="396" t="str">
        <f>IF('Заполняет конвертор НЕ ТРОГАТЬ!'!M109="", "", 'Заполняет конвертор НЕ ТРОГАТЬ!'!M109)</f>
        <v/>
      </c>
      <c r="C80" s="385" t="str">
        <f>IF('Заполняет конвертор НЕ ТРОГАТЬ!'!N109="", "", 'Заполняет конвертор НЕ ТРОГАТЬ!'!N109)</f>
        <v/>
      </c>
    </row>
    <row r="81" spans="1:3" ht="12.75">
      <c r="A81" s="385" t="str">
        <f>IF('Заполняет конвертор НЕ ТРОГАТЬ!'!L110="", "", 'Заполняет конвертор НЕ ТРОГАТЬ!'!L110)</f>
        <v/>
      </c>
      <c r="B81" s="396" t="str">
        <f>IF('Заполняет конвертор НЕ ТРОГАТЬ!'!M110="", "", 'Заполняет конвертор НЕ ТРОГАТЬ!'!M110)</f>
        <v/>
      </c>
      <c r="C81" s="385" t="str">
        <f>IF('Заполняет конвертор НЕ ТРОГАТЬ!'!N110="", "", 'Заполняет конвертор НЕ ТРОГАТЬ!'!N110)</f>
        <v/>
      </c>
    </row>
    <row r="82" spans="1:3" ht="12.75">
      <c r="A82" s="385" t="str">
        <f>IF('Заполняет конвертор НЕ ТРОГАТЬ!'!L111="", "", 'Заполняет конвертор НЕ ТРОГАТЬ!'!L111)</f>
        <v/>
      </c>
      <c r="B82" s="396" t="str">
        <f>IF('Заполняет конвертор НЕ ТРОГАТЬ!'!M111="", "", 'Заполняет конвертор НЕ ТРОГАТЬ!'!M111)</f>
        <v/>
      </c>
      <c r="C82" s="385" t="str">
        <f>IF('Заполняет конвертор НЕ ТРОГАТЬ!'!N111="", "", 'Заполняет конвертор НЕ ТРОГАТЬ!'!N111)</f>
        <v/>
      </c>
    </row>
    <row r="83" spans="1:3" ht="12.75">
      <c r="A83" s="385" t="str">
        <f>IF('Заполняет конвертор НЕ ТРОГАТЬ!'!L112="", "", 'Заполняет конвертор НЕ ТРОГАТЬ!'!L112)</f>
        <v/>
      </c>
      <c r="B83" s="396" t="str">
        <f>IF('Заполняет конвертор НЕ ТРОГАТЬ!'!M112="", "", 'Заполняет конвертор НЕ ТРОГАТЬ!'!M112)</f>
        <v/>
      </c>
      <c r="C83" s="385" t="str">
        <f>IF('Заполняет конвертор НЕ ТРОГАТЬ!'!N112="", "", 'Заполняет конвертор НЕ ТРОГАТЬ!'!N112)</f>
        <v/>
      </c>
    </row>
    <row r="84" spans="1:3" ht="12.75">
      <c r="A84" s="385" t="str">
        <f>IF('Заполняет конвертор НЕ ТРОГАТЬ!'!L113="", "", 'Заполняет конвертор НЕ ТРОГАТЬ!'!L113)</f>
        <v/>
      </c>
      <c r="B84" s="396" t="str">
        <f>IF('Заполняет конвертор НЕ ТРОГАТЬ!'!M113="", "", 'Заполняет конвертор НЕ ТРОГАТЬ!'!M113)</f>
        <v/>
      </c>
      <c r="C84" s="385" t="str">
        <f>IF('Заполняет конвертор НЕ ТРОГАТЬ!'!N113="", "", 'Заполняет конвертор НЕ ТРОГАТЬ!'!N113)</f>
        <v/>
      </c>
    </row>
    <row r="85" spans="1:3" ht="12.75">
      <c r="A85" s="385" t="str">
        <f>IF('Заполняет конвертор НЕ ТРОГАТЬ!'!L114="", "", 'Заполняет конвертор НЕ ТРОГАТЬ!'!L114)</f>
        <v/>
      </c>
      <c r="B85" s="396" t="str">
        <f>IF('Заполняет конвертор НЕ ТРОГАТЬ!'!M114="", "", 'Заполняет конвертор НЕ ТРОГАТЬ!'!M114)</f>
        <v/>
      </c>
      <c r="C85" s="385" t="str">
        <f>IF('Заполняет конвертор НЕ ТРОГАТЬ!'!N114="", "", 'Заполняет конвертор НЕ ТРОГАТЬ!'!N114)</f>
        <v/>
      </c>
    </row>
    <row r="86" spans="1:3" ht="12.75">
      <c r="A86" s="385" t="str">
        <f>IF('Заполняет конвертор НЕ ТРОГАТЬ!'!L115="", "", 'Заполняет конвертор НЕ ТРОГАТЬ!'!L115)</f>
        <v/>
      </c>
      <c r="B86" s="396" t="str">
        <f>IF('Заполняет конвертор НЕ ТРОГАТЬ!'!M115="", "", 'Заполняет конвертор НЕ ТРОГАТЬ!'!M115)</f>
        <v/>
      </c>
      <c r="C86" s="385" t="str">
        <f>IF('Заполняет конвертор НЕ ТРОГАТЬ!'!N115="", "", 'Заполняет конвертор НЕ ТРОГАТЬ!'!N115)</f>
        <v/>
      </c>
    </row>
    <row r="87" spans="1:3" ht="12.75">
      <c r="A87" s="385" t="str">
        <f>IF('Заполняет конвертор НЕ ТРОГАТЬ!'!L116="", "", 'Заполняет конвертор НЕ ТРОГАТЬ!'!L116)</f>
        <v/>
      </c>
      <c r="B87" s="396" t="str">
        <f>IF('Заполняет конвертор НЕ ТРОГАТЬ!'!M116="", "", 'Заполняет конвертор НЕ ТРОГАТЬ!'!M116)</f>
        <v/>
      </c>
      <c r="C87" s="385" t="str">
        <f>IF('Заполняет конвертор НЕ ТРОГАТЬ!'!N116="", "", 'Заполняет конвертор НЕ ТРОГАТЬ!'!N116)</f>
        <v/>
      </c>
    </row>
    <row r="88" spans="1:3" ht="12.75">
      <c r="A88" s="385" t="str">
        <f>IF('Заполняет конвертор НЕ ТРОГАТЬ!'!L117="", "", 'Заполняет конвертор НЕ ТРОГАТЬ!'!L117)</f>
        <v/>
      </c>
      <c r="B88" s="396" t="str">
        <f>IF('Заполняет конвертор НЕ ТРОГАТЬ!'!M117="", "", 'Заполняет конвертор НЕ ТРОГАТЬ!'!M117)</f>
        <v/>
      </c>
      <c r="C88" s="385" t="str">
        <f>IF('Заполняет конвертор НЕ ТРОГАТЬ!'!N117="", "", 'Заполняет конвертор НЕ ТРОГАТЬ!'!N117)</f>
        <v/>
      </c>
    </row>
    <row r="89" spans="1:3" ht="12.75">
      <c r="A89" s="385" t="str">
        <f>IF('Заполняет конвертор НЕ ТРОГАТЬ!'!L118="", "", 'Заполняет конвертор НЕ ТРОГАТЬ!'!L118)</f>
        <v/>
      </c>
      <c r="B89" s="396" t="str">
        <f>IF('Заполняет конвертор НЕ ТРОГАТЬ!'!M118="", "", 'Заполняет конвертор НЕ ТРОГАТЬ!'!M118)</f>
        <v/>
      </c>
      <c r="C89" s="385" t="str">
        <f>IF('Заполняет конвертор НЕ ТРОГАТЬ!'!N118="", "", 'Заполняет конвертор НЕ ТРОГАТЬ!'!N118)</f>
        <v/>
      </c>
    </row>
    <row r="90" spans="1:3" ht="12.75">
      <c r="A90" s="385" t="str">
        <f>IF('Заполняет конвертор НЕ ТРОГАТЬ!'!L119="", "", 'Заполняет конвертор НЕ ТРОГАТЬ!'!L119)</f>
        <v/>
      </c>
      <c r="B90" s="396" t="str">
        <f>IF('Заполняет конвертор НЕ ТРОГАТЬ!'!M119="", "", 'Заполняет конвертор НЕ ТРОГАТЬ!'!M119)</f>
        <v/>
      </c>
      <c r="C90" s="385" t="str">
        <f>IF('Заполняет конвертор НЕ ТРОГАТЬ!'!N119="", "", 'Заполняет конвертор НЕ ТРОГАТЬ!'!N119)</f>
        <v/>
      </c>
    </row>
    <row r="91" spans="1:3" ht="12.75">
      <c r="A91" s="385" t="str">
        <f>IF('Заполняет конвертор НЕ ТРОГАТЬ!'!L120="", "", 'Заполняет конвертор НЕ ТРОГАТЬ!'!L120)</f>
        <v/>
      </c>
      <c r="B91" s="396" t="str">
        <f>IF('Заполняет конвертор НЕ ТРОГАТЬ!'!M120="", "", 'Заполняет конвертор НЕ ТРОГАТЬ!'!M120)</f>
        <v/>
      </c>
      <c r="C91" s="385" t="str">
        <f>IF('Заполняет конвертор НЕ ТРОГАТЬ!'!N120="", "", 'Заполняет конвертор НЕ ТРОГАТЬ!'!N120)</f>
        <v/>
      </c>
    </row>
    <row r="92" spans="1:3" ht="12.75">
      <c r="A92" s="385" t="str">
        <f>IF('Заполняет конвертор НЕ ТРОГАТЬ!'!L121="", "", 'Заполняет конвертор НЕ ТРОГАТЬ!'!L121)</f>
        <v/>
      </c>
      <c r="B92" s="396" t="str">
        <f>IF('Заполняет конвертор НЕ ТРОГАТЬ!'!M121="", "", 'Заполняет конвертор НЕ ТРОГАТЬ!'!M121)</f>
        <v/>
      </c>
      <c r="C92" s="385" t="str">
        <f>IF('Заполняет конвертор НЕ ТРОГАТЬ!'!N121="", "", 'Заполняет конвертор НЕ ТРОГАТЬ!'!N121)</f>
        <v/>
      </c>
    </row>
    <row r="93" spans="1:3" ht="12.75">
      <c r="A93" s="385" t="str">
        <f>IF('Заполняет конвертор НЕ ТРОГАТЬ!'!L122="", "", 'Заполняет конвертор НЕ ТРОГАТЬ!'!L122)</f>
        <v/>
      </c>
      <c r="B93" s="396" t="str">
        <f>IF('Заполняет конвертор НЕ ТРОГАТЬ!'!M122="", "", 'Заполняет конвертор НЕ ТРОГАТЬ!'!M122)</f>
        <v/>
      </c>
      <c r="C93" s="385" t="str">
        <f>IF('Заполняет конвертор НЕ ТРОГАТЬ!'!N122="", "", 'Заполняет конвертор НЕ ТРОГАТЬ!'!N122)</f>
        <v/>
      </c>
    </row>
    <row r="94" spans="1:3" ht="12.75">
      <c r="A94" s="385" t="str">
        <f>IF('Заполняет конвертор НЕ ТРОГАТЬ!'!L123="", "", 'Заполняет конвертор НЕ ТРОГАТЬ!'!L123)</f>
        <v/>
      </c>
      <c r="B94" s="396" t="str">
        <f>IF('Заполняет конвертор НЕ ТРОГАТЬ!'!M123="", "", 'Заполняет конвертор НЕ ТРОГАТЬ!'!M123)</f>
        <v/>
      </c>
      <c r="C94" s="385" t="str">
        <f>IF('Заполняет конвертор НЕ ТРОГАТЬ!'!N123="", "", 'Заполняет конвертор НЕ ТРОГАТЬ!'!N123)</f>
        <v/>
      </c>
    </row>
    <row r="95" spans="1:3" ht="12.75">
      <c r="A95" s="385" t="str">
        <f>IF('Заполняет конвертор НЕ ТРОГАТЬ!'!L124="", "", 'Заполняет конвертор НЕ ТРОГАТЬ!'!L124)</f>
        <v/>
      </c>
      <c r="B95" s="396" t="str">
        <f>IF('Заполняет конвертор НЕ ТРОГАТЬ!'!M124="", "", 'Заполняет конвертор НЕ ТРОГАТЬ!'!M124)</f>
        <v/>
      </c>
      <c r="C95" s="385" t="str">
        <f>IF('Заполняет конвертор НЕ ТРОГАТЬ!'!N124="", "", 'Заполняет конвертор НЕ ТРОГАТЬ!'!N124)</f>
        <v/>
      </c>
    </row>
    <row r="96" spans="1:3" ht="12.75">
      <c r="A96" s="385" t="str">
        <f>IF('Заполняет конвертор НЕ ТРОГАТЬ!'!L125="", "", 'Заполняет конвертор НЕ ТРОГАТЬ!'!L125)</f>
        <v/>
      </c>
      <c r="B96" s="396" t="str">
        <f>IF('Заполняет конвертор НЕ ТРОГАТЬ!'!M125="", "", 'Заполняет конвертор НЕ ТРОГАТЬ!'!M125)</f>
        <v/>
      </c>
      <c r="C96" s="385" t="str">
        <f>IF('Заполняет конвертор НЕ ТРОГАТЬ!'!N125="", "", 'Заполняет конвертор НЕ ТРОГАТЬ!'!N125)</f>
        <v/>
      </c>
    </row>
    <row r="97" spans="1:3" ht="12.75">
      <c r="A97" s="385" t="str">
        <f>IF('Заполняет конвертор НЕ ТРОГАТЬ!'!L126="", "", 'Заполняет конвертор НЕ ТРОГАТЬ!'!L126)</f>
        <v/>
      </c>
      <c r="B97" s="396" t="str">
        <f>IF('Заполняет конвертор НЕ ТРОГАТЬ!'!M126="", "", 'Заполняет конвертор НЕ ТРОГАТЬ!'!M126)</f>
        <v/>
      </c>
      <c r="C97" s="385">
        <f>IF('Заполняет конвертор НЕ ТРОГАТЬ!'!N126="", "", 'Заполняет конвертор НЕ ТРОГАТЬ!'!N126)</f>
        <v>4</v>
      </c>
    </row>
    <row r="98" spans="1:3" ht="12.75">
      <c r="A98" s="385" t="str">
        <f>IF('Заполняет конвертор НЕ ТРОГАТЬ!'!L127="", "", 'Заполняет конвертор НЕ ТРОГАТЬ!'!L127)</f>
        <v/>
      </c>
      <c r="B98" s="396">
        <f>IF('Заполняет конвертор НЕ ТРОГАТЬ!'!M127="", "", 'Заполняет конвертор НЕ ТРОГАТЬ!'!M127)</f>
        <v>3</v>
      </c>
      <c r="C98" s="385" t="str">
        <f>IF('Заполняет конвертор НЕ ТРОГАТЬ!'!N127="", "", 'Заполняет конвертор НЕ ТРОГАТЬ!'!N127)</f>
        <v/>
      </c>
    </row>
    <row r="99" spans="1:3" ht="12.75">
      <c r="A99" s="385">
        <f>IF('Заполняет конвертор НЕ ТРОГАТЬ!'!L128="", "", 'Заполняет конвертор НЕ ТРОГАТЬ!'!L128)</f>
        <v>2</v>
      </c>
      <c r="B99" s="396" t="str">
        <f>IF('Заполняет конвертор НЕ ТРОГАТЬ!'!M128="", "", 'Заполняет конвертор НЕ ТРОГАТЬ!'!M128)</f>
        <v/>
      </c>
      <c r="C99" s="385" t="str">
        <f>IF('Заполняет конвертор НЕ ТРОГАТЬ!'!N128="", "", 'Заполняет конвертор НЕ ТРОГАТЬ!'!N128)</f>
        <v/>
      </c>
    </row>
    <row r="100" spans="1:3" ht="12.75">
      <c r="B100" s="40"/>
    </row>
    <row r="101" spans="1:3" ht="12.75">
      <c r="B101" s="40"/>
    </row>
    <row r="102" spans="1:3" ht="12.75">
      <c r="B102" s="40"/>
    </row>
    <row r="103" spans="1:3" ht="12.75">
      <c r="B103" s="40"/>
    </row>
    <row r="104" spans="1:3" ht="12.75">
      <c r="B104" s="40"/>
    </row>
    <row r="105" spans="1:3" ht="12.75">
      <c r="B105" s="40"/>
    </row>
    <row r="106" spans="1:3" ht="12.75">
      <c r="B106" s="40"/>
    </row>
    <row r="107" spans="1:3" ht="12.75">
      <c r="B107" s="40"/>
    </row>
    <row r="108" spans="1:3" ht="12.75">
      <c r="B108" s="40"/>
    </row>
    <row r="109" spans="1:3" ht="12.75">
      <c r="B109" s="40"/>
    </row>
    <row r="110" spans="1:3" ht="12.75">
      <c r="B110" s="40"/>
    </row>
    <row r="111" spans="1:3" ht="12.75">
      <c r="B111" s="40"/>
    </row>
    <row r="112" spans="1:3" ht="12.75">
      <c r="B112" s="40"/>
    </row>
    <row r="113" spans="2:2" ht="12.75">
      <c r="B113" s="40"/>
    </row>
    <row r="114" spans="2:2" ht="12.75">
      <c r="B114" s="40"/>
    </row>
    <row r="115" spans="2:2" ht="12.75">
      <c r="B115" s="40"/>
    </row>
    <row r="116" spans="2:2" ht="12.75">
      <c r="B116" s="40"/>
    </row>
    <row r="117" spans="2:2" ht="12.75">
      <c r="B117" s="40"/>
    </row>
    <row r="118" spans="2:2" ht="12.75">
      <c r="B118" s="40"/>
    </row>
    <row r="119" spans="2:2" ht="12.75">
      <c r="B119" s="40"/>
    </row>
    <row r="120" spans="2:2" ht="12.75">
      <c r="B120" s="40"/>
    </row>
    <row r="121" spans="2:2" ht="12.75">
      <c r="B121" s="40"/>
    </row>
    <row r="122" spans="2:2" ht="12.75">
      <c r="B122" s="40"/>
    </row>
    <row r="123" spans="2:2" ht="12.75">
      <c r="B123" s="40"/>
    </row>
    <row r="124" spans="2:2" ht="12.75">
      <c r="B124" s="40"/>
    </row>
    <row r="125" spans="2:2" ht="12.75">
      <c r="B125" s="40"/>
    </row>
    <row r="126" spans="2:2" ht="12.75">
      <c r="B126" s="40"/>
    </row>
    <row r="127" spans="2:2" ht="12.75">
      <c r="B127" s="40"/>
    </row>
    <row r="128" spans="2:2" ht="12.75">
      <c r="B128" s="40"/>
    </row>
    <row r="129" spans="2:2" ht="12.75">
      <c r="B129" s="40"/>
    </row>
    <row r="130" spans="2:2" ht="12.75">
      <c r="B130" s="40"/>
    </row>
    <row r="131" spans="2:2" ht="12.75">
      <c r="B131" s="40"/>
    </row>
    <row r="132" spans="2:2" ht="12.75">
      <c r="B132" s="40"/>
    </row>
    <row r="133" spans="2:2" ht="12.75">
      <c r="B133" s="40"/>
    </row>
    <row r="134" spans="2:2" ht="12.75">
      <c r="B134" s="40"/>
    </row>
    <row r="135" spans="2:2" ht="12.75">
      <c r="B135" s="40"/>
    </row>
    <row r="136" spans="2:2" ht="12.75">
      <c r="B136" s="40"/>
    </row>
    <row r="137" spans="2:2" ht="12.75">
      <c r="B137" s="40"/>
    </row>
    <row r="138" spans="2:2" ht="12.75">
      <c r="B138" s="40"/>
    </row>
    <row r="139" spans="2:2" ht="12.75">
      <c r="B139" s="40"/>
    </row>
    <row r="140" spans="2:2" ht="12.75">
      <c r="B140" s="40"/>
    </row>
    <row r="141" spans="2:2" ht="12.75">
      <c r="B141" s="40"/>
    </row>
    <row r="142" spans="2:2" ht="12.75">
      <c r="B142" s="40"/>
    </row>
    <row r="143" spans="2:2" ht="12.75">
      <c r="B143" s="40"/>
    </row>
    <row r="144" spans="2:2" ht="12.75">
      <c r="B144" s="40"/>
    </row>
    <row r="145" spans="2:2" ht="12.75">
      <c r="B145" s="40"/>
    </row>
    <row r="146" spans="2:2" ht="12.75">
      <c r="B146" s="40"/>
    </row>
    <row r="147" spans="2:2" ht="12.75">
      <c r="B147" s="40"/>
    </row>
    <row r="148" spans="2:2" ht="12.75">
      <c r="B148" s="40"/>
    </row>
    <row r="149" spans="2:2" ht="12.75">
      <c r="B149" s="40"/>
    </row>
    <row r="150" spans="2:2" ht="12.75">
      <c r="B150" s="40"/>
    </row>
    <row r="151" spans="2:2" ht="12.75">
      <c r="B151" s="40"/>
    </row>
    <row r="152" spans="2:2" ht="12.75">
      <c r="B152" s="40"/>
    </row>
    <row r="153" spans="2:2" ht="12.75">
      <c r="B153" s="40"/>
    </row>
    <row r="154" spans="2:2" ht="12.75">
      <c r="B154" s="40"/>
    </row>
    <row r="155" spans="2:2" ht="12.75">
      <c r="B155" s="40"/>
    </row>
    <row r="156" spans="2:2" ht="12.75">
      <c r="B156" s="40"/>
    </row>
    <row r="157" spans="2:2" ht="12.75">
      <c r="B157" s="40"/>
    </row>
    <row r="158" spans="2:2" ht="12.75">
      <c r="B158" s="40"/>
    </row>
    <row r="159" spans="2:2" ht="12.75">
      <c r="B159" s="40"/>
    </row>
    <row r="160" spans="2:2" ht="12.75">
      <c r="B160" s="40"/>
    </row>
    <row r="161" spans="2:2" ht="12.75">
      <c r="B161" s="40"/>
    </row>
    <row r="162" spans="2:2" ht="12.75">
      <c r="B162" s="40"/>
    </row>
    <row r="163" spans="2:2" ht="12.75">
      <c r="B163" s="40"/>
    </row>
    <row r="164" spans="2:2" ht="12.75">
      <c r="B164" s="40"/>
    </row>
    <row r="165" spans="2:2" ht="12.75">
      <c r="B165" s="40"/>
    </row>
    <row r="166" spans="2:2" ht="12.75">
      <c r="B166" s="40"/>
    </row>
    <row r="167" spans="2:2" ht="12.75">
      <c r="B167" s="40"/>
    </row>
    <row r="168" spans="2:2" ht="12.75">
      <c r="B168" s="40"/>
    </row>
    <row r="169" spans="2:2" ht="12.75">
      <c r="B169" s="40"/>
    </row>
    <row r="170" spans="2:2" ht="12.75">
      <c r="B170" s="40"/>
    </row>
    <row r="171" spans="2:2" ht="12.75">
      <c r="B171" s="40"/>
    </row>
    <row r="172" spans="2:2" ht="12.75">
      <c r="B172" s="40"/>
    </row>
    <row r="173" spans="2:2" ht="12.75">
      <c r="B173" s="40"/>
    </row>
    <row r="174" spans="2:2" ht="12.75">
      <c r="B174" s="40"/>
    </row>
    <row r="175" spans="2:2" ht="12.75">
      <c r="B175" s="40"/>
    </row>
    <row r="176" spans="2:2" ht="12.75">
      <c r="B176" s="40"/>
    </row>
    <row r="177" spans="2:2" ht="12.75">
      <c r="B177" s="40"/>
    </row>
    <row r="178" spans="2:2" ht="12.75">
      <c r="B178" s="40"/>
    </row>
    <row r="179" spans="2:2" ht="12.75">
      <c r="B179" s="40"/>
    </row>
    <row r="180" spans="2:2" ht="12.75">
      <c r="B180" s="40"/>
    </row>
    <row r="181" spans="2:2" ht="12.75">
      <c r="B181" s="40"/>
    </row>
    <row r="182" spans="2:2" ht="12.75">
      <c r="B182" s="40"/>
    </row>
    <row r="183" spans="2:2" ht="12.75">
      <c r="B183" s="40"/>
    </row>
    <row r="184" spans="2:2" ht="12.75">
      <c r="B184" s="40"/>
    </row>
    <row r="185" spans="2:2" ht="12.75">
      <c r="B185" s="40"/>
    </row>
    <row r="186" spans="2:2" ht="12.75">
      <c r="B186" s="40"/>
    </row>
    <row r="187" spans="2:2" ht="12.75">
      <c r="B187" s="40"/>
    </row>
    <row r="188" spans="2:2" ht="12.75">
      <c r="B188" s="40"/>
    </row>
    <row r="189" spans="2:2" ht="12.75">
      <c r="B189" s="40"/>
    </row>
    <row r="190" spans="2:2" ht="12.75">
      <c r="B190" s="40"/>
    </row>
    <row r="191" spans="2:2" ht="12.75">
      <c r="B191" s="40"/>
    </row>
    <row r="192" spans="2:2" ht="12.75">
      <c r="B192" s="40"/>
    </row>
    <row r="193" spans="2:2" ht="12.75">
      <c r="B193" s="40"/>
    </row>
    <row r="194" spans="2:2" ht="12.75">
      <c r="B194" s="40"/>
    </row>
    <row r="195" spans="2:2" ht="12.75">
      <c r="B195" s="40"/>
    </row>
    <row r="196" spans="2:2" ht="12.75">
      <c r="B196" s="40"/>
    </row>
    <row r="197" spans="2:2" ht="12.75">
      <c r="B197" s="40"/>
    </row>
    <row r="198" spans="2:2" ht="12.75">
      <c r="B198" s="40"/>
    </row>
    <row r="199" spans="2:2" ht="12.75">
      <c r="B199" s="40"/>
    </row>
    <row r="200" spans="2:2" ht="12.75">
      <c r="B200" s="40"/>
    </row>
    <row r="201" spans="2:2" ht="12.75">
      <c r="B201" s="40"/>
    </row>
    <row r="202" spans="2:2" ht="12.75">
      <c r="B202" s="40"/>
    </row>
    <row r="203" spans="2:2" ht="12.75">
      <c r="B203" s="40"/>
    </row>
    <row r="204" spans="2:2" ht="12.75">
      <c r="B204" s="40"/>
    </row>
    <row r="205" spans="2:2" ht="12.75">
      <c r="B205" s="40"/>
    </row>
    <row r="206" spans="2:2" ht="12.75">
      <c r="B206" s="40"/>
    </row>
    <row r="207" spans="2:2" ht="12.75">
      <c r="B207" s="40"/>
    </row>
    <row r="208" spans="2:2" ht="12.75">
      <c r="B208" s="40"/>
    </row>
    <row r="209" spans="2:2" ht="12.75">
      <c r="B209" s="40"/>
    </row>
    <row r="210" spans="2:2" ht="12.75">
      <c r="B210" s="40"/>
    </row>
    <row r="211" spans="2:2" ht="12.75">
      <c r="B211" s="40"/>
    </row>
    <row r="212" spans="2:2" ht="12.75">
      <c r="B212" s="40"/>
    </row>
    <row r="213" spans="2:2" ht="12.75">
      <c r="B213" s="40"/>
    </row>
    <row r="214" spans="2:2" ht="12.75">
      <c r="B214" s="40"/>
    </row>
    <row r="215" spans="2:2" ht="12.75">
      <c r="B215" s="40"/>
    </row>
    <row r="216" spans="2:2" ht="12.75">
      <c r="B216" s="40"/>
    </row>
    <row r="217" spans="2:2" ht="12.75">
      <c r="B217" s="40"/>
    </row>
    <row r="218" spans="2:2" ht="12.75">
      <c r="B218" s="40"/>
    </row>
    <row r="219" spans="2:2" ht="12.75">
      <c r="B219" s="40"/>
    </row>
    <row r="220" spans="2:2" ht="12.75">
      <c r="B220" s="40"/>
    </row>
    <row r="221" spans="2:2" ht="12.75">
      <c r="B221" s="40"/>
    </row>
    <row r="222" spans="2:2" ht="12.75">
      <c r="B222" s="40"/>
    </row>
    <row r="223" spans="2:2" ht="12.75">
      <c r="B223" s="40"/>
    </row>
    <row r="224" spans="2:2" ht="12.75">
      <c r="B224" s="40"/>
    </row>
    <row r="225" spans="2:2" ht="12.75">
      <c r="B225" s="40"/>
    </row>
    <row r="226" spans="2:2" ht="12.75">
      <c r="B226" s="40"/>
    </row>
    <row r="227" spans="2:2" ht="12.75">
      <c r="B227" s="40"/>
    </row>
    <row r="228" spans="2:2" ht="12.75">
      <c r="B228" s="40"/>
    </row>
    <row r="229" spans="2:2" ht="12.75">
      <c r="B229" s="40"/>
    </row>
    <row r="230" spans="2:2" ht="12.75">
      <c r="B230" s="40"/>
    </row>
    <row r="231" spans="2:2" ht="12.75">
      <c r="B231" s="40"/>
    </row>
    <row r="232" spans="2:2" ht="12.75">
      <c r="B232" s="40"/>
    </row>
    <row r="233" spans="2:2" ht="12.75">
      <c r="B233" s="40"/>
    </row>
    <row r="234" spans="2:2" ht="12.75">
      <c r="B234" s="40"/>
    </row>
    <row r="235" spans="2:2" ht="12.75">
      <c r="B235" s="40"/>
    </row>
    <row r="236" spans="2:2" ht="12.75">
      <c r="B236" s="40"/>
    </row>
    <row r="237" spans="2:2" ht="12.75">
      <c r="B237" s="40"/>
    </row>
    <row r="238" spans="2:2" ht="12.75">
      <c r="B238" s="40"/>
    </row>
    <row r="239" spans="2:2" ht="12.75">
      <c r="B239" s="40"/>
    </row>
    <row r="240" spans="2:2" ht="12.75">
      <c r="B240" s="40"/>
    </row>
    <row r="241" spans="2:2" ht="12.75">
      <c r="B241" s="40"/>
    </row>
    <row r="242" spans="2:2" ht="12.75">
      <c r="B242" s="40"/>
    </row>
    <row r="243" spans="2:2" ht="12.75">
      <c r="B243" s="40"/>
    </row>
    <row r="244" spans="2:2" ht="12.75">
      <c r="B244" s="40"/>
    </row>
    <row r="245" spans="2:2" ht="12.75">
      <c r="B245" s="40"/>
    </row>
    <row r="246" spans="2:2" ht="12.75">
      <c r="B246" s="40"/>
    </row>
    <row r="247" spans="2:2" ht="12.75">
      <c r="B247" s="40"/>
    </row>
    <row r="248" spans="2:2" ht="12.75">
      <c r="B248" s="40"/>
    </row>
    <row r="249" spans="2:2" ht="12.75">
      <c r="B249" s="40"/>
    </row>
    <row r="250" spans="2:2" ht="12.75">
      <c r="B250" s="40"/>
    </row>
    <row r="251" spans="2:2" ht="12.75">
      <c r="B251" s="40"/>
    </row>
    <row r="252" spans="2:2" ht="12.75">
      <c r="B252" s="40"/>
    </row>
    <row r="253" spans="2:2" ht="12.75">
      <c r="B253" s="40"/>
    </row>
    <row r="254" spans="2:2" ht="12.75">
      <c r="B254" s="40"/>
    </row>
    <row r="255" spans="2:2" ht="12.75">
      <c r="B255" s="40"/>
    </row>
    <row r="256" spans="2:2" ht="12.75">
      <c r="B256" s="40"/>
    </row>
    <row r="257" spans="2:2" ht="12.75">
      <c r="B257" s="40"/>
    </row>
    <row r="258" spans="2:2" ht="12.75">
      <c r="B258" s="40"/>
    </row>
    <row r="259" spans="2:2" ht="12.75">
      <c r="B259" s="40"/>
    </row>
    <row r="260" spans="2:2" ht="12.75">
      <c r="B260" s="40"/>
    </row>
    <row r="261" spans="2:2" ht="12.75">
      <c r="B261" s="40"/>
    </row>
    <row r="262" spans="2:2" ht="12.75">
      <c r="B262" s="40"/>
    </row>
    <row r="263" spans="2:2" ht="12.75">
      <c r="B263" s="40"/>
    </row>
    <row r="264" spans="2:2" ht="12.75">
      <c r="B264" s="40"/>
    </row>
    <row r="265" spans="2:2" ht="12.75">
      <c r="B265" s="40"/>
    </row>
    <row r="266" spans="2:2" ht="12.75">
      <c r="B266" s="40"/>
    </row>
    <row r="267" spans="2:2" ht="12.75">
      <c r="B267" s="40"/>
    </row>
    <row r="268" spans="2:2" ht="12.75">
      <c r="B268" s="40"/>
    </row>
    <row r="269" spans="2:2" ht="12.75">
      <c r="B269" s="40"/>
    </row>
    <row r="270" spans="2:2" ht="12.75">
      <c r="B270" s="40"/>
    </row>
    <row r="271" spans="2:2" ht="12.75">
      <c r="B271" s="40"/>
    </row>
    <row r="272" spans="2:2" ht="12.75">
      <c r="B272" s="40"/>
    </row>
    <row r="273" spans="2:2" ht="12.75">
      <c r="B273" s="40"/>
    </row>
    <row r="274" spans="2:2" ht="12.75">
      <c r="B274" s="40"/>
    </row>
    <row r="275" spans="2:2" ht="12.75">
      <c r="B275" s="40"/>
    </row>
    <row r="276" spans="2:2" ht="12.75">
      <c r="B276" s="40"/>
    </row>
    <row r="277" spans="2:2" ht="12.75">
      <c r="B277" s="40"/>
    </row>
    <row r="278" spans="2:2" ht="12.75">
      <c r="B278" s="40"/>
    </row>
    <row r="279" spans="2:2" ht="12.75">
      <c r="B279" s="40"/>
    </row>
    <row r="280" spans="2:2" ht="12.75">
      <c r="B280" s="40"/>
    </row>
    <row r="281" spans="2:2" ht="12.75">
      <c r="B281" s="40"/>
    </row>
    <row r="282" spans="2:2" ht="12.75">
      <c r="B282" s="40"/>
    </row>
    <row r="283" spans="2:2" ht="12.75">
      <c r="B283" s="40"/>
    </row>
    <row r="284" spans="2:2" ht="12.75">
      <c r="B284" s="40"/>
    </row>
    <row r="285" spans="2:2" ht="12.75">
      <c r="B285" s="40"/>
    </row>
    <row r="286" spans="2:2" ht="12.75">
      <c r="B286" s="40"/>
    </row>
    <row r="287" spans="2:2" ht="12.75">
      <c r="B287" s="40"/>
    </row>
    <row r="288" spans="2:2" ht="12.75">
      <c r="B288" s="40"/>
    </row>
    <row r="289" spans="2:2" ht="12.75">
      <c r="B289" s="40"/>
    </row>
    <row r="290" spans="2:2" ht="12.75">
      <c r="B290" s="40"/>
    </row>
    <row r="291" spans="2:2" ht="12.75">
      <c r="B291" s="40"/>
    </row>
    <row r="292" spans="2:2" ht="12.75">
      <c r="B292" s="40"/>
    </row>
    <row r="293" spans="2:2" ht="12.75">
      <c r="B293" s="40"/>
    </row>
    <row r="294" spans="2:2" ht="12.75">
      <c r="B294" s="40"/>
    </row>
    <row r="295" spans="2:2" ht="12.75">
      <c r="B295" s="40"/>
    </row>
    <row r="296" spans="2:2" ht="12.75">
      <c r="B296" s="40"/>
    </row>
    <row r="297" spans="2:2" ht="12.75">
      <c r="B297" s="40"/>
    </row>
    <row r="298" spans="2:2" ht="12.75">
      <c r="B298" s="40"/>
    </row>
    <row r="299" spans="2:2" ht="12.75">
      <c r="B299" s="40"/>
    </row>
    <row r="300" spans="2:2" ht="12.75">
      <c r="B300" s="40"/>
    </row>
    <row r="301" spans="2:2" ht="12.75">
      <c r="B301" s="40"/>
    </row>
    <row r="302" spans="2:2" ht="12.75">
      <c r="B302" s="40"/>
    </row>
    <row r="303" spans="2:2" ht="12.75">
      <c r="B303" s="40"/>
    </row>
    <row r="304" spans="2:2" ht="12.75">
      <c r="B304" s="40"/>
    </row>
    <row r="305" spans="2:2" ht="12.75">
      <c r="B305" s="40"/>
    </row>
    <row r="306" spans="2:2" ht="12.75">
      <c r="B306" s="40"/>
    </row>
    <row r="307" spans="2:2" ht="12.75">
      <c r="B307" s="40"/>
    </row>
    <row r="308" spans="2:2" ht="12.75">
      <c r="B308" s="40"/>
    </row>
    <row r="309" spans="2:2" ht="12.75">
      <c r="B309" s="40"/>
    </row>
    <row r="310" spans="2:2" ht="12.75">
      <c r="B310" s="40"/>
    </row>
    <row r="311" spans="2:2" ht="12.75">
      <c r="B311" s="40"/>
    </row>
    <row r="312" spans="2:2" ht="12.75">
      <c r="B312" s="40"/>
    </row>
    <row r="313" spans="2:2" ht="12.75">
      <c r="B313" s="40"/>
    </row>
    <row r="314" spans="2:2" ht="12.75">
      <c r="B314" s="40"/>
    </row>
    <row r="315" spans="2:2" ht="12.75">
      <c r="B315" s="40"/>
    </row>
    <row r="316" spans="2:2" ht="12.75">
      <c r="B316" s="40"/>
    </row>
    <row r="317" spans="2:2" ht="12.75">
      <c r="B317" s="40"/>
    </row>
    <row r="318" spans="2:2" ht="12.75">
      <c r="B318" s="40"/>
    </row>
    <row r="319" spans="2:2" ht="12.75">
      <c r="B319" s="40"/>
    </row>
    <row r="320" spans="2:2" ht="12.75">
      <c r="B320" s="40"/>
    </row>
    <row r="321" spans="2:2" ht="12.75">
      <c r="B321" s="40"/>
    </row>
    <row r="322" spans="2:2" ht="12.75">
      <c r="B322" s="40"/>
    </row>
    <row r="323" spans="2:2" ht="12.75">
      <c r="B323" s="40"/>
    </row>
    <row r="324" spans="2:2" ht="12.75">
      <c r="B324" s="40"/>
    </row>
    <row r="325" spans="2:2" ht="12.75">
      <c r="B325" s="40"/>
    </row>
    <row r="326" spans="2:2" ht="12.75">
      <c r="B326" s="40"/>
    </row>
    <row r="327" spans="2:2" ht="12.75">
      <c r="B327" s="40"/>
    </row>
    <row r="328" spans="2:2" ht="12.75">
      <c r="B328" s="40"/>
    </row>
    <row r="329" spans="2:2" ht="12.75">
      <c r="B329" s="40"/>
    </row>
    <row r="330" spans="2:2" ht="12.75">
      <c r="B330" s="40"/>
    </row>
    <row r="331" spans="2:2" ht="12.75">
      <c r="B331" s="40"/>
    </row>
    <row r="332" spans="2:2" ht="12.75">
      <c r="B332" s="40"/>
    </row>
    <row r="333" spans="2:2" ht="12.75">
      <c r="B333" s="40"/>
    </row>
    <row r="334" spans="2:2" ht="12.75">
      <c r="B334" s="40"/>
    </row>
    <row r="335" spans="2:2" ht="12.75">
      <c r="B335" s="40"/>
    </row>
    <row r="336" spans="2:2" ht="12.75">
      <c r="B336" s="40"/>
    </row>
    <row r="337" spans="2:2" ht="12.75">
      <c r="B337" s="40"/>
    </row>
    <row r="338" spans="2:2" ht="12.75">
      <c r="B338" s="40"/>
    </row>
    <row r="339" spans="2:2" ht="12.75">
      <c r="B339" s="40"/>
    </row>
    <row r="340" spans="2:2" ht="12.75">
      <c r="B340" s="40"/>
    </row>
    <row r="341" spans="2:2" ht="12.75">
      <c r="B341" s="40"/>
    </row>
    <row r="342" spans="2:2" ht="12.75">
      <c r="B342" s="40"/>
    </row>
    <row r="343" spans="2:2" ht="12.75">
      <c r="B343" s="40"/>
    </row>
    <row r="344" spans="2:2" ht="12.75">
      <c r="B344" s="40"/>
    </row>
    <row r="345" spans="2:2" ht="12.75">
      <c r="B345" s="40"/>
    </row>
    <row r="346" spans="2:2" ht="12.75">
      <c r="B346" s="40"/>
    </row>
    <row r="347" spans="2:2" ht="12.75">
      <c r="B347" s="40"/>
    </row>
    <row r="348" spans="2:2" ht="12.75">
      <c r="B348" s="40"/>
    </row>
    <row r="349" spans="2:2" ht="12.75">
      <c r="B349" s="40"/>
    </row>
    <row r="350" spans="2:2" ht="12.75">
      <c r="B350" s="40"/>
    </row>
    <row r="351" spans="2:2" ht="12.75">
      <c r="B351" s="40"/>
    </row>
    <row r="352" spans="2:2" ht="12.75">
      <c r="B352" s="40"/>
    </row>
    <row r="353" spans="2:2" ht="12.75">
      <c r="B353" s="40"/>
    </row>
    <row r="354" spans="2:2" ht="12.75">
      <c r="B354" s="40"/>
    </row>
    <row r="355" spans="2:2" ht="12.75">
      <c r="B355" s="40"/>
    </row>
    <row r="356" spans="2:2" ht="12.75">
      <c r="B356" s="40"/>
    </row>
    <row r="357" spans="2:2" ht="12.75">
      <c r="B357" s="40"/>
    </row>
    <row r="358" spans="2:2" ht="12.75">
      <c r="B358" s="40"/>
    </row>
    <row r="359" spans="2:2" ht="12.75">
      <c r="B359" s="40"/>
    </row>
    <row r="360" spans="2:2" ht="12.75">
      <c r="B360" s="40"/>
    </row>
    <row r="361" spans="2:2" ht="12.75">
      <c r="B361" s="40"/>
    </row>
    <row r="362" spans="2:2" ht="12.75">
      <c r="B362" s="40"/>
    </row>
    <row r="363" spans="2:2" ht="12.75">
      <c r="B363" s="40"/>
    </row>
    <row r="364" spans="2:2" ht="12.75">
      <c r="B364" s="40"/>
    </row>
    <row r="365" spans="2:2" ht="12.75">
      <c r="B365" s="40"/>
    </row>
    <row r="366" spans="2:2" ht="12.75">
      <c r="B366" s="40"/>
    </row>
    <row r="367" spans="2:2" ht="12.75">
      <c r="B367" s="40"/>
    </row>
    <row r="368" spans="2:2" ht="12.75">
      <c r="B368" s="40"/>
    </row>
    <row r="369" spans="2:2" ht="12.75">
      <c r="B369" s="40"/>
    </row>
    <row r="370" spans="2:2" ht="12.75">
      <c r="B370" s="40"/>
    </row>
    <row r="371" spans="2:2" ht="12.75">
      <c r="B371" s="40"/>
    </row>
    <row r="372" spans="2:2" ht="12.75">
      <c r="B372" s="40"/>
    </row>
    <row r="373" spans="2:2" ht="12.75">
      <c r="B373" s="40"/>
    </row>
    <row r="374" spans="2:2" ht="12.75">
      <c r="B374" s="40"/>
    </row>
    <row r="375" spans="2:2" ht="12.75">
      <c r="B375" s="40"/>
    </row>
    <row r="376" spans="2:2" ht="12.75">
      <c r="B376" s="40"/>
    </row>
    <row r="377" spans="2:2" ht="12.75">
      <c r="B377" s="40"/>
    </row>
    <row r="378" spans="2:2" ht="12.75">
      <c r="B378" s="40"/>
    </row>
    <row r="379" spans="2:2" ht="12.75">
      <c r="B379" s="40"/>
    </row>
    <row r="380" spans="2:2" ht="12.75">
      <c r="B380" s="40"/>
    </row>
    <row r="381" spans="2:2" ht="12.75">
      <c r="B381" s="40"/>
    </row>
    <row r="382" spans="2:2" ht="12.75">
      <c r="B382" s="40"/>
    </row>
    <row r="383" spans="2:2" ht="12.75">
      <c r="B383" s="40"/>
    </row>
    <row r="384" spans="2:2" ht="12.75">
      <c r="B384" s="40"/>
    </row>
    <row r="385" spans="2:2" ht="12.75">
      <c r="B385" s="40"/>
    </row>
    <row r="386" spans="2:2" ht="12.75">
      <c r="B386" s="40"/>
    </row>
    <row r="387" spans="2:2" ht="12.75">
      <c r="B387" s="40"/>
    </row>
    <row r="388" spans="2:2" ht="12.75">
      <c r="B388" s="40"/>
    </row>
    <row r="389" spans="2:2" ht="12.75">
      <c r="B389" s="40"/>
    </row>
    <row r="390" spans="2:2" ht="12.75">
      <c r="B390" s="40"/>
    </row>
    <row r="391" spans="2:2" ht="12.75">
      <c r="B391" s="40"/>
    </row>
    <row r="392" spans="2:2" ht="12.75">
      <c r="B392" s="40"/>
    </row>
    <row r="393" spans="2:2" ht="12.75">
      <c r="B393" s="40"/>
    </row>
    <row r="394" spans="2:2" ht="12.75">
      <c r="B394" s="40"/>
    </row>
    <row r="395" spans="2:2" ht="12.75">
      <c r="B395" s="40"/>
    </row>
    <row r="396" spans="2:2" ht="12.75">
      <c r="B396" s="40"/>
    </row>
    <row r="397" spans="2:2" ht="12.75">
      <c r="B397" s="40"/>
    </row>
    <row r="398" spans="2:2" ht="12.75">
      <c r="B398" s="40"/>
    </row>
    <row r="399" spans="2:2" ht="12.75">
      <c r="B399" s="40"/>
    </row>
    <row r="400" spans="2:2" ht="12.75">
      <c r="B400" s="40"/>
    </row>
    <row r="401" spans="2:2" ht="12.75">
      <c r="B401" s="40"/>
    </row>
    <row r="402" spans="2:2" ht="12.75">
      <c r="B402" s="40"/>
    </row>
    <row r="403" spans="2:2" ht="12.75">
      <c r="B403" s="40"/>
    </row>
    <row r="404" spans="2:2" ht="12.75">
      <c r="B404" s="40"/>
    </row>
    <row r="405" spans="2:2" ht="12.75">
      <c r="B405" s="40"/>
    </row>
    <row r="406" spans="2:2" ht="12.75">
      <c r="B406" s="40"/>
    </row>
    <row r="407" spans="2:2" ht="12.75">
      <c r="B407" s="40"/>
    </row>
    <row r="408" spans="2:2" ht="12.75">
      <c r="B408" s="40"/>
    </row>
    <row r="409" spans="2:2" ht="12.75">
      <c r="B409" s="40"/>
    </row>
    <row r="410" spans="2:2" ht="12.75">
      <c r="B410" s="40"/>
    </row>
    <row r="411" spans="2:2" ht="12.75">
      <c r="B411" s="40"/>
    </row>
    <row r="412" spans="2:2" ht="12.75">
      <c r="B412" s="40"/>
    </row>
    <row r="413" spans="2:2" ht="12.75">
      <c r="B413" s="40"/>
    </row>
    <row r="414" spans="2:2" ht="12.75">
      <c r="B414" s="40"/>
    </row>
    <row r="415" spans="2:2" ht="12.75">
      <c r="B415" s="40"/>
    </row>
    <row r="416" spans="2:2" ht="12.75">
      <c r="B416" s="40"/>
    </row>
    <row r="417" spans="2:2" ht="12.75">
      <c r="B417" s="40"/>
    </row>
    <row r="418" spans="2:2" ht="12.75">
      <c r="B418" s="40"/>
    </row>
    <row r="419" spans="2:2" ht="12.75">
      <c r="B419" s="40"/>
    </row>
    <row r="420" spans="2:2" ht="12.75">
      <c r="B420" s="40"/>
    </row>
    <row r="421" spans="2:2" ht="12.75">
      <c r="B421" s="40"/>
    </row>
    <row r="422" spans="2:2" ht="12.75">
      <c r="B422" s="40"/>
    </row>
    <row r="423" spans="2:2" ht="12.75">
      <c r="B423" s="40"/>
    </row>
    <row r="424" spans="2:2" ht="12.75">
      <c r="B424" s="40"/>
    </row>
    <row r="425" spans="2:2" ht="12.75">
      <c r="B425" s="40"/>
    </row>
    <row r="426" spans="2:2" ht="12.75">
      <c r="B426" s="40"/>
    </row>
    <row r="427" spans="2:2" ht="12.75">
      <c r="B427" s="40"/>
    </row>
    <row r="428" spans="2:2" ht="12.75">
      <c r="B428" s="40"/>
    </row>
    <row r="429" spans="2:2" ht="12.75">
      <c r="B429" s="40"/>
    </row>
    <row r="430" spans="2:2" ht="12.75">
      <c r="B430" s="40"/>
    </row>
    <row r="431" spans="2:2" ht="12.75">
      <c r="B431" s="40"/>
    </row>
    <row r="432" spans="2:2" ht="12.75">
      <c r="B432" s="40"/>
    </row>
    <row r="433" spans="2:2" ht="12.75">
      <c r="B433" s="40"/>
    </row>
    <row r="434" spans="2:2" ht="12.75">
      <c r="B434" s="40"/>
    </row>
    <row r="435" spans="2:2" ht="12.75">
      <c r="B435" s="40"/>
    </row>
    <row r="436" spans="2:2" ht="12.75">
      <c r="B436" s="40"/>
    </row>
    <row r="437" spans="2:2" ht="12.75">
      <c r="B437" s="40"/>
    </row>
    <row r="438" spans="2:2" ht="12.75">
      <c r="B438" s="40"/>
    </row>
    <row r="439" spans="2:2" ht="12.75">
      <c r="B439" s="40"/>
    </row>
    <row r="440" spans="2:2" ht="12.75">
      <c r="B440" s="40"/>
    </row>
    <row r="441" spans="2:2" ht="12.75">
      <c r="B441" s="40"/>
    </row>
    <row r="442" spans="2:2" ht="12.75">
      <c r="B442" s="40"/>
    </row>
    <row r="443" spans="2:2" ht="12.75">
      <c r="B443" s="40"/>
    </row>
    <row r="444" spans="2:2" ht="12.75">
      <c r="B444" s="40"/>
    </row>
    <row r="445" spans="2:2" ht="12.75">
      <c r="B445" s="40"/>
    </row>
    <row r="446" spans="2:2" ht="12.75">
      <c r="B446" s="40"/>
    </row>
    <row r="447" spans="2:2" ht="12.75">
      <c r="B447" s="40"/>
    </row>
    <row r="448" spans="2:2" ht="12.75">
      <c r="B448" s="40"/>
    </row>
    <row r="449" spans="2:2" ht="12.75">
      <c r="B449" s="40"/>
    </row>
    <row r="450" spans="2:2" ht="12.75">
      <c r="B450" s="40"/>
    </row>
    <row r="451" spans="2:2" ht="12.75">
      <c r="B451" s="40"/>
    </row>
    <row r="452" spans="2:2" ht="12.75">
      <c r="B452" s="40"/>
    </row>
    <row r="453" spans="2:2" ht="12.75">
      <c r="B453" s="40"/>
    </row>
    <row r="454" spans="2:2" ht="12.75">
      <c r="B454" s="40"/>
    </row>
    <row r="455" spans="2:2" ht="12.75">
      <c r="B455" s="40"/>
    </row>
    <row r="456" spans="2:2" ht="12.75">
      <c r="B456" s="40"/>
    </row>
    <row r="457" spans="2:2" ht="12.75">
      <c r="B457" s="40"/>
    </row>
    <row r="458" spans="2:2" ht="12.75">
      <c r="B458" s="40"/>
    </row>
    <row r="459" spans="2:2" ht="12.75">
      <c r="B459" s="40"/>
    </row>
    <row r="460" spans="2:2" ht="12.75">
      <c r="B460" s="40"/>
    </row>
    <row r="461" spans="2:2" ht="12.75">
      <c r="B461" s="40"/>
    </row>
    <row r="462" spans="2:2" ht="12.75">
      <c r="B462" s="40"/>
    </row>
    <row r="463" spans="2:2" ht="12.75">
      <c r="B463" s="40"/>
    </row>
    <row r="464" spans="2:2" ht="12.75">
      <c r="B464" s="40"/>
    </row>
    <row r="465" spans="2:2" ht="12.75">
      <c r="B465" s="40"/>
    </row>
    <row r="466" spans="2:2" ht="12.75">
      <c r="B466" s="40"/>
    </row>
    <row r="467" spans="2:2" ht="12.75">
      <c r="B467" s="40"/>
    </row>
    <row r="468" spans="2:2" ht="12.75">
      <c r="B468" s="40"/>
    </row>
    <row r="469" spans="2:2" ht="12.75">
      <c r="B469" s="40"/>
    </row>
    <row r="470" spans="2:2" ht="12.75">
      <c r="B470" s="40"/>
    </row>
    <row r="471" spans="2:2" ht="12.75">
      <c r="B471" s="40"/>
    </row>
    <row r="472" spans="2:2" ht="12.75">
      <c r="B472" s="40"/>
    </row>
    <row r="473" spans="2:2" ht="12.75">
      <c r="B473" s="40"/>
    </row>
    <row r="474" spans="2:2" ht="12.75">
      <c r="B474" s="40"/>
    </row>
    <row r="475" spans="2:2" ht="12.75">
      <c r="B475" s="40"/>
    </row>
    <row r="476" spans="2:2" ht="12.75">
      <c r="B476" s="40"/>
    </row>
    <row r="477" spans="2:2" ht="12.75">
      <c r="B477" s="40"/>
    </row>
    <row r="478" spans="2:2" ht="12.75">
      <c r="B478" s="40"/>
    </row>
    <row r="479" spans="2:2" ht="12.75">
      <c r="B479" s="40"/>
    </row>
    <row r="480" spans="2:2" ht="12.75">
      <c r="B480" s="40"/>
    </row>
    <row r="481" spans="2:2" ht="12.75">
      <c r="B481" s="40"/>
    </row>
    <row r="482" spans="2:2" ht="12.75">
      <c r="B482" s="40"/>
    </row>
    <row r="483" spans="2:2" ht="12.75">
      <c r="B483" s="40"/>
    </row>
    <row r="484" spans="2:2" ht="12.75">
      <c r="B484" s="40"/>
    </row>
    <row r="485" spans="2:2" ht="12.75">
      <c r="B485" s="40"/>
    </row>
    <row r="486" spans="2:2" ht="12.75">
      <c r="B486" s="40"/>
    </row>
    <row r="487" spans="2:2" ht="12.75">
      <c r="B487" s="40"/>
    </row>
    <row r="488" spans="2:2" ht="12.75">
      <c r="B488" s="40"/>
    </row>
    <row r="489" spans="2:2" ht="12.75">
      <c r="B489" s="40"/>
    </row>
    <row r="490" spans="2:2" ht="12.75">
      <c r="B490" s="40"/>
    </row>
    <row r="491" spans="2:2" ht="12.75">
      <c r="B491" s="40"/>
    </row>
    <row r="492" spans="2:2" ht="12.75">
      <c r="B492" s="40"/>
    </row>
    <row r="493" spans="2:2" ht="12.75">
      <c r="B493" s="40"/>
    </row>
    <row r="494" spans="2:2" ht="12.75">
      <c r="B494" s="40"/>
    </row>
    <row r="495" spans="2:2" ht="12.75">
      <c r="B495" s="40"/>
    </row>
    <row r="496" spans="2:2" ht="12.75">
      <c r="B496" s="40"/>
    </row>
    <row r="497" spans="2:2" ht="12.75">
      <c r="B497" s="40"/>
    </row>
    <row r="498" spans="2:2" ht="12.75">
      <c r="B498" s="40"/>
    </row>
    <row r="499" spans="2:2" ht="12.75">
      <c r="B499" s="40"/>
    </row>
    <row r="500" spans="2:2" ht="12.75">
      <c r="B500" s="40"/>
    </row>
    <row r="501" spans="2:2" ht="12.75">
      <c r="B501" s="40"/>
    </row>
    <row r="502" spans="2:2" ht="12.75">
      <c r="B502" s="40"/>
    </row>
    <row r="503" spans="2:2" ht="12.75">
      <c r="B503" s="40"/>
    </row>
    <row r="504" spans="2:2" ht="12.75">
      <c r="B504" s="40"/>
    </row>
    <row r="505" spans="2:2" ht="12.75">
      <c r="B505" s="40"/>
    </row>
    <row r="506" spans="2:2" ht="12.75">
      <c r="B506" s="40"/>
    </row>
    <row r="507" spans="2:2" ht="12.75">
      <c r="B507" s="40"/>
    </row>
    <row r="508" spans="2:2" ht="12.75">
      <c r="B508" s="40"/>
    </row>
    <row r="509" spans="2:2" ht="12.75">
      <c r="B509" s="40"/>
    </row>
    <row r="510" spans="2:2" ht="12.75">
      <c r="B510" s="40"/>
    </row>
    <row r="511" spans="2:2" ht="12.75">
      <c r="B511" s="40"/>
    </row>
    <row r="512" spans="2:2" ht="12.75">
      <c r="B512" s="40"/>
    </row>
    <row r="513" spans="2:2" ht="12.75">
      <c r="B513" s="40"/>
    </row>
    <row r="514" spans="2:2" ht="12.75">
      <c r="B514" s="40"/>
    </row>
    <row r="515" spans="2:2" ht="12.75">
      <c r="B515" s="40"/>
    </row>
    <row r="516" spans="2:2" ht="12.75">
      <c r="B516" s="40"/>
    </row>
    <row r="517" spans="2:2" ht="12.75">
      <c r="B517" s="40"/>
    </row>
    <row r="518" spans="2:2" ht="12.75">
      <c r="B518" s="40"/>
    </row>
    <row r="519" spans="2:2" ht="12.75">
      <c r="B519" s="40"/>
    </row>
    <row r="520" spans="2:2" ht="12.75">
      <c r="B520" s="40"/>
    </row>
    <row r="521" spans="2:2" ht="12.75">
      <c r="B521" s="40"/>
    </row>
    <row r="522" spans="2:2" ht="12.75">
      <c r="B522" s="40"/>
    </row>
    <row r="523" spans="2:2" ht="12.75">
      <c r="B523" s="40"/>
    </row>
    <row r="524" spans="2:2" ht="12.75">
      <c r="B524" s="40"/>
    </row>
    <row r="525" spans="2:2" ht="12.75">
      <c r="B525" s="40"/>
    </row>
    <row r="526" spans="2:2" ht="12.75">
      <c r="B526" s="40"/>
    </row>
    <row r="527" spans="2:2" ht="12.75">
      <c r="B527" s="40"/>
    </row>
    <row r="528" spans="2:2" ht="12.75">
      <c r="B528" s="40"/>
    </row>
    <row r="529" spans="2:2" ht="12.75">
      <c r="B529" s="40"/>
    </row>
    <row r="530" spans="2:2" ht="12.75">
      <c r="B530" s="40"/>
    </row>
    <row r="531" spans="2:2" ht="12.75">
      <c r="B531" s="40"/>
    </row>
    <row r="532" spans="2:2" ht="12.75">
      <c r="B532" s="40"/>
    </row>
    <row r="533" spans="2:2" ht="12.75">
      <c r="B533" s="40"/>
    </row>
    <row r="534" spans="2:2" ht="12.75">
      <c r="B534" s="40"/>
    </row>
    <row r="535" spans="2:2" ht="12.75">
      <c r="B535" s="40"/>
    </row>
    <row r="536" spans="2:2" ht="12.75">
      <c r="B536" s="40"/>
    </row>
    <row r="537" spans="2:2" ht="12.75">
      <c r="B537" s="40"/>
    </row>
    <row r="538" spans="2:2" ht="12.75">
      <c r="B538" s="40"/>
    </row>
    <row r="539" spans="2:2" ht="12.75">
      <c r="B539" s="40"/>
    </row>
    <row r="540" spans="2:2" ht="12.75">
      <c r="B540" s="40"/>
    </row>
    <row r="541" spans="2:2" ht="12.75">
      <c r="B541" s="40"/>
    </row>
    <row r="542" spans="2:2" ht="12.75">
      <c r="B542" s="40"/>
    </row>
    <row r="543" spans="2:2" ht="12.75">
      <c r="B543" s="40"/>
    </row>
    <row r="544" spans="2:2" ht="12.75">
      <c r="B544" s="40"/>
    </row>
    <row r="545" spans="2:2" ht="12.75">
      <c r="B545" s="40"/>
    </row>
    <row r="546" spans="2:2" ht="12.75">
      <c r="B546" s="40"/>
    </row>
    <row r="547" spans="2:2" ht="12.75">
      <c r="B547" s="40"/>
    </row>
    <row r="548" spans="2:2" ht="12.75">
      <c r="B548" s="40"/>
    </row>
    <row r="549" spans="2:2" ht="12.75">
      <c r="B549" s="40"/>
    </row>
    <row r="550" spans="2:2" ht="12.75">
      <c r="B550" s="40"/>
    </row>
    <row r="551" spans="2:2" ht="12.75">
      <c r="B551" s="40"/>
    </row>
    <row r="552" spans="2:2" ht="12.75">
      <c r="B552" s="40"/>
    </row>
    <row r="553" spans="2:2" ht="12.75">
      <c r="B553" s="40"/>
    </row>
    <row r="554" spans="2:2" ht="12.75">
      <c r="B554" s="40"/>
    </row>
    <row r="555" spans="2:2" ht="12.75">
      <c r="B555" s="40"/>
    </row>
    <row r="556" spans="2:2" ht="12.75">
      <c r="B556" s="40"/>
    </row>
    <row r="557" spans="2:2" ht="12.75">
      <c r="B557" s="40"/>
    </row>
    <row r="558" spans="2:2" ht="12.75">
      <c r="B558" s="40"/>
    </row>
    <row r="559" spans="2:2" ht="12.75">
      <c r="B559" s="40"/>
    </row>
    <row r="560" spans="2:2" ht="12.75">
      <c r="B560" s="40"/>
    </row>
    <row r="561" spans="2:2" ht="12.75">
      <c r="B561" s="40"/>
    </row>
    <row r="562" spans="2:2" ht="12.75">
      <c r="B562" s="40"/>
    </row>
    <row r="563" spans="2:2" ht="12.75">
      <c r="B563" s="40"/>
    </row>
    <row r="564" spans="2:2" ht="12.75">
      <c r="B564" s="40"/>
    </row>
    <row r="565" spans="2:2" ht="12.75">
      <c r="B565" s="40"/>
    </row>
    <row r="566" spans="2:2" ht="12.75">
      <c r="B566" s="40"/>
    </row>
    <row r="567" spans="2:2" ht="12.75">
      <c r="B567" s="40"/>
    </row>
    <row r="568" spans="2:2" ht="12.75">
      <c r="B568" s="40"/>
    </row>
    <row r="569" spans="2:2" ht="12.75">
      <c r="B569" s="40"/>
    </row>
    <row r="570" spans="2:2" ht="12.75">
      <c r="B570" s="40"/>
    </row>
    <row r="571" spans="2:2" ht="12.75">
      <c r="B571" s="40"/>
    </row>
    <row r="572" spans="2:2" ht="12.75">
      <c r="B572" s="40"/>
    </row>
    <row r="573" spans="2:2" ht="12.75">
      <c r="B573" s="40"/>
    </row>
    <row r="574" spans="2:2" ht="12.75">
      <c r="B574" s="40"/>
    </row>
    <row r="575" spans="2:2" ht="12.75">
      <c r="B575" s="40"/>
    </row>
    <row r="576" spans="2:2" ht="12.75">
      <c r="B576" s="40"/>
    </row>
    <row r="577" spans="2:2" ht="12.75">
      <c r="B577" s="40"/>
    </row>
    <row r="578" spans="2:2" ht="12.75">
      <c r="B578" s="40"/>
    </row>
    <row r="579" spans="2:2" ht="12.75">
      <c r="B579" s="40"/>
    </row>
    <row r="580" spans="2:2" ht="12.75">
      <c r="B580" s="40"/>
    </row>
    <row r="581" spans="2:2" ht="12.75">
      <c r="B581" s="40"/>
    </row>
    <row r="582" spans="2:2" ht="12.75">
      <c r="B582" s="40"/>
    </row>
    <row r="583" spans="2:2" ht="12.75">
      <c r="B583" s="40"/>
    </row>
    <row r="584" spans="2:2" ht="12.75">
      <c r="B584" s="40"/>
    </row>
    <row r="585" spans="2:2" ht="12.75">
      <c r="B585" s="40"/>
    </row>
    <row r="586" spans="2:2" ht="12.75">
      <c r="B586" s="40"/>
    </row>
    <row r="587" spans="2:2" ht="12.75">
      <c r="B587" s="40"/>
    </row>
    <row r="588" spans="2:2" ht="12.75">
      <c r="B588" s="40"/>
    </row>
    <row r="589" spans="2:2" ht="12.75">
      <c r="B589" s="40"/>
    </row>
    <row r="590" spans="2:2" ht="12.75">
      <c r="B590" s="40"/>
    </row>
    <row r="591" spans="2:2" ht="12.75">
      <c r="B591" s="40"/>
    </row>
    <row r="592" spans="2:2" ht="12.75">
      <c r="B592" s="40"/>
    </row>
    <row r="593" spans="2:2" ht="12.75">
      <c r="B593" s="40"/>
    </row>
    <row r="594" spans="2:2" ht="12.75">
      <c r="B594" s="40"/>
    </row>
    <row r="595" spans="2:2" ht="12.75">
      <c r="B595" s="40"/>
    </row>
    <row r="596" spans="2:2" ht="12.75">
      <c r="B596" s="40"/>
    </row>
    <row r="597" spans="2:2" ht="12.75">
      <c r="B597" s="40"/>
    </row>
    <row r="598" spans="2:2" ht="12.75">
      <c r="B598" s="40"/>
    </row>
    <row r="599" spans="2:2" ht="12.75">
      <c r="B599" s="40"/>
    </row>
    <row r="600" spans="2:2" ht="12.75">
      <c r="B600" s="40"/>
    </row>
    <row r="601" spans="2:2" ht="12.75">
      <c r="B601" s="40"/>
    </row>
    <row r="602" spans="2:2" ht="12.75">
      <c r="B602" s="40"/>
    </row>
    <row r="603" spans="2:2" ht="12.75">
      <c r="B603" s="40"/>
    </row>
    <row r="604" spans="2:2" ht="12.75">
      <c r="B604" s="40"/>
    </row>
    <row r="605" spans="2:2" ht="12.75">
      <c r="B605" s="40"/>
    </row>
    <row r="606" spans="2:2" ht="12.75">
      <c r="B606" s="40"/>
    </row>
    <row r="607" spans="2:2" ht="12.75">
      <c r="B607" s="40"/>
    </row>
    <row r="608" spans="2:2" ht="12.75">
      <c r="B608" s="40"/>
    </row>
    <row r="609" spans="2:2" ht="12.75">
      <c r="B609" s="40"/>
    </row>
    <row r="610" spans="2:2" ht="12.75">
      <c r="B610" s="40"/>
    </row>
    <row r="611" spans="2:2" ht="12.75">
      <c r="B611" s="40"/>
    </row>
    <row r="612" spans="2:2" ht="12.75">
      <c r="B612" s="40"/>
    </row>
    <row r="613" spans="2:2" ht="12.75">
      <c r="B613" s="40"/>
    </row>
    <row r="614" spans="2:2" ht="12.75">
      <c r="B614" s="40"/>
    </row>
    <row r="615" spans="2:2" ht="12.75">
      <c r="B615" s="40"/>
    </row>
    <row r="616" spans="2:2" ht="12.75">
      <c r="B616" s="40"/>
    </row>
    <row r="617" spans="2:2" ht="12.75">
      <c r="B617" s="40"/>
    </row>
    <row r="618" spans="2:2" ht="12.75">
      <c r="B618" s="40"/>
    </row>
    <row r="619" spans="2:2" ht="12.75">
      <c r="B619" s="40"/>
    </row>
    <row r="620" spans="2:2" ht="12.75">
      <c r="B620" s="40"/>
    </row>
    <row r="621" spans="2:2" ht="12.75">
      <c r="B621" s="40"/>
    </row>
    <row r="622" spans="2:2" ht="12.75">
      <c r="B622" s="40"/>
    </row>
    <row r="623" spans="2:2" ht="12.75">
      <c r="B623" s="40"/>
    </row>
    <row r="624" spans="2:2" ht="12.75">
      <c r="B624" s="40"/>
    </row>
    <row r="625" spans="2:2" ht="12.75">
      <c r="B625" s="40"/>
    </row>
    <row r="626" spans="2:2" ht="12.75">
      <c r="B626" s="40"/>
    </row>
    <row r="627" spans="2:2" ht="12.75">
      <c r="B627" s="40"/>
    </row>
    <row r="628" spans="2:2" ht="12.75">
      <c r="B628" s="40"/>
    </row>
    <row r="629" spans="2:2" ht="12.75">
      <c r="B629" s="40"/>
    </row>
    <row r="630" spans="2:2" ht="12.75">
      <c r="B630" s="40"/>
    </row>
    <row r="631" spans="2:2" ht="12.75">
      <c r="B631" s="40"/>
    </row>
    <row r="632" spans="2:2" ht="12.75">
      <c r="B632" s="40"/>
    </row>
    <row r="633" spans="2:2" ht="12.75">
      <c r="B633" s="40"/>
    </row>
    <row r="634" spans="2:2" ht="12.75">
      <c r="B634" s="40"/>
    </row>
    <row r="635" spans="2:2" ht="12.75">
      <c r="B635" s="40"/>
    </row>
    <row r="636" spans="2:2" ht="12.75">
      <c r="B636" s="40"/>
    </row>
    <row r="637" spans="2:2" ht="12.75">
      <c r="B637" s="40"/>
    </row>
    <row r="638" spans="2:2" ht="12.75">
      <c r="B638" s="40"/>
    </row>
    <row r="639" spans="2:2" ht="12.75">
      <c r="B639" s="40"/>
    </row>
    <row r="640" spans="2:2" ht="12.75">
      <c r="B640" s="40"/>
    </row>
    <row r="641" spans="2:2" ht="12.75">
      <c r="B641" s="40"/>
    </row>
    <row r="642" spans="2:2" ht="12.75">
      <c r="B642" s="40"/>
    </row>
    <row r="643" spans="2:2" ht="12.75">
      <c r="B643" s="40"/>
    </row>
    <row r="644" spans="2:2" ht="12.75">
      <c r="B644" s="40"/>
    </row>
    <row r="645" spans="2:2" ht="12.75">
      <c r="B645" s="40"/>
    </row>
    <row r="646" spans="2:2" ht="12.75">
      <c r="B646" s="40"/>
    </row>
    <row r="647" spans="2:2" ht="12.75">
      <c r="B647" s="40"/>
    </row>
    <row r="648" spans="2:2" ht="12.75">
      <c r="B648" s="40"/>
    </row>
    <row r="649" spans="2:2" ht="12.75">
      <c r="B649" s="40"/>
    </row>
    <row r="650" spans="2:2" ht="12.75">
      <c r="B650" s="40"/>
    </row>
    <row r="651" spans="2:2" ht="12.75">
      <c r="B651" s="40"/>
    </row>
    <row r="652" spans="2:2" ht="12.75">
      <c r="B652" s="40"/>
    </row>
    <row r="653" spans="2:2" ht="12.75">
      <c r="B653" s="40"/>
    </row>
    <row r="654" spans="2:2" ht="12.75">
      <c r="B654" s="40"/>
    </row>
    <row r="655" spans="2:2" ht="12.75">
      <c r="B655" s="40"/>
    </row>
    <row r="656" spans="2:2" ht="12.75">
      <c r="B656" s="40"/>
    </row>
    <row r="657" spans="2:2" ht="12.75">
      <c r="B657" s="40"/>
    </row>
    <row r="658" spans="2:2" ht="12.75">
      <c r="B658" s="40"/>
    </row>
    <row r="659" spans="2:2" ht="12.75">
      <c r="B659" s="40"/>
    </row>
    <row r="660" spans="2:2" ht="12.75">
      <c r="B660" s="40"/>
    </row>
    <row r="661" spans="2:2" ht="12.75">
      <c r="B661" s="40"/>
    </row>
    <row r="662" spans="2:2" ht="12.75">
      <c r="B662" s="40"/>
    </row>
    <row r="663" spans="2:2" ht="12.75">
      <c r="B663" s="40"/>
    </row>
    <row r="664" spans="2:2" ht="12.75">
      <c r="B664" s="40"/>
    </row>
    <row r="665" spans="2:2" ht="12.75">
      <c r="B665" s="40"/>
    </row>
    <row r="666" spans="2:2" ht="12.75">
      <c r="B666" s="40"/>
    </row>
    <row r="667" spans="2:2" ht="12.75">
      <c r="B667" s="40"/>
    </row>
    <row r="668" spans="2:2" ht="12.75">
      <c r="B668" s="40"/>
    </row>
    <row r="669" spans="2:2" ht="12.75">
      <c r="B669" s="40"/>
    </row>
    <row r="670" spans="2:2" ht="12.75">
      <c r="B670" s="40"/>
    </row>
    <row r="671" spans="2:2" ht="12.75">
      <c r="B671" s="40"/>
    </row>
    <row r="672" spans="2:2" ht="12.75">
      <c r="B672" s="40"/>
    </row>
    <row r="673" spans="2:2" ht="12.75">
      <c r="B673" s="40"/>
    </row>
    <row r="674" spans="2:2" ht="12.75">
      <c r="B674" s="40"/>
    </row>
    <row r="675" spans="2:2" ht="12.75">
      <c r="B675" s="40"/>
    </row>
    <row r="676" spans="2:2" ht="12.75">
      <c r="B676" s="40"/>
    </row>
    <row r="677" spans="2:2" ht="12.75">
      <c r="B677" s="40"/>
    </row>
    <row r="678" spans="2:2" ht="12.75">
      <c r="B678" s="40"/>
    </row>
    <row r="679" spans="2:2" ht="12.75">
      <c r="B679" s="40"/>
    </row>
    <row r="680" spans="2:2" ht="12.75">
      <c r="B680" s="40"/>
    </row>
    <row r="681" spans="2:2" ht="12.75">
      <c r="B681" s="40"/>
    </row>
    <row r="682" spans="2:2" ht="12.75">
      <c r="B682" s="40"/>
    </row>
    <row r="683" spans="2:2" ht="12.75">
      <c r="B683" s="40"/>
    </row>
    <row r="684" spans="2:2" ht="12.75">
      <c r="B684" s="40"/>
    </row>
    <row r="685" spans="2:2" ht="12.75">
      <c r="B685" s="40"/>
    </row>
    <row r="686" spans="2:2" ht="12.75">
      <c r="B686" s="40"/>
    </row>
    <row r="687" spans="2:2" ht="12.75">
      <c r="B687" s="40"/>
    </row>
    <row r="688" spans="2:2" ht="12.75">
      <c r="B688" s="40"/>
    </row>
    <row r="689" spans="2:2" ht="12.75">
      <c r="B689" s="40"/>
    </row>
    <row r="690" spans="2:2" ht="12.75">
      <c r="B690" s="40"/>
    </row>
    <row r="691" spans="2:2" ht="12.75">
      <c r="B691" s="40"/>
    </row>
    <row r="692" spans="2:2" ht="12.75">
      <c r="B692" s="40"/>
    </row>
    <row r="693" spans="2:2" ht="12.75">
      <c r="B693" s="40"/>
    </row>
    <row r="694" spans="2:2" ht="12.75">
      <c r="B694" s="40"/>
    </row>
    <row r="695" spans="2:2" ht="12.75">
      <c r="B695" s="40"/>
    </row>
    <row r="696" spans="2:2" ht="12.75">
      <c r="B696" s="40"/>
    </row>
    <row r="697" spans="2:2" ht="12.75">
      <c r="B697" s="40"/>
    </row>
    <row r="698" spans="2:2" ht="12.75">
      <c r="B698" s="40"/>
    </row>
    <row r="699" spans="2:2" ht="12.75">
      <c r="B699" s="40"/>
    </row>
    <row r="700" spans="2:2" ht="12.75">
      <c r="B700" s="40"/>
    </row>
    <row r="701" spans="2:2" ht="12.75">
      <c r="B701" s="40"/>
    </row>
    <row r="702" spans="2:2" ht="12.75">
      <c r="B702" s="40"/>
    </row>
    <row r="703" spans="2:2" ht="12.75">
      <c r="B703" s="40"/>
    </row>
    <row r="704" spans="2:2" ht="12.75">
      <c r="B704" s="40"/>
    </row>
    <row r="705" spans="2:2" ht="12.75">
      <c r="B705" s="40"/>
    </row>
    <row r="706" spans="2:2" ht="12.75">
      <c r="B706" s="40"/>
    </row>
    <row r="707" spans="2:2" ht="12.75">
      <c r="B707" s="40"/>
    </row>
    <row r="708" spans="2:2" ht="12.75">
      <c r="B708" s="40"/>
    </row>
    <row r="709" spans="2:2" ht="12.75">
      <c r="B709" s="40"/>
    </row>
    <row r="710" spans="2:2" ht="12.75">
      <c r="B710" s="40"/>
    </row>
    <row r="711" spans="2:2" ht="12.75">
      <c r="B711" s="40"/>
    </row>
    <row r="712" spans="2:2" ht="12.75">
      <c r="B712" s="40"/>
    </row>
    <row r="713" spans="2:2" ht="12.75">
      <c r="B713" s="40"/>
    </row>
    <row r="714" spans="2:2" ht="12.75">
      <c r="B714" s="40"/>
    </row>
    <row r="715" spans="2:2" ht="12.75">
      <c r="B715" s="40"/>
    </row>
    <row r="716" spans="2:2" ht="12.75">
      <c r="B716" s="40"/>
    </row>
    <row r="717" spans="2:2" ht="12.75">
      <c r="B717" s="40"/>
    </row>
    <row r="718" spans="2:2" ht="12.75">
      <c r="B718" s="40"/>
    </row>
    <row r="719" spans="2:2" ht="12.75">
      <c r="B719" s="40"/>
    </row>
    <row r="720" spans="2:2" ht="12.75">
      <c r="B720" s="40"/>
    </row>
    <row r="721" spans="2:2" ht="12.75">
      <c r="B721" s="40"/>
    </row>
    <row r="722" spans="2:2" ht="12.75">
      <c r="B722" s="40"/>
    </row>
    <row r="723" spans="2:2" ht="12.75">
      <c r="B723" s="40"/>
    </row>
    <row r="724" spans="2:2" ht="12.75">
      <c r="B724" s="40"/>
    </row>
    <row r="725" spans="2:2" ht="12.75">
      <c r="B725" s="40"/>
    </row>
    <row r="726" spans="2:2" ht="12.75">
      <c r="B726" s="40"/>
    </row>
    <row r="727" spans="2:2" ht="12.75">
      <c r="B727" s="40"/>
    </row>
    <row r="728" spans="2:2" ht="12.75">
      <c r="B728" s="40"/>
    </row>
    <row r="729" spans="2:2" ht="12.75">
      <c r="B729" s="40"/>
    </row>
    <row r="730" spans="2:2" ht="12.75">
      <c r="B730" s="40"/>
    </row>
    <row r="731" spans="2:2" ht="12.75">
      <c r="B731" s="40"/>
    </row>
    <row r="732" spans="2:2" ht="12.75">
      <c r="B732" s="40"/>
    </row>
    <row r="733" spans="2:2" ht="12.75">
      <c r="B733" s="40"/>
    </row>
    <row r="734" spans="2:2" ht="12.75">
      <c r="B734" s="40"/>
    </row>
    <row r="735" spans="2:2" ht="12.75">
      <c r="B735" s="40"/>
    </row>
    <row r="736" spans="2:2" ht="12.75">
      <c r="B736" s="40"/>
    </row>
    <row r="737" spans="2:2" ht="12.75">
      <c r="B737" s="40"/>
    </row>
    <row r="738" spans="2:2" ht="12.75">
      <c r="B738" s="40"/>
    </row>
    <row r="739" spans="2:2" ht="12.75">
      <c r="B739" s="40"/>
    </row>
    <row r="740" spans="2:2" ht="12.75">
      <c r="B740" s="40"/>
    </row>
    <row r="741" spans="2:2" ht="12.75">
      <c r="B741" s="40"/>
    </row>
    <row r="742" spans="2:2" ht="12.75">
      <c r="B742" s="40"/>
    </row>
    <row r="743" spans="2:2" ht="12.75">
      <c r="B743" s="40"/>
    </row>
    <row r="744" spans="2:2" ht="12.75">
      <c r="B744" s="40"/>
    </row>
    <row r="745" spans="2:2" ht="12.75">
      <c r="B745" s="40"/>
    </row>
    <row r="746" spans="2:2" ht="12.75">
      <c r="B746" s="40"/>
    </row>
    <row r="747" spans="2:2" ht="12.75">
      <c r="B747" s="40"/>
    </row>
    <row r="748" spans="2:2" ht="12.75">
      <c r="B748" s="40"/>
    </row>
    <row r="749" spans="2:2" ht="12.75">
      <c r="B749" s="40"/>
    </row>
    <row r="750" spans="2:2" ht="12.75">
      <c r="B750" s="40"/>
    </row>
    <row r="751" spans="2:2" ht="12.75">
      <c r="B751" s="40"/>
    </row>
    <row r="752" spans="2:2" ht="12.75">
      <c r="B752" s="40"/>
    </row>
    <row r="753" spans="2:2" ht="12.75">
      <c r="B753" s="40"/>
    </row>
    <row r="754" spans="2:2" ht="12.75">
      <c r="B754" s="40"/>
    </row>
    <row r="755" spans="2:2" ht="12.75">
      <c r="B755" s="40"/>
    </row>
    <row r="756" spans="2:2" ht="12.75">
      <c r="B756" s="40"/>
    </row>
    <row r="757" spans="2:2" ht="12.75">
      <c r="B757" s="40"/>
    </row>
    <row r="758" spans="2:2" ht="12.75">
      <c r="B758" s="40"/>
    </row>
    <row r="759" spans="2:2" ht="12.75">
      <c r="B759" s="40"/>
    </row>
    <row r="760" spans="2:2" ht="12.75">
      <c r="B760" s="40"/>
    </row>
    <row r="761" spans="2:2" ht="12.75">
      <c r="B761" s="40"/>
    </row>
    <row r="762" spans="2:2" ht="12.75">
      <c r="B762" s="40"/>
    </row>
    <row r="763" spans="2:2" ht="12.75">
      <c r="B763" s="40"/>
    </row>
    <row r="764" spans="2:2" ht="12.75">
      <c r="B764" s="40"/>
    </row>
    <row r="765" spans="2:2" ht="12.75">
      <c r="B765" s="40"/>
    </row>
    <row r="766" spans="2:2" ht="12.75">
      <c r="B766" s="40"/>
    </row>
    <row r="767" spans="2:2" ht="12.75">
      <c r="B767" s="40"/>
    </row>
    <row r="768" spans="2:2" ht="12.75">
      <c r="B768" s="40"/>
    </row>
    <row r="769" spans="2:2" ht="12.75">
      <c r="B769" s="40"/>
    </row>
    <row r="770" spans="2:2" ht="12.75">
      <c r="B770" s="40"/>
    </row>
    <row r="771" spans="2:2" ht="12.75">
      <c r="B771" s="40"/>
    </row>
    <row r="772" spans="2:2" ht="12.75">
      <c r="B772" s="40"/>
    </row>
    <row r="773" spans="2:2" ht="12.75">
      <c r="B773" s="40"/>
    </row>
    <row r="774" spans="2:2" ht="12.75">
      <c r="B774" s="40"/>
    </row>
    <row r="775" spans="2:2" ht="12.75">
      <c r="B775" s="40"/>
    </row>
    <row r="776" spans="2:2" ht="12.75">
      <c r="B776" s="40"/>
    </row>
    <row r="777" spans="2:2" ht="12.75">
      <c r="B777" s="40"/>
    </row>
    <row r="778" spans="2:2" ht="12.75">
      <c r="B778" s="40"/>
    </row>
    <row r="779" spans="2:2" ht="12.75">
      <c r="B779" s="40"/>
    </row>
    <row r="780" spans="2:2" ht="12.75">
      <c r="B780" s="40"/>
    </row>
    <row r="781" spans="2:2" ht="12.75">
      <c r="B781" s="40"/>
    </row>
    <row r="782" spans="2:2" ht="12.75">
      <c r="B782" s="40"/>
    </row>
    <row r="783" spans="2:2" ht="12.75">
      <c r="B783" s="40"/>
    </row>
    <row r="784" spans="2:2" ht="12.75">
      <c r="B784" s="40"/>
    </row>
    <row r="785" spans="2:2" ht="12.75">
      <c r="B785" s="40"/>
    </row>
    <row r="786" spans="2:2" ht="12.75">
      <c r="B786" s="40"/>
    </row>
    <row r="787" spans="2:2" ht="12.75">
      <c r="B787" s="40"/>
    </row>
    <row r="788" spans="2:2" ht="12.75">
      <c r="B788" s="40"/>
    </row>
    <row r="789" spans="2:2" ht="12.75">
      <c r="B789" s="40"/>
    </row>
    <row r="790" spans="2:2" ht="12.75">
      <c r="B790" s="40"/>
    </row>
    <row r="791" spans="2:2" ht="12.75">
      <c r="B791" s="40"/>
    </row>
    <row r="792" spans="2:2" ht="12.75">
      <c r="B792" s="40"/>
    </row>
    <row r="793" spans="2:2" ht="12.75">
      <c r="B793" s="40"/>
    </row>
    <row r="794" spans="2:2" ht="12.75">
      <c r="B794" s="40"/>
    </row>
    <row r="795" spans="2:2" ht="12.75">
      <c r="B795" s="40"/>
    </row>
    <row r="796" spans="2:2" ht="12.75">
      <c r="B796" s="40"/>
    </row>
    <row r="797" spans="2:2" ht="12.75">
      <c r="B797" s="40"/>
    </row>
    <row r="798" spans="2:2" ht="12.75">
      <c r="B798" s="40"/>
    </row>
    <row r="799" spans="2:2" ht="12.75">
      <c r="B799" s="40"/>
    </row>
    <row r="800" spans="2:2" ht="12.75">
      <c r="B800" s="40"/>
    </row>
    <row r="801" spans="2:2" ht="12.75">
      <c r="B801" s="40"/>
    </row>
    <row r="802" spans="2:2" ht="12.75">
      <c r="B802" s="40"/>
    </row>
    <row r="803" spans="2:2" ht="12.75">
      <c r="B803" s="40"/>
    </row>
    <row r="804" spans="2:2" ht="12.75">
      <c r="B804" s="40"/>
    </row>
    <row r="805" spans="2:2" ht="12.75">
      <c r="B805" s="40"/>
    </row>
    <row r="806" spans="2:2" ht="12.75">
      <c r="B806" s="40"/>
    </row>
    <row r="807" spans="2:2" ht="12.75">
      <c r="B807" s="40"/>
    </row>
    <row r="808" spans="2:2" ht="12.75">
      <c r="B808" s="40"/>
    </row>
    <row r="809" spans="2:2" ht="12.75">
      <c r="B809" s="40"/>
    </row>
    <row r="810" spans="2:2" ht="12.75">
      <c r="B810" s="40"/>
    </row>
    <row r="811" spans="2:2" ht="12.75">
      <c r="B811" s="40"/>
    </row>
    <row r="812" spans="2:2" ht="12.75">
      <c r="B812" s="40"/>
    </row>
    <row r="813" spans="2:2" ht="12.75">
      <c r="B813" s="40"/>
    </row>
    <row r="814" spans="2:2" ht="12.75">
      <c r="B814" s="40"/>
    </row>
    <row r="815" spans="2:2" ht="12.75">
      <c r="B815" s="40"/>
    </row>
    <row r="816" spans="2:2" ht="12.75">
      <c r="B816" s="40"/>
    </row>
    <row r="817" spans="2:2" ht="12.75">
      <c r="B817" s="40"/>
    </row>
    <row r="818" spans="2:2" ht="12.75">
      <c r="B818" s="40"/>
    </row>
    <row r="819" spans="2:2" ht="12.75">
      <c r="B819" s="40"/>
    </row>
    <row r="820" spans="2:2" ht="12.75">
      <c r="B820" s="40"/>
    </row>
    <row r="821" spans="2:2" ht="12.75">
      <c r="B821" s="40"/>
    </row>
    <row r="822" spans="2:2" ht="12.75">
      <c r="B822" s="40"/>
    </row>
    <row r="823" spans="2:2" ht="12.75">
      <c r="B823" s="40"/>
    </row>
    <row r="824" spans="2:2" ht="12.75">
      <c r="B824" s="40"/>
    </row>
    <row r="825" spans="2:2" ht="12.75">
      <c r="B825" s="40"/>
    </row>
    <row r="826" spans="2:2" ht="12.75">
      <c r="B826" s="40"/>
    </row>
    <row r="827" spans="2:2" ht="12.75">
      <c r="B827" s="40"/>
    </row>
    <row r="828" spans="2:2" ht="12.75">
      <c r="B828" s="40"/>
    </row>
    <row r="829" spans="2:2" ht="12.75">
      <c r="B829" s="40"/>
    </row>
    <row r="830" spans="2:2" ht="12.75">
      <c r="B830" s="40"/>
    </row>
    <row r="831" spans="2:2" ht="12.75">
      <c r="B831" s="40"/>
    </row>
    <row r="832" spans="2:2" ht="12.75">
      <c r="B832" s="40"/>
    </row>
    <row r="833" spans="2:2" ht="12.75">
      <c r="B833" s="40"/>
    </row>
    <row r="834" spans="2:2" ht="12.75">
      <c r="B834" s="40"/>
    </row>
    <row r="835" spans="2:2" ht="12.75">
      <c r="B835" s="40"/>
    </row>
    <row r="836" spans="2:2" ht="12.75">
      <c r="B836" s="40"/>
    </row>
    <row r="837" spans="2:2" ht="12.75">
      <c r="B837" s="40"/>
    </row>
    <row r="838" spans="2:2" ht="12.75">
      <c r="B838" s="40"/>
    </row>
    <row r="839" spans="2:2" ht="12.75">
      <c r="B839" s="40"/>
    </row>
    <row r="840" spans="2:2" ht="12.75">
      <c r="B840" s="40"/>
    </row>
    <row r="841" spans="2:2" ht="12.75">
      <c r="B841" s="40"/>
    </row>
    <row r="842" spans="2:2" ht="12.75">
      <c r="B842" s="40"/>
    </row>
    <row r="843" spans="2:2" ht="12.75">
      <c r="B843" s="40"/>
    </row>
    <row r="844" spans="2:2" ht="12.75">
      <c r="B844" s="40"/>
    </row>
    <row r="845" spans="2:2" ht="12.75">
      <c r="B845" s="40"/>
    </row>
    <row r="846" spans="2:2" ht="12.75">
      <c r="B846" s="40"/>
    </row>
    <row r="847" spans="2:2" ht="12.75">
      <c r="B847" s="40"/>
    </row>
    <row r="848" spans="2:2" ht="12.75">
      <c r="B848" s="40"/>
    </row>
    <row r="849" spans="2:2" ht="12.75">
      <c r="B849" s="40"/>
    </row>
    <row r="850" spans="2:2" ht="12.75">
      <c r="B850" s="40"/>
    </row>
    <row r="851" spans="2:2" ht="12.75">
      <c r="B851" s="40"/>
    </row>
    <row r="852" spans="2:2" ht="12.75">
      <c r="B852" s="40"/>
    </row>
    <row r="853" spans="2:2" ht="12.75">
      <c r="B853" s="40"/>
    </row>
    <row r="854" spans="2:2" ht="12.75">
      <c r="B854" s="40"/>
    </row>
    <row r="855" spans="2:2" ht="12.75">
      <c r="B855" s="40"/>
    </row>
    <row r="856" spans="2:2" ht="12.75">
      <c r="B856" s="40"/>
    </row>
    <row r="857" spans="2:2" ht="12.75">
      <c r="B857" s="40"/>
    </row>
    <row r="858" spans="2:2" ht="12.75">
      <c r="B858" s="40"/>
    </row>
    <row r="859" spans="2:2" ht="12.75">
      <c r="B859" s="40"/>
    </row>
    <row r="860" spans="2:2" ht="12.75">
      <c r="B860" s="40"/>
    </row>
    <row r="861" spans="2:2" ht="12.75">
      <c r="B861" s="40"/>
    </row>
    <row r="862" spans="2:2" ht="12.75">
      <c r="B862" s="40"/>
    </row>
    <row r="863" spans="2:2" ht="12.75">
      <c r="B863" s="40"/>
    </row>
    <row r="864" spans="2:2" ht="12.75">
      <c r="B864" s="40"/>
    </row>
    <row r="865" spans="2:2" ht="12.75">
      <c r="B865" s="40"/>
    </row>
    <row r="866" spans="2:2" ht="12.75">
      <c r="B866" s="40"/>
    </row>
    <row r="867" spans="2:2" ht="12.75">
      <c r="B867" s="40"/>
    </row>
    <row r="868" spans="2:2" ht="12.75">
      <c r="B868" s="40"/>
    </row>
    <row r="869" spans="2:2" ht="12.75">
      <c r="B869" s="40"/>
    </row>
    <row r="870" spans="2:2" ht="12.75">
      <c r="B870" s="40"/>
    </row>
    <row r="871" spans="2:2" ht="12.75">
      <c r="B871" s="40"/>
    </row>
    <row r="872" spans="2:2" ht="12.75">
      <c r="B872" s="40"/>
    </row>
    <row r="873" spans="2:2" ht="12.75">
      <c r="B873" s="40"/>
    </row>
    <row r="874" spans="2:2" ht="12.75">
      <c r="B874" s="40"/>
    </row>
    <row r="875" spans="2:2" ht="12.75">
      <c r="B875" s="40"/>
    </row>
    <row r="876" spans="2:2" ht="12.75">
      <c r="B876" s="40"/>
    </row>
    <row r="877" spans="2:2" ht="12.75">
      <c r="B877" s="40"/>
    </row>
    <row r="878" spans="2:2" ht="12.75">
      <c r="B878" s="40"/>
    </row>
    <row r="879" spans="2:2" ht="12.75">
      <c r="B879" s="40"/>
    </row>
    <row r="880" spans="2:2" ht="12.75">
      <c r="B880" s="40"/>
    </row>
    <row r="881" spans="2:2" ht="12.75">
      <c r="B881" s="40"/>
    </row>
    <row r="882" spans="2:2" ht="12.75">
      <c r="B882" s="40"/>
    </row>
    <row r="883" spans="2:2" ht="12.75">
      <c r="B883" s="40"/>
    </row>
    <row r="884" spans="2:2" ht="12.75">
      <c r="B884" s="40"/>
    </row>
    <row r="885" spans="2:2" ht="12.75">
      <c r="B885" s="40"/>
    </row>
    <row r="886" spans="2:2" ht="12.75">
      <c r="B886" s="40"/>
    </row>
    <row r="887" spans="2:2" ht="12.75">
      <c r="B887" s="40"/>
    </row>
    <row r="888" spans="2:2" ht="12.75">
      <c r="B888" s="40"/>
    </row>
    <row r="889" spans="2:2" ht="12.75">
      <c r="B889" s="40"/>
    </row>
    <row r="890" spans="2:2" ht="12.75">
      <c r="B890" s="40"/>
    </row>
    <row r="891" spans="2:2" ht="12.75">
      <c r="B891" s="40"/>
    </row>
    <row r="892" spans="2:2" ht="12.75">
      <c r="B892" s="40"/>
    </row>
    <row r="893" spans="2:2" ht="12.75">
      <c r="B893" s="40"/>
    </row>
    <row r="894" spans="2:2" ht="12.75">
      <c r="B894" s="40"/>
    </row>
    <row r="895" spans="2:2" ht="12.75">
      <c r="B895" s="40"/>
    </row>
    <row r="896" spans="2:2" ht="12.75">
      <c r="B896" s="40"/>
    </row>
    <row r="897" spans="2:2" ht="12.75">
      <c r="B897" s="40"/>
    </row>
    <row r="898" spans="2:2" ht="12.75">
      <c r="B898" s="40"/>
    </row>
    <row r="899" spans="2:2" ht="12.75">
      <c r="B899" s="40"/>
    </row>
    <row r="900" spans="2:2" ht="12.75">
      <c r="B900" s="40"/>
    </row>
    <row r="901" spans="2:2" ht="12.75">
      <c r="B901" s="40"/>
    </row>
    <row r="902" spans="2:2" ht="12.75">
      <c r="B902" s="40"/>
    </row>
    <row r="903" spans="2:2" ht="12.75">
      <c r="B903" s="40"/>
    </row>
    <row r="904" spans="2:2" ht="12.75">
      <c r="B904" s="40"/>
    </row>
    <row r="905" spans="2:2" ht="12.75">
      <c r="B905" s="40"/>
    </row>
    <row r="906" spans="2:2" ht="12.75">
      <c r="B906" s="40"/>
    </row>
    <row r="907" spans="2:2" ht="12.75">
      <c r="B907" s="40"/>
    </row>
    <row r="908" spans="2:2" ht="12.75">
      <c r="B908" s="40"/>
    </row>
    <row r="909" spans="2:2" ht="12.75">
      <c r="B909" s="40"/>
    </row>
    <row r="910" spans="2:2" ht="12.75">
      <c r="B910" s="40"/>
    </row>
    <row r="911" spans="2:2" ht="12.75">
      <c r="B911" s="40"/>
    </row>
    <row r="912" spans="2:2" ht="12.75">
      <c r="B912" s="40"/>
    </row>
    <row r="913" spans="2:2" ht="12.75">
      <c r="B913" s="40"/>
    </row>
    <row r="914" spans="2:2" ht="12.75">
      <c r="B914" s="40"/>
    </row>
    <row r="915" spans="2:2" ht="12.75">
      <c r="B915" s="40"/>
    </row>
    <row r="916" spans="2:2" ht="12.75">
      <c r="B916" s="40"/>
    </row>
    <row r="917" spans="2:2" ht="12.75">
      <c r="B917" s="40"/>
    </row>
    <row r="918" spans="2:2" ht="12.75">
      <c r="B918" s="40"/>
    </row>
    <row r="919" spans="2:2" ht="12.75">
      <c r="B919" s="40"/>
    </row>
    <row r="920" spans="2:2" ht="12.75">
      <c r="B920" s="40"/>
    </row>
    <row r="921" spans="2:2" ht="12.75">
      <c r="B921" s="40"/>
    </row>
    <row r="922" spans="2:2" ht="12.75">
      <c r="B922" s="40"/>
    </row>
    <row r="923" spans="2:2" ht="12.75">
      <c r="B923" s="40"/>
    </row>
    <row r="924" spans="2:2" ht="12.75">
      <c r="B924" s="40"/>
    </row>
    <row r="925" spans="2:2" ht="12.75">
      <c r="B925" s="40"/>
    </row>
    <row r="926" spans="2:2" ht="12.75">
      <c r="B926" s="40"/>
    </row>
    <row r="927" spans="2:2" ht="12.75">
      <c r="B927" s="40"/>
    </row>
    <row r="928" spans="2:2" ht="12.75">
      <c r="B928" s="40"/>
    </row>
    <row r="929" spans="2:2" ht="12.75">
      <c r="B929" s="40"/>
    </row>
    <row r="930" spans="2:2" ht="12.75">
      <c r="B930" s="40"/>
    </row>
    <row r="931" spans="2:2" ht="12.75">
      <c r="B931" s="40"/>
    </row>
    <row r="932" spans="2:2" ht="12.75">
      <c r="B932" s="40"/>
    </row>
    <row r="933" spans="2:2" ht="12.75">
      <c r="B933" s="40"/>
    </row>
    <row r="934" spans="2:2" ht="12.75">
      <c r="B934" s="40"/>
    </row>
    <row r="935" spans="2:2" ht="12.75">
      <c r="B935" s="40"/>
    </row>
    <row r="936" spans="2:2" ht="12.75">
      <c r="B936" s="40"/>
    </row>
    <row r="937" spans="2:2" ht="12.75">
      <c r="B937" s="40"/>
    </row>
    <row r="938" spans="2:2" ht="12.75">
      <c r="B938" s="40"/>
    </row>
    <row r="939" spans="2:2" ht="12.75">
      <c r="B939" s="40"/>
    </row>
    <row r="940" spans="2:2" ht="12.75">
      <c r="B940" s="40"/>
    </row>
    <row r="941" spans="2:2" ht="12.75">
      <c r="B941" s="40"/>
    </row>
    <row r="942" spans="2:2" ht="12.75">
      <c r="B942" s="40"/>
    </row>
    <row r="943" spans="2:2" ht="12.75">
      <c r="B943" s="40"/>
    </row>
    <row r="944" spans="2:2" ht="12.75">
      <c r="B944" s="40"/>
    </row>
    <row r="945" spans="2:2" ht="12.75">
      <c r="B945" s="40"/>
    </row>
    <row r="946" spans="2:2" ht="12.75">
      <c r="B946" s="40"/>
    </row>
    <row r="947" spans="2:2" ht="12.75">
      <c r="B947" s="40"/>
    </row>
    <row r="948" spans="2:2" ht="12.75">
      <c r="B948" s="40"/>
    </row>
    <row r="949" spans="2:2" ht="12.75">
      <c r="B949" s="40"/>
    </row>
    <row r="950" spans="2:2" ht="12.75">
      <c r="B950" s="40"/>
    </row>
    <row r="951" spans="2:2" ht="12.75">
      <c r="B951" s="40"/>
    </row>
    <row r="952" spans="2:2" ht="12.75">
      <c r="B952" s="40"/>
    </row>
    <row r="953" spans="2:2" ht="12.75">
      <c r="B953" s="40"/>
    </row>
    <row r="954" spans="2:2" ht="12.75">
      <c r="B954" s="40"/>
    </row>
    <row r="955" spans="2:2" ht="12.75">
      <c r="B955" s="40"/>
    </row>
    <row r="956" spans="2:2" ht="12.75">
      <c r="B956" s="40"/>
    </row>
    <row r="957" spans="2:2" ht="12.75">
      <c r="B957" s="40"/>
    </row>
    <row r="958" spans="2:2" ht="12.75">
      <c r="B958" s="40"/>
    </row>
    <row r="959" spans="2:2" ht="12.75">
      <c r="B959" s="40"/>
    </row>
    <row r="960" spans="2:2" ht="12.75">
      <c r="B960" s="40"/>
    </row>
    <row r="961" spans="2:2" ht="12.75">
      <c r="B961" s="40"/>
    </row>
    <row r="962" spans="2:2" ht="12.75">
      <c r="B962" s="40"/>
    </row>
    <row r="963" spans="2:2" ht="12.75">
      <c r="B963" s="40"/>
    </row>
    <row r="964" spans="2:2" ht="12.75">
      <c r="B964" s="40"/>
    </row>
    <row r="965" spans="2:2" ht="12.75">
      <c r="B965" s="40"/>
    </row>
    <row r="966" spans="2:2" ht="12.75">
      <c r="B966" s="40"/>
    </row>
    <row r="967" spans="2:2" ht="12.75">
      <c r="B967" s="40"/>
    </row>
    <row r="968" spans="2:2" ht="12.75">
      <c r="B968" s="40"/>
    </row>
    <row r="969" spans="2:2" ht="12.75">
      <c r="B969" s="40"/>
    </row>
    <row r="970" spans="2:2" ht="12.75">
      <c r="B970" s="40"/>
    </row>
    <row r="971" spans="2:2" ht="12.75">
      <c r="B971" s="40"/>
    </row>
    <row r="972" spans="2:2" ht="12.75">
      <c r="B972" s="40"/>
    </row>
    <row r="973" spans="2:2" ht="12.75">
      <c r="B973" s="40"/>
    </row>
    <row r="974" spans="2:2" ht="12.75">
      <c r="B974" s="40"/>
    </row>
    <row r="975" spans="2:2" ht="12.75">
      <c r="B975" s="40"/>
    </row>
    <row r="976" spans="2:2" ht="12.75">
      <c r="B976" s="40"/>
    </row>
    <row r="977" spans="2:2" ht="12.75">
      <c r="B977" s="40"/>
    </row>
    <row r="978" spans="2:2" ht="12.75">
      <c r="B978" s="40"/>
    </row>
    <row r="979" spans="2:2" ht="12.75">
      <c r="B979" s="40"/>
    </row>
    <row r="980" spans="2:2" ht="12.75">
      <c r="B980" s="40"/>
    </row>
    <row r="981" spans="2:2" ht="12.75">
      <c r="B981" s="40"/>
    </row>
    <row r="982" spans="2:2" ht="12.75">
      <c r="B982" s="40"/>
    </row>
    <row r="983" spans="2:2" ht="12.75">
      <c r="B983" s="40"/>
    </row>
    <row r="984" spans="2:2" ht="12.75">
      <c r="B984" s="40"/>
    </row>
    <row r="985" spans="2:2" ht="12.75">
      <c r="B985" s="40"/>
    </row>
    <row r="986" spans="2:2" ht="12.75">
      <c r="B986" s="40"/>
    </row>
    <row r="987" spans="2:2" ht="12.75">
      <c r="B987" s="40"/>
    </row>
    <row r="988" spans="2:2" ht="12.75">
      <c r="B988" s="40"/>
    </row>
    <row r="989" spans="2:2" ht="12.75">
      <c r="B989" s="40"/>
    </row>
    <row r="990" spans="2:2" ht="12.75">
      <c r="B990" s="40"/>
    </row>
    <row r="991" spans="2:2" ht="12.75">
      <c r="B991" s="40"/>
    </row>
    <row r="992" spans="2:2" ht="12.75">
      <c r="B992" s="40"/>
    </row>
    <row r="993" spans="2:2" ht="12.75">
      <c r="B993" s="40"/>
    </row>
    <row r="994" spans="2:2" ht="12.75">
      <c r="B994" s="40"/>
    </row>
    <row r="995" spans="2:2" ht="12.75">
      <c r="B995" s="40"/>
    </row>
    <row r="996" spans="2:2" ht="12.75">
      <c r="B996" s="40"/>
    </row>
    <row r="997" spans="2:2" ht="12.75">
      <c r="B997" s="40"/>
    </row>
    <row r="998" spans="2:2" ht="12.75">
      <c r="B998" s="40"/>
    </row>
    <row r="999" spans="2:2" ht="12.75">
      <c r="B999" s="40"/>
    </row>
    <row r="1000" spans="2:2" ht="12.75">
      <c r="B1000" s="40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Q993"/>
  <sheetViews>
    <sheetView workbookViewId="0">
      <selection activeCell="M5" sqref="M5"/>
    </sheetView>
  </sheetViews>
  <sheetFormatPr defaultColWidth="12.5703125" defaultRowHeight="15.75" customHeight="1"/>
  <sheetData>
    <row r="1" spans="1:17" ht="15.75" customHeight="1">
      <c r="A1" s="41" t="s">
        <v>66</v>
      </c>
      <c r="B1" s="42" t="s">
        <v>67</v>
      </c>
      <c r="C1" s="42" t="s">
        <v>68</v>
      </c>
      <c r="D1" s="42" t="s">
        <v>69</v>
      </c>
      <c r="E1" s="42" t="s">
        <v>70</v>
      </c>
      <c r="M1" s="1" t="s">
        <v>71</v>
      </c>
    </row>
    <row r="2" spans="1:17" ht="15.75" customHeight="1">
      <c r="A2" s="43">
        <f t="shared" ref="A2:A9" si="0">M5</f>
        <v>46243</v>
      </c>
      <c r="B2" s="44">
        <v>0</v>
      </c>
      <c r="C2" s="44">
        <v>0</v>
      </c>
      <c r="D2" s="45">
        <f t="shared" ref="D2:E2" si="1">O5</f>
        <v>12</v>
      </c>
      <c r="E2" s="45">
        <f t="shared" si="1"/>
        <v>5</v>
      </c>
    </row>
    <row r="3" spans="1:17" ht="15.75" customHeight="1">
      <c r="A3" s="43">
        <f t="shared" si="0"/>
        <v>46244</v>
      </c>
      <c r="B3" s="46"/>
      <c r="C3" s="46"/>
      <c r="D3" s="45">
        <f t="shared" ref="D3:E3" si="2">O6</f>
        <v>9</v>
      </c>
      <c r="E3" s="45">
        <f t="shared" si="2"/>
        <v>5</v>
      </c>
    </row>
    <row r="4" spans="1:17" ht="15.75" customHeight="1">
      <c r="A4" s="43">
        <f t="shared" si="0"/>
        <v>46245</v>
      </c>
      <c r="B4" s="44"/>
      <c r="C4" s="44"/>
      <c r="D4" s="45">
        <f t="shared" ref="D4:E4" si="3">O7</f>
        <v>11</v>
      </c>
      <c r="E4" s="45">
        <f t="shared" si="3"/>
        <v>4</v>
      </c>
      <c r="M4" s="19" t="s">
        <v>72</v>
      </c>
      <c r="N4" s="20" t="s">
        <v>73</v>
      </c>
      <c r="O4" s="20" t="s">
        <v>74</v>
      </c>
      <c r="P4" s="20" t="s">
        <v>75</v>
      </c>
      <c r="Q4" s="47"/>
    </row>
    <row r="5" spans="1:17" ht="15.75" customHeight="1">
      <c r="A5" s="43">
        <f t="shared" si="0"/>
        <v>46246</v>
      </c>
      <c r="B5" s="44"/>
      <c r="C5" s="48"/>
      <c r="D5" s="45">
        <f t="shared" ref="D5:E5" si="4">O8</f>
        <v>5</v>
      </c>
      <c r="E5" s="45">
        <f t="shared" si="4"/>
        <v>3</v>
      </c>
      <c r="M5" s="396">
        <f>IF('Заполняет конвертор НЕ ТРОГАТЬ!'!A79="", "", 'Заполняет конвертор НЕ ТРОГАТЬ!'!A79)</f>
        <v>46243</v>
      </c>
      <c r="N5" s="418">
        <f>IF('Заполняет конвертор НЕ ТРОГАТЬ!'!B79="", "", 'Заполняет конвертор НЕ ТРОГАТЬ!'!B79)</f>
        <v>17</v>
      </c>
      <c r="O5" s="418">
        <f>IF('Заполняет конвертор НЕ ТРОГАТЬ!'!C79="", "", 'Заполняет конвертор НЕ ТРОГАТЬ!'!C79)</f>
        <v>12</v>
      </c>
      <c r="P5" s="418">
        <f>IF('Заполняет конвертор НЕ ТРОГАТЬ!'!D79="", "", 'Заполняет конвертор НЕ ТРОГАТЬ!'!D79)</f>
        <v>5</v>
      </c>
      <c r="Q5" s="10"/>
    </row>
    <row r="6" spans="1:17" ht="15.75" customHeight="1">
      <c r="A6" s="43">
        <f t="shared" si="0"/>
        <v>46247</v>
      </c>
      <c r="B6" s="44"/>
      <c r="C6" s="48"/>
      <c r="D6" s="45">
        <f t="shared" ref="D6:E6" si="5">O9</f>
        <v>11</v>
      </c>
      <c r="E6" s="45">
        <f t="shared" si="5"/>
        <v>2</v>
      </c>
      <c r="M6" s="396">
        <f>IF('Заполняет конвертор НЕ ТРОГАТЬ!'!A80="", "", 'Заполняет конвертор НЕ ТРОГАТЬ!'!A80)</f>
        <v>46244</v>
      </c>
      <c r="N6" s="418">
        <f>IF('Заполняет конвертор НЕ ТРОГАТЬ!'!B80="", "", 'Заполняет конвертор НЕ ТРОГАТЬ!'!B80)</f>
        <v>14</v>
      </c>
      <c r="O6" s="418">
        <f>IF('Заполняет конвертор НЕ ТРОГАТЬ!'!C80="", "", 'Заполняет конвертор НЕ ТРОГАТЬ!'!C80)</f>
        <v>9</v>
      </c>
      <c r="P6" s="418">
        <f>IF('Заполняет конвертор НЕ ТРОГАТЬ!'!D80="", "", 'Заполняет конвертор НЕ ТРОГАТЬ!'!D80)</f>
        <v>5</v>
      </c>
      <c r="Q6" s="10"/>
    </row>
    <row r="7" spans="1:17" ht="15.75" customHeight="1">
      <c r="A7" s="43">
        <f t="shared" si="0"/>
        <v>46248</v>
      </c>
      <c r="B7" s="44"/>
      <c r="D7" s="45">
        <f t="shared" ref="D7:E7" si="6">O10</f>
        <v>12</v>
      </c>
      <c r="E7" s="45">
        <f t="shared" si="6"/>
        <v>4</v>
      </c>
      <c r="M7" s="396">
        <f>IF('Заполняет конвертор НЕ ТРОГАТЬ!'!A81="", "", 'Заполняет конвертор НЕ ТРОГАТЬ!'!A81)</f>
        <v>46245</v>
      </c>
      <c r="N7" s="418">
        <f>IF('Заполняет конвертор НЕ ТРОГАТЬ!'!B81="", "", 'Заполняет конвертор НЕ ТРОГАТЬ!'!B81)</f>
        <v>15</v>
      </c>
      <c r="O7" s="418">
        <f>IF('Заполняет конвертор НЕ ТРОГАТЬ!'!C81="", "", 'Заполняет конвертор НЕ ТРОГАТЬ!'!C81)</f>
        <v>11</v>
      </c>
      <c r="P7" s="418">
        <f>IF('Заполняет конвертор НЕ ТРОГАТЬ!'!D81="", "", 'Заполняет конвертор НЕ ТРОГАТЬ!'!D81)</f>
        <v>4</v>
      </c>
      <c r="Q7" s="10"/>
    </row>
    <row r="8" spans="1:17" ht="15.75" customHeight="1">
      <c r="A8" s="43">
        <f t="shared" si="0"/>
        <v>46249</v>
      </c>
      <c r="B8" s="44"/>
      <c r="C8" s="48"/>
      <c r="D8" s="45">
        <f t="shared" ref="D8:E8" si="7">O11</f>
        <v>3</v>
      </c>
      <c r="E8" s="45">
        <f t="shared" si="7"/>
        <v>0</v>
      </c>
      <c r="M8" s="396">
        <f>IF('Заполняет конвертор НЕ ТРОГАТЬ!'!A82="", "", 'Заполняет конвертор НЕ ТРОГАТЬ!'!A82)</f>
        <v>46246</v>
      </c>
      <c r="N8" s="418">
        <f>IF('Заполняет конвертор НЕ ТРОГАТЬ!'!B82="", "", 'Заполняет конвертор НЕ ТРОГАТЬ!'!B82)</f>
        <v>8</v>
      </c>
      <c r="O8" s="418">
        <f>IF('Заполняет конвертор НЕ ТРОГАТЬ!'!C82="", "", 'Заполняет конвертор НЕ ТРОГАТЬ!'!C82)</f>
        <v>5</v>
      </c>
      <c r="P8" s="418">
        <f>IF('Заполняет конвертор НЕ ТРОГАТЬ!'!D82="", "", 'Заполняет конвертор НЕ ТРОГАТЬ!'!D82)</f>
        <v>3</v>
      </c>
      <c r="Q8" s="10"/>
    </row>
    <row r="9" spans="1:17" ht="15.75" customHeight="1">
      <c r="A9" s="49"/>
      <c r="B9" s="36"/>
      <c r="C9" s="36"/>
      <c r="D9" s="14">
        <f t="shared" ref="D9:E9" si="8">O12</f>
        <v>0</v>
      </c>
      <c r="E9" s="14">
        <f t="shared" si="8"/>
        <v>0</v>
      </c>
      <c r="M9" s="396">
        <f>IF('Заполняет конвертор НЕ ТРОГАТЬ!'!A83="", "", 'Заполняет конвертор НЕ ТРОГАТЬ!'!A83)</f>
        <v>46247</v>
      </c>
      <c r="N9" s="418">
        <f>IF('Заполняет конвертор НЕ ТРОГАТЬ!'!B83="", "", 'Заполняет конвертор НЕ ТРОГАТЬ!'!B83)</f>
        <v>13</v>
      </c>
      <c r="O9" s="418">
        <f>IF('Заполняет конвертор НЕ ТРОГАТЬ!'!C83="", "", 'Заполняет конвертор НЕ ТРОГАТЬ!'!C83)</f>
        <v>11</v>
      </c>
      <c r="P9" s="418">
        <f>IF('Заполняет конвертор НЕ ТРОГАТЬ!'!D83="", "", 'Заполняет конвертор НЕ ТРОГАТЬ!'!D83)</f>
        <v>2</v>
      </c>
      <c r="Q9" s="10"/>
    </row>
    <row r="10" spans="1:17" ht="15.75" customHeight="1">
      <c r="A10" s="50"/>
      <c r="B10" s="17"/>
      <c r="C10" s="17"/>
      <c r="D10" s="14"/>
      <c r="E10" s="14"/>
      <c r="M10" s="396">
        <f>IF('Заполняет конвертор НЕ ТРОГАТЬ!'!A84="", "", 'Заполняет конвертор НЕ ТРОГАТЬ!'!A84)</f>
        <v>46248</v>
      </c>
      <c r="N10" s="418">
        <f>IF('Заполняет конвертор НЕ ТРОГАТЬ!'!B84="", "", 'Заполняет конвертор НЕ ТРОГАТЬ!'!B84)</f>
        <v>16</v>
      </c>
      <c r="O10" s="418">
        <f>IF('Заполняет конвертор НЕ ТРОГАТЬ!'!C84="", "", 'Заполняет конвертор НЕ ТРОГАТЬ!'!C84)</f>
        <v>12</v>
      </c>
      <c r="P10" s="418">
        <f>IF('Заполняет конвертор НЕ ТРОГАТЬ!'!D84="", "", 'Заполняет конвертор НЕ ТРОГАТЬ!'!D84)</f>
        <v>4</v>
      </c>
      <c r="Q10" s="10"/>
    </row>
    <row r="11" spans="1:17" ht="15.75" customHeight="1">
      <c r="A11" s="51"/>
      <c r="B11" s="18"/>
      <c r="C11" s="18"/>
      <c r="D11" s="18"/>
      <c r="E11" s="18"/>
      <c r="M11" s="396">
        <f>IF('Заполняет конвертор НЕ ТРОГАТЬ!'!A85="", "", 'Заполняет конвертор НЕ ТРОГАТЬ!'!A85)</f>
        <v>46249</v>
      </c>
      <c r="N11" s="418">
        <f>IF('Заполняет конвертор НЕ ТРОГАТЬ!'!B85="", "", 'Заполняет конвертор НЕ ТРОГАТЬ!'!B85)</f>
        <v>3</v>
      </c>
      <c r="O11" s="418">
        <f>IF('Заполняет конвертор НЕ ТРОГАТЬ!'!C85="", "", 'Заполняет конвертор НЕ ТРОГАТЬ!'!C85)</f>
        <v>3</v>
      </c>
      <c r="P11" s="418">
        <f>IF('Заполняет конвертор НЕ ТРОГАТЬ!'!D85="", "", 'Заполняет конвертор НЕ ТРОГАТЬ!'!D85)</f>
        <v>0</v>
      </c>
      <c r="Q11" s="10"/>
    </row>
    <row r="12" spans="1:17" ht="15">
      <c r="A12" s="5"/>
      <c r="M12" s="417"/>
      <c r="N12" s="417"/>
      <c r="O12" s="417"/>
      <c r="P12" s="417"/>
      <c r="Q12" s="10"/>
    </row>
    <row r="13" spans="1:17" ht="15.75" customHeight="1">
      <c r="A13" s="385" t="s">
        <v>25</v>
      </c>
      <c r="M13" s="11"/>
    </row>
    <row r="14" spans="1:17">
      <c r="A14" s="40"/>
    </row>
    <row r="15" spans="1:17">
      <c r="A15" s="40"/>
    </row>
    <row r="16" spans="1:17">
      <c r="A16" s="40"/>
    </row>
    <row r="17" spans="1:5">
      <c r="A17" s="40"/>
    </row>
    <row r="18" spans="1:5">
      <c r="A18" s="40"/>
    </row>
    <row r="19" spans="1:5">
      <c r="A19" s="40"/>
    </row>
    <row r="20" spans="1:5">
      <c r="A20" s="40"/>
      <c r="E20" s="53"/>
    </row>
    <row r="21" spans="1:5">
      <c r="A21" s="40"/>
    </row>
    <row r="22" spans="1:5">
      <c r="A22" s="40"/>
    </row>
    <row r="23" spans="1:5">
      <c r="A23" s="40"/>
    </row>
    <row r="24" spans="1:5">
      <c r="A24" s="40"/>
    </row>
    <row r="25" spans="1:5">
      <c r="A25" s="40"/>
    </row>
    <row r="26" spans="1:5">
      <c r="A26" s="40"/>
    </row>
    <row r="27" spans="1:5">
      <c r="A27" s="40"/>
    </row>
    <row r="28" spans="1:5">
      <c r="A28" s="40"/>
    </row>
    <row r="29" spans="1:5">
      <c r="A29" s="40"/>
    </row>
    <row r="30" spans="1:5">
      <c r="A30" s="40"/>
    </row>
    <row r="31" spans="1:5">
      <c r="A31" s="40"/>
    </row>
    <row r="32" spans="1:5">
      <c r="A32" s="40"/>
    </row>
    <row r="33" spans="1:1">
      <c r="A33" s="40"/>
    </row>
    <row r="34" spans="1:1">
      <c r="A34" s="40"/>
    </row>
    <row r="35" spans="1:1">
      <c r="A35" s="40"/>
    </row>
    <row r="36" spans="1:1">
      <c r="A36" s="40"/>
    </row>
    <row r="37" spans="1:1">
      <c r="A37" s="40"/>
    </row>
    <row r="38" spans="1:1">
      <c r="A38" s="40"/>
    </row>
    <row r="39" spans="1:1">
      <c r="A39" s="40"/>
    </row>
    <row r="40" spans="1:1" ht="12.75">
      <c r="A40" s="40"/>
    </row>
    <row r="41" spans="1:1" ht="12.75">
      <c r="A41" s="40"/>
    </row>
    <row r="42" spans="1:1" ht="12.75">
      <c r="A42" s="40"/>
    </row>
    <row r="43" spans="1:1" ht="12.75">
      <c r="A43" s="40"/>
    </row>
    <row r="44" spans="1:1" ht="12.75">
      <c r="A44" s="40"/>
    </row>
    <row r="45" spans="1:1" ht="12.75">
      <c r="A45" s="40"/>
    </row>
    <row r="46" spans="1:1" ht="12.75">
      <c r="A46" s="40"/>
    </row>
    <row r="47" spans="1:1" ht="12.75">
      <c r="A47" s="40"/>
    </row>
    <row r="48" spans="1:1" ht="12.75">
      <c r="A48" s="40"/>
    </row>
    <row r="49" spans="1:1" ht="12.75">
      <c r="A49" s="40"/>
    </row>
    <row r="50" spans="1:1" ht="12.75">
      <c r="A50" s="40"/>
    </row>
    <row r="51" spans="1:1" ht="12.75">
      <c r="A51" s="40"/>
    </row>
    <row r="52" spans="1:1" ht="12.75">
      <c r="A52" s="40"/>
    </row>
    <row r="53" spans="1:1" ht="12.75">
      <c r="A53" s="40"/>
    </row>
    <row r="54" spans="1:1" ht="12.75">
      <c r="A54" s="40"/>
    </row>
    <row r="55" spans="1:1" ht="12.75">
      <c r="A55" s="40"/>
    </row>
    <row r="56" spans="1:1" ht="12.75">
      <c r="A56" s="40"/>
    </row>
    <row r="57" spans="1:1" ht="12.75">
      <c r="A57" s="40"/>
    </row>
    <row r="58" spans="1:1" ht="12.75">
      <c r="A58" s="40"/>
    </row>
    <row r="59" spans="1:1" ht="12.75">
      <c r="A59" s="40"/>
    </row>
    <row r="60" spans="1:1" ht="12.75">
      <c r="A60" s="40"/>
    </row>
    <row r="61" spans="1:1" ht="12.75">
      <c r="A61" s="40"/>
    </row>
    <row r="62" spans="1:1" ht="12.75">
      <c r="A62" s="40"/>
    </row>
    <row r="63" spans="1:1" ht="12.75">
      <c r="A63" s="40"/>
    </row>
    <row r="64" spans="1:1" ht="12.75">
      <c r="A64" s="40"/>
    </row>
    <row r="65" spans="1:1" ht="12.75">
      <c r="A65" s="40"/>
    </row>
    <row r="66" spans="1:1" ht="12.75">
      <c r="A66" s="40"/>
    </row>
    <row r="67" spans="1:1" ht="12.75">
      <c r="A67" s="40"/>
    </row>
    <row r="68" spans="1:1" ht="12.75">
      <c r="A68" s="40"/>
    </row>
    <row r="69" spans="1:1" ht="12.75">
      <c r="A69" s="40"/>
    </row>
    <row r="70" spans="1:1" ht="12.75">
      <c r="A70" s="40"/>
    </row>
    <row r="71" spans="1:1" ht="12.75">
      <c r="A71" s="40"/>
    </row>
    <row r="72" spans="1:1" ht="12.75">
      <c r="A72" s="40"/>
    </row>
    <row r="73" spans="1:1" ht="12.75">
      <c r="A73" s="40"/>
    </row>
    <row r="74" spans="1:1" ht="12.75">
      <c r="A74" s="40"/>
    </row>
    <row r="75" spans="1:1" ht="12.75">
      <c r="A75" s="40"/>
    </row>
    <row r="76" spans="1:1" ht="12.75">
      <c r="A76" s="40"/>
    </row>
    <row r="77" spans="1:1" ht="12.75">
      <c r="A77" s="40"/>
    </row>
    <row r="78" spans="1:1" ht="12.75">
      <c r="A78" s="40"/>
    </row>
    <row r="79" spans="1:1" ht="12.75">
      <c r="A79" s="40"/>
    </row>
    <row r="80" spans="1:1" ht="12.75">
      <c r="A80" s="40"/>
    </row>
    <row r="81" spans="1:1" ht="12.75">
      <c r="A81" s="40"/>
    </row>
    <row r="82" spans="1:1" ht="12.75">
      <c r="A82" s="40"/>
    </row>
    <row r="83" spans="1:1" ht="12.75">
      <c r="A83" s="40"/>
    </row>
    <row r="84" spans="1:1" ht="12.75">
      <c r="A84" s="40"/>
    </row>
    <row r="85" spans="1:1" ht="12.75">
      <c r="A85" s="40"/>
    </row>
    <row r="86" spans="1:1" ht="12.75">
      <c r="A86" s="40"/>
    </row>
    <row r="87" spans="1:1" ht="12.75">
      <c r="A87" s="40"/>
    </row>
    <row r="88" spans="1:1" ht="12.75">
      <c r="A88" s="40"/>
    </row>
    <row r="89" spans="1:1" ht="12.75">
      <c r="A89" s="40"/>
    </row>
    <row r="90" spans="1:1" ht="12.75">
      <c r="A90" s="40"/>
    </row>
    <row r="91" spans="1:1" ht="12.75">
      <c r="A91" s="40"/>
    </row>
    <row r="92" spans="1:1" ht="12.75">
      <c r="A92" s="40"/>
    </row>
    <row r="93" spans="1:1" ht="12.75">
      <c r="A93" s="40"/>
    </row>
    <row r="94" spans="1:1" ht="12.75">
      <c r="A94" s="40"/>
    </row>
    <row r="95" spans="1:1" ht="12.75">
      <c r="A95" s="40"/>
    </row>
    <row r="96" spans="1:1" ht="12.75">
      <c r="A96" s="40"/>
    </row>
    <row r="97" spans="1:1" ht="12.75">
      <c r="A97" s="40"/>
    </row>
    <row r="98" spans="1:1" ht="12.75">
      <c r="A98" s="40"/>
    </row>
    <row r="99" spans="1:1" ht="12.75">
      <c r="A99" s="40"/>
    </row>
    <row r="100" spans="1:1" ht="12.75">
      <c r="A100" s="40"/>
    </row>
    <row r="101" spans="1:1" ht="12.75">
      <c r="A101" s="40"/>
    </row>
    <row r="102" spans="1:1" ht="12.75">
      <c r="A102" s="40"/>
    </row>
    <row r="103" spans="1:1" ht="12.75">
      <c r="A103" s="40"/>
    </row>
    <row r="104" spans="1:1" ht="12.75">
      <c r="A104" s="40"/>
    </row>
    <row r="105" spans="1:1" ht="12.75">
      <c r="A105" s="40"/>
    </row>
    <row r="106" spans="1:1" ht="12.75">
      <c r="A106" s="40"/>
    </row>
    <row r="107" spans="1:1" ht="12.75">
      <c r="A107" s="40"/>
    </row>
    <row r="108" spans="1:1" ht="12.75">
      <c r="A108" s="40"/>
    </row>
    <row r="109" spans="1:1" ht="12.75">
      <c r="A109" s="40"/>
    </row>
    <row r="110" spans="1:1" ht="12.75">
      <c r="A110" s="40"/>
    </row>
    <row r="111" spans="1:1" ht="12.75">
      <c r="A111" s="40"/>
    </row>
    <row r="112" spans="1:1" ht="12.75">
      <c r="A112" s="40"/>
    </row>
    <row r="113" spans="1:1" ht="12.75">
      <c r="A113" s="40"/>
    </row>
    <row r="114" spans="1:1" ht="12.75">
      <c r="A114" s="40"/>
    </row>
    <row r="115" spans="1:1" ht="12.75">
      <c r="A115" s="40"/>
    </row>
    <row r="116" spans="1:1" ht="12.75">
      <c r="A116" s="40"/>
    </row>
    <row r="117" spans="1:1" ht="12.75">
      <c r="A117" s="40"/>
    </row>
    <row r="118" spans="1:1" ht="12.75">
      <c r="A118" s="40"/>
    </row>
    <row r="119" spans="1:1" ht="12.75">
      <c r="A119" s="40"/>
    </row>
    <row r="120" spans="1:1" ht="12.75">
      <c r="A120" s="40"/>
    </row>
    <row r="121" spans="1:1" ht="12.75">
      <c r="A121" s="40"/>
    </row>
    <row r="122" spans="1:1" ht="12.75">
      <c r="A122" s="40"/>
    </row>
    <row r="123" spans="1:1" ht="12.75">
      <c r="A123" s="40"/>
    </row>
    <row r="124" spans="1:1" ht="12.75">
      <c r="A124" s="40"/>
    </row>
    <row r="125" spans="1:1" ht="12.75">
      <c r="A125" s="40"/>
    </row>
    <row r="126" spans="1:1" ht="12.75">
      <c r="A126" s="40"/>
    </row>
    <row r="127" spans="1:1" ht="12.75">
      <c r="A127" s="40"/>
    </row>
    <row r="128" spans="1:1" ht="12.75">
      <c r="A128" s="40"/>
    </row>
    <row r="129" spans="1:1" ht="12.75">
      <c r="A129" s="40"/>
    </row>
    <row r="130" spans="1:1" ht="12.75">
      <c r="A130" s="40"/>
    </row>
    <row r="131" spans="1:1" ht="12.75">
      <c r="A131" s="40"/>
    </row>
    <row r="132" spans="1:1" ht="12.75">
      <c r="A132" s="40"/>
    </row>
    <row r="133" spans="1:1" ht="12.75">
      <c r="A133" s="40"/>
    </row>
    <row r="134" spans="1:1" ht="12.75">
      <c r="A134" s="40"/>
    </row>
    <row r="135" spans="1:1" ht="12.75">
      <c r="A135" s="40"/>
    </row>
    <row r="136" spans="1:1" ht="12.75">
      <c r="A136" s="40"/>
    </row>
    <row r="137" spans="1:1" ht="12.75">
      <c r="A137" s="40"/>
    </row>
    <row r="138" spans="1:1" ht="12.75">
      <c r="A138" s="40"/>
    </row>
    <row r="139" spans="1:1" ht="12.75">
      <c r="A139" s="40"/>
    </row>
    <row r="140" spans="1:1" ht="12.75">
      <c r="A140" s="40"/>
    </row>
    <row r="141" spans="1:1" ht="12.75">
      <c r="A141" s="40"/>
    </row>
    <row r="142" spans="1:1" ht="12.75">
      <c r="A142" s="40"/>
    </row>
    <row r="143" spans="1:1" ht="12.75">
      <c r="A143" s="40"/>
    </row>
    <row r="144" spans="1:1" ht="12.75">
      <c r="A144" s="40"/>
    </row>
    <row r="145" spans="1:1" ht="12.75">
      <c r="A145" s="40"/>
    </row>
    <row r="146" spans="1:1" ht="12.75">
      <c r="A146" s="40"/>
    </row>
    <row r="147" spans="1:1" ht="12.75">
      <c r="A147" s="40"/>
    </row>
    <row r="148" spans="1:1" ht="12.75">
      <c r="A148" s="40"/>
    </row>
    <row r="149" spans="1:1" ht="12.75">
      <c r="A149" s="40"/>
    </row>
    <row r="150" spans="1:1" ht="12.75">
      <c r="A150" s="40"/>
    </row>
    <row r="151" spans="1:1" ht="12.75">
      <c r="A151" s="40"/>
    </row>
    <row r="152" spans="1:1" ht="12.75">
      <c r="A152" s="40"/>
    </row>
    <row r="153" spans="1:1" ht="12.75">
      <c r="A153" s="40"/>
    </row>
    <row r="154" spans="1:1" ht="12.75">
      <c r="A154" s="40"/>
    </row>
    <row r="155" spans="1:1" ht="12.75">
      <c r="A155" s="40"/>
    </row>
    <row r="156" spans="1:1" ht="12.75">
      <c r="A156" s="40"/>
    </row>
    <row r="157" spans="1:1" ht="12.75">
      <c r="A157" s="40"/>
    </row>
    <row r="158" spans="1:1" ht="12.75">
      <c r="A158" s="40"/>
    </row>
    <row r="159" spans="1:1" ht="12.75">
      <c r="A159" s="40"/>
    </row>
    <row r="160" spans="1:1" ht="12.75">
      <c r="A160" s="40"/>
    </row>
    <row r="161" spans="1:1" ht="12.75">
      <c r="A161" s="40"/>
    </row>
    <row r="162" spans="1:1" ht="12.75">
      <c r="A162" s="40"/>
    </row>
    <row r="163" spans="1:1" ht="12.75">
      <c r="A163" s="40"/>
    </row>
    <row r="164" spans="1:1" ht="12.75">
      <c r="A164" s="40"/>
    </row>
    <row r="165" spans="1:1" ht="12.75">
      <c r="A165" s="40"/>
    </row>
    <row r="166" spans="1:1" ht="12.75">
      <c r="A166" s="40"/>
    </row>
    <row r="167" spans="1:1" ht="12.75">
      <c r="A167" s="40"/>
    </row>
    <row r="168" spans="1:1" ht="12.75">
      <c r="A168" s="40"/>
    </row>
    <row r="169" spans="1:1" ht="12.75">
      <c r="A169" s="40"/>
    </row>
    <row r="170" spans="1:1" ht="12.75">
      <c r="A170" s="40"/>
    </row>
    <row r="171" spans="1:1" ht="12.75">
      <c r="A171" s="40"/>
    </row>
    <row r="172" spans="1:1" ht="12.75">
      <c r="A172" s="40"/>
    </row>
    <row r="173" spans="1:1" ht="12.75">
      <c r="A173" s="40"/>
    </row>
    <row r="174" spans="1:1" ht="12.75">
      <c r="A174" s="40"/>
    </row>
    <row r="175" spans="1:1" ht="12.75">
      <c r="A175" s="40"/>
    </row>
    <row r="176" spans="1:1" ht="12.75">
      <c r="A176" s="40"/>
    </row>
    <row r="177" spans="1:1" ht="12.75">
      <c r="A177" s="40"/>
    </row>
    <row r="178" spans="1:1" ht="12.75">
      <c r="A178" s="40"/>
    </row>
    <row r="179" spans="1:1" ht="12.75">
      <c r="A179" s="40"/>
    </row>
    <row r="180" spans="1:1" ht="12.75">
      <c r="A180" s="40"/>
    </row>
    <row r="181" spans="1:1" ht="12.75">
      <c r="A181" s="40"/>
    </row>
    <row r="182" spans="1:1" ht="12.75">
      <c r="A182" s="40"/>
    </row>
    <row r="183" spans="1:1" ht="12.75">
      <c r="A183" s="40"/>
    </row>
    <row r="184" spans="1:1" ht="12.75">
      <c r="A184" s="40"/>
    </row>
    <row r="185" spans="1:1" ht="12.75">
      <c r="A185" s="40"/>
    </row>
    <row r="186" spans="1:1" ht="12.75">
      <c r="A186" s="40"/>
    </row>
    <row r="187" spans="1:1" ht="12.75">
      <c r="A187" s="40"/>
    </row>
    <row r="188" spans="1:1" ht="12.75">
      <c r="A188" s="40"/>
    </row>
    <row r="189" spans="1:1" ht="12.75">
      <c r="A189" s="40"/>
    </row>
    <row r="190" spans="1:1" ht="12.75">
      <c r="A190" s="40"/>
    </row>
    <row r="191" spans="1:1" ht="12.75">
      <c r="A191" s="40"/>
    </row>
    <row r="192" spans="1:1" ht="12.75">
      <c r="A192" s="40"/>
    </row>
    <row r="193" spans="1:1" ht="12.75">
      <c r="A193" s="40"/>
    </row>
    <row r="194" spans="1:1" ht="12.75">
      <c r="A194" s="40"/>
    </row>
    <row r="195" spans="1:1" ht="12.75">
      <c r="A195" s="40"/>
    </row>
    <row r="196" spans="1:1" ht="12.75">
      <c r="A196" s="40"/>
    </row>
    <row r="197" spans="1:1" ht="12.75">
      <c r="A197" s="40"/>
    </row>
    <row r="198" spans="1:1" ht="12.75">
      <c r="A198" s="40"/>
    </row>
    <row r="199" spans="1:1" ht="12.75">
      <c r="A199" s="40"/>
    </row>
    <row r="200" spans="1:1" ht="12.75">
      <c r="A200" s="40"/>
    </row>
    <row r="201" spans="1:1" ht="12.75">
      <c r="A201" s="40"/>
    </row>
    <row r="202" spans="1:1" ht="12.75">
      <c r="A202" s="40"/>
    </row>
    <row r="203" spans="1:1" ht="12.75">
      <c r="A203" s="40"/>
    </row>
    <row r="204" spans="1:1" ht="12.75">
      <c r="A204" s="40"/>
    </row>
    <row r="205" spans="1:1" ht="12.75">
      <c r="A205" s="40"/>
    </row>
    <row r="206" spans="1:1" ht="12.75">
      <c r="A206" s="40"/>
    </row>
    <row r="207" spans="1:1" ht="12.75">
      <c r="A207" s="40"/>
    </row>
    <row r="208" spans="1:1" ht="12.75">
      <c r="A208" s="40"/>
    </row>
    <row r="209" spans="1:1" ht="12.75">
      <c r="A209" s="40"/>
    </row>
    <row r="210" spans="1:1" ht="12.75">
      <c r="A210" s="40"/>
    </row>
    <row r="211" spans="1:1" ht="12.75">
      <c r="A211" s="40"/>
    </row>
    <row r="212" spans="1:1" ht="12.75">
      <c r="A212" s="40"/>
    </row>
    <row r="213" spans="1:1" ht="12.75">
      <c r="A213" s="40"/>
    </row>
    <row r="214" spans="1:1" ht="12.75">
      <c r="A214" s="40"/>
    </row>
    <row r="215" spans="1:1" ht="12.75">
      <c r="A215" s="40"/>
    </row>
    <row r="216" spans="1:1" ht="12.75">
      <c r="A216" s="40"/>
    </row>
    <row r="217" spans="1:1" ht="12.75">
      <c r="A217" s="40"/>
    </row>
    <row r="218" spans="1:1" ht="12.75">
      <c r="A218" s="40"/>
    </row>
    <row r="219" spans="1:1" ht="12.75">
      <c r="A219" s="40"/>
    </row>
    <row r="220" spans="1:1" ht="12.75">
      <c r="A220" s="40"/>
    </row>
    <row r="221" spans="1:1" ht="12.75">
      <c r="A221" s="40"/>
    </row>
    <row r="222" spans="1:1" ht="12.75">
      <c r="A222" s="40"/>
    </row>
    <row r="223" spans="1:1" ht="12.75">
      <c r="A223" s="40"/>
    </row>
    <row r="224" spans="1:1" ht="12.75">
      <c r="A224" s="40"/>
    </row>
    <row r="225" spans="1:1" ht="12.75">
      <c r="A225" s="40"/>
    </row>
    <row r="226" spans="1:1" ht="12.75">
      <c r="A226" s="40"/>
    </row>
    <row r="227" spans="1:1" ht="12.75">
      <c r="A227" s="40"/>
    </row>
    <row r="228" spans="1:1" ht="12.75">
      <c r="A228" s="40"/>
    </row>
    <row r="229" spans="1:1" ht="12.75">
      <c r="A229" s="40"/>
    </row>
    <row r="230" spans="1:1" ht="12.75">
      <c r="A230" s="40"/>
    </row>
    <row r="231" spans="1:1" ht="12.75">
      <c r="A231" s="40"/>
    </row>
    <row r="232" spans="1:1" ht="12.75">
      <c r="A232" s="40"/>
    </row>
    <row r="233" spans="1:1" ht="12.75">
      <c r="A233" s="40"/>
    </row>
    <row r="234" spans="1:1" ht="12.75">
      <c r="A234" s="40"/>
    </row>
    <row r="235" spans="1:1" ht="12.75">
      <c r="A235" s="40"/>
    </row>
    <row r="236" spans="1:1" ht="12.75">
      <c r="A236" s="40"/>
    </row>
    <row r="237" spans="1:1" ht="12.75">
      <c r="A237" s="40"/>
    </row>
    <row r="238" spans="1:1" ht="12.75">
      <c r="A238" s="40"/>
    </row>
    <row r="239" spans="1:1" ht="12.75">
      <c r="A239" s="40"/>
    </row>
    <row r="240" spans="1:1" ht="12.75">
      <c r="A240" s="40"/>
    </row>
    <row r="241" spans="1:1" ht="12.75">
      <c r="A241" s="40"/>
    </row>
    <row r="242" spans="1:1" ht="12.75">
      <c r="A242" s="40"/>
    </row>
    <row r="243" spans="1:1" ht="12.75">
      <c r="A243" s="40"/>
    </row>
    <row r="244" spans="1:1" ht="12.75">
      <c r="A244" s="40"/>
    </row>
    <row r="245" spans="1:1" ht="12.75">
      <c r="A245" s="40"/>
    </row>
    <row r="246" spans="1:1" ht="12.75">
      <c r="A246" s="40"/>
    </row>
    <row r="247" spans="1:1" ht="12.75">
      <c r="A247" s="40"/>
    </row>
    <row r="248" spans="1:1" ht="12.75">
      <c r="A248" s="40"/>
    </row>
    <row r="249" spans="1:1" ht="12.75">
      <c r="A249" s="40"/>
    </row>
    <row r="250" spans="1:1" ht="12.75">
      <c r="A250" s="40"/>
    </row>
    <row r="251" spans="1:1" ht="12.75">
      <c r="A251" s="40"/>
    </row>
    <row r="252" spans="1:1" ht="12.75">
      <c r="A252" s="40"/>
    </row>
    <row r="253" spans="1:1" ht="12.75">
      <c r="A253" s="40"/>
    </row>
    <row r="254" spans="1:1" ht="12.75">
      <c r="A254" s="40"/>
    </row>
    <row r="255" spans="1:1" ht="12.75">
      <c r="A255" s="40"/>
    </row>
    <row r="256" spans="1:1" ht="12.75">
      <c r="A256" s="40"/>
    </row>
    <row r="257" spans="1:1" ht="12.75">
      <c r="A257" s="40"/>
    </row>
    <row r="258" spans="1:1" ht="12.75">
      <c r="A258" s="40"/>
    </row>
    <row r="259" spans="1:1" ht="12.75">
      <c r="A259" s="40"/>
    </row>
    <row r="260" spans="1:1" ht="12.75">
      <c r="A260" s="40"/>
    </row>
    <row r="261" spans="1:1" ht="12.75">
      <c r="A261" s="40"/>
    </row>
    <row r="262" spans="1:1" ht="12.75">
      <c r="A262" s="40"/>
    </row>
    <row r="263" spans="1:1" ht="12.75">
      <c r="A263" s="40"/>
    </row>
    <row r="264" spans="1:1" ht="12.75">
      <c r="A264" s="40"/>
    </row>
    <row r="265" spans="1:1" ht="12.75">
      <c r="A265" s="40"/>
    </row>
    <row r="266" spans="1:1" ht="12.75">
      <c r="A266" s="40"/>
    </row>
    <row r="267" spans="1:1" ht="12.75">
      <c r="A267" s="40"/>
    </row>
    <row r="268" spans="1:1" ht="12.75">
      <c r="A268" s="40"/>
    </row>
    <row r="269" spans="1:1" ht="12.75">
      <c r="A269" s="40"/>
    </row>
    <row r="270" spans="1:1" ht="12.75">
      <c r="A270" s="40"/>
    </row>
    <row r="271" spans="1:1" ht="12.75">
      <c r="A271" s="40"/>
    </row>
    <row r="272" spans="1:1" ht="12.75">
      <c r="A272" s="40"/>
    </row>
    <row r="273" spans="1:1" ht="12.75">
      <c r="A273" s="40"/>
    </row>
    <row r="274" spans="1:1" ht="12.75">
      <c r="A274" s="40"/>
    </row>
    <row r="275" spans="1:1" ht="12.75">
      <c r="A275" s="40"/>
    </row>
    <row r="276" spans="1:1" ht="12.75">
      <c r="A276" s="40"/>
    </row>
    <row r="277" spans="1:1" ht="12.75">
      <c r="A277" s="40"/>
    </row>
    <row r="278" spans="1:1" ht="12.75">
      <c r="A278" s="40"/>
    </row>
    <row r="279" spans="1:1" ht="12.75">
      <c r="A279" s="40"/>
    </row>
    <row r="280" spans="1:1" ht="12.75">
      <c r="A280" s="40"/>
    </row>
    <row r="281" spans="1:1" ht="12.75">
      <c r="A281" s="40"/>
    </row>
    <row r="282" spans="1:1" ht="12.75">
      <c r="A282" s="40"/>
    </row>
    <row r="283" spans="1:1" ht="12.75">
      <c r="A283" s="40"/>
    </row>
    <row r="284" spans="1:1" ht="12.75">
      <c r="A284" s="40"/>
    </row>
    <row r="285" spans="1:1" ht="12.75">
      <c r="A285" s="40"/>
    </row>
    <row r="286" spans="1:1" ht="12.75">
      <c r="A286" s="40"/>
    </row>
    <row r="287" spans="1:1" ht="12.75">
      <c r="A287" s="40"/>
    </row>
    <row r="288" spans="1:1" ht="12.75">
      <c r="A288" s="40"/>
    </row>
    <row r="289" spans="1:1" ht="12.75">
      <c r="A289" s="40"/>
    </row>
    <row r="290" spans="1:1" ht="12.75">
      <c r="A290" s="40"/>
    </row>
    <row r="291" spans="1:1" ht="12.75">
      <c r="A291" s="40"/>
    </row>
    <row r="292" spans="1:1" ht="12.75">
      <c r="A292" s="40"/>
    </row>
    <row r="293" spans="1:1" ht="12.75">
      <c r="A293" s="40"/>
    </row>
    <row r="294" spans="1:1" ht="12.75">
      <c r="A294" s="40"/>
    </row>
    <row r="295" spans="1:1" ht="12.75">
      <c r="A295" s="40"/>
    </row>
    <row r="296" spans="1:1" ht="12.75">
      <c r="A296" s="40"/>
    </row>
    <row r="297" spans="1:1" ht="12.75">
      <c r="A297" s="40"/>
    </row>
    <row r="298" spans="1:1" ht="12.75">
      <c r="A298" s="40"/>
    </row>
    <row r="299" spans="1:1" ht="12.75">
      <c r="A299" s="40"/>
    </row>
    <row r="300" spans="1:1" ht="12.75">
      <c r="A300" s="40"/>
    </row>
    <row r="301" spans="1:1" ht="12.75">
      <c r="A301" s="40"/>
    </row>
    <row r="302" spans="1:1" ht="12.75">
      <c r="A302" s="40"/>
    </row>
    <row r="303" spans="1:1" ht="12.75">
      <c r="A303" s="40"/>
    </row>
    <row r="304" spans="1:1" ht="12.75">
      <c r="A304" s="40"/>
    </row>
    <row r="305" spans="1:1" ht="12.75">
      <c r="A305" s="40"/>
    </row>
    <row r="306" spans="1:1" ht="12.75">
      <c r="A306" s="40"/>
    </row>
    <row r="307" spans="1:1" ht="12.75">
      <c r="A307" s="40"/>
    </row>
    <row r="308" spans="1:1" ht="12.75">
      <c r="A308" s="40"/>
    </row>
    <row r="309" spans="1:1" ht="12.75">
      <c r="A309" s="40"/>
    </row>
    <row r="310" spans="1:1" ht="12.75">
      <c r="A310" s="40"/>
    </row>
    <row r="311" spans="1:1" ht="12.75">
      <c r="A311" s="40"/>
    </row>
    <row r="312" spans="1:1" ht="12.75">
      <c r="A312" s="40"/>
    </row>
    <row r="313" spans="1:1" ht="12.75">
      <c r="A313" s="40"/>
    </row>
    <row r="314" spans="1:1" ht="12.75">
      <c r="A314" s="40"/>
    </row>
    <row r="315" spans="1:1" ht="12.75">
      <c r="A315" s="40"/>
    </row>
    <row r="316" spans="1:1" ht="12.75">
      <c r="A316" s="40"/>
    </row>
    <row r="317" spans="1:1" ht="12.75">
      <c r="A317" s="40"/>
    </row>
    <row r="318" spans="1:1" ht="12.75">
      <c r="A318" s="40"/>
    </row>
    <row r="319" spans="1:1" ht="12.75">
      <c r="A319" s="40"/>
    </row>
    <row r="320" spans="1:1" ht="12.75">
      <c r="A320" s="40"/>
    </row>
    <row r="321" spans="1:1" ht="12.75">
      <c r="A321" s="40"/>
    </row>
    <row r="322" spans="1:1" ht="12.75">
      <c r="A322" s="40"/>
    </row>
    <row r="323" spans="1:1" ht="12.75">
      <c r="A323" s="40"/>
    </row>
    <row r="324" spans="1:1" ht="12.75">
      <c r="A324" s="40"/>
    </row>
    <row r="325" spans="1:1" ht="12.75">
      <c r="A325" s="40"/>
    </row>
    <row r="326" spans="1:1" ht="12.75">
      <c r="A326" s="40"/>
    </row>
    <row r="327" spans="1:1" ht="12.75">
      <c r="A327" s="40"/>
    </row>
    <row r="328" spans="1:1" ht="12.75">
      <c r="A328" s="40"/>
    </row>
    <row r="329" spans="1:1" ht="12.75">
      <c r="A329" s="40"/>
    </row>
    <row r="330" spans="1:1" ht="12.75">
      <c r="A330" s="40"/>
    </row>
    <row r="331" spans="1:1" ht="12.75">
      <c r="A331" s="40"/>
    </row>
    <row r="332" spans="1:1" ht="12.75">
      <c r="A332" s="40"/>
    </row>
    <row r="333" spans="1:1" ht="12.75">
      <c r="A333" s="40"/>
    </row>
    <row r="334" spans="1:1" ht="12.75">
      <c r="A334" s="40"/>
    </row>
    <row r="335" spans="1:1" ht="12.75">
      <c r="A335" s="40"/>
    </row>
    <row r="336" spans="1:1" ht="12.75">
      <c r="A336" s="40"/>
    </row>
    <row r="337" spans="1:1" ht="12.75">
      <c r="A337" s="40"/>
    </row>
    <row r="338" spans="1:1" ht="12.75">
      <c r="A338" s="40"/>
    </row>
    <row r="339" spans="1:1" ht="12.75">
      <c r="A339" s="40"/>
    </row>
    <row r="340" spans="1:1" ht="12.75">
      <c r="A340" s="40"/>
    </row>
    <row r="341" spans="1:1" ht="12.75">
      <c r="A341" s="40"/>
    </row>
    <row r="342" spans="1:1" ht="12.75">
      <c r="A342" s="40"/>
    </row>
    <row r="343" spans="1:1" ht="12.75">
      <c r="A343" s="40"/>
    </row>
    <row r="344" spans="1:1" ht="12.75">
      <c r="A344" s="40"/>
    </row>
    <row r="345" spans="1:1" ht="12.75">
      <c r="A345" s="40"/>
    </row>
    <row r="346" spans="1:1" ht="12.75">
      <c r="A346" s="40"/>
    </row>
    <row r="347" spans="1:1" ht="12.75">
      <c r="A347" s="40"/>
    </row>
    <row r="348" spans="1:1" ht="12.75">
      <c r="A348" s="40"/>
    </row>
    <row r="349" spans="1:1" ht="12.75">
      <c r="A349" s="40"/>
    </row>
    <row r="350" spans="1:1" ht="12.75">
      <c r="A350" s="40"/>
    </row>
    <row r="351" spans="1:1" ht="12.75">
      <c r="A351" s="40"/>
    </row>
    <row r="352" spans="1:1" ht="12.75">
      <c r="A352" s="40"/>
    </row>
    <row r="353" spans="1:1" ht="12.75">
      <c r="A353" s="40"/>
    </row>
    <row r="354" spans="1:1" ht="12.75">
      <c r="A354" s="40"/>
    </row>
    <row r="355" spans="1:1" ht="12.75">
      <c r="A355" s="40"/>
    </row>
    <row r="356" spans="1:1" ht="12.75">
      <c r="A356" s="40"/>
    </row>
    <row r="357" spans="1:1" ht="12.75">
      <c r="A357" s="40"/>
    </row>
    <row r="358" spans="1:1" ht="12.75">
      <c r="A358" s="40"/>
    </row>
    <row r="359" spans="1:1" ht="12.75">
      <c r="A359" s="40"/>
    </row>
    <row r="360" spans="1:1" ht="12.75">
      <c r="A360" s="40"/>
    </row>
    <row r="361" spans="1:1" ht="12.75">
      <c r="A361" s="40"/>
    </row>
    <row r="362" spans="1:1" ht="12.75">
      <c r="A362" s="40"/>
    </row>
    <row r="363" spans="1:1" ht="12.75">
      <c r="A363" s="40"/>
    </row>
    <row r="364" spans="1:1" ht="12.75">
      <c r="A364" s="40"/>
    </row>
    <row r="365" spans="1:1" ht="12.75">
      <c r="A365" s="40"/>
    </row>
    <row r="366" spans="1:1" ht="12.75">
      <c r="A366" s="40"/>
    </row>
    <row r="367" spans="1:1" ht="12.75">
      <c r="A367" s="40"/>
    </row>
    <row r="368" spans="1:1" ht="12.75">
      <c r="A368" s="40"/>
    </row>
    <row r="369" spans="1:1" ht="12.75">
      <c r="A369" s="40"/>
    </row>
    <row r="370" spans="1:1" ht="12.75">
      <c r="A370" s="40"/>
    </row>
    <row r="371" spans="1:1" ht="12.75">
      <c r="A371" s="40"/>
    </row>
    <row r="372" spans="1:1" ht="12.75">
      <c r="A372" s="40"/>
    </row>
    <row r="373" spans="1:1" ht="12.75">
      <c r="A373" s="40"/>
    </row>
    <row r="374" spans="1:1" ht="12.75">
      <c r="A374" s="40"/>
    </row>
    <row r="375" spans="1:1" ht="12.75">
      <c r="A375" s="40"/>
    </row>
    <row r="376" spans="1:1" ht="12.75">
      <c r="A376" s="40"/>
    </row>
    <row r="377" spans="1:1" ht="12.75">
      <c r="A377" s="40"/>
    </row>
    <row r="378" spans="1:1" ht="12.75">
      <c r="A378" s="40"/>
    </row>
    <row r="379" spans="1:1" ht="12.75">
      <c r="A379" s="40"/>
    </row>
    <row r="380" spans="1:1" ht="12.75">
      <c r="A380" s="40"/>
    </row>
    <row r="381" spans="1:1" ht="12.75">
      <c r="A381" s="40"/>
    </row>
    <row r="382" spans="1:1" ht="12.75">
      <c r="A382" s="40"/>
    </row>
    <row r="383" spans="1:1" ht="12.75">
      <c r="A383" s="40"/>
    </row>
    <row r="384" spans="1:1" ht="12.75">
      <c r="A384" s="40"/>
    </row>
    <row r="385" spans="1:1" ht="12.75">
      <c r="A385" s="40"/>
    </row>
    <row r="386" spans="1:1" ht="12.75">
      <c r="A386" s="40"/>
    </row>
    <row r="387" spans="1:1" ht="12.75">
      <c r="A387" s="40"/>
    </row>
    <row r="388" spans="1:1" ht="12.75">
      <c r="A388" s="40"/>
    </row>
    <row r="389" spans="1:1" ht="12.75">
      <c r="A389" s="40"/>
    </row>
    <row r="390" spans="1:1" ht="12.75">
      <c r="A390" s="40"/>
    </row>
    <row r="391" spans="1:1" ht="12.75">
      <c r="A391" s="40"/>
    </row>
    <row r="392" spans="1:1" ht="12.75">
      <c r="A392" s="40"/>
    </row>
    <row r="393" spans="1:1" ht="12.75">
      <c r="A393" s="40"/>
    </row>
    <row r="394" spans="1:1" ht="12.75">
      <c r="A394" s="40"/>
    </row>
    <row r="395" spans="1:1" ht="12.75">
      <c r="A395" s="40"/>
    </row>
    <row r="396" spans="1:1" ht="12.75">
      <c r="A396" s="40"/>
    </row>
    <row r="397" spans="1:1" ht="12.75">
      <c r="A397" s="40"/>
    </row>
    <row r="398" spans="1:1" ht="12.75">
      <c r="A398" s="40"/>
    </row>
    <row r="399" spans="1:1" ht="12.75">
      <c r="A399" s="40"/>
    </row>
    <row r="400" spans="1:1" ht="12.75">
      <c r="A400" s="40"/>
    </row>
    <row r="401" spans="1:1" ht="12.75">
      <c r="A401" s="40"/>
    </row>
    <row r="402" spans="1:1" ht="12.75">
      <c r="A402" s="40"/>
    </row>
    <row r="403" spans="1:1" ht="12.75">
      <c r="A403" s="40"/>
    </row>
    <row r="404" spans="1:1" ht="12.75">
      <c r="A404" s="40"/>
    </row>
    <row r="405" spans="1:1" ht="12.75">
      <c r="A405" s="40"/>
    </row>
    <row r="406" spans="1:1" ht="12.75">
      <c r="A406" s="40"/>
    </row>
    <row r="407" spans="1:1" ht="12.75">
      <c r="A407" s="40"/>
    </row>
    <row r="408" spans="1:1" ht="12.75">
      <c r="A408" s="40"/>
    </row>
    <row r="409" spans="1:1" ht="12.75">
      <c r="A409" s="40"/>
    </row>
    <row r="410" spans="1:1" ht="12.75">
      <c r="A410" s="40"/>
    </row>
    <row r="411" spans="1:1" ht="12.75">
      <c r="A411" s="40"/>
    </row>
    <row r="412" spans="1:1" ht="12.75">
      <c r="A412" s="40"/>
    </row>
    <row r="413" spans="1:1" ht="12.75">
      <c r="A413" s="40"/>
    </row>
    <row r="414" spans="1:1" ht="12.75">
      <c r="A414" s="40"/>
    </row>
    <row r="415" spans="1:1" ht="12.75">
      <c r="A415" s="40"/>
    </row>
    <row r="416" spans="1:1" ht="12.75">
      <c r="A416" s="40"/>
    </row>
    <row r="417" spans="1:1" ht="12.75">
      <c r="A417" s="40"/>
    </row>
    <row r="418" spans="1:1" ht="12.75">
      <c r="A418" s="40"/>
    </row>
    <row r="419" spans="1:1" ht="12.75">
      <c r="A419" s="40"/>
    </row>
    <row r="420" spans="1:1" ht="12.75">
      <c r="A420" s="40"/>
    </row>
    <row r="421" spans="1:1" ht="12.75">
      <c r="A421" s="40"/>
    </row>
    <row r="422" spans="1:1" ht="12.75">
      <c r="A422" s="40"/>
    </row>
    <row r="423" spans="1:1" ht="12.75">
      <c r="A423" s="40"/>
    </row>
    <row r="424" spans="1:1" ht="12.75">
      <c r="A424" s="40"/>
    </row>
    <row r="425" spans="1:1" ht="12.75">
      <c r="A425" s="40"/>
    </row>
    <row r="426" spans="1:1" ht="12.75">
      <c r="A426" s="40"/>
    </row>
    <row r="427" spans="1:1" ht="12.75">
      <c r="A427" s="40"/>
    </row>
    <row r="428" spans="1:1" ht="12.75">
      <c r="A428" s="40"/>
    </row>
    <row r="429" spans="1:1" ht="12.75">
      <c r="A429" s="40"/>
    </row>
    <row r="430" spans="1:1" ht="12.75">
      <c r="A430" s="40"/>
    </row>
    <row r="431" spans="1:1" ht="12.75">
      <c r="A431" s="40"/>
    </row>
    <row r="432" spans="1:1" ht="12.75">
      <c r="A432" s="40"/>
    </row>
    <row r="433" spans="1:1" ht="12.75">
      <c r="A433" s="40"/>
    </row>
    <row r="434" spans="1:1" ht="12.75">
      <c r="A434" s="40"/>
    </row>
    <row r="435" spans="1:1" ht="12.75">
      <c r="A435" s="40"/>
    </row>
    <row r="436" spans="1:1" ht="12.75">
      <c r="A436" s="40"/>
    </row>
    <row r="437" spans="1:1" ht="12.75">
      <c r="A437" s="40"/>
    </row>
    <row r="438" spans="1:1" ht="12.75">
      <c r="A438" s="40"/>
    </row>
    <row r="439" spans="1:1" ht="12.75">
      <c r="A439" s="40"/>
    </row>
    <row r="440" spans="1:1" ht="12.75">
      <c r="A440" s="40"/>
    </row>
    <row r="441" spans="1:1" ht="12.75">
      <c r="A441" s="40"/>
    </row>
    <row r="442" spans="1:1" ht="12.75">
      <c r="A442" s="40"/>
    </row>
    <row r="443" spans="1:1" ht="12.75">
      <c r="A443" s="40"/>
    </row>
    <row r="444" spans="1:1" ht="12.75">
      <c r="A444" s="40"/>
    </row>
    <row r="445" spans="1:1" ht="12.75">
      <c r="A445" s="40"/>
    </row>
    <row r="446" spans="1:1" ht="12.75">
      <c r="A446" s="40"/>
    </row>
    <row r="447" spans="1:1" ht="12.75">
      <c r="A447" s="40"/>
    </row>
    <row r="448" spans="1:1" ht="12.75">
      <c r="A448" s="40"/>
    </row>
    <row r="449" spans="1:1" ht="12.75">
      <c r="A449" s="40"/>
    </row>
    <row r="450" spans="1:1" ht="12.75">
      <c r="A450" s="40"/>
    </row>
    <row r="451" spans="1:1" ht="12.75">
      <c r="A451" s="40"/>
    </row>
    <row r="452" spans="1:1" ht="12.75">
      <c r="A452" s="40"/>
    </row>
    <row r="453" spans="1:1" ht="12.75">
      <c r="A453" s="40"/>
    </row>
    <row r="454" spans="1:1" ht="12.75">
      <c r="A454" s="40"/>
    </row>
    <row r="455" spans="1:1" ht="12.75">
      <c r="A455" s="40"/>
    </row>
    <row r="456" spans="1:1" ht="12.75">
      <c r="A456" s="40"/>
    </row>
    <row r="457" spans="1:1" ht="12.75">
      <c r="A457" s="40"/>
    </row>
    <row r="458" spans="1:1" ht="12.75">
      <c r="A458" s="40"/>
    </row>
    <row r="459" spans="1:1" ht="12.75">
      <c r="A459" s="40"/>
    </row>
    <row r="460" spans="1:1" ht="12.75">
      <c r="A460" s="40"/>
    </row>
    <row r="461" spans="1:1" ht="12.75">
      <c r="A461" s="40"/>
    </row>
    <row r="462" spans="1:1" ht="12.75">
      <c r="A462" s="40"/>
    </row>
    <row r="463" spans="1:1" ht="12.75">
      <c r="A463" s="40"/>
    </row>
    <row r="464" spans="1:1" ht="12.75">
      <c r="A464" s="40"/>
    </row>
    <row r="465" spans="1:1" ht="12.75">
      <c r="A465" s="40"/>
    </row>
    <row r="466" spans="1:1" ht="12.75">
      <c r="A466" s="40"/>
    </row>
    <row r="467" spans="1:1" ht="12.75">
      <c r="A467" s="40"/>
    </row>
    <row r="468" spans="1:1" ht="12.75">
      <c r="A468" s="40"/>
    </row>
    <row r="469" spans="1:1" ht="12.75">
      <c r="A469" s="40"/>
    </row>
    <row r="470" spans="1:1" ht="12.75">
      <c r="A470" s="40"/>
    </row>
    <row r="471" spans="1:1" ht="12.75">
      <c r="A471" s="40"/>
    </row>
    <row r="472" spans="1:1" ht="12.75">
      <c r="A472" s="40"/>
    </row>
    <row r="473" spans="1:1" ht="12.75">
      <c r="A473" s="40"/>
    </row>
    <row r="474" spans="1:1" ht="12.75">
      <c r="A474" s="40"/>
    </row>
    <row r="475" spans="1:1" ht="12.75">
      <c r="A475" s="40"/>
    </row>
    <row r="476" spans="1:1" ht="12.75">
      <c r="A476" s="40"/>
    </row>
    <row r="477" spans="1:1" ht="12.75">
      <c r="A477" s="40"/>
    </row>
    <row r="478" spans="1:1" ht="12.75">
      <c r="A478" s="40"/>
    </row>
    <row r="479" spans="1:1" ht="12.75">
      <c r="A479" s="40"/>
    </row>
    <row r="480" spans="1:1" ht="12.75">
      <c r="A480" s="40"/>
    </row>
    <row r="481" spans="1:1" ht="12.75">
      <c r="A481" s="40"/>
    </row>
    <row r="482" spans="1:1" ht="12.75">
      <c r="A482" s="40"/>
    </row>
    <row r="483" spans="1:1" ht="12.75">
      <c r="A483" s="40"/>
    </row>
    <row r="484" spans="1:1" ht="12.75">
      <c r="A484" s="40"/>
    </row>
    <row r="485" spans="1:1" ht="12.75">
      <c r="A485" s="40"/>
    </row>
    <row r="486" spans="1:1" ht="12.75">
      <c r="A486" s="40"/>
    </row>
    <row r="487" spans="1:1" ht="12.75">
      <c r="A487" s="40"/>
    </row>
    <row r="488" spans="1:1" ht="12.75">
      <c r="A488" s="40"/>
    </row>
    <row r="489" spans="1:1" ht="12.75">
      <c r="A489" s="40"/>
    </row>
    <row r="490" spans="1:1" ht="12.75">
      <c r="A490" s="40"/>
    </row>
    <row r="491" spans="1:1" ht="12.75">
      <c r="A491" s="40"/>
    </row>
    <row r="492" spans="1:1" ht="12.75">
      <c r="A492" s="40"/>
    </row>
    <row r="493" spans="1:1" ht="12.75">
      <c r="A493" s="40"/>
    </row>
    <row r="494" spans="1:1" ht="12.75">
      <c r="A494" s="40"/>
    </row>
    <row r="495" spans="1:1" ht="12.75">
      <c r="A495" s="40"/>
    </row>
    <row r="496" spans="1:1" ht="12.75">
      <c r="A496" s="40"/>
    </row>
    <row r="497" spans="1:1" ht="12.75">
      <c r="A497" s="40"/>
    </row>
    <row r="498" spans="1:1" ht="12.75">
      <c r="A498" s="40"/>
    </row>
    <row r="499" spans="1:1" ht="12.75">
      <c r="A499" s="40"/>
    </row>
    <row r="500" spans="1:1" ht="12.75">
      <c r="A500" s="40"/>
    </row>
    <row r="501" spans="1:1" ht="12.75">
      <c r="A501" s="40"/>
    </row>
    <row r="502" spans="1:1" ht="12.75">
      <c r="A502" s="40"/>
    </row>
    <row r="503" spans="1:1" ht="12.75">
      <c r="A503" s="40"/>
    </row>
    <row r="504" spans="1:1" ht="12.75">
      <c r="A504" s="40"/>
    </row>
    <row r="505" spans="1:1" ht="12.75">
      <c r="A505" s="40"/>
    </row>
    <row r="506" spans="1:1" ht="12.75">
      <c r="A506" s="40"/>
    </row>
    <row r="507" spans="1:1" ht="12.75">
      <c r="A507" s="40"/>
    </row>
    <row r="508" spans="1:1" ht="12.75">
      <c r="A508" s="40"/>
    </row>
    <row r="509" spans="1:1" ht="12.75">
      <c r="A509" s="40"/>
    </row>
    <row r="510" spans="1:1" ht="12.75">
      <c r="A510" s="40"/>
    </row>
    <row r="511" spans="1:1" ht="12.75">
      <c r="A511" s="40"/>
    </row>
    <row r="512" spans="1:1" ht="12.75">
      <c r="A512" s="40"/>
    </row>
    <row r="513" spans="1:1" ht="12.75">
      <c r="A513" s="40"/>
    </row>
    <row r="514" spans="1:1" ht="12.75">
      <c r="A514" s="40"/>
    </row>
    <row r="515" spans="1:1" ht="12.75">
      <c r="A515" s="40"/>
    </row>
    <row r="516" spans="1:1" ht="12.75">
      <c r="A516" s="40"/>
    </row>
    <row r="517" spans="1:1" ht="12.75">
      <c r="A517" s="40"/>
    </row>
    <row r="518" spans="1:1" ht="12.75">
      <c r="A518" s="40"/>
    </row>
    <row r="519" spans="1:1" ht="12.75">
      <c r="A519" s="40"/>
    </row>
    <row r="520" spans="1:1" ht="12.75">
      <c r="A520" s="40"/>
    </row>
    <row r="521" spans="1:1" ht="12.75">
      <c r="A521" s="40"/>
    </row>
    <row r="522" spans="1:1" ht="12.75">
      <c r="A522" s="40"/>
    </row>
    <row r="523" spans="1:1" ht="12.75">
      <c r="A523" s="40"/>
    </row>
    <row r="524" spans="1:1" ht="12.75">
      <c r="A524" s="40"/>
    </row>
    <row r="525" spans="1:1" ht="12.75">
      <c r="A525" s="40"/>
    </row>
    <row r="526" spans="1:1" ht="12.75">
      <c r="A526" s="40"/>
    </row>
    <row r="527" spans="1:1" ht="12.75">
      <c r="A527" s="40"/>
    </row>
    <row r="528" spans="1:1" ht="12.75">
      <c r="A528" s="40"/>
    </row>
    <row r="529" spans="1:1" ht="12.75">
      <c r="A529" s="40"/>
    </row>
    <row r="530" spans="1:1" ht="12.75">
      <c r="A530" s="40"/>
    </row>
    <row r="531" spans="1:1" ht="12.75">
      <c r="A531" s="40"/>
    </row>
    <row r="532" spans="1:1" ht="12.75">
      <c r="A532" s="40"/>
    </row>
    <row r="533" spans="1:1" ht="12.75">
      <c r="A533" s="40"/>
    </row>
    <row r="534" spans="1:1" ht="12.75">
      <c r="A534" s="40"/>
    </row>
    <row r="535" spans="1:1" ht="12.75">
      <c r="A535" s="40"/>
    </row>
    <row r="536" spans="1:1" ht="12.75">
      <c r="A536" s="40"/>
    </row>
    <row r="537" spans="1:1" ht="12.75">
      <c r="A537" s="40"/>
    </row>
    <row r="538" spans="1:1" ht="12.75">
      <c r="A538" s="40"/>
    </row>
    <row r="539" spans="1:1" ht="12.75">
      <c r="A539" s="40"/>
    </row>
    <row r="540" spans="1:1" ht="12.75">
      <c r="A540" s="40"/>
    </row>
    <row r="541" spans="1:1" ht="12.75">
      <c r="A541" s="40"/>
    </row>
    <row r="542" spans="1:1" ht="12.75">
      <c r="A542" s="40"/>
    </row>
    <row r="543" spans="1:1" ht="12.75">
      <c r="A543" s="40"/>
    </row>
    <row r="544" spans="1:1" ht="12.75">
      <c r="A544" s="40"/>
    </row>
    <row r="545" spans="1:1" ht="12.75">
      <c r="A545" s="40"/>
    </row>
    <row r="546" spans="1:1" ht="12.75">
      <c r="A546" s="40"/>
    </row>
    <row r="547" spans="1:1" ht="12.75">
      <c r="A547" s="40"/>
    </row>
    <row r="548" spans="1:1" ht="12.75">
      <c r="A548" s="40"/>
    </row>
    <row r="549" spans="1:1" ht="12.75">
      <c r="A549" s="40"/>
    </row>
    <row r="550" spans="1:1" ht="12.75">
      <c r="A550" s="40"/>
    </row>
    <row r="551" spans="1:1" ht="12.75">
      <c r="A551" s="40"/>
    </row>
    <row r="552" spans="1:1" ht="12.75">
      <c r="A552" s="40"/>
    </row>
    <row r="553" spans="1:1" ht="12.75">
      <c r="A553" s="40"/>
    </row>
    <row r="554" spans="1:1" ht="12.75">
      <c r="A554" s="40"/>
    </row>
    <row r="555" spans="1:1" ht="12.75">
      <c r="A555" s="40"/>
    </row>
    <row r="556" spans="1:1" ht="12.75">
      <c r="A556" s="40"/>
    </row>
    <row r="557" spans="1:1" ht="12.75">
      <c r="A557" s="40"/>
    </row>
    <row r="558" spans="1:1" ht="12.75">
      <c r="A558" s="40"/>
    </row>
    <row r="559" spans="1:1" ht="12.75">
      <c r="A559" s="40"/>
    </row>
    <row r="560" spans="1:1" ht="12.75">
      <c r="A560" s="40"/>
    </row>
    <row r="561" spans="1:1" ht="12.75">
      <c r="A561" s="40"/>
    </row>
    <row r="562" spans="1:1" ht="12.75">
      <c r="A562" s="40"/>
    </row>
    <row r="563" spans="1:1" ht="12.75">
      <c r="A563" s="40"/>
    </row>
    <row r="564" spans="1:1" ht="12.75">
      <c r="A564" s="40"/>
    </row>
    <row r="565" spans="1:1" ht="12.75">
      <c r="A565" s="40"/>
    </row>
    <row r="566" spans="1:1" ht="12.75">
      <c r="A566" s="40"/>
    </row>
    <row r="567" spans="1:1" ht="12.75">
      <c r="A567" s="40"/>
    </row>
    <row r="568" spans="1:1" ht="12.75">
      <c r="A568" s="40"/>
    </row>
    <row r="569" spans="1:1" ht="12.75">
      <c r="A569" s="40"/>
    </row>
    <row r="570" spans="1:1" ht="12.75">
      <c r="A570" s="40"/>
    </row>
    <row r="571" spans="1:1" ht="12.75">
      <c r="A571" s="40"/>
    </row>
    <row r="572" spans="1:1" ht="12.75">
      <c r="A572" s="40"/>
    </row>
    <row r="573" spans="1:1" ht="12.75">
      <c r="A573" s="40"/>
    </row>
    <row r="574" spans="1:1" ht="12.75">
      <c r="A574" s="40"/>
    </row>
    <row r="575" spans="1:1" ht="12.75">
      <c r="A575" s="40"/>
    </row>
    <row r="576" spans="1:1" ht="12.75">
      <c r="A576" s="40"/>
    </row>
    <row r="577" spans="1:1" ht="12.75">
      <c r="A577" s="40"/>
    </row>
    <row r="578" spans="1:1" ht="12.75">
      <c r="A578" s="40"/>
    </row>
    <row r="579" spans="1:1" ht="12.75">
      <c r="A579" s="40"/>
    </row>
    <row r="580" spans="1:1" ht="12.75">
      <c r="A580" s="40"/>
    </row>
    <row r="581" spans="1:1" ht="12.75">
      <c r="A581" s="40"/>
    </row>
    <row r="582" spans="1:1" ht="12.75">
      <c r="A582" s="40"/>
    </row>
    <row r="583" spans="1:1" ht="12.75">
      <c r="A583" s="40"/>
    </row>
    <row r="584" spans="1:1" ht="12.75">
      <c r="A584" s="40"/>
    </row>
    <row r="585" spans="1:1" ht="12.75">
      <c r="A585" s="40"/>
    </row>
    <row r="586" spans="1:1" ht="12.75">
      <c r="A586" s="40"/>
    </row>
    <row r="587" spans="1:1" ht="12.75">
      <c r="A587" s="40"/>
    </row>
    <row r="588" spans="1:1" ht="12.75">
      <c r="A588" s="40"/>
    </row>
    <row r="589" spans="1:1" ht="12.75">
      <c r="A589" s="40"/>
    </row>
    <row r="590" spans="1:1" ht="12.75">
      <c r="A590" s="40"/>
    </row>
    <row r="591" spans="1:1" ht="12.75">
      <c r="A591" s="40"/>
    </row>
    <row r="592" spans="1:1" ht="12.75">
      <c r="A592" s="40"/>
    </row>
    <row r="593" spans="1:1" ht="12.75">
      <c r="A593" s="40"/>
    </row>
    <row r="594" spans="1:1" ht="12.75">
      <c r="A594" s="40"/>
    </row>
    <row r="595" spans="1:1" ht="12.75">
      <c r="A595" s="40"/>
    </row>
    <row r="596" spans="1:1" ht="12.75">
      <c r="A596" s="40"/>
    </row>
    <row r="597" spans="1:1" ht="12.75">
      <c r="A597" s="40"/>
    </row>
    <row r="598" spans="1:1" ht="12.75">
      <c r="A598" s="40"/>
    </row>
    <row r="599" spans="1:1" ht="12.75">
      <c r="A599" s="40"/>
    </row>
    <row r="600" spans="1:1" ht="12.75">
      <c r="A600" s="40"/>
    </row>
    <row r="601" spans="1:1" ht="12.75">
      <c r="A601" s="40"/>
    </row>
    <row r="602" spans="1:1" ht="12.75">
      <c r="A602" s="40"/>
    </row>
    <row r="603" spans="1:1" ht="12.75">
      <c r="A603" s="40"/>
    </row>
    <row r="604" spans="1:1" ht="12.75">
      <c r="A604" s="40"/>
    </row>
    <row r="605" spans="1:1" ht="12.75">
      <c r="A605" s="40"/>
    </row>
    <row r="606" spans="1:1" ht="12.75">
      <c r="A606" s="40"/>
    </row>
    <row r="607" spans="1:1" ht="12.75">
      <c r="A607" s="40"/>
    </row>
    <row r="608" spans="1:1" ht="12.75">
      <c r="A608" s="40"/>
    </row>
    <row r="609" spans="1:1" ht="12.75">
      <c r="A609" s="40"/>
    </row>
    <row r="610" spans="1:1" ht="12.75">
      <c r="A610" s="40"/>
    </row>
    <row r="611" spans="1:1" ht="12.75">
      <c r="A611" s="40"/>
    </row>
    <row r="612" spans="1:1" ht="12.75">
      <c r="A612" s="40"/>
    </row>
    <row r="613" spans="1:1" ht="12.75">
      <c r="A613" s="40"/>
    </row>
    <row r="614" spans="1:1" ht="12.75">
      <c r="A614" s="40"/>
    </row>
    <row r="615" spans="1:1" ht="12.75">
      <c r="A615" s="40"/>
    </row>
    <row r="616" spans="1:1" ht="12.75">
      <c r="A616" s="40"/>
    </row>
    <row r="617" spans="1:1" ht="12.75">
      <c r="A617" s="40"/>
    </row>
    <row r="618" spans="1:1" ht="12.75">
      <c r="A618" s="40"/>
    </row>
    <row r="619" spans="1:1" ht="12.75">
      <c r="A619" s="40"/>
    </row>
    <row r="620" spans="1:1" ht="12.75">
      <c r="A620" s="40"/>
    </row>
    <row r="621" spans="1:1" ht="12.75">
      <c r="A621" s="40"/>
    </row>
    <row r="622" spans="1:1" ht="12.75">
      <c r="A622" s="40"/>
    </row>
    <row r="623" spans="1:1" ht="12.75">
      <c r="A623" s="40"/>
    </row>
    <row r="624" spans="1:1" ht="12.75">
      <c r="A624" s="40"/>
    </row>
    <row r="625" spans="1:1" ht="12.75">
      <c r="A625" s="40"/>
    </row>
    <row r="626" spans="1:1" ht="12.75">
      <c r="A626" s="40"/>
    </row>
    <row r="627" spans="1:1" ht="12.75">
      <c r="A627" s="40"/>
    </row>
    <row r="628" spans="1:1" ht="12.75">
      <c r="A628" s="40"/>
    </row>
    <row r="629" spans="1:1" ht="12.75">
      <c r="A629" s="40"/>
    </row>
    <row r="630" spans="1:1" ht="12.75">
      <c r="A630" s="40"/>
    </row>
    <row r="631" spans="1:1" ht="12.75">
      <c r="A631" s="40"/>
    </row>
    <row r="632" spans="1:1" ht="12.75">
      <c r="A632" s="40"/>
    </row>
    <row r="633" spans="1:1" ht="12.75">
      <c r="A633" s="40"/>
    </row>
    <row r="634" spans="1:1" ht="12.75">
      <c r="A634" s="40"/>
    </row>
    <row r="635" spans="1:1" ht="12.75">
      <c r="A635" s="40"/>
    </row>
    <row r="636" spans="1:1" ht="12.75">
      <c r="A636" s="40"/>
    </row>
    <row r="637" spans="1:1" ht="12.75">
      <c r="A637" s="40"/>
    </row>
    <row r="638" spans="1:1" ht="12.75">
      <c r="A638" s="40"/>
    </row>
    <row r="639" spans="1:1" ht="12.75">
      <c r="A639" s="40"/>
    </row>
    <row r="640" spans="1:1" ht="12.75">
      <c r="A640" s="40"/>
    </row>
    <row r="641" spans="1:1" ht="12.75">
      <c r="A641" s="40"/>
    </row>
    <row r="642" spans="1:1" ht="12.75">
      <c r="A642" s="40"/>
    </row>
    <row r="643" spans="1:1" ht="12.75">
      <c r="A643" s="40"/>
    </row>
    <row r="644" spans="1:1" ht="12.75">
      <c r="A644" s="40"/>
    </row>
    <row r="645" spans="1:1" ht="12.75">
      <c r="A645" s="40"/>
    </row>
    <row r="646" spans="1:1" ht="12.75">
      <c r="A646" s="40"/>
    </row>
    <row r="647" spans="1:1" ht="12.75">
      <c r="A647" s="40"/>
    </row>
    <row r="648" spans="1:1" ht="12.75">
      <c r="A648" s="40"/>
    </row>
    <row r="649" spans="1:1" ht="12.75">
      <c r="A649" s="40"/>
    </row>
    <row r="650" spans="1:1" ht="12.75">
      <c r="A650" s="40"/>
    </row>
    <row r="651" spans="1:1" ht="12.75">
      <c r="A651" s="40"/>
    </row>
    <row r="652" spans="1:1" ht="12.75">
      <c r="A652" s="40"/>
    </row>
    <row r="653" spans="1:1" ht="12.75">
      <c r="A653" s="40"/>
    </row>
    <row r="654" spans="1:1" ht="12.75">
      <c r="A654" s="40"/>
    </row>
    <row r="655" spans="1:1" ht="12.75">
      <c r="A655" s="40"/>
    </row>
    <row r="656" spans="1:1" ht="12.75">
      <c r="A656" s="40"/>
    </row>
    <row r="657" spans="1:1" ht="12.75">
      <c r="A657" s="40"/>
    </row>
    <row r="658" spans="1:1" ht="12.75">
      <c r="A658" s="40"/>
    </row>
    <row r="659" spans="1:1" ht="12.75">
      <c r="A659" s="40"/>
    </row>
    <row r="660" spans="1:1" ht="12.75">
      <c r="A660" s="40"/>
    </row>
    <row r="661" spans="1:1" ht="12.75">
      <c r="A661" s="40"/>
    </row>
    <row r="662" spans="1:1" ht="12.75">
      <c r="A662" s="40"/>
    </row>
    <row r="663" spans="1:1" ht="12.75">
      <c r="A663" s="40"/>
    </row>
    <row r="664" spans="1:1" ht="12.75">
      <c r="A664" s="40"/>
    </row>
    <row r="665" spans="1:1" ht="12.75">
      <c r="A665" s="40"/>
    </row>
    <row r="666" spans="1:1" ht="12.75">
      <c r="A666" s="40"/>
    </row>
    <row r="667" spans="1:1" ht="12.75">
      <c r="A667" s="40"/>
    </row>
    <row r="668" spans="1:1" ht="12.75">
      <c r="A668" s="40"/>
    </row>
    <row r="669" spans="1:1" ht="12.75">
      <c r="A669" s="40"/>
    </row>
    <row r="670" spans="1:1" ht="12.75">
      <c r="A670" s="40"/>
    </row>
    <row r="671" spans="1:1" ht="12.75">
      <c r="A671" s="40"/>
    </row>
    <row r="672" spans="1:1" ht="12.75">
      <c r="A672" s="40"/>
    </row>
    <row r="673" spans="1:1" ht="12.75">
      <c r="A673" s="40"/>
    </row>
    <row r="674" spans="1:1" ht="12.75">
      <c r="A674" s="40"/>
    </row>
    <row r="675" spans="1:1" ht="12.75">
      <c r="A675" s="40"/>
    </row>
    <row r="676" spans="1:1" ht="12.75">
      <c r="A676" s="40"/>
    </row>
    <row r="677" spans="1:1" ht="12.75">
      <c r="A677" s="40"/>
    </row>
    <row r="678" spans="1:1" ht="12.75">
      <c r="A678" s="40"/>
    </row>
    <row r="679" spans="1:1" ht="12.75">
      <c r="A679" s="40"/>
    </row>
    <row r="680" spans="1:1" ht="12.75">
      <c r="A680" s="40"/>
    </row>
    <row r="681" spans="1:1" ht="12.75">
      <c r="A681" s="40"/>
    </row>
    <row r="682" spans="1:1" ht="12.75">
      <c r="A682" s="40"/>
    </row>
    <row r="683" spans="1:1" ht="12.75">
      <c r="A683" s="40"/>
    </row>
    <row r="684" spans="1:1" ht="12.75">
      <c r="A684" s="40"/>
    </row>
    <row r="685" spans="1:1" ht="12.75">
      <c r="A685" s="40"/>
    </row>
    <row r="686" spans="1:1" ht="12.75">
      <c r="A686" s="40"/>
    </row>
    <row r="687" spans="1:1" ht="12.75">
      <c r="A687" s="40"/>
    </row>
    <row r="688" spans="1:1" ht="12.75">
      <c r="A688" s="40"/>
    </row>
    <row r="689" spans="1:1" ht="12.75">
      <c r="A689" s="40"/>
    </row>
    <row r="690" spans="1:1" ht="12.75">
      <c r="A690" s="40"/>
    </row>
    <row r="691" spans="1:1" ht="12.75">
      <c r="A691" s="40"/>
    </row>
    <row r="692" spans="1:1" ht="12.75">
      <c r="A692" s="40"/>
    </row>
    <row r="693" spans="1:1" ht="12.75">
      <c r="A693" s="40"/>
    </row>
    <row r="694" spans="1:1" ht="12.75">
      <c r="A694" s="40"/>
    </row>
    <row r="695" spans="1:1" ht="12.75">
      <c r="A695" s="40"/>
    </row>
    <row r="696" spans="1:1" ht="12.75">
      <c r="A696" s="40"/>
    </row>
    <row r="697" spans="1:1" ht="12.75">
      <c r="A697" s="40"/>
    </row>
    <row r="698" spans="1:1" ht="12.75">
      <c r="A698" s="40"/>
    </row>
    <row r="699" spans="1:1" ht="12.75">
      <c r="A699" s="40"/>
    </row>
    <row r="700" spans="1:1" ht="12.75">
      <c r="A700" s="40"/>
    </row>
    <row r="701" spans="1:1" ht="12.75">
      <c r="A701" s="40"/>
    </row>
    <row r="702" spans="1:1" ht="12.75">
      <c r="A702" s="40"/>
    </row>
    <row r="703" spans="1:1" ht="12.75">
      <c r="A703" s="40"/>
    </row>
    <row r="704" spans="1:1" ht="12.75">
      <c r="A704" s="40"/>
    </row>
    <row r="705" spans="1:1" ht="12.75">
      <c r="A705" s="40"/>
    </row>
    <row r="706" spans="1:1" ht="12.75">
      <c r="A706" s="40"/>
    </row>
    <row r="707" spans="1:1" ht="12.75">
      <c r="A707" s="40"/>
    </row>
    <row r="708" spans="1:1" ht="12.75">
      <c r="A708" s="40"/>
    </row>
    <row r="709" spans="1:1" ht="12.75">
      <c r="A709" s="40"/>
    </row>
    <row r="710" spans="1:1" ht="12.75">
      <c r="A710" s="40"/>
    </row>
    <row r="711" spans="1:1" ht="12.75">
      <c r="A711" s="40"/>
    </row>
    <row r="712" spans="1:1" ht="12.75">
      <c r="A712" s="40"/>
    </row>
    <row r="713" spans="1:1" ht="12.75">
      <c r="A713" s="40"/>
    </row>
    <row r="714" spans="1:1" ht="12.75">
      <c r="A714" s="40"/>
    </row>
    <row r="715" spans="1:1" ht="12.75">
      <c r="A715" s="40"/>
    </row>
    <row r="716" spans="1:1" ht="12.75">
      <c r="A716" s="40"/>
    </row>
    <row r="717" spans="1:1" ht="12.75">
      <c r="A717" s="40"/>
    </row>
    <row r="718" spans="1:1" ht="12.75">
      <c r="A718" s="40"/>
    </row>
    <row r="719" spans="1:1" ht="12.75">
      <c r="A719" s="40"/>
    </row>
    <row r="720" spans="1:1" ht="12.75">
      <c r="A720" s="40"/>
    </row>
    <row r="721" spans="1:1" ht="12.75">
      <c r="A721" s="40"/>
    </row>
    <row r="722" spans="1:1" ht="12.75">
      <c r="A722" s="40"/>
    </row>
    <row r="723" spans="1:1" ht="12.75">
      <c r="A723" s="40"/>
    </row>
    <row r="724" spans="1:1" ht="12.75">
      <c r="A724" s="40"/>
    </row>
    <row r="725" spans="1:1" ht="12.75">
      <c r="A725" s="40"/>
    </row>
    <row r="726" spans="1:1" ht="12.75">
      <c r="A726" s="40"/>
    </row>
    <row r="727" spans="1:1" ht="12.75">
      <c r="A727" s="40"/>
    </row>
    <row r="728" spans="1:1" ht="12.75">
      <c r="A728" s="40"/>
    </row>
    <row r="729" spans="1:1" ht="12.75">
      <c r="A729" s="40"/>
    </row>
    <row r="730" spans="1:1" ht="12.75">
      <c r="A730" s="40"/>
    </row>
    <row r="731" spans="1:1" ht="12.75">
      <c r="A731" s="40"/>
    </row>
    <row r="732" spans="1:1" ht="12.75">
      <c r="A732" s="40"/>
    </row>
    <row r="733" spans="1:1" ht="12.75">
      <c r="A733" s="40"/>
    </row>
    <row r="734" spans="1:1" ht="12.75">
      <c r="A734" s="40"/>
    </row>
    <row r="735" spans="1:1" ht="12.75">
      <c r="A735" s="40"/>
    </row>
    <row r="736" spans="1:1" ht="12.75">
      <c r="A736" s="40"/>
    </row>
    <row r="737" spans="1:1" ht="12.75">
      <c r="A737" s="40"/>
    </row>
    <row r="738" spans="1:1" ht="12.75">
      <c r="A738" s="40"/>
    </row>
    <row r="739" spans="1:1" ht="12.75">
      <c r="A739" s="40"/>
    </row>
    <row r="740" spans="1:1" ht="12.75">
      <c r="A740" s="40"/>
    </row>
    <row r="741" spans="1:1" ht="12.75">
      <c r="A741" s="40"/>
    </row>
    <row r="742" spans="1:1" ht="12.75">
      <c r="A742" s="40"/>
    </row>
    <row r="743" spans="1:1" ht="12.75">
      <c r="A743" s="40"/>
    </row>
    <row r="744" spans="1:1" ht="12.75">
      <c r="A744" s="40"/>
    </row>
    <row r="745" spans="1:1" ht="12.75">
      <c r="A745" s="40"/>
    </row>
    <row r="746" spans="1:1" ht="12.75">
      <c r="A746" s="40"/>
    </row>
    <row r="747" spans="1:1" ht="12.75">
      <c r="A747" s="40"/>
    </row>
    <row r="748" spans="1:1" ht="12.75">
      <c r="A748" s="40"/>
    </row>
    <row r="749" spans="1:1" ht="12.75">
      <c r="A749" s="40"/>
    </row>
    <row r="750" spans="1:1" ht="12.75">
      <c r="A750" s="40"/>
    </row>
    <row r="751" spans="1:1" ht="12.75">
      <c r="A751" s="40"/>
    </row>
    <row r="752" spans="1:1" ht="12.75">
      <c r="A752" s="40"/>
    </row>
    <row r="753" spans="1:1" ht="12.75">
      <c r="A753" s="40"/>
    </row>
    <row r="754" spans="1:1" ht="12.75">
      <c r="A754" s="40"/>
    </row>
    <row r="755" spans="1:1" ht="12.75">
      <c r="A755" s="40"/>
    </row>
    <row r="756" spans="1:1" ht="12.75">
      <c r="A756" s="40"/>
    </row>
    <row r="757" spans="1:1" ht="12.75">
      <c r="A757" s="40"/>
    </row>
    <row r="758" spans="1:1" ht="12.75">
      <c r="A758" s="40"/>
    </row>
    <row r="759" spans="1:1" ht="12.75">
      <c r="A759" s="40"/>
    </row>
    <row r="760" spans="1:1" ht="12.75">
      <c r="A760" s="40"/>
    </row>
    <row r="761" spans="1:1" ht="12.75">
      <c r="A761" s="40"/>
    </row>
    <row r="762" spans="1:1" ht="12.75">
      <c r="A762" s="40"/>
    </row>
    <row r="763" spans="1:1" ht="12.75">
      <c r="A763" s="40"/>
    </row>
    <row r="764" spans="1:1" ht="12.75">
      <c r="A764" s="40"/>
    </row>
    <row r="765" spans="1:1" ht="12.75">
      <c r="A765" s="40"/>
    </row>
    <row r="766" spans="1:1" ht="12.75">
      <c r="A766" s="40"/>
    </row>
    <row r="767" spans="1:1" ht="12.75">
      <c r="A767" s="40"/>
    </row>
    <row r="768" spans="1:1" ht="12.75">
      <c r="A768" s="40"/>
    </row>
    <row r="769" spans="1:1" ht="12.75">
      <c r="A769" s="40"/>
    </row>
    <row r="770" spans="1:1" ht="12.75">
      <c r="A770" s="40"/>
    </row>
    <row r="771" spans="1:1" ht="12.75">
      <c r="A771" s="40"/>
    </row>
    <row r="772" spans="1:1" ht="12.75">
      <c r="A772" s="40"/>
    </row>
    <row r="773" spans="1:1" ht="12.75">
      <c r="A773" s="40"/>
    </row>
    <row r="774" spans="1:1" ht="12.75">
      <c r="A774" s="40"/>
    </row>
    <row r="775" spans="1:1" ht="12.75">
      <c r="A775" s="40"/>
    </row>
    <row r="776" spans="1:1" ht="12.75">
      <c r="A776" s="40"/>
    </row>
    <row r="777" spans="1:1" ht="12.75">
      <c r="A777" s="40"/>
    </row>
    <row r="778" spans="1:1" ht="12.75">
      <c r="A778" s="40"/>
    </row>
    <row r="779" spans="1:1" ht="12.75">
      <c r="A779" s="40"/>
    </row>
    <row r="780" spans="1:1" ht="12.75">
      <c r="A780" s="40"/>
    </row>
    <row r="781" spans="1:1" ht="12.75">
      <c r="A781" s="40"/>
    </row>
    <row r="782" spans="1:1" ht="12.75">
      <c r="A782" s="40"/>
    </row>
    <row r="783" spans="1:1" ht="12.75">
      <c r="A783" s="40"/>
    </row>
    <row r="784" spans="1:1" ht="12.75">
      <c r="A784" s="40"/>
    </row>
    <row r="785" spans="1:1" ht="12.75">
      <c r="A785" s="40"/>
    </row>
    <row r="786" spans="1:1" ht="12.75">
      <c r="A786" s="40"/>
    </row>
    <row r="787" spans="1:1" ht="12.75">
      <c r="A787" s="40"/>
    </row>
    <row r="788" spans="1:1" ht="12.75">
      <c r="A788" s="40"/>
    </row>
    <row r="789" spans="1:1" ht="12.75">
      <c r="A789" s="40"/>
    </row>
    <row r="790" spans="1:1" ht="12.75">
      <c r="A790" s="40"/>
    </row>
    <row r="791" spans="1:1" ht="12.75">
      <c r="A791" s="40"/>
    </row>
    <row r="792" spans="1:1" ht="12.75">
      <c r="A792" s="40"/>
    </row>
    <row r="793" spans="1:1" ht="12.75">
      <c r="A793" s="40"/>
    </row>
    <row r="794" spans="1:1" ht="12.75">
      <c r="A794" s="40"/>
    </row>
    <row r="795" spans="1:1" ht="12.75">
      <c r="A795" s="40"/>
    </row>
    <row r="796" spans="1:1" ht="12.75">
      <c r="A796" s="40"/>
    </row>
    <row r="797" spans="1:1" ht="12.75">
      <c r="A797" s="40"/>
    </row>
    <row r="798" spans="1:1" ht="12.75">
      <c r="A798" s="40"/>
    </row>
    <row r="799" spans="1:1" ht="12.75">
      <c r="A799" s="40"/>
    </row>
    <row r="800" spans="1:1" ht="12.75">
      <c r="A800" s="40"/>
    </row>
    <row r="801" spans="1:1" ht="12.75">
      <c r="A801" s="40"/>
    </row>
    <row r="802" spans="1:1" ht="12.75">
      <c r="A802" s="40"/>
    </row>
    <row r="803" spans="1:1" ht="12.75">
      <c r="A803" s="40"/>
    </row>
    <row r="804" spans="1:1" ht="12.75">
      <c r="A804" s="40"/>
    </row>
    <row r="805" spans="1:1" ht="12.75">
      <c r="A805" s="40"/>
    </row>
    <row r="806" spans="1:1" ht="12.75">
      <c r="A806" s="40"/>
    </row>
    <row r="807" spans="1:1" ht="12.75">
      <c r="A807" s="40"/>
    </row>
    <row r="808" spans="1:1" ht="12.75">
      <c r="A808" s="40"/>
    </row>
    <row r="809" spans="1:1" ht="12.75">
      <c r="A809" s="40"/>
    </row>
    <row r="810" spans="1:1" ht="12.75">
      <c r="A810" s="40"/>
    </row>
    <row r="811" spans="1:1" ht="12.75">
      <c r="A811" s="40"/>
    </row>
    <row r="812" spans="1:1" ht="12.75">
      <c r="A812" s="40"/>
    </row>
    <row r="813" spans="1:1" ht="12.75">
      <c r="A813" s="40"/>
    </row>
    <row r="814" spans="1:1" ht="12.75">
      <c r="A814" s="40"/>
    </row>
    <row r="815" spans="1:1" ht="12.75">
      <c r="A815" s="40"/>
    </row>
    <row r="816" spans="1:1" ht="12.75">
      <c r="A816" s="40"/>
    </row>
    <row r="817" spans="1:1" ht="12.75">
      <c r="A817" s="40"/>
    </row>
    <row r="818" spans="1:1" ht="12.75">
      <c r="A818" s="40"/>
    </row>
    <row r="819" spans="1:1" ht="12.75">
      <c r="A819" s="40"/>
    </row>
    <row r="820" spans="1:1" ht="12.75">
      <c r="A820" s="40"/>
    </row>
    <row r="821" spans="1:1" ht="12.75">
      <c r="A821" s="40"/>
    </row>
    <row r="822" spans="1:1" ht="12.75">
      <c r="A822" s="40"/>
    </row>
    <row r="823" spans="1:1" ht="12.75">
      <c r="A823" s="40"/>
    </row>
    <row r="824" spans="1:1" ht="12.75">
      <c r="A824" s="40"/>
    </row>
    <row r="825" spans="1:1" ht="12.75">
      <c r="A825" s="40"/>
    </row>
    <row r="826" spans="1:1" ht="12.75">
      <c r="A826" s="40"/>
    </row>
    <row r="827" spans="1:1" ht="12.75">
      <c r="A827" s="40"/>
    </row>
    <row r="828" spans="1:1" ht="12.75">
      <c r="A828" s="40"/>
    </row>
    <row r="829" spans="1:1" ht="12.75">
      <c r="A829" s="40"/>
    </row>
    <row r="830" spans="1:1" ht="12.75">
      <c r="A830" s="40"/>
    </row>
    <row r="831" spans="1:1" ht="12.75">
      <c r="A831" s="40"/>
    </row>
    <row r="832" spans="1:1" ht="12.75">
      <c r="A832" s="40"/>
    </row>
    <row r="833" spans="1:1" ht="12.75">
      <c r="A833" s="40"/>
    </row>
    <row r="834" spans="1:1" ht="12.75">
      <c r="A834" s="40"/>
    </row>
    <row r="835" spans="1:1" ht="12.75">
      <c r="A835" s="40"/>
    </row>
    <row r="836" spans="1:1" ht="12.75">
      <c r="A836" s="40"/>
    </row>
    <row r="837" spans="1:1" ht="12.75">
      <c r="A837" s="40"/>
    </row>
    <row r="838" spans="1:1" ht="12.75">
      <c r="A838" s="40"/>
    </row>
    <row r="839" spans="1:1" ht="12.75">
      <c r="A839" s="40"/>
    </row>
    <row r="840" spans="1:1" ht="12.75">
      <c r="A840" s="40"/>
    </row>
    <row r="841" spans="1:1" ht="12.75">
      <c r="A841" s="40"/>
    </row>
    <row r="842" spans="1:1" ht="12.75">
      <c r="A842" s="40"/>
    </row>
    <row r="843" spans="1:1" ht="12.75">
      <c r="A843" s="40"/>
    </row>
    <row r="844" spans="1:1" ht="12.75">
      <c r="A844" s="40"/>
    </row>
    <row r="845" spans="1:1" ht="12.75">
      <c r="A845" s="40"/>
    </row>
    <row r="846" spans="1:1" ht="12.75">
      <c r="A846" s="40"/>
    </row>
    <row r="847" spans="1:1" ht="12.75">
      <c r="A847" s="40"/>
    </row>
    <row r="848" spans="1:1" ht="12.75">
      <c r="A848" s="40"/>
    </row>
    <row r="849" spans="1:1" ht="12.75">
      <c r="A849" s="40"/>
    </row>
    <row r="850" spans="1:1" ht="12.75">
      <c r="A850" s="40"/>
    </row>
    <row r="851" spans="1:1" ht="12.75">
      <c r="A851" s="40"/>
    </row>
    <row r="852" spans="1:1" ht="12.75">
      <c r="A852" s="40"/>
    </row>
    <row r="853" spans="1:1" ht="12.75">
      <c r="A853" s="40"/>
    </row>
    <row r="854" spans="1:1" ht="12.75">
      <c r="A854" s="40"/>
    </row>
    <row r="855" spans="1:1" ht="12.75">
      <c r="A855" s="40"/>
    </row>
    <row r="856" spans="1:1" ht="12.75">
      <c r="A856" s="40"/>
    </row>
    <row r="857" spans="1:1" ht="12.75">
      <c r="A857" s="40"/>
    </row>
    <row r="858" spans="1:1" ht="12.75">
      <c r="A858" s="40"/>
    </row>
    <row r="859" spans="1:1" ht="12.75">
      <c r="A859" s="40"/>
    </row>
    <row r="860" spans="1:1" ht="12.75">
      <c r="A860" s="40"/>
    </row>
    <row r="861" spans="1:1" ht="12.75">
      <c r="A861" s="40"/>
    </row>
    <row r="862" spans="1:1" ht="12.75">
      <c r="A862" s="40"/>
    </row>
    <row r="863" spans="1:1" ht="12.75">
      <c r="A863" s="40"/>
    </row>
    <row r="864" spans="1:1" ht="12.75">
      <c r="A864" s="40"/>
    </row>
    <row r="865" spans="1:1" ht="12.75">
      <c r="A865" s="40"/>
    </row>
    <row r="866" spans="1:1" ht="12.75">
      <c r="A866" s="40"/>
    </row>
    <row r="867" spans="1:1" ht="12.75">
      <c r="A867" s="40"/>
    </row>
    <row r="868" spans="1:1" ht="12.75">
      <c r="A868" s="40"/>
    </row>
    <row r="869" spans="1:1" ht="12.75">
      <c r="A869" s="40"/>
    </row>
    <row r="870" spans="1:1" ht="12.75">
      <c r="A870" s="40"/>
    </row>
    <row r="871" spans="1:1" ht="12.75">
      <c r="A871" s="40"/>
    </row>
    <row r="872" spans="1:1" ht="12.75">
      <c r="A872" s="40"/>
    </row>
    <row r="873" spans="1:1" ht="12.75">
      <c r="A873" s="40"/>
    </row>
    <row r="874" spans="1:1" ht="12.75">
      <c r="A874" s="40"/>
    </row>
    <row r="875" spans="1:1" ht="12.75">
      <c r="A875" s="40"/>
    </row>
    <row r="876" spans="1:1" ht="12.75">
      <c r="A876" s="40"/>
    </row>
    <row r="877" spans="1:1" ht="12.75">
      <c r="A877" s="40"/>
    </row>
    <row r="878" spans="1:1" ht="12.75">
      <c r="A878" s="40"/>
    </row>
    <row r="879" spans="1:1" ht="12.75">
      <c r="A879" s="40"/>
    </row>
    <row r="880" spans="1:1" ht="12.75">
      <c r="A880" s="40"/>
    </row>
    <row r="881" spans="1:1" ht="12.75">
      <c r="A881" s="40"/>
    </row>
    <row r="882" spans="1:1" ht="12.75">
      <c r="A882" s="40"/>
    </row>
    <row r="883" spans="1:1" ht="12.75">
      <c r="A883" s="40"/>
    </row>
    <row r="884" spans="1:1" ht="12.75">
      <c r="A884" s="40"/>
    </row>
    <row r="885" spans="1:1" ht="12.75">
      <c r="A885" s="40"/>
    </row>
    <row r="886" spans="1:1" ht="12.75">
      <c r="A886" s="40"/>
    </row>
    <row r="887" spans="1:1" ht="12.75">
      <c r="A887" s="40"/>
    </row>
    <row r="888" spans="1:1" ht="12.75">
      <c r="A888" s="40"/>
    </row>
    <row r="889" spans="1:1" ht="12.75">
      <c r="A889" s="40"/>
    </row>
    <row r="890" spans="1:1" ht="12.75">
      <c r="A890" s="40"/>
    </row>
    <row r="891" spans="1:1" ht="12.75">
      <c r="A891" s="40"/>
    </row>
    <row r="892" spans="1:1" ht="12.75">
      <c r="A892" s="40"/>
    </row>
    <row r="893" spans="1:1" ht="12.75">
      <c r="A893" s="40"/>
    </row>
    <row r="894" spans="1:1" ht="12.75">
      <c r="A894" s="40"/>
    </row>
    <row r="895" spans="1:1" ht="12.75">
      <c r="A895" s="40"/>
    </row>
    <row r="896" spans="1:1" ht="12.75">
      <c r="A896" s="40"/>
    </row>
    <row r="897" spans="1:1" ht="12.75">
      <c r="A897" s="40"/>
    </row>
    <row r="898" spans="1:1" ht="12.75">
      <c r="A898" s="40"/>
    </row>
    <row r="899" spans="1:1" ht="12.75">
      <c r="A899" s="40"/>
    </row>
    <row r="900" spans="1:1" ht="12.75">
      <c r="A900" s="40"/>
    </row>
    <row r="901" spans="1:1" ht="12.75">
      <c r="A901" s="40"/>
    </row>
    <row r="902" spans="1:1" ht="12.75">
      <c r="A902" s="40"/>
    </row>
    <row r="903" spans="1:1" ht="12.75">
      <c r="A903" s="40"/>
    </row>
    <row r="904" spans="1:1" ht="12.75">
      <c r="A904" s="40"/>
    </row>
    <row r="905" spans="1:1" ht="12.75">
      <c r="A905" s="40"/>
    </row>
    <row r="906" spans="1:1" ht="12.75">
      <c r="A906" s="40"/>
    </row>
    <row r="907" spans="1:1" ht="12.75">
      <c r="A907" s="40"/>
    </row>
    <row r="908" spans="1:1" ht="12.75">
      <c r="A908" s="40"/>
    </row>
    <row r="909" spans="1:1" ht="12.75">
      <c r="A909" s="40"/>
    </row>
    <row r="910" spans="1:1" ht="12.75">
      <c r="A910" s="40"/>
    </row>
    <row r="911" spans="1:1" ht="12.75">
      <c r="A911" s="40"/>
    </row>
    <row r="912" spans="1:1" ht="12.75">
      <c r="A912" s="40"/>
    </row>
    <row r="913" spans="1:1" ht="12.75">
      <c r="A913" s="40"/>
    </row>
    <row r="914" spans="1:1" ht="12.75">
      <c r="A914" s="40"/>
    </row>
    <row r="915" spans="1:1" ht="12.75">
      <c r="A915" s="40"/>
    </row>
    <row r="916" spans="1:1" ht="12.75">
      <c r="A916" s="40"/>
    </row>
    <row r="917" spans="1:1" ht="12.75">
      <c r="A917" s="40"/>
    </row>
    <row r="918" spans="1:1" ht="12.75">
      <c r="A918" s="40"/>
    </row>
    <row r="919" spans="1:1" ht="12.75">
      <c r="A919" s="40"/>
    </row>
    <row r="920" spans="1:1" ht="12.75">
      <c r="A920" s="40"/>
    </row>
    <row r="921" spans="1:1" ht="12.75">
      <c r="A921" s="40"/>
    </row>
    <row r="922" spans="1:1" ht="12.75">
      <c r="A922" s="40"/>
    </row>
    <row r="923" spans="1:1" ht="12.75">
      <c r="A923" s="40"/>
    </row>
    <row r="924" spans="1:1" ht="12.75">
      <c r="A924" s="40"/>
    </row>
    <row r="925" spans="1:1" ht="12.75">
      <c r="A925" s="40"/>
    </row>
    <row r="926" spans="1:1" ht="12.75">
      <c r="A926" s="40"/>
    </row>
    <row r="927" spans="1:1" ht="12.75">
      <c r="A927" s="40"/>
    </row>
    <row r="928" spans="1:1" ht="12.75">
      <c r="A928" s="40"/>
    </row>
    <row r="929" spans="1:1" ht="12.75">
      <c r="A929" s="40"/>
    </row>
    <row r="930" spans="1:1" ht="12.75">
      <c r="A930" s="40"/>
    </row>
    <row r="931" spans="1:1" ht="12.75">
      <c r="A931" s="40"/>
    </row>
    <row r="932" spans="1:1" ht="12.75">
      <c r="A932" s="40"/>
    </row>
    <row r="933" spans="1:1" ht="12.75">
      <c r="A933" s="40"/>
    </row>
    <row r="934" spans="1:1" ht="12.75">
      <c r="A934" s="40"/>
    </row>
    <row r="935" spans="1:1" ht="12.75">
      <c r="A935" s="40"/>
    </row>
    <row r="936" spans="1:1" ht="12.75">
      <c r="A936" s="40"/>
    </row>
    <row r="937" spans="1:1" ht="12.75">
      <c r="A937" s="40"/>
    </row>
    <row r="938" spans="1:1" ht="12.75">
      <c r="A938" s="40"/>
    </row>
    <row r="939" spans="1:1" ht="12.75">
      <c r="A939" s="40"/>
    </row>
    <row r="940" spans="1:1" ht="12.75">
      <c r="A940" s="40"/>
    </row>
    <row r="941" spans="1:1" ht="12.75">
      <c r="A941" s="40"/>
    </row>
    <row r="942" spans="1:1" ht="12.75">
      <c r="A942" s="40"/>
    </row>
    <row r="943" spans="1:1" ht="12.75">
      <c r="A943" s="40"/>
    </row>
    <row r="944" spans="1:1" ht="12.75">
      <c r="A944" s="40"/>
    </row>
    <row r="945" spans="1:1" ht="12.75">
      <c r="A945" s="40"/>
    </row>
    <row r="946" spans="1:1" ht="12.75">
      <c r="A946" s="40"/>
    </row>
    <row r="947" spans="1:1" ht="12.75">
      <c r="A947" s="40"/>
    </row>
    <row r="948" spans="1:1" ht="12.75">
      <c r="A948" s="40"/>
    </row>
    <row r="949" spans="1:1" ht="12.75">
      <c r="A949" s="40"/>
    </row>
    <row r="950" spans="1:1" ht="12.75">
      <c r="A950" s="40"/>
    </row>
    <row r="951" spans="1:1" ht="12.75">
      <c r="A951" s="40"/>
    </row>
    <row r="952" spans="1:1" ht="12.75">
      <c r="A952" s="40"/>
    </row>
    <row r="953" spans="1:1" ht="12.75">
      <c r="A953" s="40"/>
    </row>
    <row r="954" spans="1:1" ht="12.75">
      <c r="A954" s="40"/>
    </row>
    <row r="955" spans="1:1" ht="12.75">
      <c r="A955" s="40"/>
    </row>
    <row r="956" spans="1:1" ht="12.75">
      <c r="A956" s="40"/>
    </row>
    <row r="957" spans="1:1" ht="12.75">
      <c r="A957" s="40"/>
    </row>
    <row r="958" spans="1:1" ht="12.75">
      <c r="A958" s="40"/>
    </row>
    <row r="959" spans="1:1" ht="12.75">
      <c r="A959" s="40"/>
    </row>
    <row r="960" spans="1:1" ht="12.75">
      <c r="A960" s="40"/>
    </row>
    <row r="961" spans="1:1" ht="12.75">
      <c r="A961" s="40"/>
    </row>
    <row r="962" spans="1:1" ht="12.75">
      <c r="A962" s="40"/>
    </row>
    <row r="963" spans="1:1" ht="12.75">
      <c r="A963" s="40"/>
    </row>
    <row r="964" spans="1:1" ht="12.75">
      <c r="A964" s="40"/>
    </row>
    <row r="965" spans="1:1" ht="12.75">
      <c r="A965" s="40"/>
    </row>
    <row r="966" spans="1:1" ht="12.75">
      <c r="A966" s="40"/>
    </row>
    <row r="967" spans="1:1" ht="12.75">
      <c r="A967" s="40"/>
    </row>
    <row r="968" spans="1:1" ht="12.75">
      <c r="A968" s="40"/>
    </row>
    <row r="969" spans="1:1" ht="12.75">
      <c r="A969" s="40"/>
    </row>
    <row r="970" spans="1:1" ht="12.75">
      <c r="A970" s="40"/>
    </row>
    <row r="971" spans="1:1" ht="12.75">
      <c r="A971" s="40"/>
    </row>
    <row r="972" spans="1:1" ht="12.75">
      <c r="A972" s="40"/>
    </row>
    <row r="973" spans="1:1" ht="12.75">
      <c r="A973" s="40"/>
    </row>
    <row r="974" spans="1:1" ht="12.75">
      <c r="A974" s="40"/>
    </row>
    <row r="975" spans="1:1" ht="12.75">
      <c r="A975" s="40"/>
    </row>
    <row r="976" spans="1:1" ht="12.75">
      <c r="A976" s="40"/>
    </row>
    <row r="977" spans="1:1" ht="12.75">
      <c r="A977" s="40"/>
    </row>
    <row r="978" spans="1:1" ht="12.75">
      <c r="A978" s="40"/>
    </row>
    <row r="979" spans="1:1" ht="12.75">
      <c r="A979" s="40"/>
    </row>
    <row r="980" spans="1:1" ht="12.75">
      <c r="A980" s="40"/>
    </row>
    <row r="981" spans="1:1" ht="12.75">
      <c r="A981" s="40"/>
    </row>
    <row r="982" spans="1:1" ht="12.75">
      <c r="A982" s="40"/>
    </row>
    <row r="983" spans="1:1" ht="12.75">
      <c r="A983" s="40"/>
    </row>
    <row r="984" spans="1:1" ht="12.75">
      <c r="A984" s="40"/>
    </row>
    <row r="985" spans="1:1" ht="12.75">
      <c r="A985" s="40"/>
    </row>
    <row r="986" spans="1:1" ht="12.75">
      <c r="A986" s="40"/>
    </row>
    <row r="987" spans="1:1" ht="12.75">
      <c r="A987" s="40"/>
    </row>
    <row r="988" spans="1:1" ht="12.75">
      <c r="A988" s="40"/>
    </row>
    <row r="989" spans="1:1" ht="12.75">
      <c r="A989" s="40"/>
    </row>
    <row r="990" spans="1:1" ht="12.75">
      <c r="A990" s="40"/>
    </row>
    <row r="991" spans="1:1" ht="12.75">
      <c r="A991" s="40"/>
    </row>
    <row r="992" spans="1:1" ht="12.75">
      <c r="A992" s="40"/>
    </row>
    <row r="993" spans="1:1" ht="12.75">
      <c r="A993" s="40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1000"/>
  <sheetViews>
    <sheetView workbookViewId="0">
      <selection activeCell="E27" sqref="E27"/>
    </sheetView>
  </sheetViews>
  <sheetFormatPr defaultColWidth="12.5703125" defaultRowHeight="15.75" customHeight="1"/>
  <sheetData>
    <row r="1" spans="1:28" ht="15.75" customHeight="1">
      <c r="A1" s="24">
        <v>0</v>
      </c>
      <c r="B1" s="24" t="s">
        <v>76</v>
      </c>
      <c r="C1" s="24" t="s">
        <v>77</v>
      </c>
      <c r="D1" s="24" t="s">
        <v>78</v>
      </c>
      <c r="E1" s="24"/>
      <c r="F1" s="24"/>
      <c r="G1" s="24"/>
      <c r="H1" s="24"/>
      <c r="I1" s="24"/>
      <c r="J1" s="24"/>
      <c r="K1" s="24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</row>
    <row r="2" spans="1:28" ht="15.75" customHeight="1">
      <c r="A2" s="24" t="s">
        <v>79</v>
      </c>
      <c r="B2" s="55">
        <f>IFERROR(D2/D4,0)</f>
        <v>0.5</v>
      </c>
      <c r="C2" s="24" t="s">
        <v>82</v>
      </c>
      <c r="D2" s="56">
        <f>SUM('Стельность сухостой'!C4:C33)</f>
        <v>1</v>
      </c>
      <c r="E2" s="56"/>
      <c r="F2" s="56"/>
      <c r="G2" s="56"/>
      <c r="H2" s="56"/>
      <c r="I2" s="56"/>
      <c r="J2" s="56"/>
      <c r="K2" s="56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</row>
    <row r="3" spans="1:28" ht="15.75" customHeight="1">
      <c r="A3" s="24" t="s">
        <v>83</v>
      </c>
      <c r="B3" s="55">
        <f>IFERROR(D3/D4,0)</f>
        <v>0.5</v>
      </c>
      <c r="C3" s="24" t="s">
        <v>84</v>
      </c>
      <c r="D3" s="56">
        <f>SUM('Стельность сухостой'!B4:B33)</f>
        <v>1</v>
      </c>
      <c r="E3" s="56"/>
      <c r="F3" s="56"/>
      <c r="G3" s="56"/>
      <c r="H3" s="56"/>
      <c r="I3" s="56"/>
      <c r="J3" s="56"/>
      <c r="K3" s="56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 spans="1:28" ht="15.75" customHeight="1">
      <c r="A4" s="24" t="s">
        <v>85</v>
      </c>
      <c r="B4" s="24"/>
      <c r="C4" s="24" t="s">
        <v>85</v>
      </c>
      <c r="D4" s="56">
        <f>SUM(D2:D3)</f>
        <v>2</v>
      </c>
      <c r="E4" s="56"/>
      <c r="F4" s="56"/>
      <c r="G4" s="56"/>
      <c r="H4" s="56"/>
      <c r="I4" s="56"/>
      <c r="J4" s="56"/>
      <c r="K4" s="56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 spans="1:28" ht="15.75" customHeight="1">
      <c r="A5" s="5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</row>
    <row r="6" spans="1:28" ht="15.75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 spans="1:28" ht="15.75" customHeight="1">
      <c r="A7" s="58" t="s">
        <v>86</v>
      </c>
      <c r="B7" s="59">
        <v>46243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 spans="1:28" ht="15.75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 spans="1:28" ht="15.75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spans="1:28" ht="15.75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 spans="1:28" ht="15.75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 spans="1:28" ht="15.7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 spans="1:28" ht="15.75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spans="1:28" ht="15.75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 spans="1:28" ht="15.75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 spans="1:28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 spans="1:28" ht="15.75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 spans="1:28" ht="15.75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 spans="1:28" ht="15.7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 spans="1:28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 spans="1:28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2" spans="1:28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</row>
    <row r="23" spans="1:28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</row>
    <row r="24" spans="1:28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</row>
    <row r="25" spans="1:28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</row>
    <row r="26" spans="1:28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</row>
    <row r="27" spans="1:28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 spans="1:28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</row>
    <row r="29" spans="1:28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</row>
    <row r="30" spans="1:28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</row>
    <row r="31" spans="1:28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</row>
    <row r="32" spans="1:28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</row>
    <row r="33" spans="1:28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</row>
    <row r="34" spans="1:28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 spans="1:28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</row>
    <row r="36" spans="1:28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</row>
    <row r="37" spans="1:28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 spans="1:28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</row>
    <row r="39" spans="1:28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 spans="1:28" ht="1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</row>
    <row r="41" spans="1:28" ht="1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 spans="1:28" ht="1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</row>
    <row r="43" spans="1:28" ht="1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</row>
    <row r="44" spans="1:28" ht="1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</row>
    <row r="45" spans="1:28" ht="1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 spans="1:28" ht="1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</row>
    <row r="47" spans="1:28" ht="1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 spans="1:28" ht="1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 spans="1:28" ht="1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 spans="1:28" ht="1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 spans="1:28" ht="1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</row>
    <row r="52" spans="1:28" ht="1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</row>
    <row r="53" spans="1:28" ht="1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</row>
    <row r="54" spans="1:28" ht="1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 spans="1:28" ht="1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 spans="1:28" ht="1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 spans="1:28" ht="1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</row>
    <row r="58" spans="1:28" ht="1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</row>
    <row r="59" spans="1:28" ht="1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</row>
    <row r="60" spans="1:28" ht="1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</row>
    <row r="61" spans="1:28" ht="1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</row>
    <row r="62" spans="1:28" ht="1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 spans="1:28" ht="1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</row>
    <row r="64" spans="1:28" ht="1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</row>
    <row r="65" spans="1:28" ht="1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 spans="1:28" ht="1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</row>
    <row r="67" spans="1:28" ht="1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</row>
    <row r="68" spans="1:28" ht="1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 spans="1:28" ht="1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</row>
    <row r="70" spans="1:28" ht="1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</row>
    <row r="71" spans="1:28" ht="1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</row>
    <row r="72" spans="1:28" ht="1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</row>
    <row r="73" spans="1:28" ht="1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</row>
    <row r="74" spans="1:28" ht="1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</row>
    <row r="75" spans="1:28" ht="1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</row>
    <row r="76" spans="1:28" ht="1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</row>
    <row r="77" spans="1:28" ht="1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</row>
    <row r="78" spans="1:28" ht="1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</row>
    <row r="79" spans="1:28" ht="1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</row>
    <row r="80" spans="1:28" ht="1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 spans="1:28" ht="1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</row>
    <row r="82" spans="1:28" ht="1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</row>
    <row r="83" spans="1:28" ht="1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</row>
    <row r="84" spans="1:28" ht="1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</row>
    <row r="85" spans="1:28" ht="1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</row>
    <row r="86" spans="1:28" ht="1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 spans="1:28" ht="1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</row>
    <row r="88" spans="1:28" ht="1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</row>
    <row r="89" spans="1:28" ht="1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</row>
    <row r="90" spans="1:28" ht="1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</row>
    <row r="91" spans="1:28" ht="1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</row>
    <row r="92" spans="1:28" ht="1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</row>
    <row r="93" spans="1:28" ht="1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</row>
    <row r="94" spans="1:28" ht="1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</row>
    <row r="95" spans="1:28" ht="1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</row>
    <row r="96" spans="1:28" ht="1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</row>
    <row r="97" spans="1:28" ht="1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</row>
    <row r="98" spans="1:28" ht="1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</row>
    <row r="99" spans="1:28" ht="1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</row>
    <row r="100" spans="1:28" ht="1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</row>
    <row r="101" spans="1:28" ht="1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</row>
    <row r="102" spans="1:28" ht="1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</row>
    <row r="103" spans="1:28" ht="1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</row>
    <row r="104" spans="1:28" ht="1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 spans="1:28" ht="1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</row>
    <row r="106" spans="1:28" ht="1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</row>
    <row r="107" spans="1:28" ht="1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</row>
    <row r="108" spans="1:28" ht="1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</row>
    <row r="109" spans="1:28" ht="1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</row>
    <row r="110" spans="1:28" ht="1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</row>
    <row r="111" spans="1:28" ht="1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</row>
    <row r="112" spans="1:28" ht="1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</row>
    <row r="113" spans="1:28" ht="1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</row>
    <row r="114" spans="1:28" ht="1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</row>
    <row r="115" spans="1:28" ht="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</row>
    <row r="116" spans="1:28" ht="1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</row>
    <row r="117" spans="1:28" ht="1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</row>
    <row r="118" spans="1:28" ht="1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</row>
    <row r="119" spans="1:28" ht="1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</row>
    <row r="120" spans="1:28" ht="1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</row>
    <row r="121" spans="1:28" ht="1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</row>
    <row r="122" spans="1:28" ht="1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</row>
    <row r="123" spans="1:28" ht="1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</row>
    <row r="124" spans="1:28" ht="1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</row>
    <row r="125" spans="1:28" ht="1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</row>
    <row r="126" spans="1:28" ht="1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</row>
    <row r="127" spans="1:28" ht="1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</row>
    <row r="128" spans="1:28" ht="1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 spans="1:28" ht="1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</row>
    <row r="130" spans="1:28" ht="1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</row>
    <row r="131" spans="1:28" ht="1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</row>
    <row r="132" spans="1:28" ht="1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</row>
    <row r="133" spans="1:28" ht="1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</row>
    <row r="134" spans="1:28" ht="1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</row>
    <row r="135" spans="1:28" ht="1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</row>
    <row r="136" spans="1:28" ht="1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</row>
    <row r="137" spans="1:28" ht="1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</row>
    <row r="138" spans="1:28" ht="1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</row>
    <row r="139" spans="1:28" ht="1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</row>
    <row r="140" spans="1:28" ht="1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 spans="1:28" ht="1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</row>
    <row r="142" spans="1:28" ht="1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</row>
    <row r="143" spans="1:28" ht="1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</row>
    <row r="144" spans="1:28" ht="1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</row>
    <row r="145" spans="1:28" ht="1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</row>
    <row r="146" spans="1:28" ht="1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</row>
    <row r="147" spans="1:28" ht="1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</row>
    <row r="148" spans="1:28" ht="1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</row>
    <row r="149" spans="1:28" ht="1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</row>
    <row r="150" spans="1:28" ht="1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</row>
    <row r="151" spans="1:28" ht="1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</row>
    <row r="152" spans="1:28" ht="1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</row>
    <row r="153" spans="1:28" ht="1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</row>
    <row r="154" spans="1:28" ht="1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</row>
    <row r="155" spans="1:28" ht="1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</row>
    <row r="156" spans="1:28" ht="1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</row>
    <row r="157" spans="1:28" ht="1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</row>
    <row r="158" spans="1:28" ht="1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</row>
    <row r="159" spans="1:28" ht="1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</row>
    <row r="160" spans="1:28" ht="1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</row>
    <row r="161" spans="1:28" ht="1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</row>
    <row r="162" spans="1:28" ht="1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</row>
    <row r="163" spans="1:28" ht="1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</row>
    <row r="164" spans="1:28" ht="1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 spans="1:28" ht="1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</row>
    <row r="166" spans="1:28" ht="1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</row>
    <row r="167" spans="1:28" ht="1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</row>
    <row r="168" spans="1:28" ht="1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</row>
    <row r="169" spans="1:28" ht="1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</row>
    <row r="170" spans="1:28" ht="1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</row>
    <row r="171" spans="1:28" ht="1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</row>
    <row r="172" spans="1:28" ht="1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</row>
    <row r="173" spans="1:28" ht="1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</row>
    <row r="174" spans="1:28" ht="1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</row>
    <row r="175" spans="1:28" ht="1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</row>
    <row r="176" spans="1:28" ht="1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 spans="1:28" ht="1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</row>
    <row r="178" spans="1:28" ht="1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</row>
    <row r="179" spans="1:28" ht="1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</row>
    <row r="180" spans="1:28" ht="1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</row>
    <row r="181" spans="1:28" ht="1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</row>
    <row r="182" spans="1:28" ht="1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</row>
    <row r="183" spans="1:28" ht="1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</row>
    <row r="184" spans="1:28" ht="1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</row>
    <row r="185" spans="1:28" ht="1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</row>
    <row r="186" spans="1:28" ht="1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</row>
    <row r="187" spans="1:28" ht="1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</row>
    <row r="188" spans="1:28" ht="1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 spans="1:28" ht="1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</row>
    <row r="190" spans="1:28" ht="1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 spans="1:28" ht="1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</row>
    <row r="192" spans="1:28" ht="1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 spans="1:28" ht="1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</row>
    <row r="194" spans="1:28" ht="1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 spans="1:28" ht="1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</row>
    <row r="196" spans="1:28" ht="1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</row>
    <row r="197" spans="1:28" ht="1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</row>
    <row r="198" spans="1:28" ht="1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 spans="1:28" ht="1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</row>
    <row r="200" spans="1:28" ht="1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 spans="1:28" ht="1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</row>
    <row r="202" spans="1:28" ht="1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</row>
    <row r="203" spans="1:28" ht="1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</row>
    <row r="204" spans="1:28" ht="1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</row>
    <row r="205" spans="1:28" ht="1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</row>
    <row r="206" spans="1:28" ht="1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</row>
    <row r="207" spans="1:28" ht="1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</row>
    <row r="208" spans="1:28" ht="1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</row>
    <row r="209" spans="1:28" ht="1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</row>
    <row r="210" spans="1:28" ht="1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</row>
    <row r="211" spans="1:28" ht="1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</row>
    <row r="212" spans="1:28" ht="1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 spans="1:28" ht="1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</row>
    <row r="214" spans="1:28" ht="1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</row>
    <row r="215" spans="1:28" ht="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</row>
    <row r="216" spans="1:28" ht="1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</row>
    <row r="217" spans="1:28" ht="1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</row>
    <row r="218" spans="1:28" ht="1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</row>
    <row r="219" spans="1:28" ht="1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</row>
    <row r="220" spans="1:28" ht="1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</row>
    <row r="221" spans="1:28" ht="1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</row>
    <row r="222" spans="1:28" ht="1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</row>
    <row r="223" spans="1:28" ht="1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</row>
    <row r="224" spans="1:28" ht="1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 spans="1:28" ht="1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</row>
    <row r="226" spans="1:28" ht="1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</row>
    <row r="227" spans="1:28" ht="1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</row>
    <row r="228" spans="1:28" ht="1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</row>
    <row r="229" spans="1:28" ht="1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</row>
    <row r="230" spans="1:28" ht="1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</row>
    <row r="231" spans="1:28" ht="1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</row>
    <row r="232" spans="1:28" ht="1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</row>
    <row r="233" spans="1:28" ht="1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</row>
    <row r="234" spans="1:28" ht="1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</row>
    <row r="235" spans="1:28" ht="1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</row>
    <row r="236" spans="1:28" ht="1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 spans="1:28" ht="1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</row>
    <row r="238" spans="1:28" ht="1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</row>
    <row r="239" spans="1:28" ht="1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</row>
    <row r="240" spans="1:28" ht="1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</row>
    <row r="241" spans="1:28" ht="1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</row>
    <row r="242" spans="1:28" ht="1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</row>
    <row r="243" spans="1:28" ht="1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</row>
    <row r="244" spans="1:28" ht="1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</row>
    <row r="245" spans="1:28" ht="1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</row>
    <row r="246" spans="1:28" ht="1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</row>
    <row r="247" spans="1:28" ht="1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</row>
    <row r="248" spans="1:28" ht="1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</row>
    <row r="249" spans="1:28" ht="1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</row>
    <row r="250" spans="1:28" ht="1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</row>
    <row r="251" spans="1:28" ht="1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</row>
    <row r="252" spans="1:28" ht="1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</row>
    <row r="253" spans="1:28" ht="1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</row>
    <row r="254" spans="1:28" ht="1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</row>
    <row r="255" spans="1:28" ht="1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</row>
    <row r="256" spans="1:28" ht="1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</row>
    <row r="257" spans="1:28" ht="1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</row>
    <row r="258" spans="1:28" ht="1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</row>
    <row r="259" spans="1:28" ht="1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</row>
    <row r="260" spans="1:28" ht="1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</row>
    <row r="261" spans="1:28" ht="1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</row>
    <row r="262" spans="1:28" ht="1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</row>
    <row r="263" spans="1:28" ht="1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</row>
    <row r="264" spans="1:28" ht="1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</row>
    <row r="265" spans="1:28" ht="1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</row>
    <row r="266" spans="1:28" ht="1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</row>
    <row r="267" spans="1:28" ht="1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</row>
    <row r="268" spans="1:28" ht="1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</row>
    <row r="269" spans="1:28" ht="1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</row>
    <row r="270" spans="1:28" ht="1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</row>
    <row r="271" spans="1:28" ht="1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</row>
    <row r="272" spans="1:28" ht="1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</row>
    <row r="273" spans="1:28" ht="1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</row>
    <row r="274" spans="1:28" ht="1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</row>
    <row r="275" spans="1:28" ht="1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</row>
    <row r="276" spans="1:28" ht="1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</row>
    <row r="277" spans="1:28" ht="1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</row>
    <row r="278" spans="1:28" ht="1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</row>
    <row r="279" spans="1:28" ht="1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</row>
    <row r="280" spans="1:28" ht="1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</row>
    <row r="281" spans="1:28" ht="1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</row>
    <row r="282" spans="1:28" ht="1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</row>
    <row r="283" spans="1:28" ht="1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</row>
    <row r="284" spans="1:28" ht="1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</row>
    <row r="285" spans="1:28" ht="1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</row>
    <row r="286" spans="1:28" ht="1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</row>
    <row r="287" spans="1:28" ht="1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</row>
    <row r="288" spans="1:28" ht="1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</row>
    <row r="289" spans="1:28" ht="1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</row>
    <row r="290" spans="1:28" ht="1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</row>
    <row r="291" spans="1:28" ht="1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</row>
    <row r="292" spans="1:28" ht="1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</row>
    <row r="293" spans="1:28" ht="1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</row>
    <row r="294" spans="1:28" ht="1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</row>
    <row r="295" spans="1:28" ht="1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</row>
    <row r="296" spans="1:28" ht="1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</row>
    <row r="297" spans="1:28" ht="1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</row>
    <row r="298" spans="1:28" ht="1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</row>
    <row r="299" spans="1:28" ht="1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</row>
    <row r="300" spans="1:28" ht="1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</row>
    <row r="301" spans="1:28" ht="1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</row>
    <row r="302" spans="1:28" ht="1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</row>
    <row r="303" spans="1:28" ht="1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</row>
    <row r="304" spans="1:28" ht="1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</row>
    <row r="305" spans="1:28" ht="1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</row>
    <row r="306" spans="1:28" ht="1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</row>
    <row r="307" spans="1:28" ht="1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</row>
    <row r="308" spans="1:28" ht="1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</row>
    <row r="309" spans="1:28" ht="1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</row>
    <row r="310" spans="1:28" ht="1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</row>
    <row r="311" spans="1:28" ht="1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</row>
    <row r="312" spans="1:28" ht="1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</row>
    <row r="313" spans="1:28" ht="1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</row>
    <row r="314" spans="1:28" ht="1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</row>
    <row r="315" spans="1:28" ht="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</row>
    <row r="316" spans="1:28" ht="1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</row>
    <row r="317" spans="1:28" ht="1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</row>
    <row r="318" spans="1:28" ht="1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</row>
    <row r="319" spans="1:28" ht="1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</row>
    <row r="320" spans="1:28" ht="1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</row>
    <row r="321" spans="1:28" ht="1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</row>
    <row r="322" spans="1:28" ht="1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</row>
    <row r="323" spans="1:28" ht="1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</row>
    <row r="324" spans="1:28" ht="1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</row>
    <row r="325" spans="1:28" ht="1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</row>
    <row r="326" spans="1:28" ht="1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</row>
    <row r="327" spans="1:28" ht="1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</row>
    <row r="328" spans="1:28" ht="1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</row>
    <row r="329" spans="1:28" ht="1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</row>
    <row r="330" spans="1:28" ht="1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</row>
    <row r="331" spans="1:28" ht="1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</row>
    <row r="332" spans="1:28" ht="1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</row>
    <row r="333" spans="1:28" ht="1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</row>
    <row r="334" spans="1:28" ht="1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</row>
    <row r="335" spans="1:28" ht="1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</row>
    <row r="336" spans="1:28" ht="1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</row>
    <row r="337" spans="1:28" ht="1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</row>
    <row r="338" spans="1:28" ht="1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</row>
    <row r="339" spans="1:28" ht="1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</row>
    <row r="340" spans="1:28" ht="1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</row>
    <row r="341" spans="1:28" ht="1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</row>
    <row r="342" spans="1:28" ht="1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</row>
    <row r="343" spans="1:28" ht="1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</row>
    <row r="344" spans="1:28" ht="1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</row>
    <row r="345" spans="1:28" ht="1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</row>
    <row r="346" spans="1:28" ht="1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</row>
    <row r="347" spans="1:28" ht="1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</row>
    <row r="348" spans="1:28" ht="1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</row>
    <row r="349" spans="1:28" ht="1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</row>
    <row r="350" spans="1:28" ht="1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</row>
    <row r="351" spans="1:28" ht="1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</row>
    <row r="352" spans="1:28" ht="1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</row>
    <row r="353" spans="1:28" ht="1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</row>
    <row r="354" spans="1:28" ht="1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</row>
    <row r="355" spans="1:28" ht="1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</row>
    <row r="356" spans="1:28" ht="1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</row>
    <row r="357" spans="1:28" ht="1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</row>
    <row r="358" spans="1:28" ht="1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</row>
    <row r="359" spans="1:28" ht="1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</row>
    <row r="360" spans="1:28" ht="1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</row>
    <row r="361" spans="1:28" ht="1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</row>
    <row r="362" spans="1:28" ht="1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</row>
    <row r="363" spans="1:28" ht="1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</row>
    <row r="364" spans="1:28" ht="1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</row>
    <row r="365" spans="1:28" ht="1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</row>
    <row r="366" spans="1:28" ht="1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</row>
    <row r="367" spans="1:28" ht="1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</row>
    <row r="368" spans="1:28" ht="1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</row>
    <row r="369" spans="1:28" ht="1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</row>
    <row r="370" spans="1:28" ht="1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</row>
    <row r="371" spans="1:28" ht="1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</row>
    <row r="372" spans="1:28" ht="1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</row>
    <row r="373" spans="1:28" ht="1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</row>
    <row r="374" spans="1:28" ht="1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</row>
    <row r="375" spans="1:28" ht="1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</row>
    <row r="376" spans="1:28" ht="1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</row>
    <row r="377" spans="1:28" ht="1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</row>
    <row r="378" spans="1:28" ht="1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</row>
    <row r="379" spans="1:28" ht="1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</row>
    <row r="380" spans="1:28" ht="1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</row>
    <row r="381" spans="1:28" ht="1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</row>
    <row r="382" spans="1:28" ht="1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</row>
    <row r="383" spans="1:28" ht="1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</row>
    <row r="384" spans="1:28" ht="1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</row>
    <row r="385" spans="1:28" ht="1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</row>
    <row r="386" spans="1:28" ht="1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</row>
    <row r="387" spans="1:28" ht="1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</row>
    <row r="388" spans="1:28" ht="1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</row>
    <row r="389" spans="1:28" ht="1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</row>
    <row r="390" spans="1:28" ht="1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</row>
    <row r="391" spans="1:28" ht="1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</row>
    <row r="392" spans="1:28" ht="1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</row>
    <row r="393" spans="1:28" ht="1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</row>
    <row r="394" spans="1:28" ht="1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</row>
    <row r="395" spans="1:28" ht="1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</row>
    <row r="396" spans="1:28" ht="1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</row>
    <row r="397" spans="1:28" ht="1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</row>
    <row r="398" spans="1:28" ht="1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</row>
    <row r="399" spans="1:28" ht="1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</row>
    <row r="400" spans="1:28" ht="1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</row>
    <row r="401" spans="1:28" ht="1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</row>
    <row r="402" spans="1:28" ht="1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</row>
    <row r="403" spans="1:28" ht="1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</row>
    <row r="404" spans="1:28" ht="1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</row>
    <row r="405" spans="1:28" ht="1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</row>
    <row r="406" spans="1:28" ht="1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</row>
    <row r="407" spans="1:28" ht="1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</row>
    <row r="408" spans="1:28" ht="1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</row>
    <row r="409" spans="1:28" ht="1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</row>
    <row r="410" spans="1:28" ht="1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</row>
    <row r="411" spans="1:28" ht="1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</row>
    <row r="412" spans="1:28" ht="1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</row>
    <row r="413" spans="1:28" ht="1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</row>
    <row r="414" spans="1:28" ht="1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</row>
    <row r="415" spans="1:28" ht="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</row>
    <row r="416" spans="1:28" ht="1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</row>
    <row r="417" spans="1:28" ht="1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</row>
    <row r="418" spans="1:28" ht="1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</row>
    <row r="419" spans="1:28" ht="1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</row>
    <row r="420" spans="1:28" ht="1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</row>
    <row r="421" spans="1:28" ht="1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</row>
    <row r="422" spans="1:28" ht="1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</row>
    <row r="423" spans="1:28" ht="1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</row>
    <row r="424" spans="1:28" ht="1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</row>
    <row r="425" spans="1:28" ht="1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</row>
    <row r="426" spans="1:28" ht="1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</row>
    <row r="427" spans="1:28" ht="1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</row>
    <row r="428" spans="1:28" ht="1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</row>
    <row r="429" spans="1:28" ht="1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</row>
    <row r="430" spans="1:28" ht="1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</row>
    <row r="431" spans="1:28" ht="1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</row>
    <row r="432" spans="1:28" ht="1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</row>
    <row r="433" spans="1:28" ht="1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</row>
    <row r="434" spans="1:28" ht="1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</row>
    <row r="435" spans="1:28" ht="1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</row>
    <row r="436" spans="1:28" ht="1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</row>
    <row r="437" spans="1:28" ht="1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</row>
    <row r="438" spans="1:28" ht="1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</row>
    <row r="439" spans="1:28" ht="1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</row>
    <row r="440" spans="1:28" ht="1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</row>
    <row r="441" spans="1:28" ht="1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</row>
    <row r="442" spans="1:28" ht="1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</row>
    <row r="443" spans="1:28" ht="1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</row>
    <row r="444" spans="1:28" ht="1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</row>
    <row r="445" spans="1:28" ht="1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</row>
    <row r="446" spans="1:28" ht="1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</row>
    <row r="447" spans="1:28" ht="1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</row>
    <row r="448" spans="1:28" ht="1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</row>
    <row r="449" spans="1:28" ht="1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</row>
    <row r="450" spans="1:28" ht="1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</row>
    <row r="451" spans="1:28" ht="1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</row>
    <row r="452" spans="1:28" ht="1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</row>
    <row r="453" spans="1:28" ht="1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</row>
    <row r="454" spans="1:28" ht="1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</row>
    <row r="455" spans="1:28" ht="1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</row>
    <row r="456" spans="1:28" ht="1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</row>
    <row r="457" spans="1:28" ht="1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</row>
    <row r="458" spans="1:28" ht="1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</row>
    <row r="459" spans="1:28" ht="1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</row>
    <row r="460" spans="1:28" ht="1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</row>
    <row r="461" spans="1:28" ht="1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</row>
    <row r="462" spans="1:28" ht="1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</row>
    <row r="463" spans="1:28" ht="1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</row>
    <row r="464" spans="1:28" ht="1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</row>
    <row r="465" spans="1:28" ht="1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</row>
    <row r="466" spans="1:28" ht="1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</row>
    <row r="467" spans="1:28" ht="1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</row>
    <row r="468" spans="1:28" ht="1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</row>
    <row r="469" spans="1:28" ht="1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</row>
    <row r="470" spans="1:28" ht="1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</row>
    <row r="471" spans="1:28" ht="1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</row>
    <row r="472" spans="1:28" ht="1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</row>
    <row r="473" spans="1:28" ht="1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</row>
    <row r="474" spans="1:28" ht="1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</row>
    <row r="475" spans="1:28" ht="1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</row>
    <row r="476" spans="1:28" ht="1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</row>
    <row r="477" spans="1:28" ht="1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</row>
    <row r="478" spans="1:28" ht="1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</row>
    <row r="479" spans="1:28" ht="1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</row>
    <row r="480" spans="1:28" ht="1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</row>
    <row r="481" spans="1:28" ht="1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</row>
    <row r="482" spans="1:28" ht="1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</row>
    <row r="483" spans="1:28" ht="1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</row>
    <row r="484" spans="1:28" ht="1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</row>
    <row r="485" spans="1:28" ht="1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</row>
    <row r="486" spans="1:28" ht="1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</row>
    <row r="487" spans="1:28" ht="1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</row>
    <row r="488" spans="1:28" ht="1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</row>
    <row r="489" spans="1:28" ht="1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</row>
    <row r="490" spans="1:28" ht="1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</row>
    <row r="491" spans="1:28" ht="1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</row>
    <row r="492" spans="1:28" ht="1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</row>
    <row r="493" spans="1:28" ht="1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</row>
    <row r="494" spans="1:28" ht="1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</row>
    <row r="495" spans="1:28" ht="1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</row>
    <row r="496" spans="1:28" ht="1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</row>
    <row r="497" spans="1:28" ht="1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</row>
    <row r="498" spans="1:28" ht="1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</row>
    <row r="499" spans="1:28" ht="1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</row>
    <row r="500" spans="1:28" ht="1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</row>
    <row r="501" spans="1:28" ht="1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</row>
    <row r="502" spans="1:28" ht="1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</row>
    <row r="503" spans="1:28" ht="1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</row>
    <row r="504" spans="1:28" ht="1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</row>
    <row r="505" spans="1:28" ht="1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</row>
    <row r="506" spans="1:28" ht="1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</row>
    <row r="507" spans="1:28" ht="1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</row>
    <row r="508" spans="1:28" ht="1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</row>
    <row r="509" spans="1:28" ht="1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</row>
    <row r="510" spans="1:28" ht="1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</row>
    <row r="511" spans="1:28" ht="1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</row>
    <row r="512" spans="1:28" ht="1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</row>
    <row r="513" spans="1:28" ht="1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</row>
    <row r="514" spans="1:28" ht="1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</row>
    <row r="515" spans="1:28" ht="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</row>
    <row r="516" spans="1:28" ht="1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</row>
    <row r="517" spans="1:28" ht="1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</row>
    <row r="518" spans="1:28" ht="1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</row>
    <row r="519" spans="1:28" ht="1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</row>
    <row r="520" spans="1:28" ht="1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</row>
    <row r="521" spans="1:28" ht="1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</row>
    <row r="522" spans="1:28" ht="1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</row>
    <row r="523" spans="1:28" ht="1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</row>
    <row r="524" spans="1:28" ht="1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</row>
    <row r="525" spans="1:28" ht="1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</row>
    <row r="526" spans="1:28" ht="1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</row>
    <row r="527" spans="1:28" ht="1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</row>
    <row r="528" spans="1:28" ht="1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</row>
    <row r="529" spans="1:28" ht="1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</row>
    <row r="530" spans="1:28" ht="1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</row>
    <row r="531" spans="1:28" ht="1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</row>
    <row r="532" spans="1:28" ht="1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</row>
    <row r="533" spans="1:28" ht="1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</row>
    <row r="534" spans="1:28" ht="1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</row>
    <row r="535" spans="1:28" ht="1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</row>
    <row r="536" spans="1:28" ht="1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</row>
    <row r="537" spans="1:28" ht="1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</row>
    <row r="538" spans="1:28" ht="1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</row>
    <row r="539" spans="1:28" ht="1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</row>
    <row r="540" spans="1:28" ht="1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</row>
    <row r="541" spans="1:28" ht="1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</row>
    <row r="542" spans="1:28" ht="1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</row>
    <row r="543" spans="1:28" ht="1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</row>
    <row r="544" spans="1:28" ht="1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</row>
    <row r="545" spans="1:28" ht="1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</row>
    <row r="546" spans="1:28" ht="1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</row>
    <row r="547" spans="1:28" ht="1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</row>
    <row r="548" spans="1:28" ht="1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</row>
    <row r="549" spans="1:28" ht="1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</row>
    <row r="550" spans="1:28" ht="1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</row>
    <row r="551" spans="1:28" ht="1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</row>
    <row r="552" spans="1:28" ht="1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</row>
    <row r="553" spans="1:28" ht="1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</row>
    <row r="554" spans="1:28" ht="1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</row>
    <row r="555" spans="1:28" ht="1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</row>
    <row r="556" spans="1:28" ht="1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</row>
    <row r="557" spans="1:28" ht="1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</row>
    <row r="558" spans="1:28" ht="1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</row>
    <row r="559" spans="1:28" ht="1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</row>
    <row r="560" spans="1:28" ht="1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</row>
    <row r="561" spans="1:28" ht="1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</row>
    <row r="562" spans="1:28" ht="1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</row>
    <row r="563" spans="1:28" ht="1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</row>
    <row r="564" spans="1:28" ht="1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</row>
    <row r="565" spans="1:28" ht="1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</row>
    <row r="566" spans="1:28" ht="1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</row>
    <row r="567" spans="1:28" ht="1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</row>
    <row r="568" spans="1:28" ht="1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</row>
    <row r="569" spans="1:28" ht="1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</row>
    <row r="570" spans="1:28" ht="1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</row>
    <row r="571" spans="1:28" ht="1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</row>
    <row r="572" spans="1:28" ht="1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</row>
    <row r="573" spans="1:28" ht="1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</row>
    <row r="574" spans="1:28" ht="1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</row>
    <row r="575" spans="1:28" ht="1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</row>
    <row r="576" spans="1:28" ht="1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</row>
    <row r="577" spans="1:28" ht="1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</row>
    <row r="578" spans="1:28" ht="1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</row>
    <row r="579" spans="1:28" ht="1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</row>
    <row r="580" spans="1:28" ht="1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</row>
    <row r="581" spans="1:28" ht="1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</row>
    <row r="582" spans="1:28" ht="1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</row>
    <row r="583" spans="1:28" ht="1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</row>
    <row r="584" spans="1:28" ht="1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</row>
    <row r="585" spans="1:28" ht="1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</row>
    <row r="586" spans="1:28" ht="1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</row>
    <row r="587" spans="1:28" ht="1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</row>
    <row r="588" spans="1:28" ht="1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</row>
    <row r="589" spans="1:28" ht="1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</row>
    <row r="590" spans="1:28" ht="1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</row>
    <row r="591" spans="1:28" ht="1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</row>
    <row r="592" spans="1:28" ht="1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</row>
    <row r="593" spans="1:28" ht="1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</row>
    <row r="594" spans="1:28" ht="1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</row>
    <row r="595" spans="1:28" ht="1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</row>
    <row r="596" spans="1:28" ht="1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</row>
    <row r="597" spans="1:28" ht="1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</row>
    <row r="598" spans="1:28" ht="1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</row>
    <row r="599" spans="1:28" ht="1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</row>
    <row r="600" spans="1:28" ht="1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</row>
    <row r="601" spans="1:28" ht="1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</row>
    <row r="602" spans="1:28" ht="1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</row>
    <row r="603" spans="1:28" ht="1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</row>
    <row r="604" spans="1:28" ht="1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</row>
    <row r="605" spans="1:28" ht="1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</row>
    <row r="606" spans="1:28" ht="1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</row>
    <row r="607" spans="1:28" ht="1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</row>
    <row r="608" spans="1:28" ht="1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</row>
    <row r="609" spans="1:28" ht="1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</row>
    <row r="610" spans="1:28" ht="1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</row>
    <row r="611" spans="1:28" ht="1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</row>
    <row r="612" spans="1:28" ht="1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</row>
    <row r="613" spans="1:28" ht="1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</row>
    <row r="614" spans="1:28" ht="1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</row>
    <row r="615" spans="1:28" ht="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</row>
    <row r="616" spans="1:28" ht="1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</row>
    <row r="617" spans="1:28" ht="1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</row>
    <row r="618" spans="1:28" ht="1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</row>
    <row r="619" spans="1:28" ht="1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</row>
    <row r="620" spans="1:28" ht="1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</row>
    <row r="621" spans="1:28" ht="1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</row>
    <row r="622" spans="1:28" ht="1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</row>
    <row r="623" spans="1:28" ht="1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</row>
    <row r="624" spans="1:28" ht="1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</row>
    <row r="625" spans="1:28" ht="1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</row>
    <row r="626" spans="1:28" ht="1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</row>
    <row r="627" spans="1:28" ht="1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</row>
    <row r="628" spans="1:28" ht="1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</row>
    <row r="629" spans="1:28" ht="1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</row>
    <row r="630" spans="1:28" ht="1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</row>
    <row r="631" spans="1:28" ht="1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</row>
    <row r="632" spans="1:28" ht="1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</row>
    <row r="633" spans="1:28" ht="1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</row>
    <row r="634" spans="1:28" ht="1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</row>
    <row r="635" spans="1:28" ht="1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</row>
    <row r="636" spans="1:28" ht="1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</row>
    <row r="637" spans="1:28" ht="1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</row>
    <row r="638" spans="1:28" ht="1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</row>
    <row r="639" spans="1:28" ht="1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</row>
    <row r="640" spans="1:28" ht="1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</row>
    <row r="641" spans="1:28" ht="1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</row>
    <row r="642" spans="1:28" ht="1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</row>
    <row r="643" spans="1:28" ht="1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</row>
    <row r="644" spans="1:28" ht="1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</row>
    <row r="645" spans="1:28" ht="1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</row>
    <row r="646" spans="1:28" ht="1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</row>
    <row r="647" spans="1:28" ht="1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</row>
    <row r="648" spans="1:28" ht="1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</row>
    <row r="649" spans="1:28" ht="1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</row>
    <row r="650" spans="1:28" ht="1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</row>
    <row r="651" spans="1:28" ht="1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</row>
    <row r="652" spans="1:28" ht="1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</row>
    <row r="653" spans="1:28" ht="1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</row>
    <row r="654" spans="1:28" ht="1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</row>
    <row r="655" spans="1:28" ht="1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</row>
    <row r="656" spans="1:28" ht="1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</row>
    <row r="657" spans="1:28" ht="1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</row>
    <row r="658" spans="1:28" ht="1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</row>
    <row r="659" spans="1:28" ht="1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</row>
    <row r="660" spans="1:28" ht="1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</row>
    <row r="661" spans="1:28" ht="1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</row>
    <row r="662" spans="1:28" ht="1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</row>
    <row r="663" spans="1:28" ht="1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</row>
    <row r="664" spans="1:28" ht="1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</row>
    <row r="665" spans="1:28" ht="1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</row>
    <row r="666" spans="1:28" ht="1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</row>
    <row r="667" spans="1:28" ht="1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</row>
    <row r="668" spans="1:28" ht="1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</row>
    <row r="669" spans="1:28" ht="1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</row>
    <row r="670" spans="1:28" ht="1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</row>
    <row r="671" spans="1:28" ht="1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</row>
    <row r="672" spans="1:28" ht="1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</row>
    <row r="673" spans="1:28" ht="1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</row>
    <row r="674" spans="1:28" ht="1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</row>
    <row r="675" spans="1:28" ht="1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</row>
    <row r="676" spans="1:28" ht="1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</row>
    <row r="677" spans="1:28" ht="1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</row>
    <row r="678" spans="1:28" ht="1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</row>
    <row r="679" spans="1:28" ht="1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</row>
    <row r="680" spans="1:28" ht="1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</row>
    <row r="681" spans="1:28" ht="1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</row>
    <row r="682" spans="1:28" ht="1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</row>
    <row r="683" spans="1:28" ht="1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</row>
    <row r="684" spans="1:28" ht="1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</row>
    <row r="685" spans="1:28" ht="1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</row>
    <row r="686" spans="1:28" ht="1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</row>
    <row r="687" spans="1:28" ht="1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</row>
    <row r="688" spans="1:28" ht="1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</row>
    <row r="689" spans="1:28" ht="1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</row>
    <row r="690" spans="1:28" ht="1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</row>
    <row r="691" spans="1:28" ht="1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</row>
    <row r="692" spans="1:28" ht="1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</row>
    <row r="693" spans="1:28" ht="1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</row>
    <row r="694" spans="1:28" ht="1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</row>
    <row r="695" spans="1:28" ht="1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</row>
    <row r="696" spans="1:28" ht="1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</row>
    <row r="697" spans="1:28" ht="1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</row>
    <row r="698" spans="1:28" ht="1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</row>
    <row r="699" spans="1:28" ht="1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</row>
    <row r="700" spans="1:28" ht="1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</row>
    <row r="701" spans="1:28" ht="1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</row>
    <row r="702" spans="1:28" ht="1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</row>
    <row r="703" spans="1:28" ht="1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</row>
    <row r="704" spans="1:28" ht="1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</row>
    <row r="705" spans="1:28" ht="1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</row>
    <row r="706" spans="1:28" ht="1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</row>
    <row r="707" spans="1:28" ht="1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</row>
    <row r="708" spans="1:28" ht="1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</row>
    <row r="709" spans="1:28" ht="1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</row>
    <row r="710" spans="1:28" ht="1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</row>
    <row r="711" spans="1:28" ht="1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</row>
    <row r="712" spans="1:28" ht="1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</row>
    <row r="713" spans="1:28" ht="1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</row>
    <row r="714" spans="1:28" ht="1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</row>
    <row r="715" spans="1:28" ht="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</row>
    <row r="716" spans="1:28" ht="1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</row>
    <row r="717" spans="1:28" ht="1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</row>
    <row r="718" spans="1:28" ht="1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</row>
    <row r="719" spans="1:28" ht="1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</row>
    <row r="720" spans="1:28" ht="1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</row>
    <row r="721" spans="1:28" ht="1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</row>
    <row r="722" spans="1:28" ht="1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</row>
    <row r="723" spans="1:28" ht="1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</row>
    <row r="724" spans="1:28" ht="1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</row>
    <row r="725" spans="1:28" ht="1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</row>
    <row r="726" spans="1:28" ht="1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</row>
    <row r="727" spans="1:28" ht="1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</row>
    <row r="728" spans="1:28" ht="1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</row>
    <row r="729" spans="1:28" ht="1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</row>
    <row r="730" spans="1:28" ht="1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</row>
    <row r="731" spans="1:28" ht="1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</row>
    <row r="732" spans="1:28" ht="1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</row>
    <row r="733" spans="1:28" ht="1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</row>
    <row r="734" spans="1:28" ht="1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</row>
    <row r="735" spans="1:28" ht="1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</row>
    <row r="736" spans="1:28" ht="1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</row>
    <row r="737" spans="1:28" ht="1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</row>
    <row r="738" spans="1:28" ht="1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</row>
    <row r="739" spans="1:28" ht="1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</row>
    <row r="740" spans="1:28" ht="1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</row>
    <row r="741" spans="1:28" ht="1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</row>
    <row r="742" spans="1:28" ht="1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</row>
    <row r="743" spans="1:28" ht="1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</row>
    <row r="744" spans="1:28" ht="1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</row>
    <row r="745" spans="1:28" ht="1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</row>
    <row r="746" spans="1:28" ht="1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</row>
    <row r="747" spans="1:28" ht="1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</row>
    <row r="748" spans="1:28" ht="1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</row>
    <row r="749" spans="1:28" ht="1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</row>
    <row r="750" spans="1:28" ht="1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</row>
    <row r="751" spans="1:28" ht="1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</row>
    <row r="752" spans="1:28" ht="1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</row>
    <row r="753" spans="1:28" ht="1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</row>
    <row r="754" spans="1:28" ht="1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</row>
    <row r="755" spans="1:28" ht="1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</row>
    <row r="756" spans="1:28" ht="1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</row>
    <row r="757" spans="1:28" ht="1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</row>
    <row r="758" spans="1:28" ht="1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</row>
    <row r="759" spans="1:28" ht="1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</row>
    <row r="760" spans="1:28" ht="1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</row>
    <row r="761" spans="1:28" ht="1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</row>
    <row r="762" spans="1:28" ht="1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</row>
    <row r="763" spans="1:28" ht="1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</row>
    <row r="764" spans="1:28" ht="1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</row>
    <row r="765" spans="1:28" ht="1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</row>
    <row r="766" spans="1:28" ht="1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</row>
    <row r="767" spans="1:28" ht="1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</row>
    <row r="768" spans="1:28" ht="1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</row>
    <row r="769" spans="1:28" ht="1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</row>
    <row r="770" spans="1:28" ht="1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</row>
    <row r="771" spans="1:28" ht="1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</row>
    <row r="772" spans="1:28" ht="1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</row>
    <row r="773" spans="1:28" ht="1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</row>
    <row r="774" spans="1:28" ht="1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</row>
    <row r="775" spans="1:28" ht="1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</row>
    <row r="776" spans="1:28" ht="1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</row>
    <row r="777" spans="1:28" ht="1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</row>
    <row r="778" spans="1:28" ht="1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</row>
    <row r="779" spans="1:28" ht="1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</row>
    <row r="780" spans="1:28" ht="1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</row>
    <row r="781" spans="1:28" ht="1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</row>
    <row r="782" spans="1:28" ht="1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</row>
    <row r="783" spans="1:28" ht="1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</row>
    <row r="784" spans="1:28" ht="1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</row>
    <row r="785" spans="1:28" ht="1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</row>
    <row r="786" spans="1:28" ht="1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</row>
    <row r="787" spans="1:28" ht="1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</row>
    <row r="788" spans="1:28" ht="1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</row>
    <row r="789" spans="1:28" ht="1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</row>
    <row r="790" spans="1:28" ht="1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</row>
    <row r="791" spans="1:28" ht="1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</row>
    <row r="792" spans="1:28" ht="1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</row>
    <row r="793" spans="1:28" ht="1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</row>
    <row r="794" spans="1:28" ht="1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</row>
    <row r="795" spans="1:28" ht="1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</row>
    <row r="796" spans="1:28" ht="1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</row>
    <row r="797" spans="1:28" ht="1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</row>
    <row r="798" spans="1:28" ht="1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</row>
    <row r="799" spans="1:28" ht="1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</row>
    <row r="800" spans="1:28" ht="1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</row>
    <row r="801" spans="1:28" ht="1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</row>
    <row r="802" spans="1:28" ht="1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</row>
    <row r="803" spans="1:28" ht="1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</row>
    <row r="804" spans="1:28" ht="1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</row>
    <row r="805" spans="1:28" ht="1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</row>
    <row r="806" spans="1:28" ht="1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</row>
    <row r="807" spans="1:28" ht="1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</row>
    <row r="808" spans="1:28" ht="1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</row>
    <row r="809" spans="1:28" ht="1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</row>
    <row r="810" spans="1:28" ht="1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</row>
    <row r="811" spans="1:28" ht="1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</row>
    <row r="812" spans="1:28" ht="1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</row>
    <row r="813" spans="1:28" ht="1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</row>
    <row r="814" spans="1:28" ht="1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</row>
    <row r="815" spans="1:28" ht="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</row>
    <row r="816" spans="1:28" ht="1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</row>
    <row r="817" spans="1:28" ht="1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</row>
    <row r="818" spans="1:28" ht="1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</row>
    <row r="819" spans="1:28" ht="1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</row>
    <row r="820" spans="1:28" ht="1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</row>
    <row r="821" spans="1:28" ht="1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</row>
    <row r="822" spans="1:28" ht="1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</row>
    <row r="823" spans="1:28" ht="1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</row>
    <row r="824" spans="1:28" ht="1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</row>
    <row r="825" spans="1:28" ht="1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</row>
    <row r="826" spans="1:28" ht="1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</row>
    <row r="827" spans="1:28" ht="1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</row>
    <row r="828" spans="1:28" ht="1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</row>
    <row r="829" spans="1:28" ht="1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</row>
    <row r="830" spans="1:28" ht="1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</row>
    <row r="831" spans="1:28" ht="1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</row>
    <row r="832" spans="1:28" ht="1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</row>
    <row r="833" spans="1:28" ht="1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</row>
    <row r="834" spans="1:28" ht="1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</row>
    <row r="835" spans="1:28" ht="1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</row>
    <row r="836" spans="1:28" ht="1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</row>
    <row r="837" spans="1:28" ht="1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</row>
    <row r="838" spans="1:28" ht="1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</row>
    <row r="839" spans="1:28" ht="1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</row>
    <row r="840" spans="1:28" ht="1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</row>
    <row r="841" spans="1:28" ht="1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</row>
    <row r="842" spans="1:28" ht="1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</row>
    <row r="843" spans="1:28" ht="1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</row>
    <row r="844" spans="1:28" ht="1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</row>
    <row r="845" spans="1:28" ht="1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</row>
    <row r="846" spans="1:28" ht="1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</row>
    <row r="847" spans="1:28" ht="1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</row>
    <row r="848" spans="1:28" ht="1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</row>
    <row r="849" spans="1:28" ht="1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</row>
    <row r="850" spans="1:28" ht="1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</row>
    <row r="851" spans="1:28" ht="1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</row>
    <row r="852" spans="1:28" ht="1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</row>
    <row r="853" spans="1:28" ht="1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</row>
    <row r="854" spans="1:28" ht="1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</row>
    <row r="855" spans="1:28" ht="1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</row>
    <row r="856" spans="1:28" ht="1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</row>
    <row r="857" spans="1:28" ht="1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</row>
    <row r="858" spans="1:28" ht="1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</row>
    <row r="859" spans="1:28" ht="1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</row>
    <row r="860" spans="1:28" ht="1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</row>
    <row r="861" spans="1:28" ht="1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</row>
    <row r="862" spans="1:28" ht="1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</row>
    <row r="863" spans="1:28" ht="1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</row>
    <row r="864" spans="1:28" ht="1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</row>
    <row r="865" spans="1:28" ht="1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</row>
    <row r="866" spans="1:28" ht="1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</row>
    <row r="867" spans="1:28" ht="1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</row>
    <row r="868" spans="1:28" ht="1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</row>
    <row r="869" spans="1:28" ht="1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</row>
    <row r="870" spans="1:28" ht="1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</row>
    <row r="871" spans="1:28" ht="1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</row>
    <row r="872" spans="1:28" ht="1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</row>
    <row r="873" spans="1:28" ht="1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</row>
    <row r="874" spans="1:28" ht="1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</row>
    <row r="875" spans="1:28" ht="1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</row>
    <row r="876" spans="1:28" ht="1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</row>
    <row r="877" spans="1:28" ht="1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</row>
    <row r="878" spans="1:28" ht="1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</row>
    <row r="879" spans="1:28" ht="1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</row>
    <row r="880" spans="1:28" ht="1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</row>
    <row r="881" spans="1:28" ht="1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</row>
    <row r="882" spans="1:28" ht="1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</row>
    <row r="883" spans="1:28" ht="1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</row>
    <row r="884" spans="1:28" ht="1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</row>
    <row r="885" spans="1:28" ht="1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</row>
    <row r="886" spans="1:28" ht="1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</row>
    <row r="887" spans="1:28" ht="1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</row>
    <row r="888" spans="1:28" ht="1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</row>
    <row r="889" spans="1:28" ht="1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</row>
    <row r="890" spans="1:28" ht="1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</row>
    <row r="891" spans="1:28" ht="1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</row>
    <row r="892" spans="1:28" ht="1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</row>
    <row r="893" spans="1:28" ht="1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</row>
    <row r="894" spans="1:28" ht="1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</row>
    <row r="895" spans="1:28" ht="1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</row>
    <row r="896" spans="1:28" ht="1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</row>
    <row r="897" spans="1:28" ht="1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</row>
    <row r="898" spans="1:28" ht="1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</row>
    <row r="899" spans="1:28" ht="1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</row>
    <row r="900" spans="1:28" ht="1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</row>
    <row r="901" spans="1:28" ht="1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</row>
    <row r="902" spans="1:28" ht="1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</row>
    <row r="903" spans="1:28" ht="1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</row>
    <row r="904" spans="1:28" ht="1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</row>
    <row r="905" spans="1:28" ht="1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</row>
    <row r="906" spans="1:28" ht="1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</row>
    <row r="907" spans="1:28" ht="1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</row>
    <row r="908" spans="1:28" ht="1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</row>
    <row r="909" spans="1:28" ht="1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</row>
    <row r="910" spans="1:28" ht="1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</row>
    <row r="911" spans="1:28" ht="1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</row>
    <row r="912" spans="1:28" ht="1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</row>
    <row r="913" spans="1:28" ht="1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</row>
    <row r="914" spans="1:28" ht="1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</row>
    <row r="915" spans="1:28" ht="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</row>
    <row r="916" spans="1:28" ht="1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</row>
    <row r="917" spans="1:28" ht="1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</row>
    <row r="918" spans="1:28" ht="1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</row>
    <row r="919" spans="1:28" ht="1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</row>
    <row r="920" spans="1:28" ht="1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</row>
    <row r="921" spans="1:28" ht="1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</row>
    <row r="922" spans="1:28" ht="1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</row>
    <row r="923" spans="1:28" ht="1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</row>
    <row r="924" spans="1:28" ht="1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</row>
    <row r="925" spans="1:28" ht="1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</row>
    <row r="926" spans="1:28" ht="1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</row>
    <row r="927" spans="1:28" ht="1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</row>
    <row r="928" spans="1:28" ht="1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</row>
    <row r="929" spans="1:28" ht="1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</row>
    <row r="930" spans="1:28" ht="1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</row>
    <row r="931" spans="1:28" ht="1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</row>
    <row r="932" spans="1:28" ht="1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</row>
    <row r="933" spans="1:28" ht="1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</row>
    <row r="934" spans="1:28" ht="1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</row>
    <row r="935" spans="1:28" ht="1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</row>
    <row r="936" spans="1:28" ht="1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</row>
    <row r="937" spans="1:28" ht="1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</row>
    <row r="938" spans="1:28" ht="1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</row>
    <row r="939" spans="1:28" ht="1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</row>
    <row r="940" spans="1:28" ht="1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</row>
    <row r="941" spans="1:28" ht="1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</row>
    <row r="942" spans="1:28" ht="1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</row>
    <row r="943" spans="1:28" ht="1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</row>
    <row r="944" spans="1:28" ht="1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</row>
    <row r="945" spans="1:28" ht="1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</row>
    <row r="946" spans="1:28" ht="1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</row>
    <row r="947" spans="1:28" ht="1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</row>
    <row r="948" spans="1:28" ht="1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</row>
    <row r="949" spans="1:28" ht="1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</row>
    <row r="950" spans="1:28" ht="1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</row>
    <row r="951" spans="1:28" ht="1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</row>
    <row r="952" spans="1:28" ht="1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</row>
    <row r="953" spans="1:28" ht="1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</row>
    <row r="954" spans="1:28" ht="1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</row>
    <row r="955" spans="1:28" ht="1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</row>
    <row r="956" spans="1:28" ht="1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</row>
    <row r="957" spans="1:28" ht="1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</row>
    <row r="958" spans="1:28" ht="1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</row>
    <row r="959" spans="1:28" ht="1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</row>
    <row r="960" spans="1:28" ht="1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</row>
    <row r="961" spans="1:28" ht="1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</row>
    <row r="962" spans="1:28" ht="1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</row>
    <row r="963" spans="1:28" ht="1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</row>
    <row r="964" spans="1:28" ht="1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</row>
    <row r="965" spans="1:28" ht="1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</row>
    <row r="966" spans="1:28" ht="1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</row>
    <row r="967" spans="1:28" ht="1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</row>
    <row r="968" spans="1:28" ht="1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</row>
    <row r="969" spans="1:28" ht="1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</row>
    <row r="970" spans="1:28" ht="1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</row>
    <row r="971" spans="1:28" ht="1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</row>
    <row r="972" spans="1:28" ht="1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</row>
    <row r="973" spans="1:28" ht="1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</row>
    <row r="974" spans="1:28" ht="1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</row>
    <row r="975" spans="1:28" ht="1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</row>
    <row r="976" spans="1:28" ht="1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</row>
    <row r="977" spans="1:28" ht="1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</row>
    <row r="978" spans="1:28" ht="1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</row>
    <row r="979" spans="1:28" ht="1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</row>
    <row r="980" spans="1:28" ht="1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</row>
    <row r="981" spans="1:28" ht="1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</row>
    <row r="982" spans="1:28" ht="1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</row>
    <row r="983" spans="1:28" ht="1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</row>
    <row r="984" spans="1:28" ht="1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</row>
    <row r="985" spans="1:28" ht="1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</row>
    <row r="986" spans="1:28" ht="1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</row>
    <row r="987" spans="1:28" ht="1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</row>
    <row r="988" spans="1:28" ht="1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</row>
    <row r="989" spans="1:28" ht="1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</row>
    <row r="990" spans="1:28" ht="1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</row>
    <row r="991" spans="1:28" ht="1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</row>
    <row r="992" spans="1:28" ht="1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</row>
    <row r="993" spans="1:28" ht="1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</row>
    <row r="994" spans="1:28" ht="1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</row>
    <row r="995" spans="1:28" ht="1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</row>
    <row r="996" spans="1:28" ht="1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</row>
    <row r="997" spans="1:28" ht="1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</row>
    <row r="998" spans="1:28" ht="1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</row>
    <row r="999" spans="1:28" ht="1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</row>
    <row r="1000" spans="1:28" ht="1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P982"/>
  <sheetViews>
    <sheetView workbookViewId="0">
      <selection activeCell="L2" sqref="L2"/>
    </sheetView>
  </sheetViews>
  <sheetFormatPr defaultColWidth="12.5703125" defaultRowHeight="15.75" customHeight="1"/>
  <cols>
    <col min="1" max="1" width="21.140625" customWidth="1"/>
  </cols>
  <sheetData>
    <row r="1" spans="1:16" ht="15.75" customHeight="1">
      <c r="A1" s="385" t="s">
        <v>25</v>
      </c>
      <c r="L1" s="19" t="s">
        <v>80</v>
      </c>
      <c r="M1" s="54" t="s">
        <v>52</v>
      </c>
      <c r="N1" s="20" t="s">
        <v>40</v>
      </c>
      <c r="O1" s="54"/>
      <c r="P1" s="1" t="s">
        <v>81</v>
      </c>
    </row>
    <row r="2" spans="1:16" ht="15.75" customHeight="1">
      <c r="A2" s="41" t="s">
        <v>80</v>
      </c>
      <c r="B2" s="42" t="s">
        <v>67</v>
      </c>
      <c r="C2" s="42" t="s">
        <v>68</v>
      </c>
      <c r="L2" s="396">
        <f>IF('Заполняет конвертор НЕ ТРОГАТЬ!'!A90="", "", 'Заполняет конвертор НЕ ТРОГАТЬ!'!A90)</f>
        <v>46237</v>
      </c>
      <c r="M2" s="385">
        <f>IF('Заполняет конвертор НЕ ТРОГАТЬ!'!B90="", "", 'Заполняет конвертор НЕ ТРОГАТЬ!'!B90)</f>
        <v>0</v>
      </c>
      <c r="N2" s="385">
        <f>IF('Заполняет конвертор НЕ ТРОГАТЬ!'!C90="", "", 'Заполняет конвертор НЕ ТРОГАТЬ!'!C90)</f>
        <v>1</v>
      </c>
      <c r="O2" s="16"/>
      <c r="P2" s="60">
        <f t="shared" ref="P2:P34" si="0">M2+N2</f>
        <v>1</v>
      </c>
    </row>
    <row r="3" spans="1:16" ht="15">
      <c r="A3" s="40">
        <f t="shared" ref="A3:A33" si="1">A4-1</f>
        <v>46218</v>
      </c>
      <c r="B3" s="1">
        <v>0</v>
      </c>
      <c r="C3" s="60">
        <f t="shared" ref="C3:C34" si="2">IFERROR(_xlfn.XLOOKUP(A3,$L$2:$L$21,$P$2:$P$21),0)</f>
        <v>0</v>
      </c>
      <c r="L3" s="396" t="str">
        <f>IF('Заполняет конвертор НЕ ТРОГАТЬ!'!A91="", "", 'Заполняет конвертор НЕ ТРОГАТЬ!'!A91)</f>
        <v/>
      </c>
      <c r="M3" s="385" t="str">
        <f>IF('Заполняет конвертор НЕ ТРОГАТЬ!'!B91="", "", 'Заполняет конвертор НЕ ТРОГАТЬ!'!B91)</f>
        <v/>
      </c>
      <c r="N3" s="385" t="str">
        <f>IF('Заполняет конвертор НЕ ТРОГАТЬ!'!C91="", "", 'Заполняет конвертор НЕ ТРОГАТЬ!'!C91)</f>
        <v/>
      </c>
      <c r="O3" s="16"/>
      <c r="P3" s="60" t="e">
        <f t="shared" si="0"/>
        <v>#VALUE!</v>
      </c>
    </row>
    <row r="4" spans="1:16" ht="15">
      <c r="A4" s="40">
        <f t="shared" si="1"/>
        <v>46219</v>
      </c>
      <c r="B4" s="1">
        <v>0</v>
      </c>
      <c r="C4" s="60">
        <f t="shared" si="2"/>
        <v>0</v>
      </c>
      <c r="K4" s="40"/>
      <c r="L4" s="396" t="str">
        <f>IF('Заполняет конвертор НЕ ТРОГАТЬ!'!A92="", "", 'Заполняет конвертор НЕ ТРОГАТЬ!'!A92)</f>
        <v/>
      </c>
      <c r="M4" s="385" t="str">
        <f>IF('Заполняет конвертор НЕ ТРОГАТЬ!'!B92="", "", 'Заполняет конвертор НЕ ТРОГАТЬ!'!B92)</f>
        <v/>
      </c>
      <c r="N4" s="385" t="str">
        <f>IF('Заполняет конвертор НЕ ТРОГАТЬ!'!C92="", "", 'Заполняет конвертор НЕ ТРОГАТЬ!'!C92)</f>
        <v/>
      </c>
      <c r="O4" s="16"/>
      <c r="P4" s="60" t="e">
        <f t="shared" si="0"/>
        <v>#VALUE!</v>
      </c>
    </row>
    <row r="5" spans="1:16" ht="12.75">
      <c r="A5" s="40">
        <f t="shared" si="1"/>
        <v>46220</v>
      </c>
      <c r="B5" s="1">
        <v>0</v>
      </c>
      <c r="C5" s="60">
        <f t="shared" si="2"/>
        <v>0</v>
      </c>
      <c r="K5" s="40"/>
      <c r="L5" s="396" t="str">
        <f>IF('Заполняет конвертор НЕ ТРОГАТЬ!'!A93="", "", 'Заполняет конвертор НЕ ТРОГАТЬ!'!A93)</f>
        <v/>
      </c>
      <c r="M5" s="385" t="str">
        <f>IF('Заполняет конвертор НЕ ТРОГАТЬ!'!B93="", "", 'Заполняет конвертор НЕ ТРОГАТЬ!'!B93)</f>
        <v/>
      </c>
      <c r="N5" s="385" t="str">
        <f>IF('Заполняет конвертор НЕ ТРОГАТЬ!'!C93="", "", 'Заполняет конвертор НЕ ТРОГАТЬ!'!C93)</f>
        <v/>
      </c>
      <c r="O5" s="54"/>
      <c r="P5" s="60" t="e">
        <f t="shared" si="0"/>
        <v>#VALUE!</v>
      </c>
    </row>
    <row r="6" spans="1:16">
      <c r="A6" s="40">
        <f t="shared" si="1"/>
        <v>46221</v>
      </c>
      <c r="B6" s="1">
        <v>0</v>
      </c>
      <c r="C6" s="60">
        <f t="shared" si="2"/>
        <v>0</v>
      </c>
      <c r="K6" s="40"/>
      <c r="L6" s="396" t="str">
        <f>IF('Заполняет конвертор НЕ ТРОГАТЬ!'!A94="", "", 'Заполняет конвертор НЕ ТРОГАТЬ!'!A94)</f>
        <v/>
      </c>
      <c r="M6" s="385" t="str">
        <f>IF('Заполняет конвертор НЕ ТРОГАТЬ!'!B94="", "", 'Заполняет конвертор НЕ ТРОГАТЬ!'!B94)</f>
        <v/>
      </c>
      <c r="N6" s="385" t="str">
        <f>IF('Заполняет конвертор НЕ ТРОГАТЬ!'!C94="", "", 'Заполняет конвертор НЕ ТРОГАТЬ!'!C94)</f>
        <v/>
      </c>
      <c r="O6" s="54"/>
      <c r="P6" s="60" t="e">
        <f t="shared" si="0"/>
        <v>#VALUE!</v>
      </c>
    </row>
    <row r="7" spans="1:16" ht="12.75">
      <c r="A7" s="40">
        <f t="shared" si="1"/>
        <v>46222</v>
      </c>
      <c r="B7" s="1">
        <v>0</v>
      </c>
      <c r="C7" s="60">
        <f t="shared" si="2"/>
        <v>0</v>
      </c>
      <c r="K7" s="40"/>
      <c r="L7" s="396" t="str">
        <f>IF('Заполняет конвертор НЕ ТРОГАТЬ!'!A95="", "", 'Заполняет конвертор НЕ ТРОГАТЬ!'!A95)</f>
        <v/>
      </c>
      <c r="M7" s="385" t="str">
        <f>IF('Заполняет конвертор НЕ ТРОГАТЬ!'!B95="", "", 'Заполняет конвертор НЕ ТРОГАТЬ!'!B95)</f>
        <v/>
      </c>
      <c r="N7" s="385" t="str">
        <f>IF('Заполняет конвертор НЕ ТРОГАТЬ!'!C95="", "", 'Заполняет конвертор НЕ ТРОГАТЬ!'!C95)</f>
        <v/>
      </c>
      <c r="O7" s="54"/>
      <c r="P7" s="60" t="e">
        <f t="shared" si="0"/>
        <v>#VALUE!</v>
      </c>
    </row>
    <row r="8" spans="1:16" ht="12.75">
      <c r="A8" s="40">
        <f t="shared" si="1"/>
        <v>46223</v>
      </c>
      <c r="B8" s="1">
        <v>0</v>
      </c>
      <c r="C8" s="60">
        <f t="shared" si="2"/>
        <v>0</v>
      </c>
      <c r="K8" s="40"/>
      <c r="L8" s="396" t="str">
        <f>IF('Заполняет конвертор НЕ ТРОГАТЬ!'!A96="", "", 'Заполняет конвертор НЕ ТРОГАТЬ!'!A96)</f>
        <v/>
      </c>
      <c r="M8" s="385" t="str">
        <f>IF('Заполняет конвертор НЕ ТРОГАТЬ!'!B96="", "", 'Заполняет конвертор НЕ ТРОГАТЬ!'!B96)</f>
        <v/>
      </c>
      <c r="N8" s="385" t="str">
        <f>IF('Заполняет конвертор НЕ ТРОГАТЬ!'!C96="", "", 'Заполняет конвертор НЕ ТРОГАТЬ!'!C96)</f>
        <v/>
      </c>
      <c r="O8" s="54"/>
      <c r="P8" s="60" t="e">
        <f t="shared" si="0"/>
        <v>#VALUE!</v>
      </c>
    </row>
    <row r="9" spans="1:16" ht="12.75">
      <c r="A9" s="40">
        <f t="shared" si="1"/>
        <v>46224</v>
      </c>
      <c r="B9" s="1">
        <v>0</v>
      </c>
      <c r="C9" s="60">
        <f t="shared" si="2"/>
        <v>0</v>
      </c>
      <c r="K9" s="40"/>
      <c r="L9" s="396" t="str">
        <f>IF('Заполняет конвертор НЕ ТРОГАТЬ!'!A97="", "", 'Заполняет конвертор НЕ ТРОГАТЬ!'!A97)</f>
        <v/>
      </c>
      <c r="M9" s="385" t="str">
        <f>IF('Заполняет конвертор НЕ ТРОГАТЬ!'!B97="", "", 'Заполняет конвертор НЕ ТРОГАТЬ!'!B97)</f>
        <v/>
      </c>
      <c r="N9" s="385" t="str">
        <f>IF('Заполняет конвертор НЕ ТРОГАТЬ!'!C97="", "", 'Заполняет конвертор НЕ ТРОГАТЬ!'!C97)</f>
        <v/>
      </c>
      <c r="O9" s="54"/>
      <c r="P9" s="60" t="e">
        <f t="shared" si="0"/>
        <v>#VALUE!</v>
      </c>
    </row>
    <row r="10" spans="1:16" ht="12.75">
      <c r="A10" s="40">
        <f t="shared" si="1"/>
        <v>46225</v>
      </c>
      <c r="B10" s="1">
        <v>0</v>
      </c>
      <c r="C10" s="60">
        <f t="shared" si="2"/>
        <v>0</v>
      </c>
      <c r="K10" s="40"/>
      <c r="L10" s="396" t="str">
        <f>IF('Заполняет конвертор НЕ ТРОГАТЬ!'!A98="", "", 'Заполняет конвертор НЕ ТРОГАТЬ!'!A98)</f>
        <v/>
      </c>
      <c r="M10" s="385" t="str">
        <f>IF('Заполняет конвертор НЕ ТРОГАТЬ!'!B98="", "", 'Заполняет конвертор НЕ ТРОГАТЬ!'!B98)</f>
        <v/>
      </c>
      <c r="N10" s="385" t="str">
        <f>IF('Заполняет конвертор НЕ ТРОГАТЬ!'!C98="", "", 'Заполняет конвертор НЕ ТРОГАТЬ!'!C98)</f>
        <v/>
      </c>
      <c r="O10" s="54"/>
      <c r="P10" s="60" t="e">
        <f t="shared" si="0"/>
        <v>#VALUE!</v>
      </c>
    </row>
    <row r="11" spans="1:16" ht="12.75">
      <c r="A11" s="40">
        <f t="shared" si="1"/>
        <v>46226</v>
      </c>
      <c r="B11" s="1">
        <v>0</v>
      </c>
      <c r="C11" s="60">
        <f t="shared" si="2"/>
        <v>0</v>
      </c>
      <c r="K11" s="40"/>
      <c r="L11" s="396" t="str">
        <f>IF('Заполняет конвертор НЕ ТРОГАТЬ!'!A99="", "", 'Заполняет конвертор НЕ ТРОГАТЬ!'!A99)</f>
        <v/>
      </c>
      <c r="M11" s="385" t="str">
        <f>IF('Заполняет конвертор НЕ ТРОГАТЬ!'!B99="", "", 'Заполняет конвертор НЕ ТРОГАТЬ!'!B99)</f>
        <v/>
      </c>
      <c r="N11" s="385" t="str">
        <f>IF('Заполняет конвертор НЕ ТРОГАТЬ!'!C99="", "", 'Заполняет конвертор НЕ ТРОГАТЬ!'!C99)</f>
        <v/>
      </c>
      <c r="O11" s="54"/>
      <c r="P11" s="60" t="e">
        <f t="shared" si="0"/>
        <v>#VALUE!</v>
      </c>
    </row>
    <row r="12" spans="1:16" ht="12.75">
      <c r="A12" s="40">
        <f t="shared" si="1"/>
        <v>46227</v>
      </c>
      <c r="B12" s="1">
        <v>0</v>
      </c>
      <c r="C12" s="60">
        <f t="shared" si="2"/>
        <v>0</v>
      </c>
      <c r="K12" s="40"/>
      <c r="L12" s="396" t="str">
        <f>IF('Заполняет конвертор НЕ ТРОГАТЬ!'!A100="", "", 'Заполняет конвертор НЕ ТРОГАТЬ!'!A100)</f>
        <v/>
      </c>
      <c r="M12" s="385" t="str">
        <f>IF('Заполняет конвертор НЕ ТРОГАТЬ!'!B100="", "", 'Заполняет конвертор НЕ ТРОГАТЬ!'!B100)</f>
        <v/>
      </c>
      <c r="N12" s="385" t="str">
        <f>IF('Заполняет конвертор НЕ ТРОГАТЬ!'!C100="", "", 'Заполняет конвертор НЕ ТРОГАТЬ!'!C100)</f>
        <v/>
      </c>
      <c r="O12" s="54"/>
      <c r="P12" s="60" t="e">
        <f t="shared" si="0"/>
        <v>#VALUE!</v>
      </c>
    </row>
    <row r="13" spans="1:16" ht="12.75">
      <c r="A13" s="40">
        <f t="shared" si="1"/>
        <v>46228</v>
      </c>
      <c r="B13" s="1">
        <v>0</v>
      </c>
      <c r="C13" s="60">
        <f t="shared" si="2"/>
        <v>0</v>
      </c>
      <c r="K13" s="40"/>
      <c r="L13" s="396" t="str">
        <f>IF('Заполняет конвертор НЕ ТРОГАТЬ!'!A101="", "", 'Заполняет конвертор НЕ ТРОГАТЬ!'!A101)</f>
        <v/>
      </c>
      <c r="M13" s="385" t="str">
        <f>IF('Заполняет конвертор НЕ ТРОГАТЬ!'!B101="", "", 'Заполняет конвертор НЕ ТРОГАТЬ!'!B101)</f>
        <v/>
      </c>
      <c r="N13" s="385" t="str">
        <f>IF('Заполняет конвертор НЕ ТРОГАТЬ!'!C101="", "", 'Заполняет конвертор НЕ ТРОГАТЬ!'!C101)</f>
        <v/>
      </c>
      <c r="O13" s="54"/>
      <c r="P13" s="60" t="e">
        <f t="shared" si="0"/>
        <v>#VALUE!</v>
      </c>
    </row>
    <row r="14" spans="1:16" ht="12.75">
      <c r="A14" s="40">
        <f t="shared" si="1"/>
        <v>46229</v>
      </c>
      <c r="B14" s="1">
        <v>0</v>
      </c>
      <c r="C14" s="60">
        <f t="shared" si="2"/>
        <v>0</v>
      </c>
      <c r="K14" s="40"/>
      <c r="L14" s="396" t="str">
        <f>IF('Заполняет конвертор НЕ ТРОГАТЬ!'!A102="", "", 'Заполняет конвертор НЕ ТРОГАТЬ!'!A102)</f>
        <v/>
      </c>
      <c r="M14" s="385" t="str">
        <f>IF('Заполняет конвертор НЕ ТРОГАТЬ!'!B102="", "", 'Заполняет конвертор НЕ ТРОГАТЬ!'!B102)</f>
        <v/>
      </c>
      <c r="N14" s="385" t="str">
        <f>IF('Заполняет конвертор НЕ ТРОГАТЬ!'!C102="", "", 'Заполняет конвертор НЕ ТРОГАТЬ!'!C102)</f>
        <v/>
      </c>
      <c r="O14" s="54"/>
      <c r="P14" s="60" t="e">
        <f t="shared" si="0"/>
        <v>#VALUE!</v>
      </c>
    </row>
    <row r="15" spans="1:16" ht="12.75">
      <c r="A15" s="40">
        <f t="shared" si="1"/>
        <v>46230</v>
      </c>
      <c r="B15" s="1">
        <v>0</v>
      </c>
      <c r="C15" s="60">
        <f t="shared" si="2"/>
        <v>0</v>
      </c>
      <c r="K15" s="40"/>
      <c r="L15" s="396" t="str">
        <f>IF('Заполняет конвертор НЕ ТРОГАТЬ!'!A103="", "", 'Заполняет конвертор НЕ ТРОГАТЬ!'!A103)</f>
        <v/>
      </c>
      <c r="M15" s="385" t="str">
        <f>IF('Заполняет конвертор НЕ ТРОГАТЬ!'!B103="", "", 'Заполняет конвертор НЕ ТРОГАТЬ!'!B103)</f>
        <v/>
      </c>
      <c r="N15" s="385" t="str">
        <f>IF('Заполняет конвертор НЕ ТРОГАТЬ!'!C103="", "", 'Заполняет конвертор НЕ ТРОГАТЬ!'!C103)</f>
        <v/>
      </c>
      <c r="O15" s="54"/>
      <c r="P15" s="60" t="e">
        <f t="shared" si="0"/>
        <v>#VALUE!</v>
      </c>
    </row>
    <row r="16" spans="1:16" ht="12.75">
      <c r="A16" s="40">
        <f t="shared" si="1"/>
        <v>46231</v>
      </c>
      <c r="B16" s="1">
        <v>0</v>
      </c>
      <c r="C16" s="60">
        <f t="shared" si="2"/>
        <v>0</v>
      </c>
      <c r="K16" s="40"/>
      <c r="L16" s="396" t="str">
        <f>IF('Заполняет конвертор НЕ ТРОГАТЬ!'!A104="", "", 'Заполняет конвертор НЕ ТРОГАТЬ!'!A104)</f>
        <v/>
      </c>
      <c r="M16" s="385" t="str">
        <f>IF('Заполняет конвертор НЕ ТРОГАТЬ!'!B104="", "", 'Заполняет конвертор НЕ ТРОГАТЬ!'!B104)</f>
        <v/>
      </c>
      <c r="N16" s="385" t="str">
        <f>IF('Заполняет конвертор НЕ ТРОГАТЬ!'!C104="", "", 'Заполняет конвертор НЕ ТРОГАТЬ!'!C104)</f>
        <v/>
      </c>
      <c r="O16" s="54"/>
      <c r="P16" s="60" t="e">
        <f t="shared" si="0"/>
        <v>#VALUE!</v>
      </c>
    </row>
    <row r="17" spans="1:16" ht="12.75">
      <c r="A17" s="40">
        <f t="shared" si="1"/>
        <v>46232</v>
      </c>
      <c r="B17" s="1">
        <v>0</v>
      </c>
      <c r="C17" s="60">
        <f t="shared" si="2"/>
        <v>0</v>
      </c>
      <c r="K17" s="40"/>
      <c r="L17" s="396" t="str">
        <f>IF('Заполняет конвертор НЕ ТРОГАТЬ!'!A105="", "", 'Заполняет конвертор НЕ ТРОГАТЬ!'!A105)</f>
        <v/>
      </c>
      <c r="M17" s="385" t="str">
        <f>IF('Заполняет конвертор НЕ ТРОГАТЬ!'!B105="", "", 'Заполняет конвертор НЕ ТРОГАТЬ!'!B105)</f>
        <v/>
      </c>
      <c r="N17" s="385" t="str">
        <f>IF('Заполняет конвертор НЕ ТРОГАТЬ!'!C105="", "", 'Заполняет конвертор НЕ ТРОГАТЬ!'!C105)</f>
        <v/>
      </c>
      <c r="O17" s="54"/>
      <c r="P17" s="60" t="e">
        <f t="shared" si="0"/>
        <v>#VALUE!</v>
      </c>
    </row>
    <row r="18" spans="1:16" ht="12.75">
      <c r="A18" s="40">
        <f t="shared" si="1"/>
        <v>46233</v>
      </c>
      <c r="B18" s="1">
        <v>0</v>
      </c>
      <c r="C18" s="60">
        <f t="shared" si="2"/>
        <v>0</v>
      </c>
      <c r="K18" s="40"/>
      <c r="L18" s="396" t="str">
        <f>IF('Заполняет конвертор НЕ ТРОГАТЬ!'!A106="", "", 'Заполняет конвертор НЕ ТРОГАТЬ!'!A106)</f>
        <v/>
      </c>
      <c r="M18" s="385" t="str">
        <f>IF('Заполняет конвертор НЕ ТРОГАТЬ!'!B106="", "", 'Заполняет конвертор НЕ ТРОГАТЬ!'!B106)</f>
        <v/>
      </c>
      <c r="N18" s="385" t="str">
        <f>IF('Заполняет конвертор НЕ ТРОГАТЬ!'!C106="", "", 'Заполняет конвертор НЕ ТРОГАТЬ!'!C106)</f>
        <v/>
      </c>
      <c r="O18" s="54"/>
      <c r="P18" s="60" t="e">
        <f t="shared" si="0"/>
        <v>#VALUE!</v>
      </c>
    </row>
    <row r="19" spans="1:16" ht="12.75">
      <c r="A19" s="40">
        <f t="shared" si="1"/>
        <v>46234</v>
      </c>
      <c r="B19" s="1">
        <v>0</v>
      </c>
      <c r="C19" s="60">
        <f t="shared" si="2"/>
        <v>0</v>
      </c>
      <c r="K19" s="40"/>
      <c r="L19" s="396" t="str">
        <f>IF('Заполняет конвертор НЕ ТРОГАТЬ!'!A107="", "", 'Заполняет конвертор НЕ ТРОГАТЬ!'!A107)</f>
        <v/>
      </c>
      <c r="M19" s="385" t="str">
        <f>IF('Заполняет конвертор НЕ ТРОГАТЬ!'!B107="", "", 'Заполняет конвертор НЕ ТРОГАТЬ!'!B107)</f>
        <v/>
      </c>
      <c r="N19" s="385" t="str">
        <f>IF('Заполняет конвертор НЕ ТРОГАТЬ!'!C107="", "", 'Заполняет конвертор НЕ ТРОГАТЬ!'!C107)</f>
        <v/>
      </c>
      <c r="O19" s="54"/>
      <c r="P19" s="60" t="e">
        <f t="shared" si="0"/>
        <v>#VALUE!</v>
      </c>
    </row>
    <row r="20" spans="1:16">
      <c r="A20" s="40">
        <f t="shared" si="1"/>
        <v>46235</v>
      </c>
      <c r="B20" s="1">
        <v>0</v>
      </c>
      <c r="C20" s="60">
        <f>IFERROR(_xlfn.XLOOKUP(A20,$L$2:$L$34,$P$2:$P$34),0)</f>
        <v>3</v>
      </c>
      <c r="K20" s="40"/>
      <c r="L20" s="396" t="str">
        <f>IF('Заполняет конвертор НЕ ТРОГАТЬ!'!A108="", "", 'Заполняет конвертор НЕ ТРОГАТЬ!'!A108)</f>
        <v/>
      </c>
      <c r="M20" s="385" t="str">
        <f>IF('Заполняет конвертор НЕ ТРОГАТЬ!'!B108="", "", 'Заполняет конвертор НЕ ТРОГАТЬ!'!B108)</f>
        <v/>
      </c>
      <c r="N20" s="385" t="str">
        <f>IF('Заполняет конвертор НЕ ТРОГАТЬ!'!C108="", "", 'Заполняет конвертор НЕ ТРОГАТЬ!'!C108)</f>
        <v/>
      </c>
      <c r="O20" s="54"/>
      <c r="P20" s="60" t="e">
        <f t="shared" si="0"/>
        <v>#VALUE!</v>
      </c>
    </row>
    <row r="21" spans="1:16">
      <c r="A21" s="40">
        <f t="shared" si="1"/>
        <v>46236</v>
      </c>
      <c r="B21" s="1">
        <v>0</v>
      </c>
      <c r="C21" s="60">
        <f t="shared" si="2"/>
        <v>0</v>
      </c>
      <c r="K21" s="40"/>
      <c r="L21" s="396" t="str">
        <f>IF('Заполняет конвертор НЕ ТРОГАТЬ!'!A109="", "", 'Заполняет конвертор НЕ ТРОГАТЬ!'!A109)</f>
        <v/>
      </c>
      <c r="M21" s="385" t="str">
        <f>IF('Заполняет конвертор НЕ ТРОГАТЬ!'!B109="", "", 'Заполняет конвертор НЕ ТРОГАТЬ!'!B109)</f>
        <v/>
      </c>
      <c r="N21" s="385" t="str">
        <f>IF('Заполняет конвертор НЕ ТРОГАТЬ!'!C109="", "", 'Заполняет конвертор НЕ ТРОГАТЬ!'!C109)</f>
        <v/>
      </c>
      <c r="O21" s="54"/>
      <c r="P21" s="60" t="e">
        <f t="shared" si="0"/>
        <v>#VALUE!</v>
      </c>
    </row>
    <row r="22" spans="1:16" ht="12.75">
      <c r="A22" s="40">
        <f t="shared" si="1"/>
        <v>46237</v>
      </c>
      <c r="B22" s="1">
        <v>0</v>
      </c>
      <c r="C22" s="60">
        <f t="shared" si="2"/>
        <v>1</v>
      </c>
      <c r="K22" s="40"/>
      <c r="L22" s="396" t="str">
        <f>IF('Заполняет конвертор НЕ ТРОГАТЬ!'!A110="", "", 'Заполняет конвертор НЕ ТРОГАТЬ!'!A110)</f>
        <v/>
      </c>
      <c r="M22" s="385" t="str">
        <f>IF('Заполняет конвертор НЕ ТРОГАТЬ!'!B110="", "", 'Заполняет конвертор НЕ ТРОГАТЬ!'!B110)</f>
        <v/>
      </c>
      <c r="N22" s="385" t="str">
        <f>IF('Заполняет конвертор НЕ ТРОГАТЬ!'!C110="", "", 'Заполняет конвертор НЕ ТРОГАТЬ!'!C110)</f>
        <v/>
      </c>
      <c r="P22" s="60" t="e">
        <f t="shared" si="0"/>
        <v>#VALUE!</v>
      </c>
    </row>
    <row r="23" spans="1:16" ht="12.75">
      <c r="A23" s="40">
        <f t="shared" si="1"/>
        <v>46238</v>
      </c>
      <c r="B23" s="1">
        <v>0</v>
      </c>
      <c r="C23" s="60">
        <f t="shared" si="2"/>
        <v>0</v>
      </c>
      <c r="K23" s="40"/>
      <c r="L23" s="396" t="str">
        <f>IF('Заполняет конвертор НЕ ТРОГАТЬ!'!A111="", "", 'Заполняет конвертор НЕ ТРОГАТЬ!'!A111)</f>
        <v/>
      </c>
      <c r="M23" s="385" t="str">
        <f>IF('Заполняет конвертор НЕ ТРОГАТЬ!'!B111="", "", 'Заполняет конвертор НЕ ТРОГАТЬ!'!B111)</f>
        <v/>
      </c>
      <c r="N23" s="385" t="str">
        <f>IF('Заполняет конвертор НЕ ТРОГАТЬ!'!C111="", "", 'Заполняет конвертор НЕ ТРОГАТЬ!'!C111)</f>
        <v/>
      </c>
      <c r="P23" s="60" t="e">
        <f t="shared" si="0"/>
        <v>#VALUE!</v>
      </c>
    </row>
    <row r="24" spans="1:16" ht="12.75">
      <c r="A24" s="40">
        <f t="shared" si="1"/>
        <v>46239</v>
      </c>
      <c r="B24" s="1">
        <v>0</v>
      </c>
      <c r="C24" s="60">
        <f t="shared" si="2"/>
        <v>0</v>
      </c>
      <c r="K24" s="40"/>
      <c r="L24" s="396" t="str">
        <f>IF('Заполняет конвертор НЕ ТРОГАТЬ!'!A112="", "", 'Заполняет конвертор НЕ ТРОГАТЬ!'!A112)</f>
        <v/>
      </c>
      <c r="M24" s="385" t="str">
        <f>IF('Заполняет конвертор НЕ ТРОГАТЬ!'!B112="", "", 'Заполняет конвертор НЕ ТРОГАТЬ!'!B112)</f>
        <v/>
      </c>
      <c r="N24" s="385" t="str">
        <f>IF('Заполняет конвертор НЕ ТРОГАТЬ!'!C112="", "", 'Заполняет конвертор НЕ ТРОГАТЬ!'!C112)</f>
        <v/>
      </c>
      <c r="P24" s="60" t="e">
        <f t="shared" si="0"/>
        <v>#VALUE!</v>
      </c>
    </row>
    <row r="25" spans="1:16" ht="12.75">
      <c r="A25" s="40">
        <f t="shared" si="1"/>
        <v>46240</v>
      </c>
      <c r="B25" s="1">
        <v>0</v>
      </c>
      <c r="C25" s="60">
        <f t="shared" si="2"/>
        <v>0</v>
      </c>
      <c r="K25" s="40"/>
      <c r="L25" s="396" t="str">
        <f>IF('Заполняет конвертор НЕ ТРОГАТЬ!'!A113="", "", 'Заполняет конвертор НЕ ТРОГАТЬ!'!A113)</f>
        <v/>
      </c>
      <c r="M25" s="385" t="str">
        <f>IF('Заполняет конвертор НЕ ТРОГАТЬ!'!B113="", "", 'Заполняет конвертор НЕ ТРОГАТЬ!'!B113)</f>
        <v/>
      </c>
      <c r="N25" s="385" t="str">
        <f>IF('Заполняет конвертор НЕ ТРОГАТЬ!'!C113="", "", 'Заполняет конвертор НЕ ТРОГАТЬ!'!C113)</f>
        <v/>
      </c>
      <c r="P25" s="60" t="e">
        <f t="shared" si="0"/>
        <v>#VALUE!</v>
      </c>
    </row>
    <row r="26" spans="1:16" ht="12.75">
      <c r="A26" s="40">
        <f t="shared" si="1"/>
        <v>46241</v>
      </c>
      <c r="B26" s="1">
        <v>0</v>
      </c>
      <c r="C26" s="60">
        <f t="shared" si="2"/>
        <v>0</v>
      </c>
      <c r="K26" s="40"/>
      <c r="L26" s="396" t="str">
        <f>IF('Заполняет конвертор НЕ ТРОГАТЬ!'!A114="", "", 'Заполняет конвертор НЕ ТРОГАТЬ!'!A114)</f>
        <v/>
      </c>
      <c r="M26" s="385" t="str">
        <f>IF('Заполняет конвертор НЕ ТРОГАТЬ!'!B114="", "", 'Заполняет конвертор НЕ ТРОГАТЬ!'!B114)</f>
        <v/>
      </c>
      <c r="N26" s="385" t="str">
        <f>IF('Заполняет конвертор НЕ ТРОГАТЬ!'!C114="", "", 'Заполняет конвертор НЕ ТРОГАТЬ!'!C114)</f>
        <v/>
      </c>
      <c r="P26" s="60" t="e">
        <f t="shared" si="0"/>
        <v>#VALUE!</v>
      </c>
    </row>
    <row r="27" spans="1:16" ht="12.75">
      <c r="A27" s="40">
        <f t="shared" si="1"/>
        <v>46242</v>
      </c>
      <c r="B27" s="1">
        <v>0</v>
      </c>
      <c r="C27" s="60">
        <f t="shared" si="2"/>
        <v>0</v>
      </c>
      <c r="L27" s="396" t="str">
        <f>IF('Заполняет конвертор НЕ ТРОГАТЬ!'!A115="", "", 'Заполняет конвертор НЕ ТРОГАТЬ!'!A115)</f>
        <v/>
      </c>
      <c r="M27" s="385" t="str">
        <f>IF('Заполняет конвертор НЕ ТРОГАТЬ!'!B115="", "", 'Заполняет конвертор НЕ ТРОГАТЬ!'!B115)</f>
        <v/>
      </c>
      <c r="N27" s="385" t="str">
        <f>IF('Заполняет конвертор НЕ ТРОГАТЬ!'!C115="", "", 'Заполняет конвертор НЕ ТРОГАТЬ!'!C115)</f>
        <v/>
      </c>
      <c r="P27" s="60" t="e">
        <f t="shared" si="0"/>
        <v>#VALUE!</v>
      </c>
    </row>
    <row r="28" spans="1:16" ht="12.75">
      <c r="A28" s="40">
        <f t="shared" si="1"/>
        <v>46243</v>
      </c>
      <c r="B28" s="1">
        <v>0</v>
      </c>
      <c r="C28" s="60">
        <f t="shared" si="2"/>
        <v>0</v>
      </c>
      <c r="L28" s="396" t="str">
        <f>IF('Заполняет конвертор НЕ ТРОГАТЬ!'!A116="", "", 'Заполняет конвертор НЕ ТРОГАТЬ!'!A116)</f>
        <v/>
      </c>
      <c r="M28" s="385" t="str">
        <f>IF('Заполняет конвертор НЕ ТРОГАТЬ!'!B116="", "", 'Заполняет конвертор НЕ ТРОГАТЬ!'!B116)</f>
        <v/>
      </c>
      <c r="N28" s="385" t="str">
        <f>IF('Заполняет конвертор НЕ ТРОГАТЬ!'!C116="", "", 'Заполняет конвертор НЕ ТРОГАТЬ!'!C116)</f>
        <v/>
      </c>
      <c r="P28" s="60" t="e">
        <f t="shared" si="0"/>
        <v>#VALUE!</v>
      </c>
    </row>
    <row r="29" spans="1:16" ht="12.75">
      <c r="A29" s="40">
        <f t="shared" si="1"/>
        <v>46244</v>
      </c>
      <c r="B29" s="1">
        <v>0</v>
      </c>
      <c r="C29" s="60">
        <f t="shared" si="2"/>
        <v>0</v>
      </c>
      <c r="L29" s="396" t="str">
        <f>IF('Заполняет конвертор НЕ ТРОГАТЬ!'!A117="", "", 'Заполняет конвертор НЕ ТРОГАТЬ!'!A117)</f>
        <v/>
      </c>
      <c r="M29" s="385" t="str">
        <f>IF('Заполняет конвертор НЕ ТРОГАТЬ!'!B117="", "", 'Заполняет конвертор НЕ ТРОГАТЬ!'!B117)</f>
        <v/>
      </c>
      <c r="N29" s="385" t="str">
        <f>IF('Заполняет конвертор НЕ ТРОГАТЬ!'!C117="", "", 'Заполняет конвертор НЕ ТРОГАТЬ!'!C117)</f>
        <v/>
      </c>
      <c r="P29" s="60" t="e">
        <f t="shared" si="0"/>
        <v>#VALUE!</v>
      </c>
    </row>
    <row r="30" spans="1:16" ht="12.75">
      <c r="A30" s="40">
        <f t="shared" si="1"/>
        <v>46245</v>
      </c>
      <c r="B30" s="1">
        <v>0</v>
      </c>
      <c r="C30" s="60">
        <f t="shared" si="2"/>
        <v>0</v>
      </c>
      <c r="L30" s="396" t="str">
        <f>IF('Заполняет конвертор НЕ ТРОГАТЬ!'!A118="", "", 'Заполняет конвертор НЕ ТРОГАТЬ!'!A118)</f>
        <v/>
      </c>
      <c r="M30" s="385" t="str">
        <f>IF('Заполняет конвертор НЕ ТРОГАТЬ!'!B118="", "", 'Заполняет конвертор НЕ ТРОГАТЬ!'!B118)</f>
        <v/>
      </c>
      <c r="N30" s="385" t="str">
        <f>IF('Заполняет конвертор НЕ ТРОГАТЬ!'!C118="", "", 'Заполняет конвертор НЕ ТРОГАТЬ!'!C118)</f>
        <v/>
      </c>
      <c r="P30" s="60" t="e">
        <f t="shared" si="0"/>
        <v>#VALUE!</v>
      </c>
    </row>
    <row r="31" spans="1:16" ht="12.75">
      <c r="A31" s="40">
        <f t="shared" si="1"/>
        <v>46246</v>
      </c>
      <c r="B31" s="1">
        <v>0</v>
      </c>
      <c r="C31" s="60">
        <f t="shared" si="2"/>
        <v>0</v>
      </c>
      <c r="L31" s="396" t="str">
        <f>IF('Заполняет конвертор НЕ ТРОГАТЬ!'!A119="", "", 'Заполняет конвертор НЕ ТРОГАТЬ!'!A119)</f>
        <v/>
      </c>
      <c r="M31" s="385" t="str">
        <f>IF('Заполняет конвертор НЕ ТРОГАТЬ!'!B119="", "", 'Заполняет конвертор НЕ ТРОГАТЬ!'!B119)</f>
        <v/>
      </c>
      <c r="N31" s="385" t="str">
        <f>IF('Заполняет конвертор НЕ ТРОГАТЬ!'!C119="", "", 'Заполняет конвертор НЕ ТРОГАТЬ!'!C119)</f>
        <v/>
      </c>
      <c r="P31" s="60" t="e">
        <f t="shared" si="0"/>
        <v>#VALUE!</v>
      </c>
    </row>
    <row r="32" spans="1:16" ht="12.75">
      <c r="A32" s="40">
        <f t="shared" si="1"/>
        <v>46247</v>
      </c>
      <c r="B32" s="1">
        <v>0</v>
      </c>
      <c r="C32" s="60">
        <f t="shared" si="2"/>
        <v>0</v>
      </c>
      <c r="L32" s="396" t="str">
        <f>IF('Заполняет конвертор НЕ ТРОГАТЬ!'!A120="", "", 'Заполняет конвертор НЕ ТРОГАТЬ!'!A120)</f>
        <v/>
      </c>
      <c r="M32" s="385" t="str">
        <f>IF('Заполняет конвертор НЕ ТРОГАТЬ!'!B120="", "", 'Заполняет конвертор НЕ ТРОГАТЬ!'!B120)</f>
        <v/>
      </c>
      <c r="N32" s="385" t="str">
        <f>IF('Заполняет конвертор НЕ ТРОГАТЬ!'!C120="", "", 'Заполняет конвертор НЕ ТРОГАТЬ!'!C120)</f>
        <v/>
      </c>
      <c r="P32" s="60" t="e">
        <f t="shared" si="0"/>
        <v>#VALUE!</v>
      </c>
    </row>
    <row r="33" spans="1:16" ht="12.75">
      <c r="A33" s="40">
        <f t="shared" si="1"/>
        <v>46248</v>
      </c>
      <c r="B33" s="1">
        <v>0</v>
      </c>
      <c r="C33" s="60">
        <f t="shared" si="2"/>
        <v>0</v>
      </c>
      <c r="L33" s="396" t="str">
        <f>IF('Заполняет конвертор НЕ ТРОГАТЬ!'!A121="", "", 'Заполняет конвертор НЕ ТРОГАТЬ!'!A121)</f>
        <v/>
      </c>
      <c r="M33" s="385" t="str">
        <f>IF('Заполняет конвертор НЕ ТРОГАТЬ!'!B121="", "", 'Заполняет конвертор НЕ ТРОГАТЬ!'!B121)</f>
        <v/>
      </c>
      <c r="N33" s="385" t="str">
        <f>IF('Заполняет конвертор НЕ ТРОГАТЬ!'!C121="", "", 'Заполняет конвертор НЕ ТРОГАТЬ!'!C121)</f>
        <v/>
      </c>
      <c r="P33" s="60" t="e">
        <f t="shared" si="0"/>
        <v>#VALUE!</v>
      </c>
    </row>
    <row r="34" spans="1:16" ht="12.75">
      <c r="A34" s="61">
        <v>46249</v>
      </c>
      <c r="B34" s="1">
        <v>0</v>
      </c>
      <c r="C34" s="60">
        <f t="shared" si="2"/>
        <v>0</v>
      </c>
      <c r="L34" s="396">
        <f>IF('Заполняет конвертор НЕ ТРОГАТЬ!'!A122="", "", 'Заполняет конвертор НЕ ТРОГАТЬ!'!A122)</f>
        <v>46235</v>
      </c>
      <c r="M34" s="385">
        <f>IF('Заполняет конвертор НЕ ТРОГАТЬ!'!B122="", "", 'Заполняет конвертор НЕ ТРОГАТЬ!'!B122)</f>
        <v>1</v>
      </c>
      <c r="N34" s="385">
        <f>IF('Заполняет конвертор НЕ ТРОГАТЬ!'!C122="", "", 'Заполняет конвертор НЕ ТРОГАТЬ!'!C122)</f>
        <v>2</v>
      </c>
      <c r="P34" s="60">
        <f t="shared" si="0"/>
        <v>3</v>
      </c>
    </row>
    <row r="35" spans="1:16">
      <c r="A35" s="40"/>
      <c r="L35" s="420"/>
    </row>
    <row r="36" spans="1:16">
      <c r="A36" s="40"/>
      <c r="L36" s="420"/>
    </row>
    <row r="37" spans="1:16">
      <c r="A37" s="40"/>
      <c r="L37" s="420"/>
    </row>
    <row r="38" spans="1:16">
      <c r="A38" s="40"/>
    </row>
    <row r="39" spans="1:16">
      <c r="A39" s="40"/>
    </row>
    <row r="40" spans="1:16" ht="12.75">
      <c r="A40" s="40"/>
    </row>
    <row r="41" spans="1:16" ht="12.75">
      <c r="A41" s="40"/>
    </row>
    <row r="42" spans="1:16" ht="12.75">
      <c r="A42" s="40"/>
    </row>
    <row r="43" spans="1:16" ht="12.75">
      <c r="A43" s="40"/>
    </row>
    <row r="44" spans="1:16" ht="12.75">
      <c r="A44" s="40"/>
    </row>
    <row r="45" spans="1:16" ht="12.75">
      <c r="A45" s="40"/>
    </row>
    <row r="46" spans="1:16" ht="12.75">
      <c r="A46" s="40"/>
    </row>
    <row r="47" spans="1:16" ht="12.75">
      <c r="A47" s="40"/>
    </row>
    <row r="48" spans="1:16" ht="12.75">
      <c r="A48" s="40"/>
    </row>
    <row r="49" spans="1:1" ht="12.75">
      <c r="A49" s="40"/>
    </row>
    <row r="50" spans="1:1" ht="12.75">
      <c r="A50" s="40"/>
    </row>
    <row r="51" spans="1:1" ht="12.75">
      <c r="A51" s="40"/>
    </row>
    <row r="52" spans="1:1" ht="12.75">
      <c r="A52" s="40"/>
    </row>
    <row r="53" spans="1:1" ht="12.75">
      <c r="A53" s="40"/>
    </row>
    <row r="54" spans="1:1" ht="12.75">
      <c r="A54" s="40"/>
    </row>
    <row r="55" spans="1:1" ht="12.75">
      <c r="A55" s="40"/>
    </row>
    <row r="56" spans="1:1" ht="12.75">
      <c r="A56" s="40"/>
    </row>
    <row r="57" spans="1:1" ht="12.75">
      <c r="A57" s="40"/>
    </row>
    <row r="58" spans="1:1" ht="12.75">
      <c r="A58" s="40"/>
    </row>
    <row r="59" spans="1:1" ht="12.75">
      <c r="A59" s="40"/>
    </row>
    <row r="60" spans="1:1" ht="12.75">
      <c r="A60" s="40"/>
    </row>
    <row r="61" spans="1:1" ht="12.75">
      <c r="A61" s="40"/>
    </row>
    <row r="62" spans="1:1" ht="12.75">
      <c r="A62" s="40"/>
    </row>
    <row r="63" spans="1:1" ht="12.75">
      <c r="A63" s="40"/>
    </row>
    <row r="64" spans="1:1" ht="12.75">
      <c r="A64" s="40"/>
    </row>
    <row r="65" spans="1:1" ht="12.75">
      <c r="A65" s="40"/>
    </row>
    <row r="66" spans="1:1" ht="12.75">
      <c r="A66" s="40"/>
    </row>
    <row r="67" spans="1:1" ht="12.75">
      <c r="A67" s="40"/>
    </row>
    <row r="68" spans="1:1" ht="12.75">
      <c r="A68" s="40"/>
    </row>
    <row r="69" spans="1:1" ht="12.75">
      <c r="A69" s="40"/>
    </row>
    <row r="70" spans="1:1" ht="12.75">
      <c r="A70" s="40"/>
    </row>
    <row r="71" spans="1:1" ht="12.75">
      <c r="A71" s="40"/>
    </row>
    <row r="72" spans="1:1" ht="12.75">
      <c r="A72" s="40"/>
    </row>
    <row r="73" spans="1:1" ht="12.75">
      <c r="A73" s="40"/>
    </row>
    <row r="74" spans="1:1" ht="12.75">
      <c r="A74" s="40"/>
    </row>
    <row r="75" spans="1:1" ht="12.75">
      <c r="A75" s="40"/>
    </row>
    <row r="76" spans="1:1" ht="12.75">
      <c r="A76" s="40"/>
    </row>
    <row r="77" spans="1:1" ht="12.75">
      <c r="A77" s="40"/>
    </row>
    <row r="78" spans="1:1" ht="12.75">
      <c r="A78" s="40"/>
    </row>
    <row r="79" spans="1:1" ht="12.75">
      <c r="A79" s="40"/>
    </row>
    <row r="80" spans="1:1" ht="12.75">
      <c r="A80" s="40"/>
    </row>
    <row r="81" spans="1:1" ht="12.75">
      <c r="A81" s="40"/>
    </row>
    <row r="82" spans="1:1" ht="12.75">
      <c r="A82" s="40"/>
    </row>
    <row r="83" spans="1:1" ht="12.75">
      <c r="A83" s="40"/>
    </row>
    <row r="84" spans="1:1" ht="12.75">
      <c r="A84" s="40"/>
    </row>
    <row r="85" spans="1:1" ht="12.75">
      <c r="A85" s="40"/>
    </row>
    <row r="86" spans="1:1" ht="12.75">
      <c r="A86" s="40"/>
    </row>
    <row r="87" spans="1:1" ht="12.75">
      <c r="A87" s="40"/>
    </row>
    <row r="88" spans="1:1" ht="12.75">
      <c r="A88" s="40"/>
    </row>
    <row r="89" spans="1:1" ht="12.75">
      <c r="A89" s="40"/>
    </row>
    <row r="90" spans="1:1" ht="12.75">
      <c r="A90" s="40"/>
    </row>
    <row r="91" spans="1:1" ht="12.75">
      <c r="A91" s="40"/>
    </row>
    <row r="92" spans="1:1" ht="12.75">
      <c r="A92" s="40"/>
    </row>
    <row r="93" spans="1:1" ht="12.75">
      <c r="A93" s="40"/>
    </row>
    <row r="94" spans="1:1" ht="12.75">
      <c r="A94" s="40"/>
    </row>
    <row r="95" spans="1:1" ht="12.75">
      <c r="A95" s="40"/>
    </row>
    <row r="96" spans="1:1" ht="12.75">
      <c r="A96" s="40"/>
    </row>
    <row r="97" spans="1:1" ht="12.75">
      <c r="A97" s="40"/>
    </row>
    <row r="98" spans="1:1" ht="12.75">
      <c r="A98" s="40"/>
    </row>
    <row r="99" spans="1:1" ht="12.75">
      <c r="A99" s="40"/>
    </row>
    <row r="100" spans="1:1" ht="12.75">
      <c r="A100" s="40"/>
    </row>
    <row r="101" spans="1:1" ht="12.75">
      <c r="A101" s="40"/>
    </row>
    <row r="102" spans="1:1" ht="12.75">
      <c r="A102" s="40"/>
    </row>
    <row r="103" spans="1:1" ht="12.75">
      <c r="A103" s="40"/>
    </row>
    <row r="104" spans="1:1" ht="12.75">
      <c r="A104" s="40"/>
    </row>
    <row r="105" spans="1:1" ht="12.75">
      <c r="A105" s="40"/>
    </row>
    <row r="106" spans="1:1" ht="12.75">
      <c r="A106" s="40"/>
    </row>
    <row r="107" spans="1:1" ht="12.75">
      <c r="A107" s="40"/>
    </row>
    <row r="108" spans="1:1" ht="12.75">
      <c r="A108" s="40"/>
    </row>
    <row r="109" spans="1:1" ht="12.75">
      <c r="A109" s="40"/>
    </row>
    <row r="110" spans="1:1" ht="12.75">
      <c r="A110" s="40"/>
    </row>
    <row r="111" spans="1:1" ht="12.75">
      <c r="A111" s="40"/>
    </row>
    <row r="112" spans="1:1" ht="12.75">
      <c r="A112" s="40"/>
    </row>
    <row r="113" spans="1:1" ht="12.75">
      <c r="A113" s="40"/>
    </row>
    <row r="114" spans="1:1" ht="12.75">
      <c r="A114" s="40"/>
    </row>
    <row r="115" spans="1:1" ht="12.75">
      <c r="A115" s="40"/>
    </row>
    <row r="116" spans="1:1" ht="12.75">
      <c r="A116" s="40"/>
    </row>
    <row r="117" spans="1:1" ht="12.75">
      <c r="A117" s="40"/>
    </row>
    <row r="118" spans="1:1" ht="12.75">
      <c r="A118" s="40"/>
    </row>
    <row r="119" spans="1:1" ht="12.75">
      <c r="A119" s="40"/>
    </row>
    <row r="120" spans="1:1" ht="12.75">
      <c r="A120" s="40"/>
    </row>
    <row r="121" spans="1:1" ht="12.75">
      <c r="A121" s="40"/>
    </row>
    <row r="122" spans="1:1" ht="12.75">
      <c r="A122" s="40"/>
    </row>
    <row r="123" spans="1:1" ht="12.75">
      <c r="A123" s="40"/>
    </row>
    <row r="124" spans="1:1" ht="12.75">
      <c r="A124" s="40"/>
    </row>
    <row r="125" spans="1:1" ht="12.75">
      <c r="A125" s="40"/>
    </row>
    <row r="126" spans="1:1" ht="12.75">
      <c r="A126" s="40"/>
    </row>
    <row r="127" spans="1:1" ht="12.75">
      <c r="A127" s="40"/>
    </row>
    <row r="128" spans="1:1" ht="12.75">
      <c r="A128" s="40"/>
    </row>
    <row r="129" spans="1:1" ht="12.75">
      <c r="A129" s="40"/>
    </row>
    <row r="130" spans="1:1" ht="12.75">
      <c r="A130" s="40"/>
    </row>
    <row r="131" spans="1:1" ht="12.75">
      <c r="A131" s="40"/>
    </row>
    <row r="132" spans="1:1" ht="12.75">
      <c r="A132" s="40"/>
    </row>
    <row r="133" spans="1:1" ht="12.75">
      <c r="A133" s="40"/>
    </row>
    <row r="134" spans="1:1" ht="12.75">
      <c r="A134" s="40"/>
    </row>
    <row r="135" spans="1:1" ht="12.75">
      <c r="A135" s="40"/>
    </row>
    <row r="136" spans="1:1" ht="12.75">
      <c r="A136" s="40"/>
    </row>
    <row r="137" spans="1:1" ht="12.75">
      <c r="A137" s="40"/>
    </row>
    <row r="138" spans="1:1" ht="12.75">
      <c r="A138" s="40"/>
    </row>
    <row r="139" spans="1:1" ht="12.75">
      <c r="A139" s="40"/>
    </row>
    <row r="140" spans="1:1" ht="12.75">
      <c r="A140" s="40"/>
    </row>
    <row r="141" spans="1:1" ht="12.75">
      <c r="A141" s="40"/>
    </row>
    <row r="142" spans="1:1" ht="12.75">
      <c r="A142" s="40"/>
    </row>
    <row r="143" spans="1:1" ht="12.75">
      <c r="A143" s="40"/>
    </row>
    <row r="144" spans="1:1" ht="12.75">
      <c r="A144" s="40"/>
    </row>
    <row r="145" spans="1:1" ht="12.75">
      <c r="A145" s="40"/>
    </row>
    <row r="146" spans="1:1" ht="12.75">
      <c r="A146" s="40"/>
    </row>
    <row r="147" spans="1:1" ht="12.75">
      <c r="A147" s="40"/>
    </row>
    <row r="148" spans="1:1" ht="12.75">
      <c r="A148" s="40"/>
    </row>
    <row r="149" spans="1:1" ht="12.75">
      <c r="A149" s="40"/>
    </row>
    <row r="150" spans="1:1" ht="12.75">
      <c r="A150" s="40"/>
    </row>
    <row r="151" spans="1:1" ht="12.75">
      <c r="A151" s="40"/>
    </row>
    <row r="152" spans="1:1" ht="12.75">
      <c r="A152" s="40"/>
    </row>
    <row r="153" spans="1:1" ht="12.75">
      <c r="A153" s="40"/>
    </row>
    <row r="154" spans="1:1" ht="12.75">
      <c r="A154" s="40"/>
    </row>
    <row r="155" spans="1:1" ht="12.75">
      <c r="A155" s="40"/>
    </row>
    <row r="156" spans="1:1" ht="12.75">
      <c r="A156" s="40"/>
    </row>
    <row r="157" spans="1:1" ht="12.75">
      <c r="A157" s="40"/>
    </row>
    <row r="158" spans="1:1" ht="12.75">
      <c r="A158" s="40"/>
    </row>
    <row r="159" spans="1:1" ht="12.75">
      <c r="A159" s="40"/>
    </row>
    <row r="160" spans="1:1" ht="12.75">
      <c r="A160" s="40"/>
    </row>
    <row r="161" spans="1:1" ht="12.75">
      <c r="A161" s="40"/>
    </row>
    <row r="162" spans="1:1" ht="12.75">
      <c r="A162" s="40"/>
    </row>
    <row r="163" spans="1:1" ht="12.75">
      <c r="A163" s="40"/>
    </row>
    <row r="164" spans="1:1" ht="12.75">
      <c r="A164" s="40"/>
    </row>
    <row r="165" spans="1:1" ht="12.75">
      <c r="A165" s="40"/>
    </row>
    <row r="166" spans="1:1" ht="12.75">
      <c r="A166" s="40"/>
    </row>
    <row r="167" spans="1:1" ht="12.75">
      <c r="A167" s="40"/>
    </row>
    <row r="168" spans="1:1" ht="12.75">
      <c r="A168" s="40"/>
    </row>
    <row r="169" spans="1:1" ht="12.75">
      <c r="A169" s="40"/>
    </row>
    <row r="170" spans="1:1" ht="12.75">
      <c r="A170" s="40"/>
    </row>
    <row r="171" spans="1:1" ht="12.75">
      <c r="A171" s="40"/>
    </row>
    <row r="172" spans="1:1" ht="12.75">
      <c r="A172" s="40"/>
    </row>
    <row r="173" spans="1:1" ht="12.75">
      <c r="A173" s="40"/>
    </row>
    <row r="174" spans="1:1" ht="12.75">
      <c r="A174" s="40"/>
    </row>
    <row r="175" spans="1:1" ht="12.75">
      <c r="A175" s="40"/>
    </row>
    <row r="176" spans="1:1" ht="12.75">
      <c r="A176" s="40"/>
    </row>
    <row r="177" spans="1:1" ht="12.75">
      <c r="A177" s="40"/>
    </row>
    <row r="178" spans="1:1" ht="12.75">
      <c r="A178" s="40"/>
    </row>
    <row r="179" spans="1:1" ht="12.75">
      <c r="A179" s="40"/>
    </row>
    <row r="180" spans="1:1" ht="12.75">
      <c r="A180" s="40"/>
    </row>
    <row r="181" spans="1:1" ht="12.75">
      <c r="A181" s="40"/>
    </row>
    <row r="182" spans="1:1" ht="12.75">
      <c r="A182" s="40"/>
    </row>
    <row r="183" spans="1:1" ht="12.75">
      <c r="A183" s="40"/>
    </row>
    <row r="184" spans="1:1" ht="12.75">
      <c r="A184" s="40"/>
    </row>
    <row r="185" spans="1:1" ht="12.75">
      <c r="A185" s="40"/>
    </row>
    <row r="186" spans="1:1" ht="12.75">
      <c r="A186" s="40"/>
    </row>
    <row r="187" spans="1:1" ht="12.75">
      <c r="A187" s="40"/>
    </row>
    <row r="188" spans="1:1" ht="12.75">
      <c r="A188" s="40"/>
    </row>
    <row r="189" spans="1:1" ht="12.75">
      <c r="A189" s="40"/>
    </row>
    <row r="190" spans="1:1" ht="12.75">
      <c r="A190" s="40"/>
    </row>
    <row r="191" spans="1:1" ht="12.75">
      <c r="A191" s="40"/>
    </row>
    <row r="192" spans="1:1" ht="12.75">
      <c r="A192" s="40"/>
    </row>
    <row r="193" spans="1:1" ht="12.75">
      <c r="A193" s="40"/>
    </row>
    <row r="194" spans="1:1" ht="12.75">
      <c r="A194" s="40"/>
    </row>
    <row r="195" spans="1:1" ht="12.75">
      <c r="A195" s="40"/>
    </row>
    <row r="196" spans="1:1" ht="12.75">
      <c r="A196" s="40"/>
    </row>
    <row r="197" spans="1:1" ht="12.75">
      <c r="A197" s="40"/>
    </row>
    <row r="198" spans="1:1" ht="12.75">
      <c r="A198" s="40"/>
    </row>
    <row r="199" spans="1:1" ht="12.75">
      <c r="A199" s="40"/>
    </row>
    <row r="200" spans="1:1" ht="12.75">
      <c r="A200" s="40"/>
    </row>
    <row r="201" spans="1:1" ht="12.75">
      <c r="A201" s="40"/>
    </row>
    <row r="202" spans="1:1" ht="12.75">
      <c r="A202" s="40"/>
    </row>
    <row r="203" spans="1:1" ht="12.75">
      <c r="A203" s="40"/>
    </row>
    <row r="204" spans="1:1" ht="12.75">
      <c r="A204" s="40"/>
    </row>
    <row r="205" spans="1:1" ht="12.75">
      <c r="A205" s="40"/>
    </row>
    <row r="206" spans="1:1" ht="12.75">
      <c r="A206" s="40"/>
    </row>
    <row r="207" spans="1:1" ht="12.75">
      <c r="A207" s="40"/>
    </row>
    <row r="208" spans="1:1" ht="12.75">
      <c r="A208" s="40"/>
    </row>
    <row r="209" spans="1:1" ht="12.75">
      <c r="A209" s="40"/>
    </row>
    <row r="210" spans="1:1" ht="12.75">
      <c r="A210" s="40"/>
    </row>
    <row r="211" spans="1:1" ht="12.75">
      <c r="A211" s="40"/>
    </row>
    <row r="212" spans="1:1" ht="12.75">
      <c r="A212" s="40"/>
    </row>
    <row r="213" spans="1:1" ht="12.75">
      <c r="A213" s="40"/>
    </row>
    <row r="214" spans="1:1" ht="12.75">
      <c r="A214" s="40"/>
    </row>
    <row r="215" spans="1:1" ht="12.75">
      <c r="A215" s="40"/>
    </row>
    <row r="216" spans="1:1" ht="12.75">
      <c r="A216" s="40"/>
    </row>
    <row r="217" spans="1:1" ht="12.75">
      <c r="A217" s="40"/>
    </row>
    <row r="218" spans="1:1" ht="12.75">
      <c r="A218" s="40"/>
    </row>
    <row r="219" spans="1:1" ht="12.75">
      <c r="A219" s="40"/>
    </row>
    <row r="220" spans="1:1" ht="12.75">
      <c r="A220" s="40"/>
    </row>
    <row r="221" spans="1:1" ht="12.75">
      <c r="A221" s="40"/>
    </row>
    <row r="222" spans="1:1" ht="12.75">
      <c r="A222" s="40"/>
    </row>
    <row r="223" spans="1:1" ht="12.75">
      <c r="A223" s="40"/>
    </row>
    <row r="224" spans="1:1" ht="12.75">
      <c r="A224" s="40"/>
    </row>
    <row r="225" spans="1:1" ht="12.75">
      <c r="A225" s="40"/>
    </row>
    <row r="226" spans="1:1" ht="12.75">
      <c r="A226" s="40"/>
    </row>
    <row r="227" spans="1:1" ht="12.75">
      <c r="A227" s="40"/>
    </row>
    <row r="228" spans="1:1" ht="12.75">
      <c r="A228" s="40"/>
    </row>
    <row r="229" spans="1:1" ht="12.75">
      <c r="A229" s="40"/>
    </row>
    <row r="230" spans="1:1" ht="12.75">
      <c r="A230" s="40"/>
    </row>
    <row r="231" spans="1:1" ht="12.75">
      <c r="A231" s="40"/>
    </row>
    <row r="232" spans="1:1" ht="12.75">
      <c r="A232" s="40"/>
    </row>
    <row r="233" spans="1:1" ht="12.75">
      <c r="A233" s="40"/>
    </row>
    <row r="234" spans="1:1" ht="12.75">
      <c r="A234" s="40"/>
    </row>
    <row r="235" spans="1:1" ht="12.75">
      <c r="A235" s="40"/>
    </row>
    <row r="236" spans="1:1" ht="12.75">
      <c r="A236" s="40"/>
    </row>
    <row r="237" spans="1:1" ht="12.75">
      <c r="A237" s="40"/>
    </row>
    <row r="238" spans="1:1" ht="12.75">
      <c r="A238" s="40"/>
    </row>
    <row r="239" spans="1:1" ht="12.75">
      <c r="A239" s="40"/>
    </row>
    <row r="240" spans="1:1" ht="12.75">
      <c r="A240" s="40"/>
    </row>
    <row r="241" spans="1:1" ht="12.75">
      <c r="A241" s="40"/>
    </row>
    <row r="242" spans="1:1" ht="12.75">
      <c r="A242" s="40"/>
    </row>
    <row r="243" spans="1:1" ht="12.75">
      <c r="A243" s="40"/>
    </row>
    <row r="244" spans="1:1" ht="12.75">
      <c r="A244" s="40"/>
    </row>
    <row r="245" spans="1:1" ht="12.75">
      <c r="A245" s="40"/>
    </row>
    <row r="246" spans="1:1" ht="12.75">
      <c r="A246" s="40"/>
    </row>
    <row r="247" spans="1:1" ht="12.75">
      <c r="A247" s="40"/>
    </row>
    <row r="248" spans="1:1" ht="12.75">
      <c r="A248" s="40"/>
    </row>
    <row r="249" spans="1:1" ht="12.75">
      <c r="A249" s="40"/>
    </row>
    <row r="250" spans="1:1" ht="12.75">
      <c r="A250" s="40"/>
    </row>
    <row r="251" spans="1:1" ht="12.75">
      <c r="A251" s="40"/>
    </row>
    <row r="252" spans="1:1" ht="12.75">
      <c r="A252" s="40"/>
    </row>
    <row r="253" spans="1:1" ht="12.75">
      <c r="A253" s="40"/>
    </row>
    <row r="254" spans="1:1" ht="12.75">
      <c r="A254" s="40"/>
    </row>
    <row r="255" spans="1:1" ht="12.75">
      <c r="A255" s="40"/>
    </row>
    <row r="256" spans="1:1" ht="12.75">
      <c r="A256" s="40"/>
    </row>
    <row r="257" spans="1:1" ht="12.75">
      <c r="A257" s="40"/>
    </row>
    <row r="258" spans="1:1" ht="12.75">
      <c r="A258" s="40"/>
    </row>
    <row r="259" spans="1:1" ht="12.75">
      <c r="A259" s="40"/>
    </row>
    <row r="260" spans="1:1" ht="12.75">
      <c r="A260" s="40"/>
    </row>
    <row r="261" spans="1:1" ht="12.75">
      <c r="A261" s="40"/>
    </row>
    <row r="262" spans="1:1" ht="12.75">
      <c r="A262" s="40"/>
    </row>
    <row r="263" spans="1:1" ht="12.75">
      <c r="A263" s="40"/>
    </row>
    <row r="264" spans="1:1" ht="12.75">
      <c r="A264" s="40"/>
    </row>
    <row r="265" spans="1:1" ht="12.75">
      <c r="A265" s="40"/>
    </row>
    <row r="266" spans="1:1" ht="12.75">
      <c r="A266" s="40"/>
    </row>
    <row r="267" spans="1:1" ht="12.75">
      <c r="A267" s="40"/>
    </row>
    <row r="268" spans="1:1" ht="12.75">
      <c r="A268" s="40"/>
    </row>
    <row r="269" spans="1:1" ht="12.75">
      <c r="A269" s="40"/>
    </row>
    <row r="270" spans="1:1" ht="12.75">
      <c r="A270" s="40"/>
    </row>
    <row r="271" spans="1:1" ht="12.75">
      <c r="A271" s="40"/>
    </row>
    <row r="272" spans="1:1" ht="12.75">
      <c r="A272" s="40"/>
    </row>
    <row r="273" spans="1:1" ht="12.75">
      <c r="A273" s="40"/>
    </row>
    <row r="274" spans="1:1" ht="12.75">
      <c r="A274" s="40"/>
    </row>
    <row r="275" spans="1:1" ht="12.75">
      <c r="A275" s="40"/>
    </row>
    <row r="276" spans="1:1" ht="12.75">
      <c r="A276" s="40"/>
    </row>
    <row r="277" spans="1:1" ht="12.75">
      <c r="A277" s="40"/>
    </row>
    <row r="278" spans="1:1" ht="12.75">
      <c r="A278" s="40"/>
    </row>
    <row r="279" spans="1:1" ht="12.75">
      <c r="A279" s="40"/>
    </row>
    <row r="280" spans="1:1" ht="12.75">
      <c r="A280" s="40"/>
    </row>
    <row r="281" spans="1:1" ht="12.75">
      <c r="A281" s="40"/>
    </row>
    <row r="282" spans="1:1" ht="12.75">
      <c r="A282" s="40"/>
    </row>
    <row r="283" spans="1:1" ht="12.75">
      <c r="A283" s="40"/>
    </row>
    <row r="284" spans="1:1" ht="12.75">
      <c r="A284" s="40"/>
    </row>
    <row r="285" spans="1:1" ht="12.75">
      <c r="A285" s="40"/>
    </row>
    <row r="286" spans="1:1" ht="12.75">
      <c r="A286" s="40"/>
    </row>
    <row r="287" spans="1:1" ht="12.75">
      <c r="A287" s="40"/>
    </row>
    <row r="288" spans="1:1" ht="12.75">
      <c r="A288" s="40"/>
    </row>
    <row r="289" spans="1:1" ht="12.75">
      <c r="A289" s="40"/>
    </row>
    <row r="290" spans="1:1" ht="12.75">
      <c r="A290" s="40"/>
    </row>
    <row r="291" spans="1:1" ht="12.75">
      <c r="A291" s="40"/>
    </row>
    <row r="292" spans="1:1" ht="12.75">
      <c r="A292" s="40"/>
    </row>
    <row r="293" spans="1:1" ht="12.75">
      <c r="A293" s="40"/>
    </row>
    <row r="294" spans="1:1" ht="12.75">
      <c r="A294" s="40"/>
    </row>
    <row r="295" spans="1:1" ht="12.75">
      <c r="A295" s="40"/>
    </row>
    <row r="296" spans="1:1" ht="12.75">
      <c r="A296" s="40"/>
    </row>
    <row r="297" spans="1:1" ht="12.75">
      <c r="A297" s="40"/>
    </row>
    <row r="298" spans="1:1" ht="12.75">
      <c r="A298" s="40"/>
    </row>
    <row r="299" spans="1:1" ht="12.75">
      <c r="A299" s="40"/>
    </row>
    <row r="300" spans="1:1" ht="12.75">
      <c r="A300" s="40"/>
    </row>
    <row r="301" spans="1:1" ht="12.75">
      <c r="A301" s="40"/>
    </row>
    <row r="302" spans="1:1" ht="12.75">
      <c r="A302" s="40"/>
    </row>
    <row r="303" spans="1:1" ht="12.75">
      <c r="A303" s="40"/>
    </row>
    <row r="304" spans="1:1" ht="12.75">
      <c r="A304" s="40"/>
    </row>
    <row r="305" spans="1:1" ht="12.75">
      <c r="A305" s="40"/>
    </row>
    <row r="306" spans="1:1" ht="12.75">
      <c r="A306" s="40"/>
    </row>
    <row r="307" spans="1:1" ht="12.75">
      <c r="A307" s="40"/>
    </row>
    <row r="308" spans="1:1" ht="12.75">
      <c r="A308" s="40"/>
    </row>
    <row r="309" spans="1:1" ht="12.75">
      <c r="A309" s="40"/>
    </row>
    <row r="310" spans="1:1" ht="12.75">
      <c r="A310" s="40"/>
    </row>
    <row r="311" spans="1:1" ht="12.75">
      <c r="A311" s="40"/>
    </row>
    <row r="312" spans="1:1" ht="12.75">
      <c r="A312" s="40"/>
    </row>
    <row r="313" spans="1:1" ht="12.75">
      <c r="A313" s="40"/>
    </row>
    <row r="314" spans="1:1" ht="12.75">
      <c r="A314" s="40"/>
    </row>
    <row r="315" spans="1:1" ht="12.75">
      <c r="A315" s="40"/>
    </row>
    <row r="316" spans="1:1" ht="12.75">
      <c r="A316" s="40"/>
    </row>
    <row r="317" spans="1:1" ht="12.75">
      <c r="A317" s="40"/>
    </row>
    <row r="318" spans="1:1" ht="12.75">
      <c r="A318" s="40"/>
    </row>
    <row r="319" spans="1:1" ht="12.75">
      <c r="A319" s="40"/>
    </row>
    <row r="320" spans="1:1" ht="12.75">
      <c r="A320" s="40"/>
    </row>
    <row r="321" spans="1:1" ht="12.75">
      <c r="A321" s="40"/>
    </row>
    <row r="322" spans="1:1" ht="12.75">
      <c r="A322" s="40"/>
    </row>
    <row r="323" spans="1:1" ht="12.75">
      <c r="A323" s="40"/>
    </row>
    <row r="324" spans="1:1" ht="12.75">
      <c r="A324" s="40"/>
    </row>
    <row r="325" spans="1:1" ht="12.75">
      <c r="A325" s="40"/>
    </row>
    <row r="326" spans="1:1" ht="12.75">
      <c r="A326" s="40"/>
    </row>
    <row r="327" spans="1:1" ht="12.75">
      <c r="A327" s="40"/>
    </row>
    <row r="328" spans="1:1" ht="12.75">
      <c r="A328" s="40"/>
    </row>
    <row r="329" spans="1:1" ht="12.75">
      <c r="A329" s="40"/>
    </row>
    <row r="330" spans="1:1" ht="12.75">
      <c r="A330" s="40"/>
    </row>
    <row r="331" spans="1:1" ht="12.75">
      <c r="A331" s="40"/>
    </row>
    <row r="332" spans="1:1" ht="12.75">
      <c r="A332" s="40"/>
    </row>
    <row r="333" spans="1:1" ht="12.75">
      <c r="A333" s="40"/>
    </row>
    <row r="334" spans="1:1" ht="12.75">
      <c r="A334" s="40"/>
    </row>
    <row r="335" spans="1:1" ht="12.75">
      <c r="A335" s="40"/>
    </row>
    <row r="336" spans="1:1" ht="12.75">
      <c r="A336" s="40"/>
    </row>
    <row r="337" spans="1:1" ht="12.75">
      <c r="A337" s="40"/>
    </row>
    <row r="338" spans="1:1" ht="12.75">
      <c r="A338" s="40"/>
    </row>
    <row r="339" spans="1:1" ht="12.75">
      <c r="A339" s="40"/>
    </row>
    <row r="340" spans="1:1" ht="12.75">
      <c r="A340" s="40"/>
    </row>
    <row r="341" spans="1:1" ht="12.75">
      <c r="A341" s="40"/>
    </row>
    <row r="342" spans="1:1" ht="12.75">
      <c r="A342" s="40"/>
    </row>
    <row r="343" spans="1:1" ht="12.75">
      <c r="A343" s="40"/>
    </row>
    <row r="344" spans="1:1" ht="12.75">
      <c r="A344" s="40"/>
    </row>
    <row r="345" spans="1:1" ht="12.75">
      <c r="A345" s="40"/>
    </row>
    <row r="346" spans="1:1" ht="12.75">
      <c r="A346" s="40"/>
    </row>
    <row r="347" spans="1:1" ht="12.75">
      <c r="A347" s="40"/>
    </row>
    <row r="348" spans="1:1" ht="12.75">
      <c r="A348" s="40"/>
    </row>
    <row r="349" spans="1:1" ht="12.75">
      <c r="A349" s="40"/>
    </row>
    <row r="350" spans="1:1" ht="12.75">
      <c r="A350" s="40"/>
    </row>
    <row r="351" spans="1:1" ht="12.75">
      <c r="A351" s="40"/>
    </row>
    <row r="352" spans="1:1" ht="12.75">
      <c r="A352" s="40"/>
    </row>
    <row r="353" spans="1:1" ht="12.75">
      <c r="A353" s="40"/>
    </row>
    <row r="354" spans="1:1" ht="12.75">
      <c r="A354" s="40"/>
    </row>
    <row r="355" spans="1:1" ht="12.75">
      <c r="A355" s="40"/>
    </row>
    <row r="356" spans="1:1" ht="12.75">
      <c r="A356" s="40"/>
    </row>
    <row r="357" spans="1:1" ht="12.75">
      <c r="A357" s="40"/>
    </row>
    <row r="358" spans="1:1" ht="12.75">
      <c r="A358" s="40"/>
    </row>
    <row r="359" spans="1:1" ht="12.75">
      <c r="A359" s="40"/>
    </row>
    <row r="360" spans="1:1" ht="12.75">
      <c r="A360" s="40"/>
    </row>
    <row r="361" spans="1:1" ht="12.75">
      <c r="A361" s="40"/>
    </row>
    <row r="362" spans="1:1" ht="12.75">
      <c r="A362" s="40"/>
    </row>
    <row r="363" spans="1:1" ht="12.75">
      <c r="A363" s="40"/>
    </row>
    <row r="364" spans="1:1" ht="12.75">
      <c r="A364" s="40"/>
    </row>
    <row r="365" spans="1:1" ht="12.75">
      <c r="A365" s="40"/>
    </row>
    <row r="366" spans="1:1" ht="12.75">
      <c r="A366" s="40"/>
    </row>
    <row r="367" spans="1:1" ht="12.75">
      <c r="A367" s="40"/>
    </row>
    <row r="368" spans="1:1" ht="12.75">
      <c r="A368" s="40"/>
    </row>
    <row r="369" spans="1:1" ht="12.75">
      <c r="A369" s="40"/>
    </row>
    <row r="370" spans="1:1" ht="12.75">
      <c r="A370" s="40"/>
    </row>
    <row r="371" spans="1:1" ht="12.75">
      <c r="A371" s="40"/>
    </row>
    <row r="372" spans="1:1" ht="12.75">
      <c r="A372" s="40"/>
    </row>
    <row r="373" spans="1:1" ht="12.75">
      <c r="A373" s="40"/>
    </row>
    <row r="374" spans="1:1" ht="12.75">
      <c r="A374" s="40"/>
    </row>
    <row r="375" spans="1:1" ht="12.75">
      <c r="A375" s="40"/>
    </row>
    <row r="376" spans="1:1" ht="12.75">
      <c r="A376" s="40"/>
    </row>
    <row r="377" spans="1:1" ht="12.75">
      <c r="A377" s="40"/>
    </row>
    <row r="378" spans="1:1" ht="12.75">
      <c r="A378" s="40"/>
    </row>
    <row r="379" spans="1:1" ht="12.75">
      <c r="A379" s="40"/>
    </row>
    <row r="380" spans="1:1" ht="12.75">
      <c r="A380" s="40"/>
    </row>
    <row r="381" spans="1:1" ht="12.75">
      <c r="A381" s="40"/>
    </row>
    <row r="382" spans="1:1" ht="12.75">
      <c r="A382" s="40"/>
    </row>
    <row r="383" spans="1:1" ht="12.75">
      <c r="A383" s="40"/>
    </row>
    <row r="384" spans="1:1" ht="12.75">
      <c r="A384" s="40"/>
    </row>
    <row r="385" spans="1:1" ht="12.75">
      <c r="A385" s="40"/>
    </row>
    <row r="386" spans="1:1" ht="12.75">
      <c r="A386" s="40"/>
    </row>
    <row r="387" spans="1:1" ht="12.75">
      <c r="A387" s="40"/>
    </row>
    <row r="388" spans="1:1" ht="12.75">
      <c r="A388" s="40"/>
    </row>
    <row r="389" spans="1:1" ht="12.75">
      <c r="A389" s="40"/>
    </row>
    <row r="390" spans="1:1" ht="12.75">
      <c r="A390" s="40"/>
    </row>
    <row r="391" spans="1:1" ht="12.75">
      <c r="A391" s="40"/>
    </row>
    <row r="392" spans="1:1" ht="12.75">
      <c r="A392" s="40"/>
    </row>
    <row r="393" spans="1:1" ht="12.75">
      <c r="A393" s="40"/>
    </row>
    <row r="394" spans="1:1" ht="12.75">
      <c r="A394" s="40"/>
    </row>
    <row r="395" spans="1:1" ht="12.75">
      <c r="A395" s="40"/>
    </row>
    <row r="396" spans="1:1" ht="12.75">
      <c r="A396" s="40"/>
    </row>
    <row r="397" spans="1:1" ht="12.75">
      <c r="A397" s="40"/>
    </row>
    <row r="398" spans="1:1" ht="12.75">
      <c r="A398" s="40"/>
    </row>
    <row r="399" spans="1:1" ht="12.75">
      <c r="A399" s="40"/>
    </row>
    <row r="400" spans="1:1" ht="12.75">
      <c r="A400" s="40"/>
    </row>
    <row r="401" spans="1:1" ht="12.75">
      <c r="A401" s="40"/>
    </row>
    <row r="402" spans="1:1" ht="12.75">
      <c r="A402" s="40"/>
    </row>
    <row r="403" spans="1:1" ht="12.75">
      <c r="A403" s="40"/>
    </row>
    <row r="404" spans="1:1" ht="12.75">
      <c r="A404" s="40"/>
    </row>
    <row r="405" spans="1:1" ht="12.75">
      <c r="A405" s="40"/>
    </row>
    <row r="406" spans="1:1" ht="12.75">
      <c r="A406" s="40"/>
    </row>
    <row r="407" spans="1:1" ht="12.75">
      <c r="A407" s="40"/>
    </row>
    <row r="408" spans="1:1" ht="12.75">
      <c r="A408" s="40"/>
    </row>
    <row r="409" spans="1:1" ht="12.75">
      <c r="A409" s="40"/>
    </row>
    <row r="410" spans="1:1" ht="12.75">
      <c r="A410" s="40"/>
    </row>
    <row r="411" spans="1:1" ht="12.75">
      <c r="A411" s="40"/>
    </row>
    <row r="412" spans="1:1" ht="12.75">
      <c r="A412" s="40"/>
    </row>
    <row r="413" spans="1:1" ht="12.75">
      <c r="A413" s="40"/>
    </row>
    <row r="414" spans="1:1" ht="12.75">
      <c r="A414" s="40"/>
    </row>
    <row r="415" spans="1:1" ht="12.75">
      <c r="A415" s="40"/>
    </row>
    <row r="416" spans="1:1" ht="12.75">
      <c r="A416" s="40"/>
    </row>
    <row r="417" spans="1:1" ht="12.75">
      <c r="A417" s="40"/>
    </row>
    <row r="418" spans="1:1" ht="12.75">
      <c r="A418" s="40"/>
    </row>
    <row r="419" spans="1:1" ht="12.75">
      <c r="A419" s="40"/>
    </row>
    <row r="420" spans="1:1" ht="12.75">
      <c r="A420" s="40"/>
    </row>
    <row r="421" spans="1:1" ht="12.75">
      <c r="A421" s="40"/>
    </row>
    <row r="422" spans="1:1" ht="12.75">
      <c r="A422" s="40"/>
    </row>
    <row r="423" spans="1:1" ht="12.75">
      <c r="A423" s="40"/>
    </row>
    <row r="424" spans="1:1" ht="12.75">
      <c r="A424" s="40"/>
    </row>
    <row r="425" spans="1:1" ht="12.75">
      <c r="A425" s="40"/>
    </row>
    <row r="426" spans="1:1" ht="12.75">
      <c r="A426" s="40"/>
    </row>
    <row r="427" spans="1:1" ht="12.75">
      <c r="A427" s="40"/>
    </row>
    <row r="428" spans="1:1" ht="12.75">
      <c r="A428" s="40"/>
    </row>
    <row r="429" spans="1:1" ht="12.75">
      <c r="A429" s="40"/>
    </row>
    <row r="430" spans="1:1" ht="12.75">
      <c r="A430" s="40"/>
    </row>
    <row r="431" spans="1:1" ht="12.75">
      <c r="A431" s="40"/>
    </row>
    <row r="432" spans="1:1" ht="12.75">
      <c r="A432" s="40"/>
    </row>
    <row r="433" spans="1:1" ht="12.75">
      <c r="A433" s="40"/>
    </row>
    <row r="434" spans="1:1" ht="12.75">
      <c r="A434" s="40"/>
    </row>
    <row r="435" spans="1:1" ht="12.75">
      <c r="A435" s="40"/>
    </row>
    <row r="436" spans="1:1" ht="12.75">
      <c r="A436" s="40"/>
    </row>
    <row r="437" spans="1:1" ht="12.75">
      <c r="A437" s="40"/>
    </row>
    <row r="438" spans="1:1" ht="12.75">
      <c r="A438" s="40"/>
    </row>
    <row r="439" spans="1:1" ht="12.75">
      <c r="A439" s="40"/>
    </row>
    <row r="440" spans="1:1" ht="12.75">
      <c r="A440" s="40"/>
    </row>
    <row r="441" spans="1:1" ht="12.75">
      <c r="A441" s="40"/>
    </row>
    <row r="442" spans="1:1" ht="12.75">
      <c r="A442" s="40"/>
    </row>
    <row r="443" spans="1:1" ht="12.75">
      <c r="A443" s="40"/>
    </row>
    <row r="444" spans="1:1" ht="12.75">
      <c r="A444" s="40"/>
    </row>
    <row r="445" spans="1:1" ht="12.75">
      <c r="A445" s="40"/>
    </row>
    <row r="446" spans="1:1" ht="12.75">
      <c r="A446" s="40"/>
    </row>
    <row r="447" spans="1:1" ht="12.75">
      <c r="A447" s="40"/>
    </row>
    <row r="448" spans="1:1" ht="12.75">
      <c r="A448" s="40"/>
    </row>
    <row r="449" spans="1:1" ht="12.75">
      <c r="A449" s="40"/>
    </row>
    <row r="450" spans="1:1" ht="12.75">
      <c r="A450" s="40"/>
    </row>
    <row r="451" spans="1:1" ht="12.75">
      <c r="A451" s="40"/>
    </row>
    <row r="452" spans="1:1" ht="12.75">
      <c r="A452" s="40"/>
    </row>
    <row r="453" spans="1:1" ht="12.75">
      <c r="A453" s="40"/>
    </row>
    <row r="454" spans="1:1" ht="12.75">
      <c r="A454" s="40"/>
    </row>
    <row r="455" spans="1:1" ht="12.75">
      <c r="A455" s="40"/>
    </row>
    <row r="456" spans="1:1" ht="12.75">
      <c r="A456" s="40"/>
    </row>
    <row r="457" spans="1:1" ht="12.75">
      <c r="A457" s="40"/>
    </row>
    <row r="458" spans="1:1" ht="12.75">
      <c r="A458" s="40"/>
    </row>
    <row r="459" spans="1:1" ht="12.75">
      <c r="A459" s="40"/>
    </row>
    <row r="460" spans="1:1" ht="12.75">
      <c r="A460" s="40"/>
    </row>
    <row r="461" spans="1:1" ht="12.75">
      <c r="A461" s="40"/>
    </row>
    <row r="462" spans="1:1" ht="12.75">
      <c r="A462" s="40"/>
    </row>
    <row r="463" spans="1:1" ht="12.75">
      <c r="A463" s="40"/>
    </row>
    <row r="464" spans="1:1" ht="12.75">
      <c r="A464" s="40"/>
    </row>
    <row r="465" spans="1:1" ht="12.75">
      <c r="A465" s="40"/>
    </row>
    <row r="466" spans="1:1" ht="12.75">
      <c r="A466" s="40"/>
    </row>
    <row r="467" spans="1:1" ht="12.75">
      <c r="A467" s="40"/>
    </row>
    <row r="468" spans="1:1" ht="12.75">
      <c r="A468" s="40"/>
    </row>
    <row r="469" spans="1:1" ht="12.75">
      <c r="A469" s="40"/>
    </row>
    <row r="470" spans="1:1" ht="12.75">
      <c r="A470" s="40"/>
    </row>
    <row r="471" spans="1:1" ht="12.75">
      <c r="A471" s="40"/>
    </row>
    <row r="472" spans="1:1" ht="12.75">
      <c r="A472" s="40"/>
    </row>
    <row r="473" spans="1:1" ht="12.75">
      <c r="A473" s="40"/>
    </row>
    <row r="474" spans="1:1" ht="12.75">
      <c r="A474" s="40"/>
    </row>
    <row r="475" spans="1:1" ht="12.75">
      <c r="A475" s="40"/>
    </row>
    <row r="476" spans="1:1" ht="12.75">
      <c r="A476" s="40"/>
    </row>
    <row r="477" spans="1:1" ht="12.75">
      <c r="A477" s="40"/>
    </row>
    <row r="478" spans="1:1" ht="12.75">
      <c r="A478" s="40"/>
    </row>
    <row r="479" spans="1:1" ht="12.75">
      <c r="A479" s="40"/>
    </row>
    <row r="480" spans="1:1" ht="12.75">
      <c r="A480" s="40"/>
    </row>
    <row r="481" spans="1:1" ht="12.75">
      <c r="A481" s="40"/>
    </row>
    <row r="482" spans="1:1" ht="12.75">
      <c r="A482" s="40"/>
    </row>
    <row r="483" spans="1:1" ht="12.75">
      <c r="A483" s="40"/>
    </row>
    <row r="484" spans="1:1" ht="12.75">
      <c r="A484" s="40"/>
    </row>
    <row r="485" spans="1:1" ht="12.75">
      <c r="A485" s="40"/>
    </row>
    <row r="486" spans="1:1" ht="12.75">
      <c r="A486" s="40"/>
    </row>
    <row r="487" spans="1:1" ht="12.75">
      <c r="A487" s="40"/>
    </row>
    <row r="488" spans="1:1" ht="12.75">
      <c r="A488" s="40"/>
    </row>
    <row r="489" spans="1:1" ht="12.75">
      <c r="A489" s="40"/>
    </row>
    <row r="490" spans="1:1" ht="12.75">
      <c r="A490" s="40"/>
    </row>
    <row r="491" spans="1:1" ht="12.75">
      <c r="A491" s="40"/>
    </row>
    <row r="492" spans="1:1" ht="12.75">
      <c r="A492" s="40"/>
    </row>
    <row r="493" spans="1:1" ht="12.75">
      <c r="A493" s="40"/>
    </row>
    <row r="494" spans="1:1" ht="12.75">
      <c r="A494" s="40"/>
    </row>
    <row r="495" spans="1:1" ht="12.75">
      <c r="A495" s="40"/>
    </row>
    <row r="496" spans="1:1" ht="12.75">
      <c r="A496" s="40"/>
    </row>
    <row r="497" spans="1:1" ht="12.75">
      <c r="A497" s="40"/>
    </row>
    <row r="498" spans="1:1" ht="12.75">
      <c r="A498" s="40"/>
    </row>
    <row r="499" spans="1:1" ht="12.75">
      <c r="A499" s="40"/>
    </row>
    <row r="500" spans="1:1" ht="12.75">
      <c r="A500" s="40"/>
    </row>
    <row r="501" spans="1:1" ht="12.75">
      <c r="A501" s="40"/>
    </row>
    <row r="502" spans="1:1" ht="12.75">
      <c r="A502" s="40"/>
    </row>
    <row r="503" spans="1:1" ht="12.75">
      <c r="A503" s="40"/>
    </row>
    <row r="504" spans="1:1" ht="12.75">
      <c r="A504" s="40"/>
    </row>
    <row r="505" spans="1:1" ht="12.75">
      <c r="A505" s="40"/>
    </row>
    <row r="506" spans="1:1" ht="12.75">
      <c r="A506" s="40"/>
    </row>
    <row r="507" spans="1:1" ht="12.75">
      <c r="A507" s="40"/>
    </row>
    <row r="508" spans="1:1" ht="12.75">
      <c r="A508" s="40"/>
    </row>
    <row r="509" spans="1:1" ht="12.75">
      <c r="A509" s="40"/>
    </row>
    <row r="510" spans="1:1" ht="12.75">
      <c r="A510" s="40"/>
    </row>
    <row r="511" spans="1:1" ht="12.75">
      <c r="A511" s="40"/>
    </row>
    <row r="512" spans="1:1" ht="12.75">
      <c r="A512" s="40"/>
    </row>
    <row r="513" spans="1:1" ht="12.75">
      <c r="A513" s="40"/>
    </row>
    <row r="514" spans="1:1" ht="12.75">
      <c r="A514" s="40"/>
    </row>
    <row r="515" spans="1:1" ht="12.75">
      <c r="A515" s="40"/>
    </row>
    <row r="516" spans="1:1" ht="12.75">
      <c r="A516" s="40"/>
    </row>
    <row r="517" spans="1:1" ht="12.75">
      <c r="A517" s="40"/>
    </row>
    <row r="518" spans="1:1" ht="12.75">
      <c r="A518" s="40"/>
    </row>
    <row r="519" spans="1:1" ht="12.75">
      <c r="A519" s="40"/>
    </row>
    <row r="520" spans="1:1" ht="12.75">
      <c r="A520" s="40"/>
    </row>
    <row r="521" spans="1:1" ht="12.75">
      <c r="A521" s="40"/>
    </row>
    <row r="522" spans="1:1" ht="12.75">
      <c r="A522" s="40"/>
    </row>
    <row r="523" spans="1:1" ht="12.75">
      <c r="A523" s="40"/>
    </row>
    <row r="524" spans="1:1" ht="12.75">
      <c r="A524" s="40"/>
    </row>
    <row r="525" spans="1:1" ht="12.75">
      <c r="A525" s="40"/>
    </row>
    <row r="526" spans="1:1" ht="12.75">
      <c r="A526" s="40"/>
    </row>
    <row r="527" spans="1:1" ht="12.75">
      <c r="A527" s="40"/>
    </row>
    <row r="528" spans="1:1" ht="12.75">
      <c r="A528" s="40"/>
    </row>
    <row r="529" spans="1:1" ht="12.75">
      <c r="A529" s="40"/>
    </row>
    <row r="530" spans="1:1" ht="12.75">
      <c r="A530" s="40"/>
    </row>
    <row r="531" spans="1:1" ht="12.75">
      <c r="A531" s="40"/>
    </row>
    <row r="532" spans="1:1" ht="12.75">
      <c r="A532" s="40"/>
    </row>
    <row r="533" spans="1:1" ht="12.75">
      <c r="A533" s="40"/>
    </row>
    <row r="534" spans="1:1" ht="12.75">
      <c r="A534" s="40"/>
    </row>
    <row r="535" spans="1:1" ht="12.75">
      <c r="A535" s="40"/>
    </row>
    <row r="536" spans="1:1" ht="12.75">
      <c r="A536" s="40"/>
    </row>
    <row r="537" spans="1:1" ht="12.75">
      <c r="A537" s="40"/>
    </row>
    <row r="538" spans="1:1" ht="12.75">
      <c r="A538" s="40"/>
    </row>
    <row r="539" spans="1:1" ht="12.75">
      <c r="A539" s="40"/>
    </row>
    <row r="540" spans="1:1" ht="12.75">
      <c r="A540" s="40"/>
    </row>
    <row r="541" spans="1:1" ht="12.75">
      <c r="A541" s="40"/>
    </row>
    <row r="542" spans="1:1" ht="12.75">
      <c r="A542" s="40"/>
    </row>
    <row r="543" spans="1:1" ht="12.75">
      <c r="A543" s="40"/>
    </row>
    <row r="544" spans="1:1" ht="12.75">
      <c r="A544" s="40"/>
    </row>
    <row r="545" spans="1:1" ht="12.75">
      <c r="A545" s="40"/>
    </row>
    <row r="546" spans="1:1" ht="12.75">
      <c r="A546" s="40"/>
    </row>
    <row r="547" spans="1:1" ht="12.75">
      <c r="A547" s="40"/>
    </row>
    <row r="548" spans="1:1" ht="12.75">
      <c r="A548" s="40"/>
    </row>
    <row r="549" spans="1:1" ht="12.75">
      <c r="A549" s="40"/>
    </row>
    <row r="550" spans="1:1" ht="12.75">
      <c r="A550" s="40"/>
    </row>
    <row r="551" spans="1:1" ht="12.75">
      <c r="A551" s="40"/>
    </row>
    <row r="552" spans="1:1" ht="12.75">
      <c r="A552" s="40"/>
    </row>
    <row r="553" spans="1:1" ht="12.75">
      <c r="A553" s="40"/>
    </row>
    <row r="554" spans="1:1" ht="12.75">
      <c r="A554" s="40"/>
    </row>
    <row r="555" spans="1:1" ht="12.75">
      <c r="A555" s="40"/>
    </row>
    <row r="556" spans="1:1" ht="12.75">
      <c r="A556" s="40"/>
    </row>
    <row r="557" spans="1:1" ht="12.75">
      <c r="A557" s="40"/>
    </row>
    <row r="558" spans="1:1" ht="12.75">
      <c r="A558" s="40"/>
    </row>
    <row r="559" spans="1:1" ht="12.75">
      <c r="A559" s="40"/>
    </row>
    <row r="560" spans="1:1" ht="12.75">
      <c r="A560" s="40"/>
    </row>
    <row r="561" spans="1:1" ht="12.75">
      <c r="A561" s="40"/>
    </row>
    <row r="562" spans="1:1" ht="12.75">
      <c r="A562" s="40"/>
    </row>
    <row r="563" spans="1:1" ht="12.75">
      <c r="A563" s="40"/>
    </row>
    <row r="564" spans="1:1" ht="12.75">
      <c r="A564" s="40"/>
    </row>
    <row r="565" spans="1:1" ht="12.75">
      <c r="A565" s="40"/>
    </row>
    <row r="566" spans="1:1" ht="12.75">
      <c r="A566" s="40"/>
    </row>
    <row r="567" spans="1:1" ht="12.75">
      <c r="A567" s="40"/>
    </row>
    <row r="568" spans="1:1" ht="12.75">
      <c r="A568" s="40"/>
    </row>
    <row r="569" spans="1:1" ht="12.75">
      <c r="A569" s="40"/>
    </row>
    <row r="570" spans="1:1" ht="12.75">
      <c r="A570" s="40"/>
    </row>
    <row r="571" spans="1:1" ht="12.75">
      <c r="A571" s="40"/>
    </row>
    <row r="572" spans="1:1" ht="12.75">
      <c r="A572" s="40"/>
    </row>
    <row r="573" spans="1:1" ht="12.75">
      <c r="A573" s="40"/>
    </row>
    <row r="574" spans="1:1" ht="12.75">
      <c r="A574" s="40"/>
    </row>
    <row r="575" spans="1:1" ht="12.75">
      <c r="A575" s="40"/>
    </row>
    <row r="576" spans="1:1" ht="12.75">
      <c r="A576" s="40"/>
    </row>
    <row r="577" spans="1:1" ht="12.75">
      <c r="A577" s="40"/>
    </row>
    <row r="578" spans="1:1" ht="12.75">
      <c r="A578" s="40"/>
    </row>
    <row r="579" spans="1:1" ht="12.75">
      <c r="A579" s="40"/>
    </row>
    <row r="580" spans="1:1" ht="12.75">
      <c r="A580" s="40"/>
    </row>
    <row r="581" spans="1:1" ht="12.75">
      <c r="A581" s="40"/>
    </row>
    <row r="582" spans="1:1" ht="12.75">
      <c r="A582" s="40"/>
    </row>
    <row r="583" spans="1:1" ht="12.75">
      <c r="A583" s="40"/>
    </row>
    <row r="584" spans="1:1" ht="12.75">
      <c r="A584" s="40"/>
    </row>
    <row r="585" spans="1:1" ht="12.75">
      <c r="A585" s="40"/>
    </row>
    <row r="586" spans="1:1" ht="12.75">
      <c r="A586" s="40"/>
    </row>
    <row r="587" spans="1:1" ht="12.75">
      <c r="A587" s="40"/>
    </row>
    <row r="588" spans="1:1" ht="12.75">
      <c r="A588" s="40"/>
    </row>
    <row r="589" spans="1:1" ht="12.75">
      <c r="A589" s="40"/>
    </row>
    <row r="590" spans="1:1" ht="12.75">
      <c r="A590" s="40"/>
    </row>
    <row r="591" spans="1:1" ht="12.75">
      <c r="A591" s="40"/>
    </row>
    <row r="592" spans="1:1" ht="12.75">
      <c r="A592" s="40"/>
    </row>
    <row r="593" spans="1:1" ht="12.75">
      <c r="A593" s="40"/>
    </row>
    <row r="594" spans="1:1" ht="12.75">
      <c r="A594" s="40"/>
    </row>
    <row r="595" spans="1:1" ht="12.75">
      <c r="A595" s="40"/>
    </row>
    <row r="596" spans="1:1" ht="12.75">
      <c r="A596" s="40"/>
    </row>
    <row r="597" spans="1:1" ht="12.75">
      <c r="A597" s="40"/>
    </row>
    <row r="598" spans="1:1" ht="12.75">
      <c r="A598" s="40"/>
    </row>
    <row r="599" spans="1:1" ht="12.75">
      <c r="A599" s="40"/>
    </row>
    <row r="600" spans="1:1" ht="12.75">
      <c r="A600" s="40"/>
    </row>
    <row r="601" spans="1:1" ht="12.75">
      <c r="A601" s="40"/>
    </row>
    <row r="602" spans="1:1" ht="12.75">
      <c r="A602" s="40"/>
    </row>
    <row r="603" spans="1:1" ht="12.75">
      <c r="A603" s="40"/>
    </row>
    <row r="604" spans="1:1" ht="12.75">
      <c r="A604" s="40"/>
    </row>
    <row r="605" spans="1:1" ht="12.75">
      <c r="A605" s="40"/>
    </row>
    <row r="606" spans="1:1" ht="12.75">
      <c r="A606" s="40"/>
    </row>
    <row r="607" spans="1:1" ht="12.75">
      <c r="A607" s="40"/>
    </row>
    <row r="608" spans="1:1" ht="12.75">
      <c r="A608" s="40"/>
    </row>
    <row r="609" spans="1:1" ht="12.75">
      <c r="A609" s="40"/>
    </row>
    <row r="610" spans="1:1" ht="12.75">
      <c r="A610" s="40"/>
    </row>
    <row r="611" spans="1:1" ht="12.75">
      <c r="A611" s="40"/>
    </row>
    <row r="612" spans="1:1" ht="12.75">
      <c r="A612" s="40"/>
    </row>
    <row r="613" spans="1:1" ht="12.75">
      <c r="A613" s="40"/>
    </row>
    <row r="614" spans="1:1" ht="12.75">
      <c r="A614" s="40"/>
    </row>
    <row r="615" spans="1:1" ht="12.75">
      <c r="A615" s="40"/>
    </row>
    <row r="616" spans="1:1" ht="12.75">
      <c r="A616" s="40"/>
    </row>
    <row r="617" spans="1:1" ht="12.75">
      <c r="A617" s="40"/>
    </row>
    <row r="618" spans="1:1" ht="12.75">
      <c r="A618" s="40"/>
    </row>
    <row r="619" spans="1:1" ht="12.75">
      <c r="A619" s="40"/>
    </row>
    <row r="620" spans="1:1" ht="12.75">
      <c r="A620" s="40"/>
    </row>
    <row r="621" spans="1:1" ht="12.75">
      <c r="A621" s="40"/>
    </row>
    <row r="622" spans="1:1" ht="12.75">
      <c r="A622" s="40"/>
    </row>
    <row r="623" spans="1:1" ht="12.75">
      <c r="A623" s="40"/>
    </row>
    <row r="624" spans="1:1" ht="12.75">
      <c r="A624" s="40"/>
    </row>
    <row r="625" spans="1:1" ht="12.75">
      <c r="A625" s="40"/>
    </row>
    <row r="626" spans="1:1" ht="12.75">
      <c r="A626" s="40"/>
    </row>
    <row r="627" spans="1:1" ht="12.75">
      <c r="A627" s="40"/>
    </row>
    <row r="628" spans="1:1" ht="12.75">
      <c r="A628" s="40"/>
    </row>
    <row r="629" spans="1:1" ht="12.75">
      <c r="A629" s="40"/>
    </row>
    <row r="630" spans="1:1" ht="12.75">
      <c r="A630" s="40"/>
    </row>
    <row r="631" spans="1:1" ht="12.75">
      <c r="A631" s="40"/>
    </row>
    <row r="632" spans="1:1" ht="12.75">
      <c r="A632" s="40"/>
    </row>
    <row r="633" spans="1:1" ht="12.75">
      <c r="A633" s="40"/>
    </row>
    <row r="634" spans="1:1" ht="12.75">
      <c r="A634" s="40"/>
    </row>
    <row r="635" spans="1:1" ht="12.75">
      <c r="A635" s="40"/>
    </row>
    <row r="636" spans="1:1" ht="12.75">
      <c r="A636" s="40"/>
    </row>
    <row r="637" spans="1:1" ht="12.75">
      <c r="A637" s="40"/>
    </row>
    <row r="638" spans="1:1" ht="12.75">
      <c r="A638" s="40"/>
    </row>
    <row r="639" spans="1:1" ht="12.75">
      <c r="A639" s="40"/>
    </row>
    <row r="640" spans="1:1" ht="12.75">
      <c r="A640" s="40"/>
    </row>
    <row r="641" spans="1:1" ht="12.75">
      <c r="A641" s="40"/>
    </row>
    <row r="642" spans="1:1" ht="12.75">
      <c r="A642" s="40"/>
    </row>
    <row r="643" spans="1:1" ht="12.75">
      <c r="A643" s="40"/>
    </row>
    <row r="644" spans="1:1" ht="12.75">
      <c r="A644" s="40"/>
    </row>
    <row r="645" spans="1:1" ht="12.75">
      <c r="A645" s="40"/>
    </row>
    <row r="646" spans="1:1" ht="12.75">
      <c r="A646" s="40"/>
    </row>
    <row r="647" spans="1:1" ht="12.75">
      <c r="A647" s="40"/>
    </row>
    <row r="648" spans="1:1" ht="12.75">
      <c r="A648" s="40"/>
    </row>
    <row r="649" spans="1:1" ht="12.75">
      <c r="A649" s="40"/>
    </row>
    <row r="650" spans="1:1" ht="12.75">
      <c r="A650" s="40"/>
    </row>
    <row r="651" spans="1:1" ht="12.75">
      <c r="A651" s="40"/>
    </row>
    <row r="652" spans="1:1" ht="12.75">
      <c r="A652" s="40"/>
    </row>
    <row r="653" spans="1:1" ht="12.75">
      <c r="A653" s="40"/>
    </row>
    <row r="654" spans="1:1" ht="12.75">
      <c r="A654" s="40"/>
    </row>
    <row r="655" spans="1:1" ht="12.75">
      <c r="A655" s="40"/>
    </row>
    <row r="656" spans="1:1" ht="12.75">
      <c r="A656" s="40"/>
    </row>
    <row r="657" spans="1:1" ht="12.75">
      <c r="A657" s="40"/>
    </row>
    <row r="658" spans="1:1" ht="12.75">
      <c r="A658" s="40"/>
    </row>
    <row r="659" spans="1:1" ht="12.75">
      <c r="A659" s="40"/>
    </row>
    <row r="660" spans="1:1" ht="12.75">
      <c r="A660" s="40"/>
    </row>
    <row r="661" spans="1:1" ht="12.75">
      <c r="A661" s="40"/>
    </row>
    <row r="662" spans="1:1" ht="12.75">
      <c r="A662" s="40"/>
    </row>
    <row r="663" spans="1:1" ht="12.75">
      <c r="A663" s="40"/>
    </row>
    <row r="664" spans="1:1" ht="12.75">
      <c r="A664" s="40"/>
    </row>
    <row r="665" spans="1:1" ht="12.75">
      <c r="A665" s="40"/>
    </row>
    <row r="666" spans="1:1" ht="12.75">
      <c r="A666" s="40"/>
    </row>
    <row r="667" spans="1:1" ht="12.75">
      <c r="A667" s="40"/>
    </row>
    <row r="668" spans="1:1" ht="12.75">
      <c r="A668" s="40"/>
    </row>
    <row r="669" spans="1:1" ht="12.75">
      <c r="A669" s="40"/>
    </row>
    <row r="670" spans="1:1" ht="12.75">
      <c r="A670" s="40"/>
    </row>
    <row r="671" spans="1:1" ht="12.75">
      <c r="A671" s="40"/>
    </row>
    <row r="672" spans="1:1" ht="12.75">
      <c r="A672" s="40"/>
    </row>
    <row r="673" spans="1:1" ht="12.75">
      <c r="A673" s="40"/>
    </row>
    <row r="674" spans="1:1" ht="12.75">
      <c r="A674" s="40"/>
    </row>
    <row r="675" spans="1:1" ht="12.75">
      <c r="A675" s="40"/>
    </row>
    <row r="676" spans="1:1" ht="12.75">
      <c r="A676" s="40"/>
    </row>
    <row r="677" spans="1:1" ht="12.75">
      <c r="A677" s="40"/>
    </row>
    <row r="678" spans="1:1" ht="12.75">
      <c r="A678" s="40"/>
    </row>
    <row r="679" spans="1:1" ht="12.75">
      <c r="A679" s="40"/>
    </row>
    <row r="680" spans="1:1" ht="12.75">
      <c r="A680" s="40"/>
    </row>
    <row r="681" spans="1:1" ht="12.75">
      <c r="A681" s="40"/>
    </row>
    <row r="682" spans="1:1" ht="12.75">
      <c r="A682" s="40"/>
    </row>
    <row r="683" spans="1:1" ht="12.75">
      <c r="A683" s="40"/>
    </row>
    <row r="684" spans="1:1" ht="12.75">
      <c r="A684" s="40"/>
    </row>
    <row r="685" spans="1:1" ht="12.75">
      <c r="A685" s="40"/>
    </row>
    <row r="686" spans="1:1" ht="12.75">
      <c r="A686" s="40"/>
    </row>
    <row r="687" spans="1:1" ht="12.75">
      <c r="A687" s="40"/>
    </row>
    <row r="688" spans="1:1" ht="12.75">
      <c r="A688" s="40"/>
    </row>
    <row r="689" spans="1:1" ht="12.75">
      <c r="A689" s="40"/>
    </row>
    <row r="690" spans="1:1" ht="12.75">
      <c r="A690" s="40"/>
    </row>
    <row r="691" spans="1:1" ht="12.75">
      <c r="A691" s="40"/>
    </row>
    <row r="692" spans="1:1" ht="12.75">
      <c r="A692" s="40"/>
    </row>
    <row r="693" spans="1:1" ht="12.75">
      <c r="A693" s="40"/>
    </row>
    <row r="694" spans="1:1" ht="12.75">
      <c r="A694" s="40"/>
    </row>
    <row r="695" spans="1:1" ht="12.75">
      <c r="A695" s="40"/>
    </row>
    <row r="696" spans="1:1" ht="12.75">
      <c r="A696" s="40"/>
    </row>
    <row r="697" spans="1:1" ht="12.75">
      <c r="A697" s="40"/>
    </row>
    <row r="698" spans="1:1" ht="12.75">
      <c r="A698" s="40"/>
    </row>
    <row r="699" spans="1:1" ht="12.75">
      <c r="A699" s="40"/>
    </row>
    <row r="700" spans="1:1" ht="12.75">
      <c r="A700" s="40"/>
    </row>
    <row r="701" spans="1:1" ht="12.75">
      <c r="A701" s="40"/>
    </row>
    <row r="702" spans="1:1" ht="12.75">
      <c r="A702" s="40"/>
    </row>
    <row r="703" spans="1:1" ht="12.75">
      <c r="A703" s="40"/>
    </row>
    <row r="704" spans="1:1" ht="12.75">
      <c r="A704" s="40"/>
    </row>
    <row r="705" spans="1:1" ht="12.75">
      <c r="A705" s="40"/>
    </row>
    <row r="706" spans="1:1" ht="12.75">
      <c r="A706" s="40"/>
    </row>
    <row r="707" spans="1:1" ht="12.75">
      <c r="A707" s="40"/>
    </row>
    <row r="708" spans="1:1" ht="12.75">
      <c r="A708" s="40"/>
    </row>
    <row r="709" spans="1:1" ht="12.75">
      <c r="A709" s="40"/>
    </row>
    <row r="710" spans="1:1" ht="12.75">
      <c r="A710" s="40"/>
    </row>
    <row r="711" spans="1:1" ht="12.75">
      <c r="A711" s="40"/>
    </row>
    <row r="712" spans="1:1" ht="12.75">
      <c r="A712" s="40"/>
    </row>
    <row r="713" spans="1:1" ht="12.75">
      <c r="A713" s="40"/>
    </row>
    <row r="714" spans="1:1" ht="12.75">
      <c r="A714" s="40"/>
    </row>
    <row r="715" spans="1:1" ht="12.75">
      <c r="A715" s="40"/>
    </row>
    <row r="716" spans="1:1" ht="12.75">
      <c r="A716" s="40"/>
    </row>
    <row r="717" spans="1:1" ht="12.75">
      <c r="A717" s="40"/>
    </row>
    <row r="718" spans="1:1" ht="12.75">
      <c r="A718" s="40"/>
    </row>
    <row r="719" spans="1:1" ht="12.75">
      <c r="A719" s="40"/>
    </row>
    <row r="720" spans="1:1" ht="12.75">
      <c r="A720" s="40"/>
    </row>
    <row r="721" spans="1:1" ht="12.75">
      <c r="A721" s="40"/>
    </row>
    <row r="722" spans="1:1" ht="12.75">
      <c r="A722" s="40"/>
    </row>
    <row r="723" spans="1:1" ht="12.75">
      <c r="A723" s="40"/>
    </row>
    <row r="724" spans="1:1" ht="12.75">
      <c r="A724" s="40"/>
    </row>
    <row r="725" spans="1:1" ht="12.75">
      <c r="A725" s="40"/>
    </row>
    <row r="726" spans="1:1" ht="12.75">
      <c r="A726" s="40"/>
    </row>
    <row r="727" spans="1:1" ht="12.75">
      <c r="A727" s="40"/>
    </row>
    <row r="728" spans="1:1" ht="12.75">
      <c r="A728" s="40"/>
    </row>
    <row r="729" spans="1:1" ht="12.75">
      <c r="A729" s="40"/>
    </row>
    <row r="730" spans="1:1" ht="12.75">
      <c r="A730" s="40"/>
    </row>
    <row r="731" spans="1:1" ht="12.75">
      <c r="A731" s="40"/>
    </row>
    <row r="732" spans="1:1" ht="12.75">
      <c r="A732" s="40"/>
    </row>
    <row r="733" spans="1:1" ht="12.75">
      <c r="A733" s="40"/>
    </row>
    <row r="734" spans="1:1" ht="12.75">
      <c r="A734" s="40"/>
    </row>
    <row r="735" spans="1:1" ht="12.75">
      <c r="A735" s="40"/>
    </row>
    <row r="736" spans="1:1" ht="12.75">
      <c r="A736" s="40"/>
    </row>
    <row r="737" spans="1:1" ht="12.75">
      <c r="A737" s="40"/>
    </row>
    <row r="738" spans="1:1" ht="12.75">
      <c r="A738" s="40"/>
    </row>
    <row r="739" spans="1:1" ht="12.75">
      <c r="A739" s="40"/>
    </row>
    <row r="740" spans="1:1" ht="12.75">
      <c r="A740" s="40"/>
    </row>
    <row r="741" spans="1:1" ht="12.75">
      <c r="A741" s="40"/>
    </row>
    <row r="742" spans="1:1" ht="12.75">
      <c r="A742" s="40"/>
    </row>
    <row r="743" spans="1:1" ht="12.75">
      <c r="A743" s="40"/>
    </row>
    <row r="744" spans="1:1" ht="12.75">
      <c r="A744" s="40"/>
    </row>
    <row r="745" spans="1:1" ht="12.75">
      <c r="A745" s="40"/>
    </row>
    <row r="746" spans="1:1" ht="12.75">
      <c r="A746" s="40"/>
    </row>
    <row r="747" spans="1:1" ht="12.75">
      <c r="A747" s="40"/>
    </row>
    <row r="748" spans="1:1" ht="12.75">
      <c r="A748" s="40"/>
    </row>
    <row r="749" spans="1:1" ht="12.75">
      <c r="A749" s="40"/>
    </row>
    <row r="750" spans="1:1" ht="12.75">
      <c r="A750" s="40"/>
    </row>
    <row r="751" spans="1:1" ht="12.75">
      <c r="A751" s="40"/>
    </row>
    <row r="752" spans="1:1" ht="12.75">
      <c r="A752" s="40"/>
    </row>
    <row r="753" spans="1:1" ht="12.75">
      <c r="A753" s="40"/>
    </row>
    <row r="754" spans="1:1" ht="12.75">
      <c r="A754" s="40"/>
    </row>
    <row r="755" spans="1:1" ht="12.75">
      <c r="A755" s="40"/>
    </row>
    <row r="756" spans="1:1" ht="12.75">
      <c r="A756" s="40"/>
    </row>
    <row r="757" spans="1:1" ht="12.75">
      <c r="A757" s="40"/>
    </row>
    <row r="758" spans="1:1" ht="12.75">
      <c r="A758" s="40"/>
    </row>
    <row r="759" spans="1:1" ht="12.75">
      <c r="A759" s="40"/>
    </row>
    <row r="760" spans="1:1" ht="12.75">
      <c r="A760" s="40"/>
    </row>
    <row r="761" spans="1:1" ht="12.75">
      <c r="A761" s="40"/>
    </row>
    <row r="762" spans="1:1" ht="12.75">
      <c r="A762" s="40"/>
    </row>
    <row r="763" spans="1:1" ht="12.75">
      <c r="A763" s="40"/>
    </row>
    <row r="764" spans="1:1" ht="12.75">
      <c r="A764" s="40"/>
    </row>
    <row r="765" spans="1:1" ht="12.75">
      <c r="A765" s="40"/>
    </row>
    <row r="766" spans="1:1" ht="12.75">
      <c r="A766" s="40"/>
    </row>
    <row r="767" spans="1:1" ht="12.75">
      <c r="A767" s="40"/>
    </row>
    <row r="768" spans="1:1" ht="12.75">
      <c r="A768" s="40"/>
    </row>
    <row r="769" spans="1:1" ht="12.75">
      <c r="A769" s="40"/>
    </row>
    <row r="770" spans="1:1" ht="12.75">
      <c r="A770" s="40"/>
    </row>
    <row r="771" spans="1:1" ht="12.75">
      <c r="A771" s="40"/>
    </row>
    <row r="772" spans="1:1" ht="12.75">
      <c r="A772" s="40"/>
    </row>
    <row r="773" spans="1:1" ht="12.75">
      <c r="A773" s="40"/>
    </row>
    <row r="774" spans="1:1" ht="12.75">
      <c r="A774" s="40"/>
    </row>
    <row r="775" spans="1:1" ht="12.75">
      <c r="A775" s="40"/>
    </row>
    <row r="776" spans="1:1" ht="12.75">
      <c r="A776" s="40"/>
    </row>
    <row r="777" spans="1:1" ht="12.75">
      <c r="A777" s="40"/>
    </row>
    <row r="778" spans="1:1" ht="12.75">
      <c r="A778" s="40"/>
    </row>
    <row r="779" spans="1:1" ht="12.75">
      <c r="A779" s="40"/>
    </row>
    <row r="780" spans="1:1" ht="12.75">
      <c r="A780" s="40"/>
    </row>
    <row r="781" spans="1:1" ht="12.75">
      <c r="A781" s="40"/>
    </row>
    <row r="782" spans="1:1" ht="12.75">
      <c r="A782" s="40"/>
    </row>
    <row r="783" spans="1:1" ht="12.75">
      <c r="A783" s="40"/>
    </row>
    <row r="784" spans="1:1" ht="12.75">
      <c r="A784" s="40"/>
    </row>
    <row r="785" spans="1:1" ht="12.75">
      <c r="A785" s="40"/>
    </row>
    <row r="786" spans="1:1" ht="12.75">
      <c r="A786" s="40"/>
    </row>
    <row r="787" spans="1:1" ht="12.75">
      <c r="A787" s="40"/>
    </row>
    <row r="788" spans="1:1" ht="12.75">
      <c r="A788" s="40"/>
    </row>
    <row r="789" spans="1:1" ht="12.75">
      <c r="A789" s="40"/>
    </row>
    <row r="790" spans="1:1" ht="12.75">
      <c r="A790" s="40"/>
    </row>
    <row r="791" spans="1:1" ht="12.75">
      <c r="A791" s="40"/>
    </row>
    <row r="792" spans="1:1" ht="12.75">
      <c r="A792" s="40"/>
    </row>
    <row r="793" spans="1:1" ht="12.75">
      <c r="A793" s="40"/>
    </row>
    <row r="794" spans="1:1" ht="12.75">
      <c r="A794" s="40"/>
    </row>
    <row r="795" spans="1:1" ht="12.75">
      <c r="A795" s="40"/>
    </row>
    <row r="796" spans="1:1" ht="12.75">
      <c r="A796" s="40"/>
    </row>
    <row r="797" spans="1:1" ht="12.75">
      <c r="A797" s="40"/>
    </row>
    <row r="798" spans="1:1" ht="12.75">
      <c r="A798" s="40"/>
    </row>
    <row r="799" spans="1:1" ht="12.75">
      <c r="A799" s="40"/>
    </row>
    <row r="800" spans="1:1" ht="12.75">
      <c r="A800" s="40"/>
    </row>
    <row r="801" spans="1:1" ht="12.75">
      <c r="A801" s="40"/>
    </row>
    <row r="802" spans="1:1" ht="12.75">
      <c r="A802" s="40"/>
    </row>
    <row r="803" spans="1:1" ht="12.75">
      <c r="A803" s="40"/>
    </row>
    <row r="804" spans="1:1" ht="12.75">
      <c r="A804" s="40"/>
    </row>
    <row r="805" spans="1:1" ht="12.75">
      <c r="A805" s="40"/>
    </row>
    <row r="806" spans="1:1" ht="12.75">
      <c r="A806" s="40"/>
    </row>
    <row r="807" spans="1:1" ht="12.75">
      <c r="A807" s="40"/>
    </row>
    <row r="808" spans="1:1" ht="12.75">
      <c r="A808" s="40"/>
    </row>
    <row r="809" spans="1:1" ht="12.75">
      <c r="A809" s="40"/>
    </row>
    <row r="810" spans="1:1" ht="12.75">
      <c r="A810" s="40"/>
    </row>
    <row r="811" spans="1:1" ht="12.75">
      <c r="A811" s="40"/>
    </row>
    <row r="812" spans="1:1" ht="12.75">
      <c r="A812" s="40"/>
    </row>
    <row r="813" spans="1:1" ht="12.75">
      <c r="A813" s="40"/>
    </row>
    <row r="814" spans="1:1" ht="12.75">
      <c r="A814" s="40"/>
    </row>
    <row r="815" spans="1:1" ht="12.75">
      <c r="A815" s="40"/>
    </row>
    <row r="816" spans="1:1" ht="12.75">
      <c r="A816" s="40"/>
    </row>
    <row r="817" spans="1:1" ht="12.75">
      <c r="A817" s="40"/>
    </row>
    <row r="818" spans="1:1" ht="12.75">
      <c r="A818" s="40"/>
    </row>
    <row r="819" spans="1:1" ht="12.75">
      <c r="A819" s="40"/>
    </row>
    <row r="820" spans="1:1" ht="12.75">
      <c r="A820" s="40"/>
    </row>
    <row r="821" spans="1:1" ht="12.75">
      <c r="A821" s="40"/>
    </row>
    <row r="822" spans="1:1" ht="12.75">
      <c r="A822" s="40"/>
    </row>
    <row r="823" spans="1:1" ht="12.75">
      <c r="A823" s="40"/>
    </row>
    <row r="824" spans="1:1" ht="12.75">
      <c r="A824" s="40"/>
    </row>
    <row r="825" spans="1:1" ht="12.75">
      <c r="A825" s="40"/>
    </row>
    <row r="826" spans="1:1" ht="12.75">
      <c r="A826" s="40"/>
    </row>
    <row r="827" spans="1:1" ht="12.75">
      <c r="A827" s="40"/>
    </row>
    <row r="828" spans="1:1" ht="12.75">
      <c r="A828" s="40"/>
    </row>
    <row r="829" spans="1:1" ht="12.75">
      <c r="A829" s="40"/>
    </row>
    <row r="830" spans="1:1" ht="12.75">
      <c r="A830" s="40"/>
    </row>
    <row r="831" spans="1:1" ht="12.75">
      <c r="A831" s="40"/>
    </row>
    <row r="832" spans="1:1" ht="12.75">
      <c r="A832" s="40"/>
    </row>
    <row r="833" spans="1:1" ht="12.75">
      <c r="A833" s="40"/>
    </row>
    <row r="834" spans="1:1" ht="12.75">
      <c r="A834" s="40"/>
    </row>
    <row r="835" spans="1:1" ht="12.75">
      <c r="A835" s="40"/>
    </row>
    <row r="836" spans="1:1" ht="12.75">
      <c r="A836" s="40"/>
    </row>
    <row r="837" spans="1:1" ht="12.75">
      <c r="A837" s="40"/>
    </row>
    <row r="838" spans="1:1" ht="12.75">
      <c r="A838" s="40"/>
    </row>
    <row r="839" spans="1:1" ht="12.75">
      <c r="A839" s="40"/>
    </row>
    <row r="840" spans="1:1" ht="12.75">
      <c r="A840" s="40"/>
    </row>
    <row r="841" spans="1:1" ht="12.75">
      <c r="A841" s="40"/>
    </row>
    <row r="842" spans="1:1" ht="12.75">
      <c r="A842" s="40"/>
    </row>
    <row r="843" spans="1:1" ht="12.75">
      <c r="A843" s="40"/>
    </row>
    <row r="844" spans="1:1" ht="12.75">
      <c r="A844" s="40"/>
    </row>
    <row r="845" spans="1:1" ht="12.75">
      <c r="A845" s="40"/>
    </row>
    <row r="846" spans="1:1" ht="12.75">
      <c r="A846" s="40"/>
    </row>
    <row r="847" spans="1:1" ht="12.75">
      <c r="A847" s="40"/>
    </row>
    <row r="848" spans="1:1" ht="12.75">
      <c r="A848" s="40"/>
    </row>
    <row r="849" spans="1:1" ht="12.75">
      <c r="A849" s="40"/>
    </row>
    <row r="850" spans="1:1" ht="12.75">
      <c r="A850" s="40"/>
    </row>
    <row r="851" spans="1:1" ht="12.75">
      <c r="A851" s="40"/>
    </row>
    <row r="852" spans="1:1" ht="12.75">
      <c r="A852" s="40"/>
    </row>
    <row r="853" spans="1:1" ht="12.75">
      <c r="A853" s="40"/>
    </row>
    <row r="854" spans="1:1" ht="12.75">
      <c r="A854" s="40"/>
    </row>
    <row r="855" spans="1:1" ht="12.75">
      <c r="A855" s="40"/>
    </row>
    <row r="856" spans="1:1" ht="12.75">
      <c r="A856" s="40"/>
    </row>
    <row r="857" spans="1:1" ht="12.75">
      <c r="A857" s="40"/>
    </row>
    <row r="858" spans="1:1" ht="12.75">
      <c r="A858" s="40"/>
    </row>
    <row r="859" spans="1:1" ht="12.75">
      <c r="A859" s="40"/>
    </row>
    <row r="860" spans="1:1" ht="12.75">
      <c r="A860" s="40"/>
    </row>
    <row r="861" spans="1:1" ht="12.75">
      <c r="A861" s="40"/>
    </row>
    <row r="862" spans="1:1" ht="12.75">
      <c r="A862" s="40"/>
    </row>
    <row r="863" spans="1:1" ht="12.75">
      <c r="A863" s="40"/>
    </row>
    <row r="864" spans="1:1" ht="12.75">
      <c r="A864" s="40"/>
    </row>
    <row r="865" spans="1:1" ht="12.75">
      <c r="A865" s="40"/>
    </row>
    <row r="866" spans="1:1" ht="12.75">
      <c r="A866" s="40"/>
    </row>
    <row r="867" spans="1:1" ht="12.75">
      <c r="A867" s="40"/>
    </row>
    <row r="868" spans="1:1" ht="12.75">
      <c r="A868" s="40"/>
    </row>
    <row r="869" spans="1:1" ht="12.75">
      <c r="A869" s="40"/>
    </row>
    <row r="870" spans="1:1" ht="12.75">
      <c r="A870" s="40"/>
    </row>
    <row r="871" spans="1:1" ht="12.75">
      <c r="A871" s="40"/>
    </row>
    <row r="872" spans="1:1" ht="12.75">
      <c r="A872" s="40"/>
    </row>
    <row r="873" spans="1:1" ht="12.75">
      <c r="A873" s="40"/>
    </row>
    <row r="874" spans="1:1" ht="12.75">
      <c r="A874" s="40"/>
    </row>
    <row r="875" spans="1:1" ht="12.75">
      <c r="A875" s="40"/>
    </row>
    <row r="876" spans="1:1" ht="12.75">
      <c r="A876" s="40"/>
    </row>
    <row r="877" spans="1:1" ht="12.75">
      <c r="A877" s="40"/>
    </row>
    <row r="878" spans="1:1" ht="12.75">
      <c r="A878" s="40"/>
    </row>
    <row r="879" spans="1:1" ht="12.75">
      <c r="A879" s="40"/>
    </row>
    <row r="880" spans="1:1" ht="12.75">
      <c r="A880" s="40"/>
    </row>
    <row r="881" spans="1:1" ht="12.75">
      <c r="A881" s="40"/>
    </row>
    <row r="882" spans="1:1" ht="12.75">
      <c r="A882" s="40"/>
    </row>
    <row r="883" spans="1:1" ht="12.75">
      <c r="A883" s="40"/>
    </row>
    <row r="884" spans="1:1" ht="12.75">
      <c r="A884" s="40"/>
    </row>
    <row r="885" spans="1:1" ht="12.75">
      <c r="A885" s="40"/>
    </row>
    <row r="886" spans="1:1" ht="12.75">
      <c r="A886" s="40"/>
    </row>
    <row r="887" spans="1:1" ht="12.75">
      <c r="A887" s="40"/>
    </row>
    <row r="888" spans="1:1" ht="12.75">
      <c r="A888" s="40"/>
    </row>
    <row r="889" spans="1:1" ht="12.75">
      <c r="A889" s="40"/>
    </row>
    <row r="890" spans="1:1" ht="12.75">
      <c r="A890" s="40"/>
    </row>
    <row r="891" spans="1:1" ht="12.75">
      <c r="A891" s="40"/>
    </row>
    <row r="892" spans="1:1" ht="12.75">
      <c r="A892" s="40"/>
    </row>
    <row r="893" spans="1:1" ht="12.75">
      <c r="A893" s="40"/>
    </row>
    <row r="894" spans="1:1" ht="12.75">
      <c r="A894" s="40"/>
    </row>
    <row r="895" spans="1:1" ht="12.75">
      <c r="A895" s="40"/>
    </row>
    <row r="896" spans="1:1" ht="12.75">
      <c r="A896" s="40"/>
    </row>
    <row r="897" spans="1:1" ht="12.75">
      <c r="A897" s="40"/>
    </row>
    <row r="898" spans="1:1" ht="12.75">
      <c r="A898" s="40"/>
    </row>
    <row r="899" spans="1:1" ht="12.75">
      <c r="A899" s="40"/>
    </row>
    <row r="900" spans="1:1" ht="12.75">
      <c r="A900" s="40"/>
    </row>
    <row r="901" spans="1:1" ht="12.75">
      <c r="A901" s="40"/>
    </row>
    <row r="902" spans="1:1" ht="12.75">
      <c r="A902" s="40"/>
    </row>
    <row r="903" spans="1:1" ht="12.75">
      <c r="A903" s="40"/>
    </row>
    <row r="904" spans="1:1" ht="12.75">
      <c r="A904" s="40"/>
    </row>
    <row r="905" spans="1:1" ht="12.75">
      <c r="A905" s="40"/>
    </row>
    <row r="906" spans="1:1" ht="12.75">
      <c r="A906" s="40"/>
    </row>
    <row r="907" spans="1:1" ht="12.75">
      <c r="A907" s="40"/>
    </row>
    <row r="908" spans="1:1" ht="12.75">
      <c r="A908" s="40"/>
    </row>
    <row r="909" spans="1:1" ht="12.75">
      <c r="A909" s="40"/>
    </row>
    <row r="910" spans="1:1" ht="12.75">
      <c r="A910" s="40"/>
    </row>
    <row r="911" spans="1:1" ht="12.75">
      <c r="A911" s="40"/>
    </row>
    <row r="912" spans="1:1" ht="12.75">
      <c r="A912" s="40"/>
    </row>
    <row r="913" spans="1:1" ht="12.75">
      <c r="A913" s="40"/>
    </row>
    <row r="914" spans="1:1" ht="12.75">
      <c r="A914" s="40"/>
    </row>
    <row r="915" spans="1:1" ht="12.75">
      <c r="A915" s="40"/>
    </row>
    <row r="916" spans="1:1" ht="12.75">
      <c r="A916" s="40"/>
    </row>
    <row r="917" spans="1:1" ht="12.75">
      <c r="A917" s="40"/>
    </row>
    <row r="918" spans="1:1" ht="12.75">
      <c r="A918" s="40"/>
    </row>
    <row r="919" spans="1:1" ht="12.75">
      <c r="A919" s="40"/>
    </row>
    <row r="920" spans="1:1" ht="12.75">
      <c r="A920" s="40"/>
    </row>
    <row r="921" spans="1:1" ht="12.75">
      <c r="A921" s="40"/>
    </row>
    <row r="922" spans="1:1" ht="12.75">
      <c r="A922" s="40"/>
    </row>
    <row r="923" spans="1:1" ht="12.75">
      <c r="A923" s="40"/>
    </row>
    <row r="924" spans="1:1" ht="12.75">
      <c r="A924" s="40"/>
    </row>
    <row r="925" spans="1:1" ht="12.75">
      <c r="A925" s="40"/>
    </row>
    <row r="926" spans="1:1" ht="12.75">
      <c r="A926" s="40"/>
    </row>
    <row r="927" spans="1:1" ht="12.75">
      <c r="A927" s="40"/>
    </row>
    <row r="928" spans="1:1" ht="12.75">
      <c r="A928" s="40"/>
    </row>
    <row r="929" spans="1:1" ht="12.75">
      <c r="A929" s="40"/>
    </row>
    <row r="930" spans="1:1" ht="12.75">
      <c r="A930" s="40"/>
    </row>
    <row r="931" spans="1:1" ht="12.75">
      <c r="A931" s="40"/>
    </row>
    <row r="932" spans="1:1" ht="12.75">
      <c r="A932" s="40"/>
    </row>
    <row r="933" spans="1:1" ht="12.75">
      <c r="A933" s="40"/>
    </row>
    <row r="934" spans="1:1" ht="12.75">
      <c r="A934" s="40"/>
    </row>
    <row r="935" spans="1:1" ht="12.75">
      <c r="A935" s="40"/>
    </row>
    <row r="936" spans="1:1" ht="12.75">
      <c r="A936" s="40"/>
    </row>
    <row r="937" spans="1:1" ht="12.75">
      <c r="A937" s="40"/>
    </row>
    <row r="938" spans="1:1" ht="12.75">
      <c r="A938" s="40"/>
    </row>
    <row r="939" spans="1:1" ht="12.75">
      <c r="A939" s="40"/>
    </row>
    <row r="940" spans="1:1" ht="12.75">
      <c r="A940" s="40"/>
    </row>
    <row r="941" spans="1:1" ht="12.75">
      <c r="A941" s="40"/>
    </row>
    <row r="942" spans="1:1" ht="12.75">
      <c r="A942" s="40"/>
    </row>
    <row r="943" spans="1:1" ht="12.75">
      <c r="A943" s="40"/>
    </row>
    <row r="944" spans="1:1" ht="12.75">
      <c r="A944" s="40"/>
    </row>
    <row r="945" spans="1:1" ht="12.75">
      <c r="A945" s="40"/>
    </row>
    <row r="946" spans="1:1" ht="12.75">
      <c r="A946" s="40"/>
    </row>
    <row r="947" spans="1:1" ht="12.75">
      <c r="A947" s="40"/>
    </row>
    <row r="948" spans="1:1" ht="12.75">
      <c r="A948" s="40"/>
    </row>
    <row r="949" spans="1:1" ht="12.75">
      <c r="A949" s="40"/>
    </row>
    <row r="950" spans="1:1" ht="12.75">
      <c r="A950" s="40"/>
    </row>
    <row r="951" spans="1:1" ht="12.75">
      <c r="A951" s="40"/>
    </row>
    <row r="952" spans="1:1" ht="12.75">
      <c r="A952" s="40"/>
    </row>
    <row r="953" spans="1:1" ht="12.75">
      <c r="A953" s="40"/>
    </row>
    <row r="954" spans="1:1" ht="12.75">
      <c r="A954" s="40"/>
    </row>
    <row r="955" spans="1:1" ht="12.75">
      <c r="A955" s="40"/>
    </row>
    <row r="956" spans="1:1" ht="12.75">
      <c r="A956" s="40"/>
    </row>
    <row r="957" spans="1:1" ht="12.75">
      <c r="A957" s="40"/>
    </row>
    <row r="958" spans="1:1" ht="12.75">
      <c r="A958" s="40"/>
    </row>
    <row r="959" spans="1:1" ht="12.75">
      <c r="A959" s="40"/>
    </row>
    <row r="960" spans="1:1" ht="12.75">
      <c r="A960" s="40"/>
    </row>
    <row r="961" spans="1:1" ht="12.75">
      <c r="A961" s="40"/>
    </row>
    <row r="962" spans="1:1" ht="12.75">
      <c r="A962" s="40"/>
    </row>
    <row r="963" spans="1:1" ht="12.75">
      <c r="A963" s="40"/>
    </row>
    <row r="964" spans="1:1" ht="12.75">
      <c r="A964" s="40"/>
    </row>
    <row r="965" spans="1:1" ht="12.75">
      <c r="A965" s="40"/>
    </row>
    <row r="966" spans="1:1" ht="12.75">
      <c r="A966" s="40"/>
    </row>
    <row r="967" spans="1:1" ht="12.75">
      <c r="A967" s="40"/>
    </row>
    <row r="968" spans="1:1" ht="12.75">
      <c r="A968" s="40"/>
    </row>
    <row r="969" spans="1:1" ht="12.75">
      <c r="A969" s="40"/>
    </row>
    <row r="970" spans="1:1" ht="12.75">
      <c r="A970" s="40"/>
    </row>
    <row r="971" spans="1:1" ht="12.75">
      <c r="A971" s="40"/>
    </row>
    <row r="972" spans="1:1" ht="12.75">
      <c r="A972" s="40"/>
    </row>
    <row r="973" spans="1:1" ht="12.75">
      <c r="A973" s="40"/>
    </row>
    <row r="974" spans="1:1" ht="12.75">
      <c r="A974" s="40"/>
    </row>
    <row r="975" spans="1:1" ht="12.75">
      <c r="A975" s="40"/>
    </row>
    <row r="976" spans="1:1" ht="12.75">
      <c r="A976" s="40"/>
    </row>
    <row r="977" spans="1:1" ht="12.75">
      <c r="A977" s="40"/>
    </row>
    <row r="978" spans="1:1" ht="12.75">
      <c r="A978" s="40"/>
    </row>
    <row r="979" spans="1:1" ht="12.75">
      <c r="A979" s="40"/>
    </row>
    <row r="980" spans="1:1" ht="12.75">
      <c r="A980" s="40"/>
    </row>
    <row r="981" spans="1:1" ht="12.75">
      <c r="A981" s="40"/>
    </row>
    <row r="982" spans="1:1" ht="12.75">
      <c r="A982" s="40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R37"/>
  <sheetViews>
    <sheetView workbookViewId="0">
      <selection activeCell="A2" sqref="A2"/>
    </sheetView>
  </sheetViews>
  <sheetFormatPr defaultColWidth="12.5703125" defaultRowHeight="15.75" customHeight="1"/>
  <cols>
    <col min="4" max="4" width="14.42578125" customWidth="1"/>
  </cols>
  <sheetData>
    <row r="1" spans="1:18" ht="15.75" customHeight="1">
      <c r="A1" s="65" t="s">
        <v>93</v>
      </c>
      <c r="B1" s="66" t="s">
        <v>95</v>
      </c>
      <c r="C1" s="66" t="s">
        <v>96</v>
      </c>
      <c r="D1" s="66" t="s">
        <v>97</v>
      </c>
      <c r="E1" s="66" t="s">
        <v>98</v>
      </c>
      <c r="F1" s="67"/>
    </row>
    <row r="2" spans="1:18" ht="15.75" customHeight="1">
      <c r="A2" s="69" t="str">
        <f t="shared" ref="A2:A13" si="0">M3</f>
        <v>сен 2025</v>
      </c>
      <c r="B2" s="14">
        <f t="shared" ref="B2:C2" si="1">N3+P3</f>
        <v>462</v>
      </c>
      <c r="C2" s="14">
        <f t="shared" si="1"/>
        <v>70</v>
      </c>
      <c r="D2" s="71">
        <f t="shared" ref="D2:D13" si="2">IFERROR((B2-C2)/B2,0)</f>
        <v>0.84848484848484851</v>
      </c>
      <c r="E2" s="72">
        <f t="shared" ref="E2:E13" si="3">IFERROR(C2/B2,0)</f>
        <v>0.15151515151515152</v>
      </c>
      <c r="F2" s="73"/>
      <c r="M2" s="19" t="s">
        <v>101</v>
      </c>
      <c r="N2" s="20" t="s">
        <v>39</v>
      </c>
      <c r="O2" s="20" t="s">
        <v>40</v>
      </c>
      <c r="P2" s="20" t="s">
        <v>36</v>
      </c>
      <c r="Q2" s="20" t="s">
        <v>52</v>
      </c>
      <c r="R2" s="47"/>
    </row>
    <row r="3" spans="1:18" ht="15.75" customHeight="1">
      <c r="A3" s="74">
        <f t="shared" si="0"/>
        <v>45931</v>
      </c>
      <c r="B3" s="14">
        <f t="shared" ref="B3:C3" si="4">N4+P4</f>
        <v>460</v>
      </c>
      <c r="C3" s="14">
        <f t="shared" si="4"/>
        <v>46</v>
      </c>
      <c r="D3" s="71">
        <f t="shared" si="2"/>
        <v>0.9</v>
      </c>
      <c r="E3" s="72">
        <f t="shared" si="3"/>
        <v>0.1</v>
      </c>
      <c r="F3" s="73"/>
      <c r="M3" s="398" t="str">
        <f>IF('Заполняет конвертор НЕ ТРОГАТЬ!'!A126="", "", 'Заполняет конвертор НЕ ТРОГАТЬ!'!A126)</f>
        <v>сен 2025</v>
      </c>
      <c r="N3" s="385">
        <f>IF('Заполняет конвертор НЕ ТРОГАТЬ!'!B126="", "", 'Заполняет конвертор НЕ ТРОГАТЬ!'!B126)</f>
        <v>455</v>
      </c>
      <c r="O3" s="385">
        <f>IF('Заполняет конвертор НЕ ТРОГАТЬ!'!C126="", "", 'Заполняет конвертор НЕ ТРОГАТЬ!'!C126)</f>
        <v>14</v>
      </c>
      <c r="P3" s="385">
        <f>IF('Заполняет конвертор НЕ ТРОГАТЬ!'!D126="", "", 'Заполняет конвертор НЕ ТРОГАТЬ!'!D126)</f>
        <v>7</v>
      </c>
      <c r="Q3" s="385">
        <f>IF('Заполняет конвертор НЕ ТРОГАТЬ!'!E126="", "", 'Заполняет конвертор НЕ ТРОГАТЬ!'!E126)</f>
        <v>56</v>
      </c>
      <c r="R3" s="10"/>
    </row>
    <row r="4" spans="1:18" ht="15.75" customHeight="1">
      <c r="A4" s="69" t="str">
        <f t="shared" si="0"/>
        <v>ноя 2025</v>
      </c>
      <c r="B4" s="14">
        <f t="shared" ref="B4:C4" si="5">N5+P5</f>
        <v>314</v>
      </c>
      <c r="C4" s="14">
        <f t="shared" si="5"/>
        <v>37</v>
      </c>
      <c r="D4" s="71">
        <f t="shared" si="2"/>
        <v>0.88216560509554143</v>
      </c>
      <c r="E4" s="72">
        <f t="shared" si="3"/>
        <v>0.1178343949044586</v>
      </c>
      <c r="F4" s="73"/>
      <c r="M4" s="398">
        <f>IF('Заполняет конвертор НЕ ТРОГАТЬ!'!A127="", "", 'Заполняет конвертор НЕ ТРОГАТЬ!'!A127)</f>
        <v>45931</v>
      </c>
      <c r="N4" s="385">
        <f>IF('Заполняет конвертор НЕ ТРОГАТЬ!'!B127="", "", 'Заполняет конвертор НЕ ТРОГАТЬ!'!B127)</f>
        <v>454</v>
      </c>
      <c r="O4" s="385">
        <f>IF('Заполняет конвертор НЕ ТРОГАТЬ!'!C127="", "", 'Заполняет конвертор НЕ ТРОГАТЬ!'!C127)</f>
        <v>9</v>
      </c>
      <c r="P4" s="385">
        <f>IF('Заполняет конвертор НЕ ТРОГАТЬ!'!D127="", "", 'Заполняет конвертор НЕ ТРОГАТЬ!'!D127)</f>
        <v>6</v>
      </c>
      <c r="Q4" s="385">
        <f>IF('Заполняет конвертор НЕ ТРОГАТЬ!'!E127="", "", 'Заполняет конвертор НЕ ТРОГАТЬ!'!E127)</f>
        <v>37</v>
      </c>
      <c r="R4" s="10"/>
    </row>
    <row r="5" spans="1:18" ht="15.75" customHeight="1">
      <c r="A5" s="74">
        <f t="shared" si="0"/>
        <v>45992</v>
      </c>
      <c r="B5" s="14">
        <f t="shared" ref="B5:C5" si="6">N6+P6</f>
        <v>477</v>
      </c>
      <c r="C5" s="14">
        <f t="shared" si="6"/>
        <v>78</v>
      </c>
      <c r="D5" s="71">
        <f t="shared" si="2"/>
        <v>0.83647798742138368</v>
      </c>
      <c r="E5" s="72">
        <f t="shared" si="3"/>
        <v>0.16352201257861634</v>
      </c>
      <c r="F5" s="73"/>
      <c r="M5" s="398" t="str">
        <f>IF('Заполняет конвертор НЕ ТРОГАТЬ!'!A128="", "", 'Заполняет конвертор НЕ ТРОГАТЬ!'!A128)</f>
        <v>ноя 2025</v>
      </c>
      <c r="N5" s="385">
        <f>IF('Заполняет конвертор НЕ ТРОГАТЬ!'!B128="", "", 'Заполняет конвертор НЕ ТРОГАТЬ!'!B128)</f>
        <v>310</v>
      </c>
      <c r="O5" s="385">
        <f>IF('Заполняет конвертор НЕ ТРОГАТЬ!'!C128="", "", 'Заполняет конвертор НЕ ТРОГАТЬ!'!C128)</f>
        <v>8</v>
      </c>
      <c r="P5" s="385">
        <f>IF('Заполняет конвертор НЕ ТРОГАТЬ!'!D128="", "", 'Заполняет конвертор НЕ ТРОГАТЬ!'!D128)</f>
        <v>4</v>
      </c>
      <c r="Q5" s="385">
        <f>IF('Заполняет конвертор НЕ ТРОГАТЬ!'!E128="", "", 'Заполняет конвертор НЕ ТРОГАТЬ!'!E128)</f>
        <v>29</v>
      </c>
      <c r="R5" s="10"/>
    </row>
    <row r="6" spans="1:18" ht="15.75" customHeight="1">
      <c r="A6" s="74">
        <f t="shared" si="0"/>
        <v>46023</v>
      </c>
      <c r="B6" s="14">
        <f t="shared" ref="B6:C6" si="7">N7+P7</f>
        <v>467</v>
      </c>
      <c r="C6" s="14">
        <f t="shared" si="7"/>
        <v>75</v>
      </c>
      <c r="D6" s="71">
        <f t="shared" si="2"/>
        <v>0.83940042826552463</v>
      </c>
      <c r="E6" s="72">
        <f t="shared" si="3"/>
        <v>0.16059957173447537</v>
      </c>
      <c r="F6" s="73"/>
      <c r="M6" s="398">
        <f>IF('Заполняет конвертор НЕ ТРОГАТЬ!'!A129="", "", 'Заполняет конвертор НЕ ТРОГАТЬ!'!A129)</f>
        <v>45992</v>
      </c>
      <c r="N6" s="385">
        <f>IF('Заполняет конвертор НЕ ТРОГАТЬ!'!B129="", "", 'Заполняет конвертор НЕ ТРОГАТЬ!'!B129)</f>
        <v>470</v>
      </c>
      <c r="O6" s="385">
        <f>IF('Заполняет конвертор НЕ ТРОГАТЬ!'!C129="", "", 'Заполняет конвертор НЕ ТРОГАТЬ!'!C129)</f>
        <v>14</v>
      </c>
      <c r="P6" s="385">
        <f>IF('Заполняет конвертор НЕ ТРОГАТЬ!'!D129="", "", 'Заполняет конвертор НЕ ТРОГАТЬ!'!D129)</f>
        <v>7</v>
      </c>
      <c r="Q6" s="385">
        <f>IF('Заполняет конвертор НЕ ТРОГАТЬ!'!E129="", "", 'Заполняет конвертор НЕ ТРОГАТЬ!'!E129)</f>
        <v>64</v>
      </c>
      <c r="R6" s="10"/>
    </row>
    <row r="7" spans="1:18" ht="15.75" customHeight="1">
      <c r="A7" s="69" t="str">
        <f t="shared" si="0"/>
        <v>фев 2026</v>
      </c>
      <c r="B7" s="14">
        <f t="shared" ref="B7:C7" si="8">N8+P8</f>
        <v>446</v>
      </c>
      <c r="C7" s="14">
        <f t="shared" si="8"/>
        <v>61</v>
      </c>
      <c r="D7" s="71">
        <f t="shared" si="2"/>
        <v>0.86322869955156956</v>
      </c>
      <c r="E7" s="72">
        <f t="shared" si="3"/>
        <v>0.1367713004484305</v>
      </c>
      <c r="F7" s="73"/>
      <c r="M7" s="398">
        <f>IF('Заполняет конвертор НЕ ТРОГАТЬ!'!A130="", "", 'Заполняет конвертор НЕ ТРОГАТЬ!'!A130)</f>
        <v>46023</v>
      </c>
      <c r="N7" s="385">
        <f>IF('Заполняет конвертор НЕ ТРОГАТЬ!'!B130="", "", 'Заполняет конвертор НЕ ТРОГАТЬ!'!B130)</f>
        <v>463</v>
      </c>
      <c r="O7" s="385">
        <f>IF('Заполняет конвертор НЕ ТРОГАТЬ!'!C130="", "", 'Заполняет конвертор НЕ ТРОГАТЬ!'!C130)</f>
        <v>10</v>
      </c>
      <c r="P7" s="385">
        <f>IF('Заполняет конвертор НЕ ТРОГАТЬ!'!D130="", "", 'Заполняет конвертор НЕ ТРОГАТЬ!'!D130)</f>
        <v>4</v>
      </c>
      <c r="Q7" s="385">
        <f>IF('Заполняет конвертор НЕ ТРОГАТЬ!'!E130="", "", 'Заполняет конвертор НЕ ТРОГАТЬ!'!E130)</f>
        <v>65</v>
      </c>
      <c r="R7" s="10"/>
    </row>
    <row r="8" spans="1:18" ht="15.75" customHeight="1">
      <c r="A8" s="74">
        <f t="shared" si="0"/>
        <v>46082</v>
      </c>
      <c r="B8" s="14">
        <f t="shared" ref="B8:C8" si="9">N9+P9</f>
        <v>461</v>
      </c>
      <c r="C8" s="14">
        <f t="shared" si="9"/>
        <v>64</v>
      </c>
      <c r="D8" s="71">
        <f t="shared" si="2"/>
        <v>0.86117136659436011</v>
      </c>
      <c r="E8" s="72">
        <f t="shared" si="3"/>
        <v>0.13882863340563992</v>
      </c>
      <c r="F8" s="73"/>
      <c r="M8" s="398" t="str">
        <f>IF('Заполняет конвертор НЕ ТРОГАТЬ!'!A131="", "", 'Заполняет конвертор НЕ ТРОГАТЬ!'!A131)</f>
        <v>фев 2026</v>
      </c>
      <c r="N8" s="385">
        <f>IF('Заполняет конвертор НЕ ТРОГАТЬ!'!B131="", "", 'Заполняет конвертор НЕ ТРОГАТЬ!'!B131)</f>
        <v>444</v>
      </c>
      <c r="O8" s="385">
        <f>IF('Заполняет конвертор НЕ ТРОГАТЬ!'!C131="", "", 'Заполняет конвертор НЕ ТРОГАТЬ!'!C131)</f>
        <v>6</v>
      </c>
      <c r="P8" s="385">
        <f>IF('Заполняет конвертор НЕ ТРОГАТЬ!'!D131="", "", 'Заполняет конвертор НЕ ТРОГАТЬ!'!D131)</f>
        <v>2</v>
      </c>
      <c r="Q8" s="385">
        <f>IF('Заполняет конвертор НЕ ТРОГАТЬ!'!E131="", "", 'Заполняет конвертор НЕ ТРОГАТЬ!'!E131)</f>
        <v>55</v>
      </c>
      <c r="R8" s="10"/>
    </row>
    <row r="9" spans="1:18" ht="15.75" customHeight="1">
      <c r="A9" s="74">
        <f t="shared" si="0"/>
        <v>46113</v>
      </c>
      <c r="B9" s="14">
        <f t="shared" ref="B9:C9" si="10">N10+P10</f>
        <v>317</v>
      </c>
      <c r="C9" s="14">
        <f t="shared" si="10"/>
        <v>50</v>
      </c>
      <c r="D9" s="71">
        <f t="shared" si="2"/>
        <v>0.8422712933753943</v>
      </c>
      <c r="E9" s="72">
        <f t="shared" si="3"/>
        <v>0.15772870662460567</v>
      </c>
      <c r="F9" s="73"/>
      <c r="M9" s="398">
        <f>IF('Заполняет конвертор НЕ ТРОГАТЬ!'!A132="", "", 'Заполняет конвертор НЕ ТРОГАТЬ!'!A132)</f>
        <v>46082</v>
      </c>
      <c r="N9" s="385">
        <f>IF('Заполняет конвертор НЕ ТРОГАТЬ!'!B132="", "", 'Заполняет конвертор НЕ ТРОГАТЬ!'!B132)</f>
        <v>456</v>
      </c>
      <c r="O9" s="385">
        <f>IF('Заполняет конвертор НЕ ТРОГАТЬ!'!C132="", "", 'Заполняет конвертор НЕ ТРОГАТЬ!'!C132)</f>
        <v>12</v>
      </c>
      <c r="P9" s="385">
        <f>IF('Заполняет конвертор НЕ ТРОГАТЬ!'!D132="", "", 'Заполняет конвертор НЕ ТРОГАТЬ!'!D132)</f>
        <v>5</v>
      </c>
      <c r="Q9" s="385">
        <f>IF('Заполняет конвертор НЕ ТРОГАТЬ!'!E132="", "", 'Заполняет конвертор НЕ ТРОГАТЬ!'!E132)</f>
        <v>52</v>
      </c>
      <c r="R9" s="10"/>
    </row>
    <row r="10" spans="1:18" ht="15.75" customHeight="1">
      <c r="A10" s="69" t="str">
        <f t="shared" si="0"/>
        <v>май 2026</v>
      </c>
      <c r="B10" s="14">
        <f t="shared" ref="B10:C10" si="11">N11+P11</f>
        <v>434</v>
      </c>
      <c r="C10" s="14">
        <f t="shared" si="11"/>
        <v>97</v>
      </c>
      <c r="D10" s="71">
        <f t="shared" si="2"/>
        <v>0.77649769585253459</v>
      </c>
      <c r="E10" s="72">
        <f t="shared" si="3"/>
        <v>0.22350230414746544</v>
      </c>
      <c r="F10" s="73"/>
      <c r="M10" s="398">
        <f>IF('Заполняет конвертор НЕ ТРОГАТЬ!'!A133="", "", 'Заполняет конвертор НЕ ТРОГАТЬ!'!A133)</f>
        <v>46113</v>
      </c>
      <c r="N10" s="385">
        <f>IF('Заполняет конвертор НЕ ТРОГАТЬ!'!B133="", "", 'Заполняет конвертор НЕ ТРОГАТЬ!'!B133)</f>
        <v>313</v>
      </c>
      <c r="O10" s="385">
        <f>IF('Заполняет конвертор НЕ ТРОГАТЬ!'!C133="", "", 'Заполняет конвертор НЕ ТРОГАТЬ!'!C133)</f>
        <v>11</v>
      </c>
      <c r="P10" s="385">
        <f>IF('Заполняет конвертор НЕ ТРОГАТЬ!'!D133="", "", 'Заполняет конвертор НЕ ТРОГАТЬ!'!D133)</f>
        <v>4</v>
      </c>
      <c r="Q10" s="385">
        <f>IF('Заполняет конвертор НЕ ТРОГАТЬ!'!E133="", "", 'Заполняет конвертор НЕ ТРОГАТЬ!'!E133)</f>
        <v>39</v>
      </c>
      <c r="R10" s="10"/>
    </row>
    <row r="11" spans="1:18" ht="15.75" customHeight="1">
      <c r="A11" s="74">
        <f t="shared" si="0"/>
        <v>46174</v>
      </c>
      <c r="B11" s="14">
        <f t="shared" ref="B11:C11" si="12">N12+P12</f>
        <v>370</v>
      </c>
      <c r="C11" s="14">
        <f t="shared" si="12"/>
        <v>69</v>
      </c>
      <c r="D11" s="71">
        <f t="shared" si="2"/>
        <v>0.81351351351351353</v>
      </c>
      <c r="E11" s="72">
        <f t="shared" si="3"/>
        <v>0.1864864864864865</v>
      </c>
      <c r="F11" s="73"/>
      <c r="M11" s="398" t="str">
        <f>IF('Заполняет конвертор НЕ ТРОГАТЬ!'!A134="", "", 'Заполняет конвертор НЕ ТРОГАТЬ!'!A134)</f>
        <v>май 2026</v>
      </c>
      <c r="N11" s="385">
        <f>IF('Заполняет конвертор НЕ ТРОГАТЬ!'!B134="", "", 'Заполняет конвертор НЕ ТРОГАТЬ!'!B134)</f>
        <v>431</v>
      </c>
      <c r="O11" s="385">
        <f>IF('Заполняет конвертор НЕ ТРОГАТЬ!'!C134="", "", 'Заполняет конвертор НЕ ТРОГАТЬ!'!C134)</f>
        <v>21</v>
      </c>
      <c r="P11" s="385">
        <f>IF('Заполняет конвертор НЕ ТРОГАТЬ!'!D134="", "", 'Заполняет конвертор НЕ ТРОГАТЬ!'!D134)</f>
        <v>3</v>
      </c>
      <c r="Q11" s="385">
        <f>IF('Заполняет конвертор НЕ ТРОГАТЬ!'!E134="", "", 'Заполняет конвертор НЕ ТРОГАТЬ!'!E134)</f>
        <v>76</v>
      </c>
      <c r="R11" s="10"/>
    </row>
    <row r="12" spans="1:18" ht="15.75" customHeight="1">
      <c r="A12" s="74">
        <f t="shared" si="0"/>
        <v>46204</v>
      </c>
      <c r="B12" s="14">
        <f t="shared" ref="B12:C12" si="13">N13+P13</f>
        <v>384</v>
      </c>
      <c r="C12" s="14">
        <f t="shared" si="13"/>
        <v>35</v>
      </c>
      <c r="D12" s="71">
        <f t="shared" si="2"/>
        <v>0.90885416666666663</v>
      </c>
      <c r="E12" s="72">
        <f t="shared" si="3"/>
        <v>9.1145833333333329E-2</v>
      </c>
      <c r="F12" s="73"/>
      <c r="M12" s="398">
        <f>IF('Заполняет конвертор НЕ ТРОГАТЬ!'!A135="", "", 'Заполняет конвертор НЕ ТРОГАТЬ!'!A135)</f>
        <v>46174</v>
      </c>
      <c r="N12" s="385">
        <f>IF('Заполняет конвертор НЕ ТРОГАТЬ!'!B135="", "", 'Заполняет конвертор НЕ ТРОГАТЬ!'!B135)</f>
        <v>363</v>
      </c>
      <c r="O12" s="385">
        <f>IF('Заполняет конвертор НЕ ТРОГАТЬ!'!C135="", "", 'Заполняет конвертор НЕ ТРОГАТЬ!'!C135)</f>
        <v>13</v>
      </c>
      <c r="P12" s="385">
        <f>IF('Заполняет конвертор НЕ ТРОГАТЬ!'!D135="", "", 'Заполняет конвертор НЕ ТРОГАТЬ!'!D135)</f>
        <v>7</v>
      </c>
      <c r="Q12" s="385">
        <f>IF('Заполняет конвертор НЕ ТРОГАТЬ!'!E135="", "", 'Заполняет конвертор НЕ ТРОГАТЬ!'!E135)</f>
        <v>56</v>
      </c>
      <c r="R12" s="10"/>
    </row>
    <row r="13" spans="1:18" ht="15.75" customHeight="1">
      <c r="A13" s="74">
        <f t="shared" si="0"/>
        <v>46235</v>
      </c>
      <c r="B13" s="14">
        <f t="shared" ref="B13:C13" si="14">N14+P14</f>
        <v>253</v>
      </c>
      <c r="C13" s="14">
        <f t="shared" si="14"/>
        <v>13</v>
      </c>
      <c r="D13" s="71">
        <f t="shared" si="2"/>
        <v>0.9486166007905138</v>
      </c>
      <c r="E13" s="72">
        <f t="shared" si="3"/>
        <v>5.1383399209486168E-2</v>
      </c>
      <c r="F13" s="73"/>
      <c r="M13" s="398">
        <f>IF('Заполняет конвертор НЕ ТРОГАТЬ!'!A136="", "", 'Заполняет конвертор НЕ ТРОГАТЬ!'!A136)</f>
        <v>46204</v>
      </c>
      <c r="N13" s="385">
        <f>IF('Заполняет конвертор НЕ ТРОГАТЬ!'!B136="", "", 'Заполняет конвертор НЕ ТРОГАТЬ!'!B136)</f>
        <v>380</v>
      </c>
      <c r="O13" s="385">
        <f>IF('Заполняет конвертор НЕ ТРОГАТЬ!'!C136="", "", 'Заполняет конвертор НЕ ТРОГАТЬ!'!C136)</f>
        <v>7</v>
      </c>
      <c r="P13" s="385">
        <f>IF('Заполняет конвертор НЕ ТРОГАТЬ!'!D136="", "", 'Заполняет конвертор НЕ ТРОГАТЬ!'!D136)</f>
        <v>4</v>
      </c>
      <c r="Q13" s="385">
        <f>IF('Заполняет конвертор НЕ ТРОГАТЬ!'!E136="", "", 'Заполняет конвертор НЕ ТРОГАТЬ!'!E136)</f>
        <v>28</v>
      </c>
      <c r="R13" s="10"/>
    </row>
    <row r="14" spans="1:18" ht="15.75" customHeight="1">
      <c r="A14" s="77" t="s">
        <v>85</v>
      </c>
      <c r="B14" s="78">
        <f t="shared" ref="B14:C14" si="15">SUM(B2:B13)</f>
        <v>4845</v>
      </c>
      <c r="C14" s="78">
        <f t="shared" si="15"/>
        <v>695</v>
      </c>
      <c r="D14" s="79">
        <f>1-(C14/B14)</f>
        <v>0.85655314757481937</v>
      </c>
      <c r="E14" s="80">
        <f>C14/B14</f>
        <v>0.1434468524251806</v>
      </c>
      <c r="F14" s="73"/>
      <c r="M14" s="398">
        <f>IF('Заполняет конвертор НЕ ТРОГАТЬ!'!A137="", "", 'Заполняет конвертор НЕ ТРОГАТЬ!'!A137)</f>
        <v>46235</v>
      </c>
      <c r="N14" s="385">
        <f>IF('Заполняет конвертор НЕ ТРОГАТЬ!'!B137="", "", 'Заполняет конвертор НЕ ТРОГАТЬ!'!B137)</f>
        <v>252</v>
      </c>
      <c r="O14" s="385">
        <f>IF('Заполняет конвертор НЕ ТРОГАТЬ!'!C137="", "", 'Заполняет конвертор НЕ ТРОГАТЬ!'!C137)</f>
        <v>2</v>
      </c>
      <c r="P14" s="385">
        <f>IF('Заполняет конвертор НЕ ТРОГАТЬ!'!D137="", "", 'Заполняет конвертор НЕ ТРОГАТЬ!'!D137)</f>
        <v>1</v>
      </c>
      <c r="Q14" s="385">
        <f>IF('Заполняет конвертор НЕ ТРОГАТЬ!'!E137="", "", 'Заполняет конвертор НЕ ТРОГАТЬ!'!E137)</f>
        <v>11</v>
      </c>
      <c r="R14" s="10"/>
    </row>
    <row r="15" spans="1:18">
      <c r="B15" s="81" t="s">
        <v>108</v>
      </c>
      <c r="C15" s="81" t="s">
        <v>109</v>
      </c>
      <c r="M15" s="82"/>
      <c r="N15" s="52"/>
      <c r="O15" s="52"/>
      <c r="P15" s="52"/>
      <c r="Q15" s="52"/>
      <c r="R15" s="10"/>
    </row>
    <row r="16" spans="1:18">
      <c r="M16" s="83"/>
      <c r="N16" s="52"/>
      <c r="O16" s="52"/>
      <c r="P16" s="52"/>
      <c r="Q16" s="52"/>
      <c r="R16" s="10"/>
    </row>
    <row r="17" spans="1:18" ht="15.75" customHeight="1">
      <c r="A17" s="385" t="s">
        <v>25</v>
      </c>
      <c r="M17" s="82"/>
      <c r="N17" s="15"/>
      <c r="O17" s="15"/>
      <c r="P17" s="15"/>
      <c r="Q17" s="15"/>
      <c r="R17" s="10"/>
    </row>
    <row r="18" spans="1:18">
      <c r="M18" s="11"/>
    </row>
    <row r="23" spans="1:18">
      <c r="C23" s="84"/>
      <c r="D23" s="85"/>
      <c r="E23" s="53"/>
    </row>
    <row r="24" spans="1:18">
      <c r="C24" s="85"/>
      <c r="D24" s="85"/>
      <c r="E24" s="53"/>
    </row>
    <row r="25" spans="1:18">
      <c r="C25" s="85"/>
      <c r="D25" s="85"/>
      <c r="E25" s="53"/>
    </row>
    <row r="26" spans="1:18">
      <c r="C26" s="85"/>
      <c r="D26" s="85"/>
      <c r="E26" s="53"/>
    </row>
    <row r="27" spans="1:18">
      <c r="C27" s="85"/>
      <c r="D27" s="85"/>
      <c r="E27" s="53"/>
    </row>
    <row r="28" spans="1:18">
      <c r="A28" s="86"/>
      <c r="C28" s="85"/>
      <c r="D28" s="85"/>
      <c r="E28" s="53"/>
    </row>
    <row r="29" spans="1:18">
      <c r="A29" s="86"/>
      <c r="C29" s="85"/>
      <c r="D29" s="85"/>
      <c r="E29" s="53"/>
    </row>
    <row r="30" spans="1:18">
      <c r="B30" s="87"/>
      <c r="C30" s="85"/>
      <c r="D30" s="85"/>
      <c r="E30" s="53"/>
    </row>
    <row r="31" spans="1:18">
      <c r="B31" s="87"/>
      <c r="C31" s="85"/>
      <c r="D31" s="85"/>
      <c r="E31" s="53"/>
    </row>
    <row r="32" spans="1:18">
      <c r="B32" s="87"/>
      <c r="C32" s="85"/>
      <c r="D32" s="85"/>
      <c r="E32" s="53"/>
    </row>
    <row r="33" spans="2:5">
      <c r="B33" s="88"/>
      <c r="C33" s="85"/>
      <c r="D33" s="85"/>
      <c r="E33" s="53"/>
    </row>
    <row r="34" spans="2:5">
      <c r="B34" s="88"/>
      <c r="C34" s="85"/>
      <c r="D34" s="85"/>
      <c r="E34" s="53"/>
    </row>
    <row r="35" spans="2:5">
      <c r="B35" s="88"/>
      <c r="C35" s="85"/>
      <c r="D35" s="85"/>
      <c r="E35" s="53"/>
    </row>
    <row r="36" spans="2:5">
      <c r="B36" s="53"/>
    </row>
    <row r="37" spans="2:5">
      <c r="B37" s="53"/>
    </row>
  </sheetData>
  <conditionalFormatting sqref="D2:D13">
    <cfRule type="colorScale" priority="1">
      <colorScale>
        <cfvo type="min"/>
        <cfvo type="percentile" val="50"/>
        <cfvo type="max"/>
        <color rgb="FFF8696B"/>
        <color rgb="FFFFD666"/>
        <color rgb="FF00B050"/>
      </colorScale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P976"/>
  <sheetViews>
    <sheetView workbookViewId="0">
      <selection activeCell="M2" sqref="M2"/>
    </sheetView>
  </sheetViews>
  <sheetFormatPr defaultColWidth="12.5703125" defaultRowHeight="15.75" customHeight="1"/>
  <sheetData>
    <row r="1" spans="1:16" ht="15.75" customHeight="1">
      <c r="A1" s="41" t="s">
        <v>80</v>
      </c>
      <c r="B1" s="42" t="s">
        <v>67</v>
      </c>
      <c r="C1" s="42" t="s">
        <v>68</v>
      </c>
      <c r="E1" s="385" t="s">
        <v>25</v>
      </c>
      <c r="L1" s="19" t="s">
        <v>80</v>
      </c>
      <c r="M1" s="20" t="s">
        <v>52</v>
      </c>
      <c r="N1" s="20" t="s">
        <v>40</v>
      </c>
      <c r="O1" s="54"/>
      <c r="P1" s="1" t="s">
        <v>81</v>
      </c>
    </row>
    <row r="2" spans="1:16" ht="15">
      <c r="A2" s="40">
        <f t="shared" ref="A2:A31" si="0">A3-1</f>
        <v>46219</v>
      </c>
      <c r="C2" s="60">
        <f t="shared" ref="C2:C32" si="1">IFERROR(_xlfn.XLOOKUP(A2,$L$2:$L$31,$P$2:$P$31),0)</f>
        <v>0</v>
      </c>
      <c r="K2" s="40"/>
      <c r="L2" s="385" t="str">
        <f>IF('Заполняет конвертор НЕ ТРОГАТЬ!'!S3="", "", 'Заполняет конвертор НЕ ТРОГАТЬ!'!S3)</f>
        <v/>
      </c>
      <c r="M2" s="385">
        <f>IF('Заполняет конвертор НЕ ТРОГАТЬ!'!T3="", "", 'Заполняет конвертор НЕ ТРОГАТЬ!'!T3)</f>
        <v>1</v>
      </c>
      <c r="N2" s="385" t="str">
        <f>IF('Заполняет конвертор НЕ ТРОГАТЬ!'!U3="", "", 'Заполняет конвертор НЕ ТРОГАТЬ!'!U3)</f>
        <v/>
      </c>
      <c r="O2" s="16"/>
      <c r="P2" s="60" t="e">
        <f t="shared" ref="P2:P38" si="2">M2+N2</f>
        <v>#VALUE!</v>
      </c>
    </row>
    <row r="3" spans="1:16" ht="15">
      <c r="A3" s="40">
        <f t="shared" si="0"/>
        <v>46220</v>
      </c>
      <c r="C3" s="60">
        <f t="shared" si="1"/>
        <v>0</v>
      </c>
      <c r="K3" s="40"/>
      <c r="L3" s="385" t="str">
        <f>IF('Заполняет конвертор НЕ ТРОГАТЬ!'!S4="", "", 'Заполняет конвертор НЕ ТРОГАТЬ!'!S4)</f>
        <v/>
      </c>
      <c r="M3" s="385" t="str">
        <f>IF('Заполняет конвертор НЕ ТРОГАТЬ!'!T4="", "", 'Заполняет конвертор НЕ ТРОГАТЬ!'!T4)</f>
        <v/>
      </c>
      <c r="N3" s="385" t="str">
        <f>IF('Заполняет конвертор НЕ ТРОГАТЬ!'!U4="", "", 'Заполняет конвертор НЕ ТРОГАТЬ!'!U4)</f>
        <v/>
      </c>
      <c r="O3" s="16"/>
      <c r="P3" s="60" t="e">
        <f t="shared" si="2"/>
        <v>#VALUE!</v>
      </c>
    </row>
    <row r="4" spans="1:16" ht="15">
      <c r="A4" s="40">
        <f t="shared" si="0"/>
        <v>46221</v>
      </c>
      <c r="C4" s="60">
        <f t="shared" si="1"/>
        <v>0</v>
      </c>
      <c r="K4" s="40"/>
      <c r="L4" s="385" t="str">
        <f>IF('Заполняет конвертор НЕ ТРОГАТЬ!'!S5="", "", 'Заполняет конвертор НЕ ТРОГАТЬ!'!S5)</f>
        <v/>
      </c>
      <c r="M4" s="385" t="str">
        <f>IF('Заполняет конвертор НЕ ТРОГАТЬ!'!T5="", "", 'Заполняет конвертор НЕ ТРОГАТЬ!'!T5)</f>
        <v/>
      </c>
      <c r="N4" s="385" t="str">
        <f>IF('Заполняет конвертор НЕ ТРОГАТЬ!'!U5="", "", 'Заполняет конвертор НЕ ТРОГАТЬ!'!U5)</f>
        <v/>
      </c>
      <c r="O4" s="16"/>
      <c r="P4" s="60" t="e">
        <f t="shared" si="2"/>
        <v>#VALUE!</v>
      </c>
    </row>
    <row r="5" spans="1:16" ht="15">
      <c r="A5" s="40">
        <f t="shared" si="0"/>
        <v>46222</v>
      </c>
      <c r="C5" s="60">
        <f t="shared" si="1"/>
        <v>0</v>
      </c>
      <c r="K5" s="40"/>
      <c r="L5" s="385" t="str">
        <f>IF('Заполняет конвертор НЕ ТРОГАТЬ!'!S6="", "", 'Заполняет конвертор НЕ ТРОГАТЬ!'!S6)</f>
        <v/>
      </c>
      <c r="M5" s="385" t="str">
        <f>IF('Заполняет конвертор НЕ ТРОГАТЬ!'!T6="", "", 'Заполняет конвертор НЕ ТРОГАТЬ!'!T6)</f>
        <v/>
      </c>
      <c r="N5" s="385" t="str">
        <f>IF('Заполняет конвертор НЕ ТРОГАТЬ!'!U6="", "", 'Заполняет конвертор НЕ ТРОГАТЬ!'!U6)</f>
        <v/>
      </c>
      <c r="O5" s="16"/>
      <c r="P5" s="60" t="e">
        <f t="shared" si="2"/>
        <v>#VALUE!</v>
      </c>
    </row>
    <row r="6" spans="1:16" ht="15">
      <c r="A6" s="40">
        <f t="shared" si="0"/>
        <v>46223</v>
      </c>
      <c r="C6" s="60">
        <f t="shared" si="1"/>
        <v>0</v>
      </c>
      <c r="K6" s="40"/>
      <c r="L6" s="385" t="str">
        <f>IF('Заполняет конвертор НЕ ТРОГАТЬ!'!S7="", "", 'Заполняет конвертор НЕ ТРОГАТЬ!'!S7)</f>
        <v/>
      </c>
      <c r="M6" s="385" t="str">
        <f>IF('Заполняет конвертор НЕ ТРОГАТЬ!'!T7="", "", 'Заполняет конвертор НЕ ТРОГАТЬ!'!T7)</f>
        <v/>
      </c>
      <c r="N6" s="385" t="str">
        <f>IF('Заполняет конвертор НЕ ТРОГАТЬ!'!U7="", "", 'Заполняет конвертор НЕ ТРОГАТЬ!'!U7)</f>
        <v/>
      </c>
      <c r="O6" s="16"/>
      <c r="P6" s="60" t="e">
        <f t="shared" si="2"/>
        <v>#VALUE!</v>
      </c>
    </row>
    <row r="7" spans="1:16" ht="15">
      <c r="A7" s="40">
        <f t="shared" si="0"/>
        <v>46224</v>
      </c>
      <c r="C7" s="60">
        <f t="shared" si="1"/>
        <v>0</v>
      </c>
      <c r="K7" s="40"/>
      <c r="L7" s="385" t="str">
        <f>IF('Заполняет конвертор НЕ ТРОГАТЬ!'!S8="", "", 'Заполняет конвертор НЕ ТРОГАТЬ!'!S8)</f>
        <v/>
      </c>
      <c r="M7" s="385" t="str">
        <f>IF('Заполняет конвертор НЕ ТРОГАТЬ!'!T8="", "", 'Заполняет конвертор НЕ ТРОГАТЬ!'!T8)</f>
        <v/>
      </c>
      <c r="N7" s="385" t="str">
        <f>IF('Заполняет конвертор НЕ ТРОГАТЬ!'!U8="", "", 'Заполняет конвертор НЕ ТРОГАТЬ!'!U8)</f>
        <v/>
      </c>
      <c r="O7" s="16"/>
      <c r="P7" s="60" t="e">
        <f t="shared" si="2"/>
        <v>#VALUE!</v>
      </c>
    </row>
    <row r="8" spans="1:16" ht="15">
      <c r="A8" s="40">
        <f t="shared" si="0"/>
        <v>46225</v>
      </c>
      <c r="C8" s="60">
        <f t="shared" si="1"/>
        <v>0</v>
      </c>
      <c r="K8" s="40"/>
      <c r="L8" s="385" t="str">
        <f>IF('Заполняет конвертор НЕ ТРОГАТЬ!'!S9="", "", 'Заполняет конвертор НЕ ТРОГАТЬ!'!S9)</f>
        <v/>
      </c>
      <c r="M8" s="385" t="str">
        <f>IF('Заполняет конвертор НЕ ТРОГАТЬ!'!T9="", "", 'Заполняет конвертор НЕ ТРОГАТЬ!'!T9)</f>
        <v/>
      </c>
      <c r="N8" s="385" t="str">
        <f>IF('Заполняет конвертор НЕ ТРОГАТЬ!'!U9="", "", 'Заполняет конвертор НЕ ТРОГАТЬ!'!U9)</f>
        <v/>
      </c>
      <c r="O8" s="16"/>
      <c r="P8" s="60" t="e">
        <f t="shared" si="2"/>
        <v>#VALUE!</v>
      </c>
    </row>
    <row r="9" spans="1:16" ht="15">
      <c r="A9" s="40">
        <f t="shared" si="0"/>
        <v>46226</v>
      </c>
      <c r="C9" s="60">
        <f t="shared" si="1"/>
        <v>0</v>
      </c>
      <c r="K9" s="40"/>
      <c r="L9" s="385" t="str">
        <f>IF('Заполняет конвертор НЕ ТРОГАТЬ!'!S10="", "", 'Заполняет конвертор НЕ ТРОГАТЬ!'!S10)</f>
        <v/>
      </c>
      <c r="M9" s="385" t="str">
        <f>IF('Заполняет конвертор НЕ ТРОГАТЬ!'!T10="", "", 'Заполняет конвертор НЕ ТРОГАТЬ!'!T10)</f>
        <v/>
      </c>
      <c r="N9" s="385" t="str">
        <f>IF('Заполняет конвертор НЕ ТРОГАТЬ!'!U10="", "", 'Заполняет конвертор НЕ ТРОГАТЬ!'!U10)</f>
        <v/>
      </c>
      <c r="O9" s="16"/>
      <c r="P9" s="60" t="e">
        <f t="shared" si="2"/>
        <v>#VALUE!</v>
      </c>
    </row>
    <row r="10" spans="1:16" ht="15">
      <c r="A10" s="40">
        <f t="shared" si="0"/>
        <v>46227</v>
      </c>
      <c r="C10" s="60">
        <f t="shared" si="1"/>
        <v>0</v>
      </c>
      <c r="K10" s="40"/>
      <c r="L10" s="385" t="str">
        <f>IF('Заполняет конвертор НЕ ТРОГАТЬ!'!S11="", "", 'Заполняет конвертор НЕ ТРОГАТЬ!'!S11)</f>
        <v/>
      </c>
      <c r="M10" s="385" t="str">
        <f>IF('Заполняет конвертор НЕ ТРОГАТЬ!'!T11="", "", 'Заполняет конвертор НЕ ТРОГАТЬ!'!T11)</f>
        <v/>
      </c>
      <c r="N10" s="385" t="str">
        <f>IF('Заполняет конвертор НЕ ТРОГАТЬ!'!U11="", "", 'Заполняет конвертор НЕ ТРОГАТЬ!'!U11)</f>
        <v/>
      </c>
      <c r="O10" s="16"/>
      <c r="P10" s="60" t="e">
        <f t="shared" si="2"/>
        <v>#VALUE!</v>
      </c>
    </row>
    <row r="11" spans="1:16" ht="15">
      <c r="A11" s="40">
        <f t="shared" si="0"/>
        <v>46228</v>
      </c>
      <c r="C11" s="60">
        <f t="shared" si="1"/>
        <v>0</v>
      </c>
      <c r="K11" s="40"/>
      <c r="L11" s="385" t="str">
        <f>IF('Заполняет конвертор НЕ ТРОГАТЬ!'!S12="", "", 'Заполняет конвертор НЕ ТРОГАТЬ!'!S12)</f>
        <v/>
      </c>
      <c r="M11" s="385" t="str">
        <f>IF('Заполняет конвертор НЕ ТРОГАТЬ!'!T12="", "", 'Заполняет конвертор НЕ ТРОГАТЬ!'!T12)</f>
        <v/>
      </c>
      <c r="N11" s="385" t="str">
        <f>IF('Заполняет конвертор НЕ ТРОГАТЬ!'!U12="", "", 'Заполняет конвертор НЕ ТРОГАТЬ!'!U12)</f>
        <v/>
      </c>
      <c r="O11" s="16"/>
      <c r="P11" s="60" t="e">
        <f t="shared" si="2"/>
        <v>#VALUE!</v>
      </c>
    </row>
    <row r="12" spans="1:16" ht="15">
      <c r="A12" s="40">
        <f t="shared" si="0"/>
        <v>46229</v>
      </c>
      <c r="C12" s="60">
        <f t="shared" si="1"/>
        <v>0</v>
      </c>
      <c r="K12" s="40"/>
      <c r="L12" s="385" t="str">
        <f>IF('Заполняет конвертор НЕ ТРОГАТЬ!'!S13="", "", 'Заполняет конвертор НЕ ТРОГАТЬ!'!S13)</f>
        <v/>
      </c>
      <c r="M12" s="385" t="str">
        <f>IF('Заполняет конвертор НЕ ТРОГАТЬ!'!T13="", "", 'Заполняет конвертор НЕ ТРОГАТЬ!'!T13)</f>
        <v/>
      </c>
      <c r="N12" s="385" t="str">
        <f>IF('Заполняет конвертор НЕ ТРОГАТЬ!'!U13="", "", 'Заполняет конвертор НЕ ТРОГАТЬ!'!U13)</f>
        <v/>
      </c>
      <c r="O12" s="16"/>
      <c r="P12" s="60" t="e">
        <f t="shared" si="2"/>
        <v>#VALUE!</v>
      </c>
    </row>
    <row r="13" spans="1:16" ht="15">
      <c r="A13" s="40">
        <f t="shared" si="0"/>
        <v>46230</v>
      </c>
      <c r="C13" s="60">
        <f t="shared" si="1"/>
        <v>0</v>
      </c>
      <c r="K13" s="40"/>
      <c r="L13" s="385" t="str">
        <f>IF('Заполняет конвертор НЕ ТРОГАТЬ!'!S14="", "", 'Заполняет конвертор НЕ ТРОГАТЬ!'!S14)</f>
        <v/>
      </c>
      <c r="M13" s="385" t="str">
        <f>IF('Заполняет конвертор НЕ ТРОГАТЬ!'!T14="", "", 'Заполняет конвертор НЕ ТРОГАТЬ!'!T14)</f>
        <v/>
      </c>
      <c r="N13" s="385" t="str">
        <f>IF('Заполняет конвертор НЕ ТРОГАТЬ!'!U14="", "", 'Заполняет конвертор НЕ ТРОГАТЬ!'!U14)</f>
        <v/>
      </c>
      <c r="O13" s="16"/>
      <c r="P13" s="60" t="e">
        <f t="shared" si="2"/>
        <v>#VALUE!</v>
      </c>
    </row>
    <row r="14" spans="1:16" ht="15">
      <c r="A14" s="40">
        <f t="shared" si="0"/>
        <v>46231</v>
      </c>
      <c r="C14" s="60">
        <f t="shared" si="1"/>
        <v>0</v>
      </c>
      <c r="K14" s="40"/>
      <c r="L14" s="385" t="str">
        <f>IF('Заполняет конвертор НЕ ТРОГАТЬ!'!S15="", "", 'Заполняет конвертор НЕ ТРОГАТЬ!'!S15)</f>
        <v/>
      </c>
      <c r="M14" s="385" t="str">
        <f>IF('Заполняет конвертор НЕ ТРОГАТЬ!'!T15="", "", 'Заполняет конвертор НЕ ТРОГАТЬ!'!T15)</f>
        <v/>
      </c>
      <c r="N14" s="385" t="str">
        <f>IF('Заполняет конвертор НЕ ТРОГАТЬ!'!U15="", "", 'Заполняет конвертор НЕ ТРОГАТЬ!'!U15)</f>
        <v/>
      </c>
      <c r="O14" s="16"/>
      <c r="P14" s="60" t="e">
        <f t="shared" si="2"/>
        <v>#VALUE!</v>
      </c>
    </row>
    <row r="15" spans="1:16" ht="15">
      <c r="A15" s="40">
        <f t="shared" si="0"/>
        <v>46232</v>
      </c>
      <c r="C15" s="60">
        <f t="shared" si="1"/>
        <v>0</v>
      </c>
      <c r="K15" s="40"/>
      <c r="L15" s="385" t="str">
        <f>IF('Заполняет конвертор НЕ ТРОГАТЬ!'!S16="", "", 'Заполняет конвертор НЕ ТРОГАТЬ!'!S16)</f>
        <v/>
      </c>
      <c r="M15" s="385" t="str">
        <f>IF('Заполняет конвертор НЕ ТРОГАТЬ!'!T16="", "", 'Заполняет конвертор НЕ ТРОГАТЬ!'!T16)</f>
        <v/>
      </c>
      <c r="N15" s="385" t="str">
        <f>IF('Заполняет конвертор НЕ ТРОГАТЬ!'!U16="", "", 'Заполняет конвертор НЕ ТРОГАТЬ!'!U16)</f>
        <v/>
      </c>
      <c r="O15" s="16"/>
      <c r="P15" s="60" t="e">
        <f t="shared" si="2"/>
        <v>#VALUE!</v>
      </c>
    </row>
    <row r="16" spans="1:16" ht="15">
      <c r="A16" s="40">
        <f t="shared" si="0"/>
        <v>46233</v>
      </c>
      <c r="C16" s="60">
        <f t="shared" si="1"/>
        <v>0</v>
      </c>
      <c r="K16" s="40"/>
      <c r="L16" s="385" t="str">
        <f>IF('Заполняет конвертор НЕ ТРОГАТЬ!'!S17="", "", 'Заполняет конвертор НЕ ТРОГАТЬ!'!S17)</f>
        <v/>
      </c>
      <c r="M16" s="385" t="str">
        <f>IF('Заполняет конвертор НЕ ТРОГАТЬ!'!T17="", "", 'Заполняет конвертор НЕ ТРОГАТЬ!'!T17)</f>
        <v/>
      </c>
      <c r="N16" s="385" t="str">
        <f>IF('Заполняет конвертор НЕ ТРОГАТЬ!'!U17="", "", 'Заполняет конвертор НЕ ТРОГАТЬ!'!U17)</f>
        <v/>
      </c>
      <c r="O16" s="16"/>
      <c r="P16" s="60" t="e">
        <f t="shared" si="2"/>
        <v>#VALUE!</v>
      </c>
    </row>
    <row r="17" spans="1:16" ht="15">
      <c r="A17" s="40">
        <f t="shared" si="0"/>
        <v>46234</v>
      </c>
      <c r="C17" s="60">
        <f t="shared" si="1"/>
        <v>0</v>
      </c>
      <c r="K17" s="40"/>
      <c r="L17" s="385" t="str">
        <f>IF('Заполняет конвертор НЕ ТРОГАТЬ!'!S18="", "", 'Заполняет конвертор НЕ ТРОГАТЬ!'!S18)</f>
        <v/>
      </c>
      <c r="M17" s="385" t="str">
        <f>IF('Заполняет конвертор НЕ ТРОГАТЬ!'!T18="", "", 'Заполняет конвертор НЕ ТРОГАТЬ!'!T18)</f>
        <v/>
      </c>
      <c r="N17" s="385" t="str">
        <f>IF('Заполняет конвертор НЕ ТРОГАТЬ!'!U18="", "", 'Заполняет конвертор НЕ ТРОГАТЬ!'!U18)</f>
        <v/>
      </c>
      <c r="O17" s="16"/>
      <c r="P17" s="60" t="e">
        <f t="shared" si="2"/>
        <v>#VALUE!</v>
      </c>
    </row>
    <row r="18" spans="1:16" ht="15">
      <c r="A18" s="40">
        <f t="shared" si="0"/>
        <v>46235</v>
      </c>
      <c r="C18" s="60">
        <f t="shared" si="1"/>
        <v>0</v>
      </c>
      <c r="K18" s="40"/>
      <c r="L18" s="385" t="str">
        <f>IF('Заполняет конвертор НЕ ТРОГАТЬ!'!S19="", "", 'Заполняет конвертор НЕ ТРОГАТЬ!'!S19)</f>
        <v/>
      </c>
      <c r="M18" s="385" t="str">
        <f>IF('Заполняет конвертор НЕ ТРОГАТЬ!'!T19="", "", 'Заполняет конвертор НЕ ТРОГАТЬ!'!T19)</f>
        <v/>
      </c>
      <c r="N18" s="385" t="str">
        <f>IF('Заполняет конвертор НЕ ТРОГАТЬ!'!U19="", "", 'Заполняет конвертор НЕ ТРОГАТЬ!'!U19)</f>
        <v/>
      </c>
      <c r="O18" s="16"/>
      <c r="P18" s="60" t="e">
        <f t="shared" si="2"/>
        <v>#VALUE!</v>
      </c>
    </row>
    <row r="19" spans="1:16" ht="15">
      <c r="A19" s="40">
        <f t="shared" si="0"/>
        <v>46236</v>
      </c>
      <c r="C19" s="60">
        <f t="shared" si="1"/>
        <v>0</v>
      </c>
      <c r="K19" s="40"/>
      <c r="L19" s="385" t="str">
        <f>IF('Заполняет конвертор НЕ ТРОГАТЬ!'!S20="", "", 'Заполняет конвертор НЕ ТРОГАТЬ!'!S20)</f>
        <v/>
      </c>
      <c r="M19" s="385" t="str">
        <f>IF('Заполняет конвертор НЕ ТРОГАТЬ!'!T20="", "", 'Заполняет конвертор НЕ ТРОГАТЬ!'!T20)</f>
        <v/>
      </c>
      <c r="N19" s="385" t="str">
        <f>IF('Заполняет конвертор НЕ ТРОГАТЬ!'!U20="", "", 'Заполняет конвертор НЕ ТРОГАТЬ!'!U20)</f>
        <v/>
      </c>
      <c r="O19" s="16"/>
      <c r="P19" s="60" t="e">
        <f t="shared" si="2"/>
        <v>#VALUE!</v>
      </c>
    </row>
    <row r="20" spans="1:16" ht="15">
      <c r="A20" s="40">
        <f t="shared" si="0"/>
        <v>46237</v>
      </c>
      <c r="C20" s="60">
        <f t="shared" si="1"/>
        <v>0</v>
      </c>
      <c r="K20" s="40"/>
      <c r="L20" s="385" t="str">
        <f>IF('Заполняет конвертор НЕ ТРОГАТЬ!'!S21="", "", 'Заполняет конвертор НЕ ТРОГАТЬ!'!S21)</f>
        <v/>
      </c>
      <c r="M20" s="385" t="str">
        <f>IF('Заполняет конвертор НЕ ТРОГАТЬ!'!T21="", "", 'Заполняет конвертор НЕ ТРОГАТЬ!'!T21)</f>
        <v/>
      </c>
      <c r="N20" s="385" t="str">
        <f>IF('Заполняет конвертор НЕ ТРОГАТЬ!'!U21="", "", 'Заполняет конвертор НЕ ТРОГАТЬ!'!U21)</f>
        <v/>
      </c>
      <c r="O20" s="10"/>
      <c r="P20" s="60" t="e">
        <f t="shared" si="2"/>
        <v>#VALUE!</v>
      </c>
    </row>
    <row r="21" spans="1:16" ht="15">
      <c r="A21" s="40">
        <f t="shared" si="0"/>
        <v>46238</v>
      </c>
      <c r="C21" s="60">
        <f t="shared" si="1"/>
        <v>0</v>
      </c>
      <c r="K21" s="40"/>
      <c r="L21" s="385" t="str">
        <f>IF('Заполняет конвертор НЕ ТРОГАТЬ!'!S22="", "", 'Заполняет конвертор НЕ ТРОГАТЬ!'!S22)</f>
        <v/>
      </c>
      <c r="M21" s="385" t="str">
        <f>IF('Заполняет конвертор НЕ ТРОГАТЬ!'!T22="", "", 'Заполняет конвертор НЕ ТРОГАТЬ!'!T22)</f>
        <v/>
      </c>
      <c r="N21" s="385" t="str">
        <f>IF('Заполняет конвертор НЕ ТРОГАТЬ!'!U22="", "", 'Заполняет конвертор НЕ ТРОГАТЬ!'!U22)</f>
        <v/>
      </c>
      <c r="O21" s="10"/>
      <c r="P21" s="60" t="e">
        <f t="shared" si="2"/>
        <v>#VALUE!</v>
      </c>
    </row>
    <row r="22" spans="1:16" ht="15">
      <c r="A22" s="40">
        <f t="shared" si="0"/>
        <v>46239</v>
      </c>
      <c r="C22" s="60">
        <f t="shared" si="1"/>
        <v>0</v>
      </c>
      <c r="K22" s="40"/>
      <c r="L22" s="385" t="str">
        <f>IF('Заполняет конвертор НЕ ТРОГАТЬ!'!S23="", "", 'Заполняет конвертор НЕ ТРОГАТЬ!'!S23)</f>
        <v/>
      </c>
      <c r="M22" s="385" t="str">
        <f>IF('Заполняет конвертор НЕ ТРОГАТЬ!'!T23="", "", 'Заполняет конвертор НЕ ТРОГАТЬ!'!T23)</f>
        <v/>
      </c>
      <c r="N22" s="385" t="str">
        <f>IF('Заполняет конвертор НЕ ТРОГАТЬ!'!U23="", "", 'Заполняет конвертор НЕ ТРОГАТЬ!'!U23)</f>
        <v/>
      </c>
      <c r="O22" s="10"/>
      <c r="P22" s="60" t="e">
        <f t="shared" si="2"/>
        <v>#VALUE!</v>
      </c>
    </row>
    <row r="23" spans="1:16" ht="15">
      <c r="A23" s="40">
        <f t="shared" si="0"/>
        <v>46240</v>
      </c>
      <c r="C23" s="60">
        <f t="shared" si="1"/>
        <v>0</v>
      </c>
      <c r="E23" s="40"/>
      <c r="K23" s="40"/>
      <c r="L23" s="385" t="str">
        <f>IF('Заполняет конвертор НЕ ТРОГАТЬ!'!S24="", "", 'Заполняет конвертор НЕ ТРОГАТЬ!'!S24)</f>
        <v/>
      </c>
      <c r="M23" s="385" t="str">
        <f>IF('Заполняет конвертор НЕ ТРОГАТЬ!'!T24="", "", 'Заполняет конвертор НЕ ТРОГАТЬ!'!T24)</f>
        <v/>
      </c>
      <c r="N23" s="385" t="str">
        <f>IF('Заполняет конвертор НЕ ТРОГАТЬ!'!U24="", "", 'Заполняет конвертор НЕ ТРОГАТЬ!'!U24)</f>
        <v/>
      </c>
      <c r="O23" s="10"/>
      <c r="P23" s="60" t="e">
        <f t="shared" si="2"/>
        <v>#VALUE!</v>
      </c>
    </row>
    <row r="24" spans="1:16" ht="15">
      <c r="A24" s="40">
        <f t="shared" si="0"/>
        <v>46241</v>
      </c>
      <c r="C24" s="60">
        <f t="shared" si="1"/>
        <v>0</v>
      </c>
      <c r="E24" s="40"/>
      <c r="K24" s="40"/>
      <c r="L24" s="385" t="str">
        <f>IF('Заполняет конвертор НЕ ТРОГАТЬ!'!S25="", "", 'Заполняет конвертор НЕ ТРОГАТЬ!'!S25)</f>
        <v/>
      </c>
      <c r="M24" s="385" t="str">
        <f>IF('Заполняет конвертор НЕ ТРОГАТЬ!'!T25="", "", 'Заполняет конвертор НЕ ТРОГАТЬ!'!T25)</f>
        <v/>
      </c>
      <c r="N24" s="385" t="str">
        <f>IF('Заполняет конвертор НЕ ТРОГАТЬ!'!U25="", "", 'Заполняет конвертор НЕ ТРОГАТЬ!'!U25)</f>
        <v/>
      </c>
      <c r="O24" s="10"/>
      <c r="P24" s="60" t="e">
        <f t="shared" si="2"/>
        <v>#VALUE!</v>
      </c>
    </row>
    <row r="25" spans="1:16" ht="15">
      <c r="A25" s="40">
        <f t="shared" si="0"/>
        <v>46242</v>
      </c>
      <c r="C25" s="60">
        <f t="shared" si="1"/>
        <v>0</v>
      </c>
      <c r="E25" s="40"/>
      <c r="K25" s="40"/>
      <c r="L25" s="385" t="str">
        <f>IF('Заполняет конвертор НЕ ТРОГАТЬ!'!S26="", "", 'Заполняет конвертор НЕ ТРОГАТЬ!'!S26)</f>
        <v/>
      </c>
      <c r="M25" s="385" t="str">
        <f>IF('Заполняет конвертор НЕ ТРОГАТЬ!'!T26="", "", 'Заполняет конвертор НЕ ТРОГАТЬ!'!T26)</f>
        <v/>
      </c>
      <c r="N25" s="385" t="str">
        <f>IF('Заполняет конвертор НЕ ТРОГАТЬ!'!U26="", "", 'Заполняет конвертор НЕ ТРОГАТЬ!'!U26)</f>
        <v/>
      </c>
      <c r="O25" s="90"/>
      <c r="P25" s="60" t="e">
        <f t="shared" si="2"/>
        <v>#VALUE!</v>
      </c>
    </row>
    <row r="26" spans="1:16" ht="15">
      <c r="A26" s="40">
        <f t="shared" si="0"/>
        <v>46243</v>
      </c>
      <c r="C26" s="60">
        <f t="shared" si="1"/>
        <v>0</v>
      </c>
      <c r="E26" s="40"/>
      <c r="K26" s="40"/>
      <c r="L26" s="385" t="str">
        <f>IF('Заполняет конвертор НЕ ТРОГАТЬ!'!S27="", "", 'Заполняет конвертор НЕ ТРОГАТЬ!'!S27)</f>
        <v/>
      </c>
      <c r="M26" s="385" t="str">
        <f>IF('Заполняет конвертор НЕ ТРОГАТЬ!'!T27="", "", 'Заполняет конвертор НЕ ТРОГАТЬ!'!T27)</f>
        <v/>
      </c>
      <c r="N26" s="385" t="str">
        <f>IF('Заполняет конвертор НЕ ТРОГАТЬ!'!U27="", "", 'Заполняет конвертор НЕ ТРОГАТЬ!'!U27)</f>
        <v/>
      </c>
      <c r="O26" s="90"/>
      <c r="P26" s="60" t="e">
        <f t="shared" si="2"/>
        <v>#VALUE!</v>
      </c>
    </row>
    <row r="27" spans="1:16" ht="15">
      <c r="A27" s="40">
        <f t="shared" si="0"/>
        <v>46244</v>
      </c>
      <c r="C27" s="60">
        <f t="shared" si="1"/>
        <v>0</v>
      </c>
      <c r="E27" s="40"/>
      <c r="K27" s="40"/>
      <c r="L27" s="385" t="str">
        <f>IF('Заполняет конвертор НЕ ТРОГАТЬ!'!S28="", "", 'Заполняет конвертор НЕ ТРОГАТЬ!'!S28)</f>
        <v/>
      </c>
      <c r="M27" s="385" t="str">
        <f>IF('Заполняет конвертор НЕ ТРОГАТЬ!'!T28="", "", 'Заполняет конвертор НЕ ТРОГАТЬ!'!T28)</f>
        <v/>
      </c>
      <c r="N27" s="385" t="str">
        <f>IF('Заполняет конвертор НЕ ТРОГАТЬ!'!U28="", "", 'Заполняет конвертор НЕ ТРОГАТЬ!'!U28)</f>
        <v/>
      </c>
      <c r="O27" s="90"/>
      <c r="P27" s="60" t="e">
        <f t="shared" si="2"/>
        <v>#VALUE!</v>
      </c>
    </row>
    <row r="28" spans="1:16" ht="15">
      <c r="A28" s="40">
        <f t="shared" si="0"/>
        <v>46245</v>
      </c>
      <c r="C28" s="60">
        <f t="shared" si="1"/>
        <v>0</v>
      </c>
      <c r="E28" s="40"/>
      <c r="K28" s="40"/>
      <c r="L28" s="385" t="str">
        <f>IF('Заполняет конвертор НЕ ТРОГАТЬ!'!S29="", "", 'Заполняет конвертор НЕ ТРОГАТЬ!'!S29)</f>
        <v/>
      </c>
      <c r="M28" s="385" t="str">
        <f>IF('Заполняет конвертор НЕ ТРОГАТЬ!'!T29="", "", 'Заполняет конвертор НЕ ТРОГАТЬ!'!T29)</f>
        <v/>
      </c>
      <c r="N28" s="385" t="str">
        <f>IF('Заполняет конвертор НЕ ТРОГАТЬ!'!U29="", "", 'Заполняет конвертор НЕ ТРОГАТЬ!'!U29)</f>
        <v/>
      </c>
      <c r="O28" s="90"/>
      <c r="P28" s="60" t="e">
        <f t="shared" si="2"/>
        <v>#VALUE!</v>
      </c>
    </row>
    <row r="29" spans="1:16" ht="15">
      <c r="A29" s="40">
        <f t="shared" si="0"/>
        <v>46246</v>
      </c>
      <c r="C29" s="60">
        <f t="shared" si="1"/>
        <v>0</v>
      </c>
      <c r="E29" s="40"/>
      <c r="L29" s="385" t="str">
        <f>IF('Заполняет конвертор НЕ ТРОГАТЬ!'!S30="", "", 'Заполняет конвертор НЕ ТРОГАТЬ!'!S30)</f>
        <v/>
      </c>
      <c r="M29" s="385" t="str">
        <f>IF('Заполняет конвертор НЕ ТРОГАТЬ!'!T30="", "", 'Заполняет конвертор НЕ ТРОГАТЬ!'!T30)</f>
        <v/>
      </c>
      <c r="N29" s="385" t="str">
        <f>IF('Заполняет конвертор НЕ ТРОГАТЬ!'!U30="", "", 'Заполняет конвертор НЕ ТРОГАТЬ!'!U30)</f>
        <v/>
      </c>
      <c r="O29" s="90"/>
      <c r="P29" s="60" t="e">
        <f t="shared" si="2"/>
        <v>#VALUE!</v>
      </c>
    </row>
    <row r="30" spans="1:16" ht="15">
      <c r="A30" s="40">
        <f t="shared" si="0"/>
        <v>46247</v>
      </c>
      <c r="C30" s="60">
        <f t="shared" si="1"/>
        <v>0</v>
      </c>
      <c r="E30" s="40"/>
      <c r="L30" s="385" t="str">
        <f>IF('Заполняет конвертор НЕ ТРОГАТЬ!'!S31="", "", 'Заполняет конвертор НЕ ТРОГАТЬ!'!S31)</f>
        <v/>
      </c>
      <c r="M30" s="385" t="str">
        <f>IF('Заполняет конвертор НЕ ТРОГАТЬ!'!T31="", "", 'Заполняет конвертор НЕ ТРОГАТЬ!'!T31)</f>
        <v/>
      </c>
      <c r="N30" s="385" t="str">
        <f>IF('Заполняет конвертор НЕ ТРОГАТЬ!'!U31="", "", 'Заполняет конвертор НЕ ТРОГАТЬ!'!U31)</f>
        <v/>
      </c>
      <c r="O30" s="90"/>
      <c r="P30" s="60" t="e">
        <f t="shared" si="2"/>
        <v>#VALUE!</v>
      </c>
    </row>
    <row r="31" spans="1:16" ht="15">
      <c r="A31" s="40">
        <f t="shared" si="0"/>
        <v>46248</v>
      </c>
      <c r="C31" s="60">
        <f t="shared" si="1"/>
        <v>0</v>
      </c>
      <c r="E31" s="40"/>
      <c r="L31" s="385" t="str">
        <f>IF('Заполняет конвертор НЕ ТРОГАТЬ!'!S32="", "", 'Заполняет конвертор НЕ ТРОГАТЬ!'!S32)</f>
        <v/>
      </c>
      <c r="M31" s="385" t="str">
        <f>IF('Заполняет конвертор НЕ ТРОГАТЬ!'!T32="", "", 'Заполняет конвертор НЕ ТРОГАТЬ!'!T32)</f>
        <v/>
      </c>
      <c r="N31" s="385" t="str">
        <f>IF('Заполняет конвертор НЕ ТРОГАТЬ!'!U32="", "", 'Заполняет конвертор НЕ ТРОГАТЬ!'!U32)</f>
        <v/>
      </c>
      <c r="O31" s="90"/>
      <c r="P31" s="60" t="e">
        <f t="shared" si="2"/>
        <v>#VALUE!</v>
      </c>
    </row>
    <row r="32" spans="1:16" ht="15">
      <c r="A32" s="61">
        <v>46249</v>
      </c>
      <c r="C32" s="60">
        <f t="shared" si="1"/>
        <v>0</v>
      </c>
      <c r="E32" s="40"/>
      <c r="L32" s="385" t="str">
        <f>IF('Заполняет конвертор НЕ ТРОГАТЬ!'!S33="", "", 'Заполняет конвертор НЕ ТРОГАТЬ!'!S33)</f>
        <v/>
      </c>
      <c r="M32" s="385" t="str">
        <f>IF('Заполняет конвертор НЕ ТРОГАТЬ!'!T33="", "", 'Заполняет конвертор НЕ ТРОГАТЬ!'!T33)</f>
        <v/>
      </c>
      <c r="N32" s="385" t="str">
        <f>IF('Заполняет конвертор НЕ ТРОГАТЬ!'!U33="", "", 'Заполняет конвертор НЕ ТРОГАТЬ!'!U33)</f>
        <v/>
      </c>
      <c r="O32" s="90"/>
      <c r="P32" s="60" t="e">
        <f t="shared" si="2"/>
        <v>#VALUE!</v>
      </c>
    </row>
    <row r="33" spans="1:16" ht="15">
      <c r="A33" s="40"/>
      <c r="E33" s="40"/>
      <c r="L33" s="385" t="str">
        <f>IF('Заполняет конвертор НЕ ТРОГАТЬ!'!S34="", "", 'Заполняет конвертор НЕ ТРОГАТЬ!'!S34)</f>
        <v/>
      </c>
      <c r="M33" s="385" t="str">
        <f>IF('Заполняет конвертор НЕ ТРОГАТЬ!'!T34="", "", 'Заполняет конвертор НЕ ТРОГАТЬ!'!T34)</f>
        <v/>
      </c>
      <c r="N33" s="385" t="str">
        <f>IF('Заполняет конвертор НЕ ТРОГАТЬ!'!U34="", "", 'Заполняет конвертор НЕ ТРОГАТЬ!'!U34)</f>
        <v/>
      </c>
      <c r="O33" s="10"/>
      <c r="P33" s="60" t="e">
        <f t="shared" si="2"/>
        <v>#VALUE!</v>
      </c>
    </row>
    <row r="34" spans="1:16" ht="15">
      <c r="A34" s="40"/>
      <c r="E34" s="40"/>
      <c r="L34" s="385" t="str">
        <f>IF('Заполняет конвертор НЕ ТРОГАТЬ!'!S35="", "", 'Заполняет конвертор НЕ ТРОГАТЬ!'!S35)</f>
        <v/>
      </c>
      <c r="M34" s="385" t="str">
        <f>IF('Заполняет конвертор НЕ ТРОГАТЬ!'!T35="", "", 'Заполняет конвертор НЕ ТРОГАТЬ!'!T35)</f>
        <v/>
      </c>
      <c r="N34" s="385" t="str">
        <f>IF('Заполняет конвертор НЕ ТРОГАТЬ!'!U35="", "", 'Заполняет конвертор НЕ ТРОГАТЬ!'!U35)</f>
        <v/>
      </c>
      <c r="O34" s="10"/>
      <c r="P34" s="60" t="e">
        <f t="shared" si="2"/>
        <v>#VALUE!</v>
      </c>
    </row>
    <row r="35" spans="1:16" ht="15">
      <c r="A35" s="40"/>
      <c r="E35" s="40"/>
      <c r="L35" s="385" t="str">
        <f>IF('Заполняет конвертор НЕ ТРОГАТЬ!'!S36="", "", 'Заполняет конвертор НЕ ТРОГАТЬ!'!S36)</f>
        <v/>
      </c>
      <c r="M35" s="385" t="str">
        <f>IF('Заполняет конвертор НЕ ТРОГАТЬ!'!T36="", "", 'Заполняет конвертор НЕ ТРОГАТЬ!'!T36)</f>
        <v/>
      </c>
      <c r="N35" s="385" t="str">
        <f>IF('Заполняет конвертор НЕ ТРОГАТЬ!'!U36="", "", 'Заполняет конвертор НЕ ТРОГАТЬ!'!U36)</f>
        <v/>
      </c>
      <c r="O35" s="10"/>
      <c r="P35" s="60" t="e">
        <f t="shared" si="2"/>
        <v>#VALUE!</v>
      </c>
    </row>
    <row r="36" spans="1:16" ht="15">
      <c r="A36" s="40"/>
      <c r="E36" s="40"/>
      <c r="L36" s="385" t="str">
        <f>IF('Заполняет конвертор НЕ ТРОГАТЬ!'!S37="", "", 'Заполняет конвертор НЕ ТРОГАТЬ!'!S37)</f>
        <v/>
      </c>
      <c r="M36" s="385" t="str">
        <f>IF('Заполняет конвертор НЕ ТРОГАТЬ!'!T37="", "", 'Заполняет конвертор НЕ ТРОГАТЬ!'!T37)</f>
        <v/>
      </c>
      <c r="N36" s="385" t="str">
        <f>IF('Заполняет конвертор НЕ ТРОГАТЬ!'!U37="", "", 'Заполняет конвертор НЕ ТРОГАТЬ!'!U37)</f>
        <v/>
      </c>
      <c r="O36" s="10"/>
      <c r="P36" s="60" t="e">
        <f t="shared" si="2"/>
        <v>#VALUE!</v>
      </c>
    </row>
    <row r="37" spans="1:16" ht="15">
      <c r="A37" s="40"/>
      <c r="E37" s="40"/>
      <c r="L37" s="385" t="str">
        <f>IF('Заполняет конвертор НЕ ТРОГАТЬ!'!S38="", "", 'Заполняет конвертор НЕ ТРОГАТЬ!'!S38)</f>
        <v/>
      </c>
      <c r="M37" s="385" t="str">
        <f>IF('Заполняет конвертор НЕ ТРОГАТЬ!'!T38="", "", 'Заполняет конвертор НЕ ТРОГАТЬ!'!T38)</f>
        <v/>
      </c>
      <c r="N37" s="385" t="str">
        <f>IF('Заполняет конвертор НЕ ТРОГАТЬ!'!U38="", "", 'Заполняет конвертор НЕ ТРОГАТЬ!'!U38)</f>
        <v/>
      </c>
      <c r="O37" s="10"/>
      <c r="P37" s="60" t="e">
        <f t="shared" si="2"/>
        <v>#VALUE!</v>
      </c>
    </row>
    <row r="38" spans="1:16" ht="15">
      <c r="A38" s="40"/>
      <c r="E38" s="40"/>
      <c r="L38" s="385" t="str">
        <f>IF('Заполняет конвертор НЕ ТРОГАТЬ!'!S39="", "", 'Заполняет конвертор НЕ ТРОГАТЬ!'!S39)</f>
        <v/>
      </c>
      <c r="M38" s="385" t="str">
        <f>IF('Заполняет конвертор НЕ ТРОГАТЬ!'!T39="", "", 'Заполняет конвертор НЕ ТРОГАТЬ!'!T39)</f>
        <v/>
      </c>
      <c r="N38" s="385">
        <f>IF('Заполняет конвертор НЕ ТРОГАТЬ!'!U39="", "", 'Заполняет конвертор НЕ ТРОГАТЬ!'!U39)</f>
        <v>2</v>
      </c>
      <c r="O38" s="10"/>
      <c r="P38" s="60" t="e">
        <f t="shared" si="2"/>
        <v>#VALUE!</v>
      </c>
    </row>
    <row r="39" spans="1:16">
      <c r="A39" s="40"/>
      <c r="E39" s="40"/>
      <c r="L39" s="11"/>
    </row>
    <row r="40" spans="1:16" ht="12.75">
      <c r="A40" s="40"/>
      <c r="E40" s="40"/>
    </row>
    <row r="41" spans="1:16" ht="12.75">
      <c r="A41" s="40"/>
    </row>
    <row r="42" spans="1:16" ht="12.75">
      <c r="A42" s="40"/>
    </row>
    <row r="43" spans="1:16" ht="12.75">
      <c r="A43" s="40"/>
    </row>
    <row r="44" spans="1:16" ht="12.75">
      <c r="A44" s="40"/>
    </row>
    <row r="45" spans="1:16" ht="12.75">
      <c r="A45" s="40"/>
    </row>
    <row r="46" spans="1:16" ht="12.75">
      <c r="A46" s="40"/>
    </row>
    <row r="47" spans="1:16" ht="12.75">
      <c r="A47" s="40"/>
    </row>
    <row r="48" spans="1:16" ht="12.75">
      <c r="A48" s="40"/>
    </row>
    <row r="49" spans="1:1" ht="12.75">
      <c r="A49" s="40"/>
    </row>
    <row r="50" spans="1:1" ht="12.75">
      <c r="A50" s="40"/>
    </row>
    <row r="51" spans="1:1" ht="12.75">
      <c r="A51" s="40"/>
    </row>
    <row r="52" spans="1:1" ht="12.75">
      <c r="A52" s="40"/>
    </row>
    <row r="53" spans="1:1" ht="12.75">
      <c r="A53" s="40"/>
    </row>
    <row r="54" spans="1:1" ht="12.75">
      <c r="A54" s="40"/>
    </row>
    <row r="55" spans="1:1" ht="12.75">
      <c r="A55" s="40"/>
    </row>
    <row r="56" spans="1:1" ht="12.75">
      <c r="A56" s="40"/>
    </row>
    <row r="57" spans="1:1" ht="12.75">
      <c r="A57" s="40"/>
    </row>
    <row r="58" spans="1:1" ht="12.75">
      <c r="A58" s="40"/>
    </row>
    <row r="59" spans="1:1" ht="12.75">
      <c r="A59" s="40"/>
    </row>
    <row r="60" spans="1:1" ht="12.75">
      <c r="A60" s="40"/>
    </row>
    <row r="61" spans="1:1" ht="12.75">
      <c r="A61" s="40"/>
    </row>
    <row r="62" spans="1:1" ht="12.75">
      <c r="A62" s="40"/>
    </row>
    <row r="63" spans="1:1" ht="12.75">
      <c r="A63" s="40"/>
    </row>
    <row r="64" spans="1:1" ht="12.75">
      <c r="A64" s="40"/>
    </row>
    <row r="65" spans="1:1" ht="12.75">
      <c r="A65" s="40"/>
    </row>
    <row r="66" spans="1:1" ht="12.75">
      <c r="A66" s="40"/>
    </row>
    <row r="67" spans="1:1" ht="12.75">
      <c r="A67" s="40"/>
    </row>
    <row r="68" spans="1:1" ht="12.75">
      <c r="A68" s="40"/>
    </row>
    <row r="69" spans="1:1" ht="12.75">
      <c r="A69" s="40"/>
    </row>
    <row r="70" spans="1:1" ht="12.75">
      <c r="A70" s="40"/>
    </row>
    <row r="71" spans="1:1" ht="12.75">
      <c r="A71" s="40"/>
    </row>
    <row r="72" spans="1:1" ht="12.75">
      <c r="A72" s="40"/>
    </row>
    <row r="73" spans="1:1" ht="12.75">
      <c r="A73" s="40"/>
    </row>
    <row r="74" spans="1:1" ht="12.75">
      <c r="A74" s="40"/>
    </row>
    <row r="75" spans="1:1" ht="12.75">
      <c r="A75" s="40"/>
    </row>
    <row r="76" spans="1:1" ht="12.75">
      <c r="A76" s="40"/>
    </row>
    <row r="77" spans="1:1" ht="12.75">
      <c r="A77" s="40"/>
    </row>
    <row r="78" spans="1:1" ht="12.75">
      <c r="A78" s="40"/>
    </row>
    <row r="79" spans="1:1" ht="12.75">
      <c r="A79" s="40"/>
    </row>
    <row r="80" spans="1:1" ht="12.75">
      <c r="A80" s="40"/>
    </row>
    <row r="81" spans="1:1" ht="12.75">
      <c r="A81" s="40"/>
    </row>
    <row r="82" spans="1:1" ht="12.75">
      <c r="A82" s="40"/>
    </row>
    <row r="83" spans="1:1" ht="12.75">
      <c r="A83" s="40"/>
    </row>
    <row r="84" spans="1:1" ht="12.75">
      <c r="A84" s="40"/>
    </row>
    <row r="85" spans="1:1" ht="12.75">
      <c r="A85" s="40"/>
    </row>
    <row r="86" spans="1:1" ht="12.75">
      <c r="A86" s="40"/>
    </row>
    <row r="87" spans="1:1" ht="12.75">
      <c r="A87" s="40"/>
    </row>
    <row r="88" spans="1:1" ht="12.75">
      <c r="A88" s="40"/>
    </row>
    <row r="89" spans="1:1" ht="12.75">
      <c r="A89" s="40"/>
    </row>
    <row r="90" spans="1:1" ht="12.75">
      <c r="A90" s="40"/>
    </row>
    <row r="91" spans="1:1" ht="12.75">
      <c r="A91" s="40"/>
    </row>
    <row r="92" spans="1:1" ht="12.75">
      <c r="A92" s="40"/>
    </row>
    <row r="93" spans="1:1" ht="12.75">
      <c r="A93" s="40"/>
    </row>
    <row r="94" spans="1:1" ht="12.75">
      <c r="A94" s="40"/>
    </row>
    <row r="95" spans="1:1" ht="12.75">
      <c r="A95" s="40"/>
    </row>
    <row r="96" spans="1:1" ht="12.75">
      <c r="A96" s="40"/>
    </row>
    <row r="97" spans="1:1" ht="12.75">
      <c r="A97" s="40"/>
    </row>
    <row r="98" spans="1:1" ht="12.75">
      <c r="A98" s="40"/>
    </row>
    <row r="99" spans="1:1" ht="12.75">
      <c r="A99" s="40"/>
    </row>
    <row r="100" spans="1:1" ht="12.75">
      <c r="A100" s="40"/>
    </row>
    <row r="101" spans="1:1" ht="12.75">
      <c r="A101" s="40"/>
    </row>
    <row r="102" spans="1:1" ht="12.75">
      <c r="A102" s="40"/>
    </row>
    <row r="103" spans="1:1" ht="12.75">
      <c r="A103" s="40"/>
    </row>
    <row r="104" spans="1:1" ht="12.75">
      <c r="A104" s="40"/>
    </row>
    <row r="105" spans="1:1" ht="12.75">
      <c r="A105" s="40"/>
    </row>
    <row r="106" spans="1:1" ht="12.75">
      <c r="A106" s="40"/>
    </row>
    <row r="107" spans="1:1" ht="12.75">
      <c r="A107" s="40"/>
    </row>
    <row r="108" spans="1:1" ht="12.75">
      <c r="A108" s="40"/>
    </row>
    <row r="109" spans="1:1" ht="12.75">
      <c r="A109" s="40"/>
    </row>
    <row r="110" spans="1:1" ht="12.75">
      <c r="A110" s="40"/>
    </row>
    <row r="111" spans="1:1" ht="12.75">
      <c r="A111" s="40"/>
    </row>
    <row r="112" spans="1:1" ht="12.75">
      <c r="A112" s="40"/>
    </row>
    <row r="113" spans="1:1" ht="12.75">
      <c r="A113" s="40"/>
    </row>
    <row r="114" spans="1:1" ht="12.75">
      <c r="A114" s="40"/>
    </row>
    <row r="115" spans="1:1" ht="12.75">
      <c r="A115" s="40"/>
    </row>
    <row r="116" spans="1:1" ht="12.75">
      <c r="A116" s="40"/>
    </row>
    <row r="117" spans="1:1" ht="12.75">
      <c r="A117" s="40"/>
    </row>
    <row r="118" spans="1:1" ht="12.75">
      <c r="A118" s="40"/>
    </row>
    <row r="119" spans="1:1" ht="12.75">
      <c r="A119" s="40"/>
    </row>
    <row r="120" spans="1:1" ht="12.75">
      <c r="A120" s="40"/>
    </row>
    <row r="121" spans="1:1" ht="12.75">
      <c r="A121" s="40"/>
    </row>
    <row r="122" spans="1:1" ht="12.75">
      <c r="A122" s="40"/>
    </row>
    <row r="123" spans="1:1" ht="12.75">
      <c r="A123" s="40"/>
    </row>
    <row r="124" spans="1:1" ht="12.75">
      <c r="A124" s="40"/>
    </row>
    <row r="125" spans="1:1" ht="12.75">
      <c r="A125" s="40"/>
    </row>
    <row r="126" spans="1:1" ht="12.75">
      <c r="A126" s="40"/>
    </row>
    <row r="127" spans="1:1" ht="12.75">
      <c r="A127" s="40"/>
    </row>
    <row r="128" spans="1:1" ht="12.75">
      <c r="A128" s="40"/>
    </row>
    <row r="129" spans="1:1" ht="12.75">
      <c r="A129" s="40"/>
    </row>
    <row r="130" spans="1:1" ht="12.75">
      <c r="A130" s="40"/>
    </row>
    <row r="131" spans="1:1" ht="12.75">
      <c r="A131" s="40"/>
    </row>
    <row r="132" spans="1:1" ht="12.75">
      <c r="A132" s="40"/>
    </row>
    <row r="133" spans="1:1" ht="12.75">
      <c r="A133" s="40"/>
    </row>
    <row r="134" spans="1:1" ht="12.75">
      <c r="A134" s="40"/>
    </row>
    <row r="135" spans="1:1" ht="12.75">
      <c r="A135" s="40"/>
    </row>
    <row r="136" spans="1:1" ht="12.75">
      <c r="A136" s="40"/>
    </row>
    <row r="137" spans="1:1" ht="12.75">
      <c r="A137" s="40"/>
    </row>
    <row r="138" spans="1:1" ht="12.75">
      <c r="A138" s="40"/>
    </row>
    <row r="139" spans="1:1" ht="12.75">
      <c r="A139" s="40"/>
    </row>
    <row r="140" spans="1:1" ht="12.75">
      <c r="A140" s="40"/>
    </row>
    <row r="141" spans="1:1" ht="12.75">
      <c r="A141" s="40"/>
    </row>
    <row r="142" spans="1:1" ht="12.75">
      <c r="A142" s="40"/>
    </row>
    <row r="143" spans="1:1" ht="12.75">
      <c r="A143" s="40"/>
    </row>
    <row r="144" spans="1:1" ht="12.75">
      <c r="A144" s="40"/>
    </row>
    <row r="145" spans="1:1" ht="12.75">
      <c r="A145" s="40"/>
    </row>
    <row r="146" spans="1:1" ht="12.75">
      <c r="A146" s="40"/>
    </row>
    <row r="147" spans="1:1" ht="12.75">
      <c r="A147" s="40"/>
    </row>
    <row r="148" spans="1:1" ht="12.75">
      <c r="A148" s="40"/>
    </row>
    <row r="149" spans="1:1" ht="12.75">
      <c r="A149" s="40"/>
    </row>
    <row r="150" spans="1:1" ht="12.75">
      <c r="A150" s="40"/>
    </row>
    <row r="151" spans="1:1" ht="12.75">
      <c r="A151" s="40"/>
    </row>
    <row r="152" spans="1:1" ht="12.75">
      <c r="A152" s="40"/>
    </row>
    <row r="153" spans="1:1" ht="12.75">
      <c r="A153" s="40"/>
    </row>
    <row r="154" spans="1:1" ht="12.75">
      <c r="A154" s="40"/>
    </row>
    <row r="155" spans="1:1" ht="12.75">
      <c r="A155" s="40"/>
    </row>
    <row r="156" spans="1:1" ht="12.75">
      <c r="A156" s="40"/>
    </row>
    <row r="157" spans="1:1" ht="12.75">
      <c r="A157" s="40"/>
    </row>
    <row r="158" spans="1:1" ht="12.75">
      <c r="A158" s="40"/>
    </row>
    <row r="159" spans="1:1" ht="12.75">
      <c r="A159" s="40"/>
    </row>
    <row r="160" spans="1:1" ht="12.75">
      <c r="A160" s="40"/>
    </row>
    <row r="161" spans="1:1" ht="12.75">
      <c r="A161" s="40"/>
    </row>
    <row r="162" spans="1:1" ht="12.75">
      <c r="A162" s="40"/>
    </row>
    <row r="163" spans="1:1" ht="12.75">
      <c r="A163" s="40"/>
    </row>
    <row r="164" spans="1:1" ht="12.75">
      <c r="A164" s="40"/>
    </row>
    <row r="165" spans="1:1" ht="12.75">
      <c r="A165" s="40"/>
    </row>
    <row r="166" spans="1:1" ht="12.75">
      <c r="A166" s="40"/>
    </row>
    <row r="167" spans="1:1" ht="12.75">
      <c r="A167" s="40"/>
    </row>
    <row r="168" spans="1:1" ht="12.75">
      <c r="A168" s="40"/>
    </row>
    <row r="169" spans="1:1" ht="12.75">
      <c r="A169" s="40"/>
    </row>
    <row r="170" spans="1:1" ht="12.75">
      <c r="A170" s="40"/>
    </row>
    <row r="171" spans="1:1" ht="12.75">
      <c r="A171" s="40"/>
    </row>
    <row r="172" spans="1:1" ht="12.75">
      <c r="A172" s="40"/>
    </row>
    <row r="173" spans="1:1" ht="12.75">
      <c r="A173" s="40"/>
    </row>
    <row r="174" spans="1:1" ht="12.75">
      <c r="A174" s="40"/>
    </row>
    <row r="175" spans="1:1" ht="12.75">
      <c r="A175" s="40"/>
    </row>
    <row r="176" spans="1:1" ht="12.75">
      <c r="A176" s="40"/>
    </row>
    <row r="177" spans="1:1" ht="12.75">
      <c r="A177" s="40"/>
    </row>
    <row r="178" spans="1:1" ht="12.75">
      <c r="A178" s="40"/>
    </row>
    <row r="179" spans="1:1" ht="12.75">
      <c r="A179" s="40"/>
    </row>
    <row r="180" spans="1:1" ht="12.75">
      <c r="A180" s="40"/>
    </row>
    <row r="181" spans="1:1" ht="12.75">
      <c r="A181" s="40"/>
    </row>
    <row r="182" spans="1:1" ht="12.75">
      <c r="A182" s="40"/>
    </row>
    <row r="183" spans="1:1" ht="12.75">
      <c r="A183" s="40"/>
    </row>
    <row r="184" spans="1:1" ht="12.75">
      <c r="A184" s="40"/>
    </row>
    <row r="185" spans="1:1" ht="12.75">
      <c r="A185" s="40"/>
    </row>
    <row r="186" spans="1:1" ht="12.75">
      <c r="A186" s="40"/>
    </row>
    <row r="187" spans="1:1" ht="12.75">
      <c r="A187" s="40"/>
    </row>
    <row r="188" spans="1:1" ht="12.75">
      <c r="A188" s="40"/>
    </row>
    <row r="189" spans="1:1" ht="12.75">
      <c r="A189" s="40"/>
    </row>
    <row r="190" spans="1:1" ht="12.75">
      <c r="A190" s="40"/>
    </row>
    <row r="191" spans="1:1" ht="12.75">
      <c r="A191" s="40"/>
    </row>
    <row r="192" spans="1:1" ht="12.75">
      <c r="A192" s="40"/>
    </row>
    <row r="193" spans="1:1" ht="12.75">
      <c r="A193" s="40"/>
    </row>
    <row r="194" spans="1:1" ht="12.75">
      <c r="A194" s="40"/>
    </row>
    <row r="195" spans="1:1" ht="12.75">
      <c r="A195" s="40"/>
    </row>
    <row r="196" spans="1:1" ht="12.75">
      <c r="A196" s="40"/>
    </row>
    <row r="197" spans="1:1" ht="12.75">
      <c r="A197" s="40"/>
    </row>
    <row r="198" spans="1:1" ht="12.75">
      <c r="A198" s="40"/>
    </row>
    <row r="199" spans="1:1" ht="12.75">
      <c r="A199" s="40"/>
    </row>
    <row r="200" spans="1:1" ht="12.75">
      <c r="A200" s="40"/>
    </row>
    <row r="201" spans="1:1" ht="12.75">
      <c r="A201" s="40"/>
    </row>
    <row r="202" spans="1:1" ht="12.75">
      <c r="A202" s="40"/>
    </row>
    <row r="203" spans="1:1" ht="12.75">
      <c r="A203" s="40"/>
    </row>
    <row r="204" spans="1:1" ht="12.75">
      <c r="A204" s="40"/>
    </row>
    <row r="205" spans="1:1" ht="12.75">
      <c r="A205" s="40"/>
    </row>
    <row r="206" spans="1:1" ht="12.75">
      <c r="A206" s="40"/>
    </row>
    <row r="207" spans="1:1" ht="12.75">
      <c r="A207" s="40"/>
    </row>
    <row r="208" spans="1:1" ht="12.75">
      <c r="A208" s="40"/>
    </row>
    <row r="209" spans="1:1" ht="12.75">
      <c r="A209" s="40"/>
    </row>
    <row r="210" spans="1:1" ht="12.75">
      <c r="A210" s="40"/>
    </row>
    <row r="211" spans="1:1" ht="12.75">
      <c r="A211" s="40"/>
    </row>
    <row r="212" spans="1:1" ht="12.75">
      <c r="A212" s="40"/>
    </row>
    <row r="213" spans="1:1" ht="12.75">
      <c r="A213" s="40"/>
    </row>
    <row r="214" spans="1:1" ht="12.75">
      <c r="A214" s="40"/>
    </row>
    <row r="215" spans="1:1" ht="12.75">
      <c r="A215" s="40"/>
    </row>
    <row r="216" spans="1:1" ht="12.75">
      <c r="A216" s="40"/>
    </row>
    <row r="217" spans="1:1" ht="12.75">
      <c r="A217" s="40"/>
    </row>
    <row r="218" spans="1:1" ht="12.75">
      <c r="A218" s="40"/>
    </row>
    <row r="219" spans="1:1" ht="12.75">
      <c r="A219" s="40"/>
    </row>
    <row r="220" spans="1:1" ht="12.75">
      <c r="A220" s="40"/>
    </row>
    <row r="221" spans="1:1" ht="12.75">
      <c r="A221" s="40"/>
    </row>
    <row r="222" spans="1:1" ht="12.75">
      <c r="A222" s="40"/>
    </row>
    <row r="223" spans="1:1" ht="12.75">
      <c r="A223" s="40"/>
    </row>
    <row r="224" spans="1:1" ht="12.75">
      <c r="A224" s="40"/>
    </row>
    <row r="225" spans="1:1" ht="12.75">
      <c r="A225" s="40"/>
    </row>
    <row r="226" spans="1:1" ht="12.75">
      <c r="A226" s="40"/>
    </row>
    <row r="227" spans="1:1" ht="12.75">
      <c r="A227" s="40"/>
    </row>
    <row r="228" spans="1:1" ht="12.75">
      <c r="A228" s="40"/>
    </row>
    <row r="229" spans="1:1" ht="12.75">
      <c r="A229" s="40"/>
    </row>
    <row r="230" spans="1:1" ht="12.75">
      <c r="A230" s="40"/>
    </row>
    <row r="231" spans="1:1" ht="12.75">
      <c r="A231" s="40"/>
    </row>
    <row r="232" spans="1:1" ht="12.75">
      <c r="A232" s="40"/>
    </row>
    <row r="233" spans="1:1" ht="12.75">
      <c r="A233" s="40"/>
    </row>
    <row r="234" spans="1:1" ht="12.75">
      <c r="A234" s="40"/>
    </row>
    <row r="235" spans="1:1" ht="12.75">
      <c r="A235" s="40"/>
    </row>
    <row r="236" spans="1:1" ht="12.75">
      <c r="A236" s="40"/>
    </row>
    <row r="237" spans="1:1" ht="12.75">
      <c r="A237" s="40"/>
    </row>
    <row r="238" spans="1:1" ht="12.75">
      <c r="A238" s="40"/>
    </row>
    <row r="239" spans="1:1" ht="12.75">
      <c r="A239" s="40"/>
    </row>
    <row r="240" spans="1:1" ht="12.75">
      <c r="A240" s="40"/>
    </row>
    <row r="241" spans="1:1" ht="12.75">
      <c r="A241" s="40"/>
    </row>
    <row r="242" spans="1:1" ht="12.75">
      <c r="A242" s="40"/>
    </row>
    <row r="243" spans="1:1" ht="12.75">
      <c r="A243" s="40"/>
    </row>
    <row r="244" spans="1:1" ht="12.75">
      <c r="A244" s="40"/>
    </row>
    <row r="245" spans="1:1" ht="12.75">
      <c r="A245" s="40"/>
    </row>
    <row r="246" spans="1:1" ht="12.75">
      <c r="A246" s="40"/>
    </row>
    <row r="247" spans="1:1" ht="12.75">
      <c r="A247" s="40"/>
    </row>
    <row r="248" spans="1:1" ht="12.75">
      <c r="A248" s="40"/>
    </row>
    <row r="249" spans="1:1" ht="12.75">
      <c r="A249" s="40"/>
    </row>
    <row r="250" spans="1:1" ht="12.75">
      <c r="A250" s="40"/>
    </row>
    <row r="251" spans="1:1" ht="12.75">
      <c r="A251" s="40"/>
    </row>
    <row r="252" spans="1:1" ht="12.75">
      <c r="A252" s="40"/>
    </row>
    <row r="253" spans="1:1" ht="12.75">
      <c r="A253" s="40"/>
    </row>
    <row r="254" spans="1:1" ht="12.75">
      <c r="A254" s="40"/>
    </row>
    <row r="255" spans="1:1" ht="12.75">
      <c r="A255" s="40"/>
    </row>
    <row r="256" spans="1:1" ht="12.75">
      <c r="A256" s="40"/>
    </row>
    <row r="257" spans="1:1" ht="12.75">
      <c r="A257" s="40"/>
    </row>
    <row r="258" spans="1:1" ht="12.75">
      <c r="A258" s="40"/>
    </row>
    <row r="259" spans="1:1" ht="12.75">
      <c r="A259" s="40"/>
    </row>
    <row r="260" spans="1:1" ht="12.75">
      <c r="A260" s="40"/>
    </row>
    <row r="261" spans="1:1" ht="12.75">
      <c r="A261" s="40"/>
    </row>
    <row r="262" spans="1:1" ht="12.75">
      <c r="A262" s="40"/>
    </row>
    <row r="263" spans="1:1" ht="12.75">
      <c r="A263" s="40"/>
    </row>
    <row r="264" spans="1:1" ht="12.75">
      <c r="A264" s="40"/>
    </row>
    <row r="265" spans="1:1" ht="12.75">
      <c r="A265" s="40"/>
    </row>
    <row r="266" spans="1:1" ht="12.75">
      <c r="A266" s="40"/>
    </row>
    <row r="267" spans="1:1" ht="12.75">
      <c r="A267" s="40"/>
    </row>
    <row r="268" spans="1:1" ht="12.75">
      <c r="A268" s="40"/>
    </row>
    <row r="269" spans="1:1" ht="12.75">
      <c r="A269" s="40"/>
    </row>
    <row r="270" spans="1:1" ht="12.75">
      <c r="A270" s="40"/>
    </row>
    <row r="271" spans="1:1" ht="12.75">
      <c r="A271" s="40"/>
    </row>
    <row r="272" spans="1:1" ht="12.75">
      <c r="A272" s="40"/>
    </row>
    <row r="273" spans="1:1" ht="12.75">
      <c r="A273" s="40"/>
    </row>
    <row r="274" spans="1:1" ht="12.75">
      <c r="A274" s="40"/>
    </row>
    <row r="275" spans="1:1" ht="12.75">
      <c r="A275" s="40"/>
    </row>
    <row r="276" spans="1:1" ht="12.75">
      <c r="A276" s="40"/>
    </row>
    <row r="277" spans="1:1" ht="12.75">
      <c r="A277" s="40"/>
    </row>
    <row r="278" spans="1:1" ht="12.75">
      <c r="A278" s="40"/>
    </row>
    <row r="279" spans="1:1" ht="12.75">
      <c r="A279" s="40"/>
    </row>
    <row r="280" spans="1:1" ht="12.75">
      <c r="A280" s="40"/>
    </row>
    <row r="281" spans="1:1" ht="12.75">
      <c r="A281" s="40"/>
    </row>
    <row r="282" spans="1:1" ht="12.75">
      <c r="A282" s="40"/>
    </row>
    <row r="283" spans="1:1" ht="12.75">
      <c r="A283" s="40"/>
    </row>
    <row r="284" spans="1:1" ht="12.75">
      <c r="A284" s="40"/>
    </row>
    <row r="285" spans="1:1" ht="12.75">
      <c r="A285" s="40"/>
    </row>
    <row r="286" spans="1:1" ht="12.75">
      <c r="A286" s="40"/>
    </row>
    <row r="287" spans="1:1" ht="12.75">
      <c r="A287" s="40"/>
    </row>
    <row r="288" spans="1:1" ht="12.75">
      <c r="A288" s="40"/>
    </row>
    <row r="289" spans="1:1" ht="12.75">
      <c r="A289" s="40"/>
    </row>
    <row r="290" spans="1:1" ht="12.75">
      <c r="A290" s="40"/>
    </row>
    <row r="291" spans="1:1" ht="12.75">
      <c r="A291" s="40"/>
    </row>
    <row r="292" spans="1:1" ht="12.75">
      <c r="A292" s="40"/>
    </row>
    <row r="293" spans="1:1" ht="12.75">
      <c r="A293" s="40"/>
    </row>
    <row r="294" spans="1:1" ht="12.75">
      <c r="A294" s="40"/>
    </row>
    <row r="295" spans="1:1" ht="12.75">
      <c r="A295" s="40"/>
    </row>
    <row r="296" spans="1:1" ht="12.75">
      <c r="A296" s="40"/>
    </row>
    <row r="297" spans="1:1" ht="12.75">
      <c r="A297" s="40"/>
    </row>
    <row r="298" spans="1:1" ht="12.75">
      <c r="A298" s="40"/>
    </row>
    <row r="299" spans="1:1" ht="12.75">
      <c r="A299" s="40"/>
    </row>
    <row r="300" spans="1:1" ht="12.75">
      <c r="A300" s="40"/>
    </row>
    <row r="301" spans="1:1" ht="12.75">
      <c r="A301" s="40"/>
    </row>
    <row r="302" spans="1:1" ht="12.75">
      <c r="A302" s="40"/>
    </row>
    <row r="303" spans="1:1" ht="12.75">
      <c r="A303" s="40"/>
    </row>
    <row r="304" spans="1:1" ht="12.75">
      <c r="A304" s="40"/>
    </row>
    <row r="305" spans="1:1" ht="12.75">
      <c r="A305" s="40"/>
    </row>
    <row r="306" spans="1:1" ht="12.75">
      <c r="A306" s="40"/>
    </row>
    <row r="307" spans="1:1" ht="12.75">
      <c r="A307" s="40"/>
    </row>
    <row r="308" spans="1:1" ht="12.75">
      <c r="A308" s="40"/>
    </row>
    <row r="309" spans="1:1" ht="12.75">
      <c r="A309" s="40"/>
    </row>
    <row r="310" spans="1:1" ht="12.75">
      <c r="A310" s="40"/>
    </row>
    <row r="311" spans="1:1" ht="12.75">
      <c r="A311" s="40"/>
    </row>
    <row r="312" spans="1:1" ht="12.75">
      <c r="A312" s="40"/>
    </row>
    <row r="313" spans="1:1" ht="12.75">
      <c r="A313" s="40"/>
    </row>
    <row r="314" spans="1:1" ht="12.75">
      <c r="A314" s="40"/>
    </row>
    <row r="315" spans="1:1" ht="12.75">
      <c r="A315" s="40"/>
    </row>
    <row r="316" spans="1:1" ht="12.75">
      <c r="A316" s="40"/>
    </row>
    <row r="317" spans="1:1" ht="12.75">
      <c r="A317" s="40"/>
    </row>
    <row r="318" spans="1:1" ht="12.75">
      <c r="A318" s="40"/>
    </row>
    <row r="319" spans="1:1" ht="12.75">
      <c r="A319" s="40"/>
    </row>
    <row r="320" spans="1:1" ht="12.75">
      <c r="A320" s="40"/>
    </row>
    <row r="321" spans="1:1" ht="12.75">
      <c r="A321" s="40"/>
    </row>
    <row r="322" spans="1:1" ht="12.75">
      <c r="A322" s="40"/>
    </row>
    <row r="323" spans="1:1" ht="12.75">
      <c r="A323" s="40"/>
    </row>
    <row r="324" spans="1:1" ht="12.75">
      <c r="A324" s="40"/>
    </row>
    <row r="325" spans="1:1" ht="12.75">
      <c r="A325" s="40"/>
    </row>
    <row r="326" spans="1:1" ht="12.75">
      <c r="A326" s="40"/>
    </row>
    <row r="327" spans="1:1" ht="12.75">
      <c r="A327" s="40"/>
    </row>
    <row r="328" spans="1:1" ht="12.75">
      <c r="A328" s="40"/>
    </row>
    <row r="329" spans="1:1" ht="12.75">
      <c r="A329" s="40"/>
    </row>
    <row r="330" spans="1:1" ht="12.75">
      <c r="A330" s="40"/>
    </row>
    <row r="331" spans="1:1" ht="12.75">
      <c r="A331" s="40"/>
    </row>
    <row r="332" spans="1:1" ht="12.75">
      <c r="A332" s="40"/>
    </row>
    <row r="333" spans="1:1" ht="12.75">
      <c r="A333" s="40"/>
    </row>
    <row r="334" spans="1:1" ht="12.75">
      <c r="A334" s="40"/>
    </row>
    <row r="335" spans="1:1" ht="12.75">
      <c r="A335" s="40"/>
    </row>
    <row r="336" spans="1:1" ht="12.75">
      <c r="A336" s="40"/>
    </row>
    <row r="337" spans="1:1" ht="12.75">
      <c r="A337" s="40"/>
    </row>
    <row r="338" spans="1:1" ht="12.75">
      <c r="A338" s="40"/>
    </row>
    <row r="339" spans="1:1" ht="12.75">
      <c r="A339" s="40"/>
    </row>
    <row r="340" spans="1:1" ht="12.75">
      <c r="A340" s="40"/>
    </row>
    <row r="341" spans="1:1" ht="12.75">
      <c r="A341" s="40"/>
    </row>
    <row r="342" spans="1:1" ht="12.75">
      <c r="A342" s="40"/>
    </row>
    <row r="343" spans="1:1" ht="12.75">
      <c r="A343" s="40"/>
    </row>
    <row r="344" spans="1:1" ht="12.75">
      <c r="A344" s="40"/>
    </row>
    <row r="345" spans="1:1" ht="12.75">
      <c r="A345" s="40"/>
    </row>
    <row r="346" spans="1:1" ht="12.75">
      <c r="A346" s="40"/>
    </row>
    <row r="347" spans="1:1" ht="12.75">
      <c r="A347" s="40"/>
    </row>
    <row r="348" spans="1:1" ht="12.75">
      <c r="A348" s="40"/>
    </row>
    <row r="349" spans="1:1" ht="12.75">
      <c r="A349" s="40"/>
    </row>
    <row r="350" spans="1:1" ht="12.75">
      <c r="A350" s="40"/>
    </row>
    <row r="351" spans="1:1" ht="12.75">
      <c r="A351" s="40"/>
    </row>
    <row r="352" spans="1:1" ht="12.75">
      <c r="A352" s="40"/>
    </row>
    <row r="353" spans="1:1" ht="12.75">
      <c r="A353" s="40"/>
    </row>
    <row r="354" spans="1:1" ht="12.75">
      <c r="A354" s="40"/>
    </row>
    <row r="355" spans="1:1" ht="12.75">
      <c r="A355" s="40"/>
    </row>
    <row r="356" spans="1:1" ht="12.75">
      <c r="A356" s="40"/>
    </row>
    <row r="357" spans="1:1" ht="12.75">
      <c r="A357" s="40"/>
    </row>
    <row r="358" spans="1:1" ht="12.75">
      <c r="A358" s="40"/>
    </row>
    <row r="359" spans="1:1" ht="12.75">
      <c r="A359" s="40"/>
    </row>
    <row r="360" spans="1:1" ht="12.75">
      <c r="A360" s="40"/>
    </row>
    <row r="361" spans="1:1" ht="12.75">
      <c r="A361" s="40"/>
    </row>
    <row r="362" spans="1:1" ht="12.75">
      <c r="A362" s="40"/>
    </row>
    <row r="363" spans="1:1" ht="12.75">
      <c r="A363" s="40"/>
    </row>
    <row r="364" spans="1:1" ht="12.75">
      <c r="A364" s="40"/>
    </row>
    <row r="365" spans="1:1" ht="12.75">
      <c r="A365" s="40"/>
    </row>
    <row r="366" spans="1:1" ht="12.75">
      <c r="A366" s="40"/>
    </row>
    <row r="367" spans="1:1" ht="12.75">
      <c r="A367" s="40"/>
    </row>
    <row r="368" spans="1:1" ht="12.75">
      <c r="A368" s="40"/>
    </row>
    <row r="369" spans="1:1" ht="12.75">
      <c r="A369" s="40"/>
    </row>
    <row r="370" spans="1:1" ht="12.75">
      <c r="A370" s="40"/>
    </row>
    <row r="371" spans="1:1" ht="12.75">
      <c r="A371" s="40"/>
    </row>
    <row r="372" spans="1:1" ht="12.75">
      <c r="A372" s="40"/>
    </row>
    <row r="373" spans="1:1" ht="12.75">
      <c r="A373" s="40"/>
    </row>
    <row r="374" spans="1:1" ht="12.75">
      <c r="A374" s="40"/>
    </row>
    <row r="375" spans="1:1" ht="12.75">
      <c r="A375" s="40"/>
    </row>
    <row r="376" spans="1:1" ht="12.75">
      <c r="A376" s="40"/>
    </row>
    <row r="377" spans="1:1" ht="12.75">
      <c r="A377" s="40"/>
    </row>
    <row r="378" spans="1:1" ht="12.75">
      <c r="A378" s="40"/>
    </row>
    <row r="379" spans="1:1" ht="12.75">
      <c r="A379" s="40"/>
    </row>
    <row r="380" spans="1:1" ht="12.75">
      <c r="A380" s="40"/>
    </row>
    <row r="381" spans="1:1" ht="12.75">
      <c r="A381" s="40"/>
    </row>
    <row r="382" spans="1:1" ht="12.75">
      <c r="A382" s="40"/>
    </row>
    <row r="383" spans="1:1" ht="12.75">
      <c r="A383" s="40"/>
    </row>
    <row r="384" spans="1:1" ht="12.75">
      <c r="A384" s="40"/>
    </row>
    <row r="385" spans="1:1" ht="12.75">
      <c r="A385" s="40"/>
    </row>
    <row r="386" spans="1:1" ht="12.75">
      <c r="A386" s="40"/>
    </row>
    <row r="387" spans="1:1" ht="12.75">
      <c r="A387" s="40"/>
    </row>
    <row r="388" spans="1:1" ht="12.75">
      <c r="A388" s="40"/>
    </row>
    <row r="389" spans="1:1" ht="12.75">
      <c r="A389" s="40"/>
    </row>
    <row r="390" spans="1:1" ht="12.75">
      <c r="A390" s="40"/>
    </row>
    <row r="391" spans="1:1" ht="12.75">
      <c r="A391" s="40"/>
    </row>
    <row r="392" spans="1:1" ht="12.75">
      <c r="A392" s="40"/>
    </row>
    <row r="393" spans="1:1" ht="12.75">
      <c r="A393" s="40"/>
    </row>
    <row r="394" spans="1:1" ht="12.75">
      <c r="A394" s="40"/>
    </row>
    <row r="395" spans="1:1" ht="12.75">
      <c r="A395" s="40"/>
    </row>
    <row r="396" spans="1:1" ht="12.75">
      <c r="A396" s="40"/>
    </row>
    <row r="397" spans="1:1" ht="12.75">
      <c r="A397" s="40"/>
    </row>
    <row r="398" spans="1:1" ht="12.75">
      <c r="A398" s="40"/>
    </row>
    <row r="399" spans="1:1" ht="12.75">
      <c r="A399" s="40"/>
    </row>
    <row r="400" spans="1:1" ht="12.75">
      <c r="A400" s="40"/>
    </row>
    <row r="401" spans="1:1" ht="12.75">
      <c r="A401" s="40"/>
    </row>
    <row r="402" spans="1:1" ht="12.75">
      <c r="A402" s="40"/>
    </row>
    <row r="403" spans="1:1" ht="12.75">
      <c r="A403" s="40"/>
    </row>
    <row r="404" spans="1:1" ht="12.75">
      <c r="A404" s="40"/>
    </row>
    <row r="405" spans="1:1" ht="12.75">
      <c r="A405" s="40"/>
    </row>
    <row r="406" spans="1:1" ht="12.75">
      <c r="A406" s="40"/>
    </row>
    <row r="407" spans="1:1" ht="12.75">
      <c r="A407" s="40"/>
    </row>
    <row r="408" spans="1:1" ht="12.75">
      <c r="A408" s="40"/>
    </row>
    <row r="409" spans="1:1" ht="12.75">
      <c r="A409" s="40"/>
    </row>
    <row r="410" spans="1:1" ht="12.75">
      <c r="A410" s="40"/>
    </row>
    <row r="411" spans="1:1" ht="12.75">
      <c r="A411" s="40"/>
    </row>
    <row r="412" spans="1:1" ht="12.75">
      <c r="A412" s="40"/>
    </row>
    <row r="413" spans="1:1" ht="12.75">
      <c r="A413" s="40"/>
    </row>
    <row r="414" spans="1:1" ht="12.75">
      <c r="A414" s="40"/>
    </row>
    <row r="415" spans="1:1" ht="12.75">
      <c r="A415" s="40"/>
    </row>
    <row r="416" spans="1:1" ht="12.75">
      <c r="A416" s="40"/>
    </row>
    <row r="417" spans="1:1" ht="12.75">
      <c r="A417" s="40"/>
    </row>
    <row r="418" spans="1:1" ht="12.75">
      <c r="A418" s="40"/>
    </row>
    <row r="419" spans="1:1" ht="12.75">
      <c r="A419" s="40"/>
    </row>
    <row r="420" spans="1:1" ht="12.75">
      <c r="A420" s="40"/>
    </row>
    <row r="421" spans="1:1" ht="12.75">
      <c r="A421" s="40"/>
    </row>
    <row r="422" spans="1:1" ht="12.75">
      <c r="A422" s="40"/>
    </row>
    <row r="423" spans="1:1" ht="12.75">
      <c r="A423" s="40"/>
    </row>
    <row r="424" spans="1:1" ht="12.75">
      <c r="A424" s="40"/>
    </row>
    <row r="425" spans="1:1" ht="12.75">
      <c r="A425" s="40"/>
    </row>
    <row r="426" spans="1:1" ht="12.75">
      <c r="A426" s="40"/>
    </row>
    <row r="427" spans="1:1" ht="12.75">
      <c r="A427" s="40"/>
    </row>
    <row r="428" spans="1:1" ht="12.75">
      <c r="A428" s="40"/>
    </row>
    <row r="429" spans="1:1" ht="12.75">
      <c r="A429" s="40"/>
    </row>
    <row r="430" spans="1:1" ht="12.75">
      <c r="A430" s="40"/>
    </row>
    <row r="431" spans="1:1" ht="12.75">
      <c r="A431" s="40"/>
    </row>
    <row r="432" spans="1:1" ht="12.75">
      <c r="A432" s="40"/>
    </row>
    <row r="433" spans="1:1" ht="12.75">
      <c r="A433" s="40"/>
    </row>
    <row r="434" spans="1:1" ht="12.75">
      <c r="A434" s="40"/>
    </row>
    <row r="435" spans="1:1" ht="12.75">
      <c r="A435" s="40"/>
    </row>
    <row r="436" spans="1:1" ht="12.75">
      <c r="A436" s="40"/>
    </row>
    <row r="437" spans="1:1" ht="12.75">
      <c r="A437" s="40"/>
    </row>
    <row r="438" spans="1:1" ht="12.75">
      <c r="A438" s="40"/>
    </row>
    <row r="439" spans="1:1" ht="12.75">
      <c r="A439" s="40"/>
    </row>
    <row r="440" spans="1:1" ht="12.75">
      <c r="A440" s="40"/>
    </row>
    <row r="441" spans="1:1" ht="12.75">
      <c r="A441" s="40"/>
    </row>
    <row r="442" spans="1:1" ht="12.75">
      <c r="A442" s="40"/>
    </row>
    <row r="443" spans="1:1" ht="12.75">
      <c r="A443" s="40"/>
    </row>
    <row r="444" spans="1:1" ht="12.75">
      <c r="A444" s="40"/>
    </row>
    <row r="445" spans="1:1" ht="12.75">
      <c r="A445" s="40"/>
    </row>
    <row r="446" spans="1:1" ht="12.75">
      <c r="A446" s="40"/>
    </row>
    <row r="447" spans="1:1" ht="12.75">
      <c r="A447" s="40"/>
    </row>
    <row r="448" spans="1:1" ht="12.75">
      <c r="A448" s="40"/>
    </row>
    <row r="449" spans="1:1" ht="12.75">
      <c r="A449" s="40"/>
    </row>
    <row r="450" spans="1:1" ht="12.75">
      <c r="A450" s="40"/>
    </row>
    <row r="451" spans="1:1" ht="12.75">
      <c r="A451" s="40"/>
    </row>
    <row r="452" spans="1:1" ht="12.75">
      <c r="A452" s="40"/>
    </row>
    <row r="453" spans="1:1" ht="12.75">
      <c r="A453" s="40"/>
    </row>
    <row r="454" spans="1:1" ht="12.75">
      <c r="A454" s="40"/>
    </row>
    <row r="455" spans="1:1" ht="12.75">
      <c r="A455" s="40"/>
    </row>
    <row r="456" spans="1:1" ht="12.75">
      <c r="A456" s="40"/>
    </row>
    <row r="457" spans="1:1" ht="12.75">
      <c r="A457" s="40"/>
    </row>
    <row r="458" spans="1:1" ht="12.75">
      <c r="A458" s="40"/>
    </row>
    <row r="459" spans="1:1" ht="12.75">
      <c r="A459" s="40"/>
    </row>
    <row r="460" spans="1:1" ht="12.75">
      <c r="A460" s="40"/>
    </row>
    <row r="461" spans="1:1" ht="12.75">
      <c r="A461" s="40"/>
    </row>
    <row r="462" spans="1:1" ht="12.75">
      <c r="A462" s="40"/>
    </row>
    <row r="463" spans="1:1" ht="12.75">
      <c r="A463" s="40"/>
    </row>
    <row r="464" spans="1:1" ht="12.75">
      <c r="A464" s="40"/>
    </row>
    <row r="465" spans="1:1" ht="12.75">
      <c r="A465" s="40"/>
    </row>
    <row r="466" spans="1:1" ht="12.75">
      <c r="A466" s="40"/>
    </row>
    <row r="467" spans="1:1" ht="12.75">
      <c r="A467" s="40"/>
    </row>
    <row r="468" spans="1:1" ht="12.75">
      <c r="A468" s="40"/>
    </row>
    <row r="469" spans="1:1" ht="12.75">
      <c r="A469" s="40"/>
    </row>
    <row r="470" spans="1:1" ht="12.75">
      <c r="A470" s="40"/>
    </row>
    <row r="471" spans="1:1" ht="12.75">
      <c r="A471" s="40"/>
    </row>
    <row r="472" spans="1:1" ht="12.75">
      <c r="A472" s="40"/>
    </row>
    <row r="473" spans="1:1" ht="12.75">
      <c r="A473" s="40"/>
    </row>
    <row r="474" spans="1:1" ht="12.75">
      <c r="A474" s="40"/>
    </row>
    <row r="475" spans="1:1" ht="12.75">
      <c r="A475" s="40"/>
    </row>
    <row r="476" spans="1:1" ht="12.75">
      <c r="A476" s="40"/>
    </row>
    <row r="477" spans="1:1" ht="12.75">
      <c r="A477" s="40"/>
    </row>
    <row r="478" spans="1:1" ht="12.75">
      <c r="A478" s="40"/>
    </row>
    <row r="479" spans="1:1" ht="12.75">
      <c r="A479" s="40"/>
    </row>
    <row r="480" spans="1:1" ht="12.75">
      <c r="A480" s="40"/>
    </row>
    <row r="481" spans="1:1" ht="12.75">
      <c r="A481" s="40"/>
    </row>
    <row r="482" spans="1:1" ht="12.75">
      <c r="A482" s="40"/>
    </row>
    <row r="483" spans="1:1" ht="12.75">
      <c r="A483" s="40"/>
    </row>
    <row r="484" spans="1:1" ht="12.75">
      <c r="A484" s="40"/>
    </row>
    <row r="485" spans="1:1" ht="12.75">
      <c r="A485" s="40"/>
    </row>
    <row r="486" spans="1:1" ht="12.75">
      <c r="A486" s="40"/>
    </row>
    <row r="487" spans="1:1" ht="12.75">
      <c r="A487" s="40"/>
    </row>
    <row r="488" spans="1:1" ht="12.75">
      <c r="A488" s="40"/>
    </row>
    <row r="489" spans="1:1" ht="12.75">
      <c r="A489" s="40"/>
    </row>
    <row r="490" spans="1:1" ht="12.75">
      <c r="A490" s="40"/>
    </row>
    <row r="491" spans="1:1" ht="12.75">
      <c r="A491" s="40"/>
    </row>
    <row r="492" spans="1:1" ht="12.75">
      <c r="A492" s="40"/>
    </row>
    <row r="493" spans="1:1" ht="12.75">
      <c r="A493" s="40"/>
    </row>
    <row r="494" spans="1:1" ht="12.75">
      <c r="A494" s="40"/>
    </row>
    <row r="495" spans="1:1" ht="12.75">
      <c r="A495" s="40"/>
    </row>
    <row r="496" spans="1:1" ht="12.75">
      <c r="A496" s="40"/>
    </row>
    <row r="497" spans="1:1" ht="12.75">
      <c r="A497" s="40"/>
    </row>
    <row r="498" spans="1:1" ht="12.75">
      <c r="A498" s="40"/>
    </row>
    <row r="499" spans="1:1" ht="12.75">
      <c r="A499" s="40"/>
    </row>
    <row r="500" spans="1:1" ht="12.75">
      <c r="A500" s="40"/>
    </row>
    <row r="501" spans="1:1" ht="12.75">
      <c r="A501" s="40"/>
    </row>
    <row r="502" spans="1:1" ht="12.75">
      <c r="A502" s="40"/>
    </row>
    <row r="503" spans="1:1" ht="12.75">
      <c r="A503" s="40"/>
    </row>
    <row r="504" spans="1:1" ht="12.75">
      <c r="A504" s="40"/>
    </row>
    <row r="505" spans="1:1" ht="12.75">
      <c r="A505" s="40"/>
    </row>
    <row r="506" spans="1:1" ht="12.75">
      <c r="A506" s="40"/>
    </row>
    <row r="507" spans="1:1" ht="12.75">
      <c r="A507" s="40"/>
    </row>
    <row r="508" spans="1:1" ht="12.75">
      <c r="A508" s="40"/>
    </row>
    <row r="509" spans="1:1" ht="12.75">
      <c r="A509" s="40"/>
    </row>
    <row r="510" spans="1:1" ht="12.75">
      <c r="A510" s="40"/>
    </row>
    <row r="511" spans="1:1" ht="12.75">
      <c r="A511" s="40"/>
    </row>
    <row r="512" spans="1:1" ht="12.75">
      <c r="A512" s="40"/>
    </row>
    <row r="513" spans="1:1" ht="12.75">
      <c r="A513" s="40"/>
    </row>
    <row r="514" spans="1:1" ht="12.75">
      <c r="A514" s="40"/>
    </row>
    <row r="515" spans="1:1" ht="12.75">
      <c r="A515" s="40"/>
    </row>
    <row r="516" spans="1:1" ht="12.75">
      <c r="A516" s="40"/>
    </row>
    <row r="517" spans="1:1" ht="12.75">
      <c r="A517" s="40"/>
    </row>
    <row r="518" spans="1:1" ht="12.75">
      <c r="A518" s="40"/>
    </row>
    <row r="519" spans="1:1" ht="12.75">
      <c r="A519" s="40"/>
    </row>
    <row r="520" spans="1:1" ht="12.75">
      <c r="A520" s="40"/>
    </row>
    <row r="521" spans="1:1" ht="12.75">
      <c r="A521" s="40"/>
    </row>
    <row r="522" spans="1:1" ht="12.75">
      <c r="A522" s="40"/>
    </row>
    <row r="523" spans="1:1" ht="12.75">
      <c r="A523" s="40"/>
    </row>
    <row r="524" spans="1:1" ht="12.75">
      <c r="A524" s="40"/>
    </row>
    <row r="525" spans="1:1" ht="12.75">
      <c r="A525" s="40"/>
    </row>
    <row r="526" spans="1:1" ht="12.75">
      <c r="A526" s="40"/>
    </row>
    <row r="527" spans="1:1" ht="12.75">
      <c r="A527" s="40"/>
    </row>
    <row r="528" spans="1:1" ht="12.75">
      <c r="A528" s="40"/>
    </row>
    <row r="529" spans="1:1" ht="12.75">
      <c r="A529" s="40"/>
    </row>
    <row r="530" spans="1:1" ht="12.75">
      <c r="A530" s="40"/>
    </row>
    <row r="531" spans="1:1" ht="12.75">
      <c r="A531" s="40"/>
    </row>
    <row r="532" spans="1:1" ht="12.75">
      <c r="A532" s="40"/>
    </row>
    <row r="533" spans="1:1" ht="12.75">
      <c r="A533" s="40"/>
    </row>
    <row r="534" spans="1:1" ht="12.75">
      <c r="A534" s="40"/>
    </row>
    <row r="535" spans="1:1" ht="12.75">
      <c r="A535" s="40"/>
    </row>
    <row r="536" spans="1:1" ht="12.75">
      <c r="A536" s="40"/>
    </row>
    <row r="537" spans="1:1" ht="12.75">
      <c r="A537" s="40"/>
    </row>
    <row r="538" spans="1:1" ht="12.75">
      <c r="A538" s="40"/>
    </row>
    <row r="539" spans="1:1" ht="12.75">
      <c r="A539" s="40"/>
    </row>
    <row r="540" spans="1:1" ht="12.75">
      <c r="A540" s="40"/>
    </row>
    <row r="541" spans="1:1" ht="12.75">
      <c r="A541" s="40"/>
    </row>
    <row r="542" spans="1:1" ht="12.75">
      <c r="A542" s="40"/>
    </row>
    <row r="543" spans="1:1" ht="12.75">
      <c r="A543" s="40"/>
    </row>
    <row r="544" spans="1:1" ht="12.75">
      <c r="A544" s="40"/>
    </row>
    <row r="545" spans="1:1" ht="12.75">
      <c r="A545" s="40"/>
    </row>
    <row r="546" spans="1:1" ht="12.75">
      <c r="A546" s="40"/>
    </row>
    <row r="547" spans="1:1" ht="12.75">
      <c r="A547" s="40"/>
    </row>
    <row r="548" spans="1:1" ht="12.75">
      <c r="A548" s="40"/>
    </row>
    <row r="549" spans="1:1" ht="12.75">
      <c r="A549" s="40"/>
    </row>
    <row r="550" spans="1:1" ht="12.75">
      <c r="A550" s="40"/>
    </row>
    <row r="551" spans="1:1" ht="12.75">
      <c r="A551" s="40"/>
    </row>
    <row r="552" spans="1:1" ht="12.75">
      <c r="A552" s="40"/>
    </row>
    <row r="553" spans="1:1" ht="12.75">
      <c r="A553" s="40"/>
    </row>
    <row r="554" spans="1:1" ht="12.75">
      <c r="A554" s="40"/>
    </row>
    <row r="555" spans="1:1" ht="12.75">
      <c r="A555" s="40"/>
    </row>
    <row r="556" spans="1:1" ht="12.75">
      <c r="A556" s="40"/>
    </row>
    <row r="557" spans="1:1" ht="12.75">
      <c r="A557" s="40"/>
    </row>
    <row r="558" spans="1:1" ht="12.75">
      <c r="A558" s="40"/>
    </row>
    <row r="559" spans="1:1" ht="12.75">
      <c r="A559" s="40"/>
    </row>
    <row r="560" spans="1:1" ht="12.75">
      <c r="A560" s="40"/>
    </row>
    <row r="561" spans="1:1" ht="12.75">
      <c r="A561" s="40"/>
    </row>
    <row r="562" spans="1:1" ht="12.75">
      <c r="A562" s="40"/>
    </row>
    <row r="563" spans="1:1" ht="12.75">
      <c r="A563" s="40"/>
    </row>
    <row r="564" spans="1:1" ht="12.75">
      <c r="A564" s="40"/>
    </row>
    <row r="565" spans="1:1" ht="12.75">
      <c r="A565" s="40"/>
    </row>
    <row r="566" spans="1:1" ht="12.75">
      <c r="A566" s="40"/>
    </row>
    <row r="567" spans="1:1" ht="12.75">
      <c r="A567" s="40"/>
    </row>
    <row r="568" spans="1:1" ht="12.75">
      <c r="A568" s="40"/>
    </row>
    <row r="569" spans="1:1" ht="12.75">
      <c r="A569" s="40"/>
    </row>
    <row r="570" spans="1:1" ht="12.75">
      <c r="A570" s="40"/>
    </row>
    <row r="571" spans="1:1" ht="12.75">
      <c r="A571" s="40"/>
    </row>
    <row r="572" spans="1:1" ht="12.75">
      <c r="A572" s="40"/>
    </row>
    <row r="573" spans="1:1" ht="12.75">
      <c r="A573" s="40"/>
    </row>
    <row r="574" spans="1:1" ht="12.75">
      <c r="A574" s="40"/>
    </row>
    <row r="575" spans="1:1" ht="12.75">
      <c r="A575" s="40"/>
    </row>
    <row r="576" spans="1:1" ht="12.75">
      <c r="A576" s="40"/>
    </row>
    <row r="577" spans="1:1" ht="12.75">
      <c r="A577" s="40"/>
    </row>
    <row r="578" spans="1:1" ht="12.75">
      <c r="A578" s="40"/>
    </row>
    <row r="579" spans="1:1" ht="12.75">
      <c r="A579" s="40"/>
    </row>
    <row r="580" spans="1:1" ht="12.75">
      <c r="A580" s="40"/>
    </row>
    <row r="581" spans="1:1" ht="12.75">
      <c r="A581" s="40"/>
    </row>
    <row r="582" spans="1:1" ht="12.75">
      <c r="A582" s="40"/>
    </row>
    <row r="583" spans="1:1" ht="12.75">
      <c r="A583" s="40"/>
    </row>
    <row r="584" spans="1:1" ht="12.75">
      <c r="A584" s="40"/>
    </row>
    <row r="585" spans="1:1" ht="12.75">
      <c r="A585" s="40"/>
    </row>
    <row r="586" spans="1:1" ht="12.75">
      <c r="A586" s="40"/>
    </row>
    <row r="587" spans="1:1" ht="12.75">
      <c r="A587" s="40"/>
    </row>
    <row r="588" spans="1:1" ht="12.75">
      <c r="A588" s="40"/>
    </row>
    <row r="589" spans="1:1" ht="12.75">
      <c r="A589" s="40"/>
    </row>
    <row r="590" spans="1:1" ht="12.75">
      <c r="A590" s="40"/>
    </row>
    <row r="591" spans="1:1" ht="12.75">
      <c r="A591" s="40"/>
    </row>
    <row r="592" spans="1:1" ht="12.75">
      <c r="A592" s="40"/>
    </row>
    <row r="593" spans="1:1" ht="12.75">
      <c r="A593" s="40"/>
    </row>
    <row r="594" spans="1:1" ht="12.75">
      <c r="A594" s="40"/>
    </row>
    <row r="595" spans="1:1" ht="12.75">
      <c r="A595" s="40"/>
    </row>
    <row r="596" spans="1:1" ht="12.75">
      <c r="A596" s="40"/>
    </row>
    <row r="597" spans="1:1" ht="12.75">
      <c r="A597" s="40"/>
    </row>
    <row r="598" spans="1:1" ht="12.75">
      <c r="A598" s="40"/>
    </row>
    <row r="599" spans="1:1" ht="12.75">
      <c r="A599" s="40"/>
    </row>
    <row r="600" spans="1:1" ht="12.75">
      <c r="A600" s="40"/>
    </row>
    <row r="601" spans="1:1" ht="12.75">
      <c r="A601" s="40"/>
    </row>
    <row r="602" spans="1:1" ht="12.75">
      <c r="A602" s="40"/>
    </row>
    <row r="603" spans="1:1" ht="12.75">
      <c r="A603" s="40"/>
    </row>
    <row r="604" spans="1:1" ht="12.75">
      <c r="A604" s="40"/>
    </row>
    <row r="605" spans="1:1" ht="12.75">
      <c r="A605" s="40"/>
    </row>
    <row r="606" spans="1:1" ht="12.75">
      <c r="A606" s="40"/>
    </row>
    <row r="607" spans="1:1" ht="12.75">
      <c r="A607" s="40"/>
    </row>
    <row r="608" spans="1:1" ht="12.75">
      <c r="A608" s="40"/>
    </row>
    <row r="609" spans="1:1" ht="12.75">
      <c r="A609" s="40"/>
    </row>
    <row r="610" spans="1:1" ht="12.75">
      <c r="A610" s="40"/>
    </row>
    <row r="611" spans="1:1" ht="12.75">
      <c r="A611" s="40"/>
    </row>
    <row r="612" spans="1:1" ht="12.75">
      <c r="A612" s="40"/>
    </row>
    <row r="613" spans="1:1" ht="12.75">
      <c r="A613" s="40"/>
    </row>
    <row r="614" spans="1:1" ht="12.75">
      <c r="A614" s="40"/>
    </row>
    <row r="615" spans="1:1" ht="12.75">
      <c r="A615" s="40"/>
    </row>
    <row r="616" spans="1:1" ht="12.75">
      <c r="A616" s="40"/>
    </row>
    <row r="617" spans="1:1" ht="12.75">
      <c r="A617" s="40"/>
    </row>
    <row r="618" spans="1:1" ht="12.75">
      <c r="A618" s="40"/>
    </row>
    <row r="619" spans="1:1" ht="12.75">
      <c r="A619" s="40"/>
    </row>
    <row r="620" spans="1:1" ht="12.75">
      <c r="A620" s="40"/>
    </row>
    <row r="621" spans="1:1" ht="12.75">
      <c r="A621" s="40"/>
    </row>
    <row r="622" spans="1:1" ht="12.75">
      <c r="A622" s="40"/>
    </row>
    <row r="623" spans="1:1" ht="12.75">
      <c r="A623" s="40"/>
    </row>
    <row r="624" spans="1:1" ht="12.75">
      <c r="A624" s="40"/>
    </row>
    <row r="625" spans="1:1" ht="12.75">
      <c r="A625" s="40"/>
    </row>
    <row r="626" spans="1:1" ht="12.75">
      <c r="A626" s="40"/>
    </row>
    <row r="627" spans="1:1" ht="12.75">
      <c r="A627" s="40"/>
    </row>
    <row r="628" spans="1:1" ht="12.75">
      <c r="A628" s="40"/>
    </row>
    <row r="629" spans="1:1" ht="12.75">
      <c r="A629" s="40"/>
    </row>
    <row r="630" spans="1:1" ht="12.75">
      <c r="A630" s="40"/>
    </row>
    <row r="631" spans="1:1" ht="12.75">
      <c r="A631" s="40"/>
    </row>
    <row r="632" spans="1:1" ht="12.75">
      <c r="A632" s="40"/>
    </row>
    <row r="633" spans="1:1" ht="12.75">
      <c r="A633" s="40"/>
    </row>
    <row r="634" spans="1:1" ht="12.75">
      <c r="A634" s="40"/>
    </row>
    <row r="635" spans="1:1" ht="12.75">
      <c r="A635" s="40"/>
    </row>
    <row r="636" spans="1:1" ht="12.75">
      <c r="A636" s="40"/>
    </row>
    <row r="637" spans="1:1" ht="12.75">
      <c r="A637" s="40"/>
    </row>
    <row r="638" spans="1:1" ht="12.75">
      <c r="A638" s="40"/>
    </row>
    <row r="639" spans="1:1" ht="12.75">
      <c r="A639" s="40"/>
    </row>
    <row r="640" spans="1:1" ht="12.75">
      <c r="A640" s="40"/>
    </row>
    <row r="641" spans="1:1" ht="12.75">
      <c r="A641" s="40"/>
    </row>
    <row r="642" spans="1:1" ht="12.75">
      <c r="A642" s="40"/>
    </row>
    <row r="643" spans="1:1" ht="12.75">
      <c r="A643" s="40"/>
    </row>
    <row r="644" spans="1:1" ht="12.75">
      <c r="A644" s="40"/>
    </row>
    <row r="645" spans="1:1" ht="12.75">
      <c r="A645" s="40"/>
    </row>
    <row r="646" spans="1:1" ht="12.75">
      <c r="A646" s="40"/>
    </row>
    <row r="647" spans="1:1" ht="12.75">
      <c r="A647" s="40"/>
    </row>
    <row r="648" spans="1:1" ht="12.75">
      <c r="A648" s="40"/>
    </row>
    <row r="649" spans="1:1" ht="12.75">
      <c r="A649" s="40"/>
    </row>
    <row r="650" spans="1:1" ht="12.75">
      <c r="A650" s="40"/>
    </row>
    <row r="651" spans="1:1" ht="12.75">
      <c r="A651" s="40"/>
    </row>
    <row r="652" spans="1:1" ht="12.75">
      <c r="A652" s="40"/>
    </row>
    <row r="653" spans="1:1" ht="12.75">
      <c r="A653" s="40"/>
    </row>
    <row r="654" spans="1:1" ht="12.75">
      <c r="A654" s="40"/>
    </row>
    <row r="655" spans="1:1" ht="12.75">
      <c r="A655" s="40"/>
    </row>
    <row r="656" spans="1:1" ht="12.75">
      <c r="A656" s="40"/>
    </row>
    <row r="657" spans="1:1" ht="12.75">
      <c r="A657" s="40"/>
    </row>
    <row r="658" spans="1:1" ht="12.75">
      <c r="A658" s="40"/>
    </row>
    <row r="659" spans="1:1" ht="12.75">
      <c r="A659" s="40"/>
    </row>
    <row r="660" spans="1:1" ht="12.75">
      <c r="A660" s="40"/>
    </row>
    <row r="661" spans="1:1" ht="12.75">
      <c r="A661" s="40"/>
    </row>
    <row r="662" spans="1:1" ht="12.75">
      <c r="A662" s="40"/>
    </row>
    <row r="663" spans="1:1" ht="12.75">
      <c r="A663" s="40"/>
    </row>
    <row r="664" spans="1:1" ht="12.75">
      <c r="A664" s="40"/>
    </row>
    <row r="665" spans="1:1" ht="12.75">
      <c r="A665" s="40"/>
    </row>
    <row r="666" spans="1:1" ht="12.75">
      <c r="A666" s="40"/>
    </row>
    <row r="667" spans="1:1" ht="12.75">
      <c r="A667" s="40"/>
    </row>
    <row r="668" spans="1:1" ht="12.75">
      <c r="A668" s="40"/>
    </row>
    <row r="669" spans="1:1" ht="12.75">
      <c r="A669" s="40"/>
    </row>
    <row r="670" spans="1:1" ht="12.75">
      <c r="A670" s="40"/>
    </row>
    <row r="671" spans="1:1" ht="12.75">
      <c r="A671" s="40"/>
    </row>
    <row r="672" spans="1:1" ht="12.75">
      <c r="A672" s="40"/>
    </row>
    <row r="673" spans="1:1" ht="12.75">
      <c r="A673" s="40"/>
    </row>
    <row r="674" spans="1:1" ht="12.75">
      <c r="A674" s="40"/>
    </row>
    <row r="675" spans="1:1" ht="12.75">
      <c r="A675" s="40"/>
    </row>
    <row r="676" spans="1:1" ht="12.75">
      <c r="A676" s="40"/>
    </row>
    <row r="677" spans="1:1" ht="12.75">
      <c r="A677" s="40"/>
    </row>
    <row r="678" spans="1:1" ht="12.75">
      <c r="A678" s="40"/>
    </row>
    <row r="679" spans="1:1" ht="12.75">
      <c r="A679" s="40"/>
    </row>
    <row r="680" spans="1:1" ht="12.75">
      <c r="A680" s="40"/>
    </row>
    <row r="681" spans="1:1" ht="12.75">
      <c r="A681" s="40"/>
    </row>
    <row r="682" spans="1:1" ht="12.75">
      <c r="A682" s="40"/>
    </row>
    <row r="683" spans="1:1" ht="12.75">
      <c r="A683" s="40"/>
    </row>
    <row r="684" spans="1:1" ht="12.75">
      <c r="A684" s="40"/>
    </row>
    <row r="685" spans="1:1" ht="12.75">
      <c r="A685" s="40"/>
    </row>
    <row r="686" spans="1:1" ht="12.75">
      <c r="A686" s="40"/>
    </row>
    <row r="687" spans="1:1" ht="12.75">
      <c r="A687" s="40"/>
    </row>
    <row r="688" spans="1:1" ht="12.75">
      <c r="A688" s="40"/>
    </row>
    <row r="689" spans="1:1" ht="12.75">
      <c r="A689" s="40"/>
    </row>
    <row r="690" spans="1:1" ht="12.75">
      <c r="A690" s="40"/>
    </row>
    <row r="691" spans="1:1" ht="12.75">
      <c r="A691" s="40"/>
    </row>
    <row r="692" spans="1:1" ht="12.75">
      <c r="A692" s="40"/>
    </row>
    <row r="693" spans="1:1" ht="12.75">
      <c r="A693" s="40"/>
    </row>
    <row r="694" spans="1:1" ht="12.75">
      <c r="A694" s="40"/>
    </row>
    <row r="695" spans="1:1" ht="12.75">
      <c r="A695" s="40"/>
    </row>
    <row r="696" spans="1:1" ht="12.75">
      <c r="A696" s="40"/>
    </row>
    <row r="697" spans="1:1" ht="12.75">
      <c r="A697" s="40"/>
    </row>
    <row r="698" spans="1:1" ht="12.75">
      <c r="A698" s="40"/>
    </row>
    <row r="699" spans="1:1" ht="12.75">
      <c r="A699" s="40"/>
    </row>
    <row r="700" spans="1:1" ht="12.75">
      <c r="A700" s="40"/>
    </row>
    <row r="701" spans="1:1" ht="12.75">
      <c r="A701" s="40"/>
    </row>
    <row r="702" spans="1:1" ht="12.75">
      <c r="A702" s="40"/>
    </row>
    <row r="703" spans="1:1" ht="12.75">
      <c r="A703" s="40"/>
    </row>
    <row r="704" spans="1:1" ht="12.75">
      <c r="A704" s="40"/>
    </row>
    <row r="705" spans="1:1" ht="12.75">
      <c r="A705" s="40"/>
    </row>
    <row r="706" spans="1:1" ht="12.75">
      <c r="A706" s="40"/>
    </row>
    <row r="707" spans="1:1" ht="12.75">
      <c r="A707" s="40"/>
    </row>
    <row r="708" spans="1:1" ht="12.75">
      <c r="A708" s="40"/>
    </row>
    <row r="709" spans="1:1" ht="12.75">
      <c r="A709" s="40"/>
    </row>
    <row r="710" spans="1:1" ht="12.75">
      <c r="A710" s="40"/>
    </row>
    <row r="711" spans="1:1" ht="12.75">
      <c r="A711" s="40"/>
    </row>
    <row r="712" spans="1:1" ht="12.75">
      <c r="A712" s="40"/>
    </row>
    <row r="713" spans="1:1" ht="12.75">
      <c r="A713" s="40"/>
    </row>
    <row r="714" spans="1:1" ht="12.75">
      <c r="A714" s="40"/>
    </row>
    <row r="715" spans="1:1" ht="12.75">
      <c r="A715" s="40"/>
    </row>
    <row r="716" spans="1:1" ht="12.75">
      <c r="A716" s="40"/>
    </row>
    <row r="717" spans="1:1" ht="12.75">
      <c r="A717" s="40"/>
    </row>
    <row r="718" spans="1:1" ht="12.75">
      <c r="A718" s="40"/>
    </row>
    <row r="719" spans="1:1" ht="12.75">
      <c r="A719" s="40"/>
    </row>
    <row r="720" spans="1:1" ht="12.75">
      <c r="A720" s="40"/>
    </row>
    <row r="721" spans="1:1" ht="12.75">
      <c r="A721" s="40"/>
    </row>
    <row r="722" spans="1:1" ht="12.75">
      <c r="A722" s="40"/>
    </row>
    <row r="723" spans="1:1" ht="12.75">
      <c r="A723" s="40"/>
    </row>
    <row r="724" spans="1:1" ht="12.75">
      <c r="A724" s="40"/>
    </row>
    <row r="725" spans="1:1" ht="12.75">
      <c r="A725" s="40"/>
    </row>
    <row r="726" spans="1:1" ht="12.75">
      <c r="A726" s="40"/>
    </row>
    <row r="727" spans="1:1" ht="12.75">
      <c r="A727" s="40"/>
    </row>
    <row r="728" spans="1:1" ht="12.75">
      <c r="A728" s="40"/>
    </row>
    <row r="729" spans="1:1" ht="12.75">
      <c r="A729" s="40"/>
    </row>
    <row r="730" spans="1:1" ht="12.75">
      <c r="A730" s="40"/>
    </row>
    <row r="731" spans="1:1" ht="12.75">
      <c r="A731" s="40"/>
    </row>
    <row r="732" spans="1:1" ht="12.75">
      <c r="A732" s="40"/>
    </row>
    <row r="733" spans="1:1" ht="12.75">
      <c r="A733" s="40"/>
    </row>
    <row r="734" spans="1:1" ht="12.75">
      <c r="A734" s="40"/>
    </row>
    <row r="735" spans="1:1" ht="12.75">
      <c r="A735" s="40"/>
    </row>
    <row r="736" spans="1:1" ht="12.75">
      <c r="A736" s="40"/>
    </row>
    <row r="737" spans="1:1" ht="12.75">
      <c r="A737" s="40"/>
    </row>
    <row r="738" spans="1:1" ht="12.75">
      <c r="A738" s="40"/>
    </row>
    <row r="739" spans="1:1" ht="12.75">
      <c r="A739" s="40"/>
    </row>
    <row r="740" spans="1:1" ht="12.75">
      <c r="A740" s="40"/>
    </row>
    <row r="741" spans="1:1" ht="12.75">
      <c r="A741" s="40"/>
    </row>
    <row r="742" spans="1:1" ht="12.75">
      <c r="A742" s="40"/>
    </row>
    <row r="743" spans="1:1" ht="12.75">
      <c r="A743" s="40"/>
    </row>
    <row r="744" spans="1:1" ht="12.75">
      <c r="A744" s="40"/>
    </row>
    <row r="745" spans="1:1" ht="12.75">
      <c r="A745" s="40"/>
    </row>
    <row r="746" spans="1:1" ht="12.75">
      <c r="A746" s="40"/>
    </row>
    <row r="747" spans="1:1" ht="12.75">
      <c r="A747" s="40"/>
    </row>
    <row r="748" spans="1:1" ht="12.75">
      <c r="A748" s="40"/>
    </row>
    <row r="749" spans="1:1" ht="12.75">
      <c r="A749" s="40"/>
    </row>
    <row r="750" spans="1:1" ht="12.75">
      <c r="A750" s="40"/>
    </row>
    <row r="751" spans="1:1" ht="12.75">
      <c r="A751" s="40"/>
    </row>
    <row r="752" spans="1:1" ht="12.75">
      <c r="A752" s="40"/>
    </row>
    <row r="753" spans="1:1" ht="12.75">
      <c r="A753" s="40"/>
    </row>
    <row r="754" spans="1:1" ht="12.75">
      <c r="A754" s="40"/>
    </row>
    <row r="755" spans="1:1" ht="12.75">
      <c r="A755" s="40"/>
    </row>
    <row r="756" spans="1:1" ht="12.75">
      <c r="A756" s="40"/>
    </row>
    <row r="757" spans="1:1" ht="12.75">
      <c r="A757" s="40"/>
    </row>
    <row r="758" spans="1:1" ht="12.75">
      <c r="A758" s="40"/>
    </row>
    <row r="759" spans="1:1" ht="12.75">
      <c r="A759" s="40"/>
    </row>
    <row r="760" spans="1:1" ht="12.75">
      <c r="A760" s="40"/>
    </row>
    <row r="761" spans="1:1" ht="12.75">
      <c r="A761" s="40"/>
    </row>
    <row r="762" spans="1:1" ht="12.75">
      <c r="A762" s="40"/>
    </row>
    <row r="763" spans="1:1" ht="12.75">
      <c r="A763" s="40"/>
    </row>
    <row r="764" spans="1:1" ht="12.75">
      <c r="A764" s="40"/>
    </row>
    <row r="765" spans="1:1" ht="12.75">
      <c r="A765" s="40"/>
    </row>
    <row r="766" spans="1:1" ht="12.75">
      <c r="A766" s="40"/>
    </row>
    <row r="767" spans="1:1" ht="12.75">
      <c r="A767" s="40"/>
    </row>
    <row r="768" spans="1:1" ht="12.75">
      <c r="A768" s="40"/>
    </row>
    <row r="769" spans="1:1" ht="12.75">
      <c r="A769" s="40"/>
    </row>
    <row r="770" spans="1:1" ht="12.75">
      <c r="A770" s="40"/>
    </row>
    <row r="771" spans="1:1" ht="12.75">
      <c r="A771" s="40"/>
    </row>
    <row r="772" spans="1:1" ht="12.75">
      <c r="A772" s="40"/>
    </row>
    <row r="773" spans="1:1" ht="12.75">
      <c r="A773" s="40"/>
    </row>
    <row r="774" spans="1:1" ht="12.75">
      <c r="A774" s="40"/>
    </row>
    <row r="775" spans="1:1" ht="12.75">
      <c r="A775" s="40"/>
    </row>
    <row r="776" spans="1:1" ht="12.75">
      <c r="A776" s="40"/>
    </row>
    <row r="777" spans="1:1" ht="12.75">
      <c r="A777" s="40"/>
    </row>
    <row r="778" spans="1:1" ht="12.75">
      <c r="A778" s="40"/>
    </row>
    <row r="779" spans="1:1" ht="12.75">
      <c r="A779" s="40"/>
    </row>
    <row r="780" spans="1:1" ht="12.75">
      <c r="A780" s="40"/>
    </row>
    <row r="781" spans="1:1" ht="12.75">
      <c r="A781" s="40"/>
    </row>
    <row r="782" spans="1:1" ht="12.75">
      <c r="A782" s="40"/>
    </row>
    <row r="783" spans="1:1" ht="12.75">
      <c r="A783" s="40"/>
    </row>
    <row r="784" spans="1:1" ht="12.75">
      <c r="A784" s="40"/>
    </row>
    <row r="785" spans="1:1" ht="12.75">
      <c r="A785" s="40"/>
    </row>
    <row r="786" spans="1:1" ht="12.75">
      <c r="A786" s="40"/>
    </row>
    <row r="787" spans="1:1" ht="12.75">
      <c r="A787" s="40"/>
    </row>
    <row r="788" spans="1:1" ht="12.75">
      <c r="A788" s="40"/>
    </row>
    <row r="789" spans="1:1" ht="12.75">
      <c r="A789" s="40"/>
    </row>
    <row r="790" spans="1:1" ht="12.75">
      <c r="A790" s="40"/>
    </row>
    <row r="791" spans="1:1" ht="12.75">
      <c r="A791" s="40"/>
    </row>
    <row r="792" spans="1:1" ht="12.75">
      <c r="A792" s="40"/>
    </row>
    <row r="793" spans="1:1" ht="12.75">
      <c r="A793" s="40"/>
    </row>
    <row r="794" spans="1:1" ht="12.75">
      <c r="A794" s="40"/>
    </row>
    <row r="795" spans="1:1" ht="12.75">
      <c r="A795" s="40"/>
    </row>
    <row r="796" spans="1:1" ht="12.75">
      <c r="A796" s="40"/>
    </row>
    <row r="797" spans="1:1" ht="12.75">
      <c r="A797" s="40"/>
    </row>
    <row r="798" spans="1:1" ht="12.75">
      <c r="A798" s="40"/>
    </row>
    <row r="799" spans="1:1" ht="12.75">
      <c r="A799" s="40"/>
    </row>
    <row r="800" spans="1:1" ht="12.75">
      <c r="A800" s="40"/>
    </row>
    <row r="801" spans="1:1" ht="12.75">
      <c r="A801" s="40"/>
    </row>
    <row r="802" spans="1:1" ht="12.75">
      <c r="A802" s="40"/>
    </row>
    <row r="803" spans="1:1" ht="12.75">
      <c r="A803" s="40"/>
    </row>
    <row r="804" spans="1:1" ht="12.75">
      <c r="A804" s="40"/>
    </row>
    <row r="805" spans="1:1" ht="12.75">
      <c r="A805" s="40"/>
    </row>
    <row r="806" spans="1:1" ht="12.75">
      <c r="A806" s="40"/>
    </row>
    <row r="807" spans="1:1" ht="12.75">
      <c r="A807" s="40"/>
    </row>
    <row r="808" spans="1:1" ht="12.75">
      <c r="A808" s="40"/>
    </row>
    <row r="809" spans="1:1" ht="12.75">
      <c r="A809" s="40"/>
    </row>
    <row r="810" spans="1:1" ht="12.75">
      <c r="A810" s="40"/>
    </row>
    <row r="811" spans="1:1" ht="12.75">
      <c r="A811" s="40"/>
    </row>
    <row r="812" spans="1:1" ht="12.75">
      <c r="A812" s="40"/>
    </row>
    <row r="813" spans="1:1" ht="12.75">
      <c r="A813" s="40"/>
    </row>
    <row r="814" spans="1:1" ht="12.75">
      <c r="A814" s="40"/>
    </row>
    <row r="815" spans="1:1" ht="12.75">
      <c r="A815" s="40"/>
    </row>
    <row r="816" spans="1:1" ht="12.75">
      <c r="A816" s="40"/>
    </row>
    <row r="817" spans="1:1" ht="12.75">
      <c r="A817" s="40"/>
    </row>
    <row r="818" spans="1:1" ht="12.75">
      <c r="A818" s="40"/>
    </row>
    <row r="819" spans="1:1" ht="12.75">
      <c r="A819" s="40"/>
    </row>
    <row r="820" spans="1:1" ht="12.75">
      <c r="A820" s="40"/>
    </row>
    <row r="821" spans="1:1" ht="12.75">
      <c r="A821" s="40"/>
    </row>
    <row r="822" spans="1:1" ht="12.75">
      <c r="A822" s="40"/>
    </row>
    <row r="823" spans="1:1" ht="12.75">
      <c r="A823" s="40"/>
    </row>
    <row r="824" spans="1:1" ht="12.75">
      <c r="A824" s="40"/>
    </row>
    <row r="825" spans="1:1" ht="12.75">
      <c r="A825" s="40"/>
    </row>
    <row r="826" spans="1:1" ht="12.75">
      <c r="A826" s="40"/>
    </row>
    <row r="827" spans="1:1" ht="12.75">
      <c r="A827" s="40"/>
    </row>
    <row r="828" spans="1:1" ht="12.75">
      <c r="A828" s="40"/>
    </row>
    <row r="829" spans="1:1" ht="12.75">
      <c r="A829" s="40"/>
    </row>
    <row r="830" spans="1:1" ht="12.75">
      <c r="A830" s="40"/>
    </row>
    <row r="831" spans="1:1" ht="12.75">
      <c r="A831" s="40"/>
    </row>
    <row r="832" spans="1:1" ht="12.75">
      <c r="A832" s="40"/>
    </row>
    <row r="833" spans="1:1" ht="12.75">
      <c r="A833" s="40"/>
    </row>
    <row r="834" spans="1:1" ht="12.75">
      <c r="A834" s="40"/>
    </row>
    <row r="835" spans="1:1" ht="12.75">
      <c r="A835" s="40"/>
    </row>
    <row r="836" spans="1:1" ht="12.75">
      <c r="A836" s="40"/>
    </row>
    <row r="837" spans="1:1" ht="12.75">
      <c r="A837" s="40"/>
    </row>
    <row r="838" spans="1:1" ht="12.75">
      <c r="A838" s="40"/>
    </row>
    <row r="839" spans="1:1" ht="12.75">
      <c r="A839" s="40"/>
    </row>
    <row r="840" spans="1:1" ht="12.75">
      <c r="A840" s="40"/>
    </row>
    <row r="841" spans="1:1" ht="12.75">
      <c r="A841" s="40"/>
    </row>
    <row r="842" spans="1:1" ht="12.75">
      <c r="A842" s="40"/>
    </row>
    <row r="843" spans="1:1" ht="12.75">
      <c r="A843" s="40"/>
    </row>
    <row r="844" spans="1:1" ht="12.75">
      <c r="A844" s="40"/>
    </row>
    <row r="845" spans="1:1" ht="12.75">
      <c r="A845" s="40"/>
    </row>
    <row r="846" spans="1:1" ht="12.75">
      <c r="A846" s="40"/>
    </row>
    <row r="847" spans="1:1" ht="12.75">
      <c r="A847" s="40"/>
    </row>
    <row r="848" spans="1:1" ht="12.75">
      <c r="A848" s="40"/>
    </row>
    <row r="849" spans="1:1" ht="12.75">
      <c r="A849" s="40"/>
    </row>
    <row r="850" spans="1:1" ht="12.75">
      <c r="A850" s="40"/>
    </row>
    <row r="851" spans="1:1" ht="12.75">
      <c r="A851" s="40"/>
    </row>
    <row r="852" spans="1:1" ht="12.75">
      <c r="A852" s="40"/>
    </row>
    <row r="853" spans="1:1" ht="12.75">
      <c r="A853" s="40"/>
    </row>
    <row r="854" spans="1:1" ht="12.75">
      <c r="A854" s="40"/>
    </row>
    <row r="855" spans="1:1" ht="12.75">
      <c r="A855" s="40"/>
    </row>
    <row r="856" spans="1:1" ht="12.75">
      <c r="A856" s="40"/>
    </row>
    <row r="857" spans="1:1" ht="12.75">
      <c r="A857" s="40"/>
    </row>
    <row r="858" spans="1:1" ht="12.75">
      <c r="A858" s="40"/>
    </row>
    <row r="859" spans="1:1" ht="12.75">
      <c r="A859" s="40"/>
    </row>
    <row r="860" spans="1:1" ht="12.75">
      <c r="A860" s="40"/>
    </row>
    <row r="861" spans="1:1" ht="12.75">
      <c r="A861" s="40"/>
    </row>
    <row r="862" spans="1:1" ht="12.75">
      <c r="A862" s="40"/>
    </row>
    <row r="863" spans="1:1" ht="12.75">
      <c r="A863" s="40"/>
    </row>
    <row r="864" spans="1:1" ht="12.75">
      <c r="A864" s="40"/>
    </row>
    <row r="865" spans="1:1" ht="12.75">
      <c r="A865" s="40"/>
    </row>
    <row r="866" spans="1:1" ht="12.75">
      <c r="A866" s="40"/>
    </row>
    <row r="867" spans="1:1" ht="12.75">
      <c r="A867" s="40"/>
    </row>
    <row r="868" spans="1:1" ht="12.75">
      <c r="A868" s="40"/>
    </row>
    <row r="869" spans="1:1" ht="12.75">
      <c r="A869" s="40"/>
    </row>
    <row r="870" spans="1:1" ht="12.75">
      <c r="A870" s="40"/>
    </row>
    <row r="871" spans="1:1" ht="12.75">
      <c r="A871" s="40"/>
    </row>
    <row r="872" spans="1:1" ht="12.75">
      <c r="A872" s="40"/>
    </row>
    <row r="873" spans="1:1" ht="12.75">
      <c r="A873" s="40"/>
    </row>
    <row r="874" spans="1:1" ht="12.75">
      <c r="A874" s="40"/>
    </row>
    <row r="875" spans="1:1" ht="12.75">
      <c r="A875" s="40"/>
    </row>
    <row r="876" spans="1:1" ht="12.75">
      <c r="A876" s="40"/>
    </row>
    <row r="877" spans="1:1" ht="12.75">
      <c r="A877" s="40"/>
    </row>
    <row r="878" spans="1:1" ht="12.75">
      <c r="A878" s="40"/>
    </row>
    <row r="879" spans="1:1" ht="12.75">
      <c r="A879" s="40"/>
    </row>
    <row r="880" spans="1:1" ht="12.75">
      <c r="A880" s="40"/>
    </row>
    <row r="881" spans="1:1" ht="12.75">
      <c r="A881" s="40"/>
    </row>
    <row r="882" spans="1:1" ht="12.75">
      <c r="A882" s="40"/>
    </row>
    <row r="883" spans="1:1" ht="12.75">
      <c r="A883" s="40"/>
    </row>
    <row r="884" spans="1:1" ht="12.75">
      <c r="A884" s="40"/>
    </row>
    <row r="885" spans="1:1" ht="12.75">
      <c r="A885" s="40"/>
    </row>
    <row r="886" spans="1:1" ht="12.75">
      <c r="A886" s="40"/>
    </row>
    <row r="887" spans="1:1" ht="12.75">
      <c r="A887" s="40"/>
    </row>
    <row r="888" spans="1:1" ht="12.75">
      <c r="A888" s="40"/>
    </row>
    <row r="889" spans="1:1" ht="12.75">
      <c r="A889" s="40"/>
    </row>
    <row r="890" spans="1:1" ht="12.75">
      <c r="A890" s="40"/>
    </row>
    <row r="891" spans="1:1" ht="12.75">
      <c r="A891" s="40"/>
    </row>
    <row r="892" spans="1:1" ht="12.75">
      <c r="A892" s="40"/>
    </row>
    <row r="893" spans="1:1" ht="12.75">
      <c r="A893" s="40"/>
    </row>
    <row r="894" spans="1:1" ht="12.75">
      <c r="A894" s="40"/>
    </row>
    <row r="895" spans="1:1" ht="12.75">
      <c r="A895" s="40"/>
    </row>
    <row r="896" spans="1:1" ht="12.75">
      <c r="A896" s="40"/>
    </row>
    <row r="897" spans="1:1" ht="12.75">
      <c r="A897" s="40"/>
    </row>
    <row r="898" spans="1:1" ht="12.75">
      <c r="A898" s="40"/>
    </row>
    <row r="899" spans="1:1" ht="12.75">
      <c r="A899" s="40"/>
    </row>
    <row r="900" spans="1:1" ht="12.75">
      <c r="A900" s="40"/>
    </row>
    <row r="901" spans="1:1" ht="12.75">
      <c r="A901" s="40"/>
    </row>
    <row r="902" spans="1:1" ht="12.75">
      <c r="A902" s="40"/>
    </row>
    <row r="903" spans="1:1" ht="12.75">
      <c r="A903" s="40"/>
    </row>
    <row r="904" spans="1:1" ht="12.75">
      <c r="A904" s="40"/>
    </row>
    <row r="905" spans="1:1" ht="12.75">
      <c r="A905" s="40"/>
    </row>
    <row r="906" spans="1:1" ht="12.75">
      <c r="A906" s="40"/>
    </row>
    <row r="907" spans="1:1" ht="12.75">
      <c r="A907" s="40"/>
    </row>
    <row r="908" spans="1:1" ht="12.75">
      <c r="A908" s="40"/>
    </row>
    <row r="909" spans="1:1" ht="12.75">
      <c r="A909" s="40"/>
    </row>
    <row r="910" spans="1:1" ht="12.75">
      <c r="A910" s="40"/>
    </row>
    <row r="911" spans="1:1" ht="12.75">
      <c r="A911" s="40"/>
    </row>
    <row r="912" spans="1:1" ht="12.75">
      <c r="A912" s="40"/>
    </row>
    <row r="913" spans="1:1" ht="12.75">
      <c r="A913" s="40"/>
    </row>
    <row r="914" spans="1:1" ht="12.75">
      <c r="A914" s="40"/>
    </row>
    <row r="915" spans="1:1" ht="12.75">
      <c r="A915" s="40"/>
    </row>
    <row r="916" spans="1:1" ht="12.75">
      <c r="A916" s="40"/>
    </row>
    <row r="917" spans="1:1" ht="12.75">
      <c r="A917" s="40"/>
    </row>
    <row r="918" spans="1:1" ht="12.75">
      <c r="A918" s="40"/>
    </row>
    <row r="919" spans="1:1" ht="12.75">
      <c r="A919" s="40"/>
    </row>
    <row r="920" spans="1:1" ht="12.75">
      <c r="A920" s="40"/>
    </row>
    <row r="921" spans="1:1" ht="12.75">
      <c r="A921" s="40"/>
    </row>
    <row r="922" spans="1:1" ht="12.75">
      <c r="A922" s="40"/>
    </row>
    <row r="923" spans="1:1" ht="12.75">
      <c r="A923" s="40"/>
    </row>
    <row r="924" spans="1:1" ht="12.75">
      <c r="A924" s="40"/>
    </row>
    <row r="925" spans="1:1" ht="12.75">
      <c r="A925" s="40"/>
    </row>
    <row r="926" spans="1:1" ht="12.75">
      <c r="A926" s="40"/>
    </row>
    <row r="927" spans="1:1" ht="12.75">
      <c r="A927" s="40"/>
    </row>
    <row r="928" spans="1:1" ht="12.75">
      <c r="A928" s="40"/>
    </row>
    <row r="929" spans="1:1" ht="12.75">
      <c r="A929" s="40"/>
    </row>
    <row r="930" spans="1:1" ht="12.75">
      <c r="A930" s="40"/>
    </row>
    <row r="931" spans="1:1" ht="12.75">
      <c r="A931" s="40"/>
    </row>
    <row r="932" spans="1:1" ht="12.75">
      <c r="A932" s="40"/>
    </row>
    <row r="933" spans="1:1" ht="12.75">
      <c r="A933" s="40"/>
    </row>
    <row r="934" spans="1:1" ht="12.75">
      <c r="A934" s="40"/>
    </row>
    <row r="935" spans="1:1" ht="12.75">
      <c r="A935" s="40"/>
    </row>
    <row r="936" spans="1:1" ht="12.75">
      <c r="A936" s="40"/>
    </row>
    <row r="937" spans="1:1" ht="12.75">
      <c r="A937" s="40"/>
    </row>
    <row r="938" spans="1:1" ht="12.75">
      <c r="A938" s="40"/>
    </row>
    <row r="939" spans="1:1" ht="12.75">
      <c r="A939" s="40"/>
    </row>
    <row r="940" spans="1:1" ht="12.75">
      <c r="A940" s="40"/>
    </row>
    <row r="941" spans="1:1" ht="12.75">
      <c r="A941" s="40"/>
    </row>
    <row r="942" spans="1:1" ht="12.75">
      <c r="A942" s="40"/>
    </row>
    <row r="943" spans="1:1" ht="12.75">
      <c r="A943" s="40"/>
    </row>
    <row r="944" spans="1:1" ht="12.75">
      <c r="A944" s="40"/>
    </row>
    <row r="945" spans="1:1" ht="12.75">
      <c r="A945" s="40"/>
    </row>
    <row r="946" spans="1:1" ht="12.75">
      <c r="A946" s="40"/>
    </row>
    <row r="947" spans="1:1" ht="12.75">
      <c r="A947" s="40"/>
    </row>
    <row r="948" spans="1:1" ht="12.75">
      <c r="A948" s="40"/>
    </row>
    <row r="949" spans="1:1" ht="12.75">
      <c r="A949" s="40"/>
    </row>
    <row r="950" spans="1:1" ht="12.75">
      <c r="A950" s="40"/>
    </row>
    <row r="951" spans="1:1" ht="12.75">
      <c r="A951" s="40"/>
    </row>
    <row r="952" spans="1:1" ht="12.75">
      <c r="A952" s="40"/>
    </row>
    <row r="953" spans="1:1" ht="12.75">
      <c r="A953" s="40"/>
    </row>
    <row r="954" spans="1:1" ht="12.75">
      <c r="A954" s="40"/>
    </row>
    <row r="955" spans="1:1" ht="12.75">
      <c r="A955" s="40"/>
    </row>
    <row r="956" spans="1:1" ht="12.75">
      <c r="A956" s="40"/>
    </row>
    <row r="957" spans="1:1" ht="12.75">
      <c r="A957" s="40"/>
    </row>
    <row r="958" spans="1:1" ht="12.75">
      <c r="A958" s="40"/>
    </row>
    <row r="959" spans="1:1" ht="12.75">
      <c r="A959" s="40"/>
    </row>
    <row r="960" spans="1:1" ht="12.75">
      <c r="A960" s="40"/>
    </row>
    <row r="961" spans="1:1" ht="12.75">
      <c r="A961" s="40"/>
    </row>
    <row r="962" spans="1:1" ht="12.75">
      <c r="A962" s="40"/>
    </row>
    <row r="963" spans="1:1" ht="12.75">
      <c r="A963" s="40"/>
    </row>
    <row r="964" spans="1:1" ht="12.75">
      <c r="A964" s="40"/>
    </row>
    <row r="965" spans="1:1" ht="12.75">
      <c r="A965" s="40"/>
    </row>
    <row r="966" spans="1:1" ht="12.75">
      <c r="A966" s="40"/>
    </row>
    <row r="967" spans="1:1" ht="12.75">
      <c r="A967" s="40"/>
    </row>
    <row r="968" spans="1:1" ht="12.75">
      <c r="A968" s="40"/>
    </row>
    <row r="969" spans="1:1" ht="12.75">
      <c r="A969" s="40"/>
    </row>
    <row r="970" spans="1:1" ht="12.75">
      <c r="A970" s="40"/>
    </row>
    <row r="971" spans="1:1" ht="12.75">
      <c r="A971" s="40"/>
    </row>
    <row r="972" spans="1:1" ht="12.75">
      <c r="A972" s="40"/>
    </row>
    <row r="973" spans="1:1" ht="12.75">
      <c r="A973" s="40"/>
    </row>
    <row r="974" spans="1:1" ht="12.75">
      <c r="A974" s="40"/>
    </row>
    <row r="975" spans="1:1" ht="12.75">
      <c r="A975" s="40"/>
    </row>
    <row r="976" spans="1:1" ht="12.75">
      <c r="A976" s="4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O992"/>
  <sheetViews>
    <sheetView workbookViewId="0">
      <selection activeCell="C2" sqref="C2:C13"/>
    </sheetView>
  </sheetViews>
  <sheetFormatPr defaultColWidth="12.5703125" defaultRowHeight="15.75" customHeight="1"/>
  <cols>
    <col min="1" max="2" width="20.42578125" customWidth="1"/>
    <col min="4" max="4" width="24.42578125" customWidth="1"/>
  </cols>
  <sheetData>
    <row r="1" spans="1:5" ht="15.75" customHeight="1">
      <c r="A1" s="91" t="s">
        <v>86</v>
      </c>
      <c r="B1" s="92" t="s">
        <v>116</v>
      </c>
      <c r="C1" s="92" t="s">
        <v>113</v>
      </c>
      <c r="D1" s="93" t="s">
        <v>117</v>
      </c>
      <c r="E1" s="93" t="s">
        <v>118</v>
      </c>
    </row>
    <row r="2" spans="1:5" ht="15.75" customHeight="1">
      <c r="A2" s="94">
        <f t="shared" ref="A2:A12" si="0">A3-1</f>
        <v>-11</v>
      </c>
      <c r="B2" s="423">
        <f>'Заполняет конвертор НЕ ТРОГАТЬ!'!S43</f>
        <v>46237</v>
      </c>
      <c r="C2" s="344">
        <f>'Заполняет конвертор НЕ ТРОГАТЬ!'!U43</f>
        <v>32.5</v>
      </c>
      <c r="D2" s="95">
        <f t="shared" ref="D2:D13" si="1">C2-$C$14</f>
        <v>0.50833333333333641</v>
      </c>
      <c r="E2" s="96">
        <f t="shared" ref="E2:E13" si="2">D2/$C$14</f>
        <v>1.5889554571503095E-2</v>
      </c>
    </row>
    <row r="3" spans="1:5" ht="15.75" customHeight="1">
      <c r="A3" s="94">
        <f t="shared" si="0"/>
        <v>-10</v>
      </c>
      <c r="B3" s="423">
        <f>'Заполняет конвертор НЕ ТРОГАТЬ!'!S44</f>
        <v>46238</v>
      </c>
      <c r="C3" s="344">
        <f>'Заполняет конвертор НЕ ТРОГАТЬ!'!U44</f>
        <v>32.799999999999997</v>
      </c>
      <c r="D3" s="95">
        <f t="shared" si="1"/>
        <v>0.80833333333333357</v>
      </c>
      <c r="E3" s="96">
        <f t="shared" si="2"/>
        <v>2.5266996613701496E-2</v>
      </c>
    </row>
    <row r="4" spans="1:5" ht="15.75" customHeight="1">
      <c r="A4" s="94">
        <f t="shared" si="0"/>
        <v>-9</v>
      </c>
      <c r="B4" s="423">
        <f>'Заполняет конвертор НЕ ТРОГАТЬ!'!S45</f>
        <v>46239</v>
      </c>
      <c r="C4" s="344">
        <f>'Заполняет конвертор НЕ ТРОГАТЬ!'!U45</f>
        <v>30.8</v>
      </c>
      <c r="D4" s="95">
        <f t="shared" si="1"/>
        <v>-1.1916666666666629</v>
      </c>
      <c r="E4" s="96">
        <f t="shared" si="2"/>
        <v>-3.724928366762166E-2</v>
      </c>
    </row>
    <row r="5" spans="1:5" ht="15.75" customHeight="1">
      <c r="A5" s="94">
        <f t="shared" si="0"/>
        <v>-8</v>
      </c>
      <c r="B5" s="423">
        <f>'Заполняет конвертор НЕ ТРОГАТЬ!'!S46</f>
        <v>46240</v>
      </c>
      <c r="C5" s="344">
        <f>'Заполняет конвертор НЕ ТРОГАТЬ!'!U46</f>
        <v>33.1</v>
      </c>
      <c r="D5" s="95">
        <f t="shared" si="1"/>
        <v>1.1083333333333378</v>
      </c>
      <c r="E5" s="96">
        <f t="shared" si="2"/>
        <v>3.4644438655900119E-2</v>
      </c>
    </row>
    <row r="6" spans="1:5" ht="15.75" customHeight="1">
      <c r="A6" s="94">
        <f t="shared" si="0"/>
        <v>-7</v>
      </c>
      <c r="B6" s="423">
        <f>'Заполняет конвертор НЕ ТРОГАТЬ!'!S47</f>
        <v>46241</v>
      </c>
      <c r="C6" s="344">
        <f>'Заполняет конвертор НЕ ТРОГАТЬ!'!U47</f>
        <v>31.4</v>
      </c>
      <c r="D6" s="95">
        <f t="shared" si="1"/>
        <v>-0.59166666666666501</v>
      </c>
      <c r="E6" s="96">
        <f t="shared" si="2"/>
        <v>-1.8494399583224748E-2</v>
      </c>
    </row>
    <row r="7" spans="1:5" ht="15.75" customHeight="1">
      <c r="A7" s="94">
        <f t="shared" si="0"/>
        <v>-6</v>
      </c>
      <c r="B7" s="423">
        <f>'Заполняет конвертор НЕ ТРОГАТЬ!'!S48</f>
        <v>46242</v>
      </c>
      <c r="C7" s="344">
        <f>'Заполняет конвертор НЕ ТРОГАТЬ!'!U48</f>
        <v>31.5</v>
      </c>
      <c r="D7" s="95">
        <f t="shared" si="1"/>
        <v>-0.49166666666666359</v>
      </c>
      <c r="E7" s="96">
        <f t="shared" si="2"/>
        <v>-1.536858556915854E-2</v>
      </c>
    </row>
    <row r="8" spans="1:5" ht="15.75" customHeight="1">
      <c r="A8" s="94">
        <f t="shared" si="0"/>
        <v>-5</v>
      </c>
      <c r="B8" s="423">
        <f>'Заполняет конвертор НЕ ТРОГАТЬ!'!S49</f>
        <v>46243</v>
      </c>
      <c r="C8" s="344">
        <f>'Заполняет конвертор НЕ ТРОГАТЬ!'!U49</f>
        <v>32</v>
      </c>
      <c r="D8" s="95">
        <f t="shared" si="1"/>
        <v>8.3333333333364124E-3</v>
      </c>
      <c r="E8" s="96">
        <f t="shared" si="2"/>
        <v>2.6048450117227654E-4</v>
      </c>
    </row>
    <row r="9" spans="1:5" ht="15.75" customHeight="1">
      <c r="A9" s="94">
        <f t="shared" si="0"/>
        <v>-4</v>
      </c>
      <c r="B9" s="423">
        <f>'Заполняет конвертор НЕ ТРОГАТЬ!'!S50</f>
        <v>46244</v>
      </c>
      <c r="C9" s="344">
        <f>'Заполняет конвертор НЕ ТРОГАТЬ!'!U50</f>
        <v>31.8</v>
      </c>
      <c r="D9" s="95">
        <f t="shared" si="1"/>
        <v>-0.19166666666666288</v>
      </c>
      <c r="E9" s="96">
        <f t="shared" si="2"/>
        <v>-5.9911435269600277E-3</v>
      </c>
    </row>
    <row r="10" spans="1:5" ht="15.75" customHeight="1">
      <c r="A10" s="94">
        <f t="shared" si="0"/>
        <v>-3</v>
      </c>
      <c r="B10" s="423">
        <f>'Заполняет конвертор НЕ ТРОГАТЬ!'!S51</f>
        <v>46245</v>
      </c>
      <c r="C10" s="344">
        <f>'Заполняет конвертор НЕ ТРОГАТЬ!'!U51</f>
        <v>32</v>
      </c>
      <c r="D10" s="95">
        <f t="shared" si="1"/>
        <v>8.3333333333364124E-3</v>
      </c>
      <c r="E10" s="96">
        <f t="shared" si="2"/>
        <v>2.6048450117227654E-4</v>
      </c>
    </row>
    <row r="11" spans="1:5" ht="15.75" customHeight="1">
      <c r="A11" s="94">
        <f t="shared" si="0"/>
        <v>-2</v>
      </c>
      <c r="B11" s="423">
        <f>'Заполняет конвертор НЕ ТРОГАТЬ!'!S52</f>
        <v>46246</v>
      </c>
      <c r="C11" s="344">
        <f>'Заполняет конвертор НЕ ТРОГАТЬ!'!U52</f>
        <v>32</v>
      </c>
      <c r="D11" s="95">
        <f t="shared" si="1"/>
        <v>8.3333333333364124E-3</v>
      </c>
      <c r="E11" s="96">
        <f t="shared" si="2"/>
        <v>2.6048450117227654E-4</v>
      </c>
    </row>
    <row r="12" spans="1:5" ht="15.75" customHeight="1">
      <c r="A12" s="94">
        <f t="shared" si="0"/>
        <v>-1</v>
      </c>
      <c r="B12" s="423">
        <f>'Заполняет конвертор НЕ ТРОГАТЬ!'!S53</f>
        <v>46247</v>
      </c>
      <c r="C12" s="344">
        <f>'Заполняет конвертор НЕ ТРОГАТЬ!'!U53</f>
        <v>31.6</v>
      </c>
      <c r="D12" s="95">
        <f t="shared" si="1"/>
        <v>-0.39166666666666217</v>
      </c>
      <c r="E12" s="96">
        <f t="shared" si="2"/>
        <v>-1.2242771555092333E-2</v>
      </c>
    </row>
    <row r="13" spans="1:5" ht="15.75" customHeight="1">
      <c r="A13" s="97">
        <f>'Заполняет конвертор НЕ ТРОГАТЬ!'!Z4</f>
        <v>0</v>
      </c>
      <c r="B13" s="423">
        <f>'Заполняет конвертор НЕ ТРОГАТЬ!'!S54</f>
        <v>46248</v>
      </c>
      <c r="C13" s="344">
        <f>'Заполняет конвертор НЕ ТРОГАТЬ!'!U54</f>
        <v>32.4</v>
      </c>
      <c r="D13" s="95">
        <f t="shared" si="1"/>
        <v>0.40833333333333499</v>
      </c>
      <c r="E13" s="96">
        <f t="shared" si="2"/>
        <v>1.2763740557436886E-2</v>
      </c>
    </row>
    <row r="14" spans="1:5">
      <c r="A14" s="40"/>
      <c r="B14" s="81" t="s">
        <v>119</v>
      </c>
      <c r="C14" s="98">
        <f>AVERAGEIF($C$2:$C$13,"&gt;0")</f>
        <v>31.991666666666664</v>
      </c>
    </row>
    <row r="15" spans="1:5">
      <c r="A15" s="37"/>
    </row>
    <row r="16" spans="1:5">
      <c r="A16" s="40"/>
    </row>
    <row r="17" spans="1:15">
      <c r="A17" s="40"/>
    </row>
    <row r="18" spans="1:15">
      <c r="A18" s="40"/>
    </row>
    <row r="19" spans="1:15" ht="15.75" customHeight="1">
      <c r="A19" s="385" t="s">
        <v>25</v>
      </c>
    </row>
    <row r="20" spans="1:15">
      <c r="A20" s="40"/>
    </row>
    <row r="21" spans="1:15">
      <c r="A21" s="40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11"/>
    </row>
    <row r="22" spans="1:15" ht="15.75" customHeight="1">
      <c r="A22" s="40"/>
      <c r="B22" s="99"/>
      <c r="C22" s="99"/>
    </row>
    <row r="23" spans="1:15" ht="15.75" customHeight="1">
      <c r="A23" s="40"/>
      <c r="B23" s="99"/>
      <c r="C23" s="99"/>
    </row>
    <row r="24" spans="1:15" ht="15.75" customHeight="1">
      <c r="A24" s="40"/>
      <c r="B24" s="99"/>
      <c r="C24" s="99"/>
    </row>
    <row r="25" spans="1:15" ht="15.75" customHeight="1">
      <c r="A25" s="40"/>
      <c r="B25" s="99"/>
      <c r="C25" s="99"/>
    </row>
    <row r="26" spans="1:15" ht="15.75" customHeight="1">
      <c r="A26" s="40"/>
      <c r="B26" s="99"/>
      <c r="C26" s="99"/>
    </row>
    <row r="27" spans="1:15">
      <c r="A27" s="40"/>
    </row>
    <row r="28" spans="1:15">
      <c r="A28" s="40"/>
    </row>
    <row r="29" spans="1:15">
      <c r="A29" s="40"/>
    </row>
    <row r="30" spans="1:15">
      <c r="A30" s="40"/>
    </row>
    <row r="31" spans="1:15">
      <c r="A31" s="40"/>
    </row>
    <row r="32" spans="1:15">
      <c r="A32" s="40"/>
    </row>
    <row r="33" spans="1:1">
      <c r="A33" s="40"/>
    </row>
    <row r="34" spans="1:1">
      <c r="A34" s="40"/>
    </row>
    <row r="35" spans="1:1">
      <c r="A35" s="40"/>
    </row>
    <row r="36" spans="1:1">
      <c r="A36" s="40"/>
    </row>
    <row r="37" spans="1:1">
      <c r="A37" s="40"/>
    </row>
    <row r="38" spans="1:1">
      <c r="A38" s="40"/>
    </row>
    <row r="39" spans="1:1">
      <c r="A39" s="40"/>
    </row>
    <row r="40" spans="1:1" ht="12.75">
      <c r="A40" s="40"/>
    </row>
    <row r="41" spans="1:1" ht="12.75">
      <c r="A41" s="40"/>
    </row>
    <row r="42" spans="1:1" ht="12.75">
      <c r="A42" s="40"/>
    </row>
    <row r="43" spans="1:1" ht="12.75">
      <c r="A43" s="40"/>
    </row>
    <row r="44" spans="1:1" ht="12.75">
      <c r="A44" s="40"/>
    </row>
    <row r="45" spans="1:1" ht="12.75">
      <c r="A45" s="40"/>
    </row>
    <row r="46" spans="1:1" ht="12.75">
      <c r="A46" s="40"/>
    </row>
    <row r="47" spans="1:1" ht="12.75">
      <c r="A47" s="40"/>
    </row>
    <row r="48" spans="1:1" ht="12.75">
      <c r="A48" s="40"/>
    </row>
    <row r="49" spans="1:1" ht="12.75">
      <c r="A49" s="40"/>
    </row>
    <row r="50" spans="1:1" ht="12.75">
      <c r="A50" s="40"/>
    </row>
    <row r="51" spans="1:1" ht="12.75">
      <c r="A51" s="40"/>
    </row>
    <row r="52" spans="1:1" ht="12.75">
      <c r="A52" s="40"/>
    </row>
    <row r="53" spans="1:1" ht="12.75">
      <c r="A53" s="40"/>
    </row>
    <row r="54" spans="1:1" ht="12.75">
      <c r="A54" s="40"/>
    </row>
    <row r="55" spans="1:1" ht="12.75">
      <c r="A55" s="40"/>
    </row>
    <row r="56" spans="1:1" ht="12.75">
      <c r="A56" s="40"/>
    </row>
    <row r="57" spans="1:1" ht="12.75">
      <c r="A57" s="40"/>
    </row>
    <row r="58" spans="1:1" ht="12.75">
      <c r="A58" s="40"/>
    </row>
    <row r="59" spans="1:1" ht="12.75">
      <c r="A59" s="40"/>
    </row>
    <row r="60" spans="1:1" ht="12.75">
      <c r="A60" s="40"/>
    </row>
    <row r="61" spans="1:1" ht="12.75">
      <c r="A61" s="40"/>
    </row>
    <row r="62" spans="1:1" ht="12.75">
      <c r="A62" s="40"/>
    </row>
    <row r="63" spans="1:1" ht="12.75">
      <c r="A63" s="40"/>
    </row>
    <row r="64" spans="1:1" ht="12.75">
      <c r="A64" s="40"/>
    </row>
    <row r="65" spans="1:1" ht="12.75">
      <c r="A65" s="40"/>
    </row>
    <row r="66" spans="1:1" ht="12.75">
      <c r="A66" s="40"/>
    </row>
    <row r="67" spans="1:1" ht="12.75">
      <c r="A67" s="40"/>
    </row>
    <row r="68" spans="1:1" ht="12.75">
      <c r="A68" s="40"/>
    </row>
    <row r="69" spans="1:1" ht="12.75">
      <c r="A69" s="40"/>
    </row>
    <row r="70" spans="1:1" ht="12.75">
      <c r="A70" s="40"/>
    </row>
    <row r="71" spans="1:1" ht="12.75">
      <c r="A71" s="40"/>
    </row>
    <row r="72" spans="1:1" ht="12.75">
      <c r="A72" s="40"/>
    </row>
    <row r="73" spans="1:1" ht="12.75">
      <c r="A73" s="40"/>
    </row>
    <row r="74" spans="1:1" ht="12.75">
      <c r="A74" s="40"/>
    </row>
    <row r="75" spans="1:1" ht="12.75">
      <c r="A75" s="40"/>
    </row>
    <row r="76" spans="1:1" ht="12.75">
      <c r="A76" s="40"/>
    </row>
    <row r="77" spans="1:1" ht="12.75">
      <c r="A77" s="40"/>
    </row>
    <row r="78" spans="1:1" ht="12.75">
      <c r="A78" s="40"/>
    </row>
    <row r="79" spans="1:1" ht="12.75">
      <c r="A79" s="40"/>
    </row>
    <row r="80" spans="1:1" ht="12.75">
      <c r="A80" s="40"/>
    </row>
    <row r="81" spans="1:1" ht="12.75">
      <c r="A81" s="40"/>
    </row>
    <row r="82" spans="1:1" ht="12.75">
      <c r="A82" s="40"/>
    </row>
    <row r="83" spans="1:1" ht="12.75">
      <c r="A83" s="40"/>
    </row>
    <row r="84" spans="1:1" ht="12.75">
      <c r="A84" s="40"/>
    </row>
    <row r="85" spans="1:1" ht="12.75">
      <c r="A85" s="40"/>
    </row>
    <row r="86" spans="1:1" ht="12.75">
      <c r="A86" s="40"/>
    </row>
    <row r="87" spans="1:1" ht="12.75">
      <c r="A87" s="40"/>
    </row>
    <row r="88" spans="1:1" ht="12.75">
      <c r="A88" s="40"/>
    </row>
    <row r="89" spans="1:1" ht="12.75">
      <c r="A89" s="40"/>
    </row>
    <row r="90" spans="1:1" ht="12.75">
      <c r="A90" s="40"/>
    </row>
    <row r="91" spans="1:1" ht="12.75">
      <c r="A91" s="40"/>
    </row>
    <row r="92" spans="1:1" ht="12.75">
      <c r="A92" s="40"/>
    </row>
    <row r="93" spans="1:1" ht="12.75">
      <c r="A93" s="40"/>
    </row>
    <row r="94" spans="1:1" ht="12.75">
      <c r="A94" s="40"/>
    </row>
    <row r="95" spans="1:1" ht="12.75">
      <c r="A95" s="40"/>
    </row>
    <row r="96" spans="1:1" ht="12.75">
      <c r="A96" s="40"/>
    </row>
    <row r="97" spans="1:1" ht="12.75">
      <c r="A97" s="40"/>
    </row>
    <row r="98" spans="1:1" ht="12.75">
      <c r="A98" s="40"/>
    </row>
    <row r="99" spans="1:1" ht="12.75">
      <c r="A99" s="40"/>
    </row>
    <row r="100" spans="1:1" ht="12.75">
      <c r="A100" s="40"/>
    </row>
    <row r="101" spans="1:1" ht="12.75">
      <c r="A101" s="40"/>
    </row>
    <row r="102" spans="1:1" ht="12.75">
      <c r="A102" s="40"/>
    </row>
    <row r="103" spans="1:1" ht="12.75">
      <c r="A103" s="40"/>
    </row>
    <row r="104" spans="1:1" ht="12.75">
      <c r="A104" s="40"/>
    </row>
    <row r="105" spans="1:1" ht="12.75">
      <c r="A105" s="40"/>
    </row>
    <row r="106" spans="1:1" ht="12.75">
      <c r="A106" s="40"/>
    </row>
    <row r="107" spans="1:1" ht="12.75">
      <c r="A107" s="40"/>
    </row>
    <row r="108" spans="1:1" ht="12.75">
      <c r="A108" s="40"/>
    </row>
    <row r="109" spans="1:1" ht="12.75">
      <c r="A109" s="40"/>
    </row>
    <row r="110" spans="1:1" ht="12.75">
      <c r="A110" s="40"/>
    </row>
    <row r="111" spans="1:1" ht="12.75">
      <c r="A111" s="40"/>
    </row>
    <row r="112" spans="1:1" ht="12.75">
      <c r="A112" s="40"/>
    </row>
    <row r="113" spans="1:1" ht="12.75">
      <c r="A113" s="40"/>
    </row>
    <row r="114" spans="1:1" ht="12.75">
      <c r="A114" s="40"/>
    </row>
    <row r="115" spans="1:1" ht="12.75">
      <c r="A115" s="40"/>
    </row>
    <row r="116" spans="1:1" ht="12.75">
      <c r="A116" s="40"/>
    </row>
    <row r="117" spans="1:1" ht="12.75">
      <c r="A117" s="40"/>
    </row>
    <row r="118" spans="1:1" ht="12.75">
      <c r="A118" s="40"/>
    </row>
    <row r="119" spans="1:1" ht="12.75">
      <c r="A119" s="40"/>
    </row>
    <row r="120" spans="1:1" ht="12.75">
      <c r="A120" s="40"/>
    </row>
    <row r="121" spans="1:1" ht="12.75">
      <c r="A121" s="40"/>
    </row>
    <row r="122" spans="1:1" ht="12.75">
      <c r="A122" s="40"/>
    </row>
    <row r="123" spans="1:1" ht="12.75">
      <c r="A123" s="40"/>
    </row>
    <row r="124" spans="1:1" ht="12.75">
      <c r="A124" s="40"/>
    </row>
    <row r="125" spans="1:1" ht="12.75">
      <c r="A125" s="40"/>
    </row>
    <row r="126" spans="1:1" ht="12.75">
      <c r="A126" s="40"/>
    </row>
    <row r="127" spans="1:1" ht="12.75">
      <c r="A127" s="40"/>
    </row>
    <row r="128" spans="1:1" ht="12.75">
      <c r="A128" s="40"/>
    </row>
    <row r="129" spans="1:1" ht="12.75">
      <c r="A129" s="40"/>
    </row>
    <row r="130" spans="1:1" ht="12.75">
      <c r="A130" s="40"/>
    </row>
    <row r="131" spans="1:1" ht="12.75">
      <c r="A131" s="40"/>
    </row>
    <row r="132" spans="1:1" ht="12.75">
      <c r="A132" s="40"/>
    </row>
    <row r="133" spans="1:1" ht="12.75">
      <c r="A133" s="40"/>
    </row>
    <row r="134" spans="1:1" ht="12.75">
      <c r="A134" s="40"/>
    </row>
    <row r="135" spans="1:1" ht="12.75">
      <c r="A135" s="40"/>
    </row>
    <row r="136" spans="1:1" ht="12.75">
      <c r="A136" s="40"/>
    </row>
    <row r="137" spans="1:1" ht="12.75">
      <c r="A137" s="40"/>
    </row>
    <row r="138" spans="1:1" ht="12.75">
      <c r="A138" s="40"/>
    </row>
    <row r="139" spans="1:1" ht="12.75">
      <c r="A139" s="40"/>
    </row>
    <row r="140" spans="1:1" ht="12.75">
      <c r="A140" s="40"/>
    </row>
    <row r="141" spans="1:1" ht="12.75">
      <c r="A141" s="40"/>
    </row>
    <row r="142" spans="1:1" ht="12.75">
      <c r="A142" s="40"/>
    </row>
    <row r="143" spans="1:1" ht="12.75">
      <c r="A143" s="40"/>
    </row>
    <row r="144" spans="1:1" ht="12.75">
      <c r="A144" s="40"/>
    </row>
    <row r="145" spans="1:1" ht="12.75">
      <c r="A145" s="40"/>
    </row>
    <row r="146" spans="1:1" ht="12.75">
      <c r="A146" s="40"/>
    </row>
    <row r="147" spans="1:1" ht="12.75">
      <c r="A147" s="40"/>
    </row>
    <row r="148" spans="1:1" ht="12.75">
      <c r="A148" s="40"/>
    </row>
    <row r="149" spans="1:1" ht="12.75">
      <c r="A149" s="40"/>
    </row>
    <row r="150" spans="1:1" ht="12.75">
      <c r="A150" s="40"/>
    </row>
    <row r="151" spans="1:1" ht="12.75">
      <c r="A151" s="40"/>
    </row>
    <row r="152" spans="1:1" ht="12.75">
      <c r="A152" s="40"/>
    </row>
    <row r="153" spans="1:1" ht="12.75">
      <c r="A153" s="40"/>
    </row>
    <row r="154" spans="1:1" ht="12.75">
      <c r="A154" s="40"/>
    </row>
    <row r="155" spans="1:1" ht="12.75">
      <c r="A155" s="40"/>
    </row>
    <row r="156" spans="1:1" ht="12.75">
      <c r="A156" s="40"/>
    </row>
    <row r="157" spans="1:1" ht="12.75">
      <c r="A157" s="40"/>
    </row>
    <row r="158" spans="1:1" ht="12.75">
      <c r="A158" s="40"/>
    </row>
    <row r="159" spans="1:1" ht="12.75">
      <c r="A159" s="40"/>
    </row>
    <row r="160" spans="1:1" ht="12.75">
      <c r="A160" s="40"/>
    </row>
    <row r="161" spans="1:1" ht="12.75">
      <c r="A161" s="40"/>
    </row>
    <row r="162" spans="1:1" ht="12.75">
      <c r="A162" s="40"/>
    </row>
    <row r="163" spans="1:1" ht="12.75">
      <c r="A163" s="40"/>
    </row>
    <row r="164" spans="1:1" ht="12.75">
      <c r="A164" s="40"/>
    </row>
    <row r="165" spans="1:1" ht="12.75">
      <c r="A165" s="40"/>
    </row>
    <row r="166" spans="1:1" ht="12.75">
      <c r="A166" s="40"/>
    </row>
    <row r="167" spans="1:1" ht="12.75">
      <c r="A167" s="40"/>
    </row>
    <row r="168" spans="1:1" ht="12.75">
      <c r="A168" s="40"/>
    </row>
    <row r="169" spans="1:1" ht="12.75">
      <c r="A169" s="40"/>
    </row>
    <row r="170" spans="1:1" ht="12.75">
      <c r="A170" s="40"/>
    </row>
    <row r="171" spans="1:1" ht="12.75">
      <c r="A171" s="40"/>
    </row>
    <row r="172" spans="1:1" ht="12.75">
      <c r="A172" s="40"/>
    </row>
    <row r="173" spans="1:1" ht="12.75">
      <c r="A173" s="40"/>
    </row>
    <row r="174" spans="1:1" ht="12.75">
      <c r="A174" s="40"/>
    </row>
    <row r="175" spans="1:1" ht="12.75">
      <c r="A175" s="40"/>
    </row>
    <row r="176" spans="1:1" ht="12.75">
      <c r="A176" s="40"/>
    </row>
    <row r="177" spans="1:1" ht="12.75">
      <c r="A177" s="40"/>
    </row>
    <row r="178" spans="1:1" ht="12.75">
      <c r="A178" s="40"/>
    </row>
    <row r="179" spans="1:1" ht="12.75">
      <c r="A179" s="40"/>
    </row>
    <row r="180" spans="1:1" ht="12.75">
      <c r="A180" s="40"/>
    </row>
    <row r="181" spans="1:1" ht="12.75">
      <c r="A181" s="40"/>
    </row>
    <row r="182" spans="1:1" ht="12.75">
      <c r="A182" s="40"/>
    </row>
    <row r="183" spans="1:1" ht="12.75">
      <c r="A183" s="40"/>
    </row>
    <row r="184" spans="1:1" ht="12.75">
      <c r="A184" s="40"/>
    </row>
    <row r="185" spans="1:1" ht="12.75">
      <c r="A185" s="40"/>
    </row>
    <row r="186" spans="1:1" ht="12.75">
      <c r="A186" s="40"/>
    </row>
    <row r="187" spans="1:1" ht="12.75">
      <c r="A187" s="40"/>
    </row>
    <row r="188" spans="1:1" ht="12.75">
      <c r="A188" s="40"/>
    </row>
    <row r="189" spans="1:1" ht="12.75">
      <c r="A189" s="40"/>
    </row>
    <row r="190" spans="1:1" ht="12.75">
      <c r="A190" s="40"/>
    </row>
    <row r="191" spans="1:1" ht="12.75">
      <c r="A191" s="40"/>
    </row>
    <row r="192" spans="1:1" ht="12.75">
      <c r="A192" s="40"/>
    </row>
    <row r="193" spans="1:1" ht="12.75">
      <c r="A193" s="40"/>
    </row>
    <row r="194" spans="1:1" ht="12.75">
      <c r="A194" s="40"/>
    </row>
    <row r="195" spans="1:1" ht="12.75">
      <c r="A195" s="40"/>
    </row>
    <row r="196" spans="1:1" ht="12.75">
      <c r="A196" s="40"/>
    </row>
    <row r="197" spans="1:1" ht="12.75">
      <c r="A197" s="40"/>
    </row>
    <row r="198" spans="1:1" ht="12.75">
      <c r="A198" s="40"/>
    </row>
    <row r="199" spans="1:1" ht="12.75">
      <c r="A199" s="40"/>
    </row>
    <row r="200" spans="1:1" ht="12.75">
      <c r="A200" s="40"/>
    </row>
    <row r="201" spans="1:1" ht="12.75">
      <c r="A201" s="40"/>
    </row>
    <row r="202" spans="1:1" ht="12.75">
      <c r="A202" s="40"/>
    </row>
    <row r="203" spans="1:1" ht="12.75">
      <c r="A203" s="40"/>
    </row>
    <row r="204" spans="1:1" ht="12.75">
      <c r="A204" s="40"/>
    </row>
    <row r="205" spans="1:1" ht="12.75">
      <c r="A205" s="40"/>
    </row>
    <row r="206" spans="1:1" ht="12.75">
      <c r="A206" s="40"/>
    </row>
    <row r="207" spans="1:1" ht="12.75">
      <c r="A207" s="40"/>
    </row>
    <row r="208" spans="1:1" ht="12.75">
      <c r="A208" s="40"/>
    </row>
    <row r="209" spans="1:1" ht="12.75">
      <c r="A209" s="40"/>
    </row>
    <row r="210" spans="1:1" ht="12.75">
      <c r="A210" s="40"/>
    </row>
    <row r="211" spans="1:1" ht="12.75">
      <c r="A211" s="40"/>
    </row>
    <row r="212" spans="1:1" ht="12.75">
      <c r="A212" s="40"/>
    </row>
    <row r="213" spans="1:1" ht="12.75">
      <c r="A213" s="40"/>
    </row>
    <row r="214" spans="1:1" ht="12.75">
      <c r="A214" s="40"/>
    </row>
    <row r="215" spans="1:1" ht="12.75">
      <c r="A215" s="40"/>
    </row>
    <row r="216" spans="1:1" ht="12.75">
      <c r="A216" s="40"/>
    </row>
    <row r="217" spans="1:1" ht="12.75">
      <c r="A217" s="40"/>
    </row>
    <row r="218" spans="1:1" ht="12.75">
      <c r="A218" s="40"/>
    </row>
    <row r="219" spans="1:1" ht="12.75">
      <c r="A219" s="40"/>
    </row>
    <row r="220" spans="1:1" ht="12.75">
      <c r="A220" s="40"/>
    </row>
    <row r="221" spans="1:1" ht="12.75">
      <c r="A221" s="40"/>
    </row>
    <row r="222" spans="1:1" ht="12.75">
      <c r="A222" s="40"/>
    </row>
    <row r="223" spans="1:1" ht="12.75">
      <c r="A223" s="40"/>
    </row>
    <row r="224" spans="1:1" ht="12.75">
      <c r="A224" s="40"/>
    </row>
    <row r="225" spans="1:1" ht="12.75">
      <c r="A225" s="40"/>
    </row>
    <row r="226" spans="1:1" ht="12.75">
      <c r="A226" s="40"/>
    </row>
    <row r="227" spans="1:1" ht="12.75">
      <c r="A227" s="40"/>
    </row>
    <row r="228" spans="1:1" ht="12.75">
      <c r="A228" s="40"/>
    </row>
    <row r="229" spans="1:1" ht="12.75">
      <c r="A229" s="40"/>
    </row>
    <row r="230" spans="1:1" ht="12.75">
      <c r="A230" s="40"/>
    </row>
    <row r="231" spans="1:1" ht="12.75">
      <c r="A231" s="40"/>
    </row>
    <row r="232" spans="1:1" ht="12.75">
      <c r="A232" s="40"/>
    </row>
    <row r="233" spans="1:1" ht="12.75">
      <c r="A233" s="40"/>
    </row>
    <row r="234" spans="1:1" ht="12.75">
      <c r="A234" s="40"/>
    </row>
    <row r="235" spans="1:1" ht="12.75">
      <c r="A235" s="40"/>
    </row>
    <row r="236" spans="1:1" ht="12.75">
      <c r="A236" s="40"/>
    </row>
    <row r="237" spans="1:1" ht="12.75">
      <c r="A237" s="40"/>
    </row>
    <row r="238" spans="1:1" ht="12.75">
      <c r="A238" s="40"/>
    </row>
    <row r="239" spans="1:1" ht="12.75">
      <c r="A239" s="40"/>
    </row>
    <row r="240" spans="1:1" ht="12.75">
      <c r="A240" s="40"/>
    </row>
    <row r="241" spans="1:1" ht="12.75">
      <c r="A241" s="40"/>
    </row>
    <row r="242" spans="1:1" ht="12.75">
      <c r="A242" s="40"/>
    </row>
    <row r="243" spans="1:1" ht="12.75">
      <c r="A243" s="40"/>
    </row>
    <row r="244" spans="1:1" ht="12.75">
      <c r="A244" s="40"/>
    </row>
    <row r="245" spans="1:1" ht="12.75">
      <c r="A245" s="40"/>
    </row>
    <row r="246" spans="1:1" ht="12.75">
      <c r="A246" s="40"/>
    </row>
    <row r="247" spans="1:1" ht="12.75">
      <c r="A247" s="40"/>
    </row>
    <row r="248" spans="1:1" ht="12.75">
      <c r="A248" s="40"/>
    </row>
    <row r="249" spans="1:1" ht="12.75">
      <c r="A249" s="40"/>
    </row>
    <row r="250" spans="1:1" ht="12.75">
      <c r="A250" s="40"/>
    </row>
    <row r="251" spans="1:1" ht="12.75">
      <c r="A251" s="40"/>
    </row>
    <row r="252" spans="1:1" ht="12.75">
      <c r="A252" s="40"/>
    </row>
    <row r="253" spans="1:1" ht="12.75">
      <c r="A253" s="40"/>
    </row>
    <row r="254" spans="1:1" ht="12.75">
      <c r="A254" s="40"/>
    </row>
    <row r="255" spans="1:1" ht="12.75">
      <c r="A255" s="40"/>
    </row>
    <row r="256" spans="1:1" ht="12.75">
      <c r="A256" s="40"/>
    </row>
    <row r="257" spans="1:1" ht="12.75">
      <c r="A257" s="40"/>
    </row>
    <row r="258" spans="1:1" ht="12.75">
      <c r="A258" s="40"/>
    </row>
    <row r="259" spans="1:1" ht="12.75">
      <c r="A259" s="40"/>
    </row>
    <row r="260" spans="1:1" ht="12.75">
      <c r="A260" s="40"/>
    </row>
    <row r="261" spans="1:1" ht="12.75">
      <c r="A261" s="40"/>
    </row>
    <row r="262" spans="1:1" ht="12.75">
      <c r="A262" s="40"/>
    </row>
    <row r="263" spans="1:1" ht="12.75">
      <c r="A263" s="40"/>
    </row>
    <row r="264" spans="1:1" ht="12.75">
      <c r="A264" s="40"/>
    </row>
    <row r="265" spans="1:1" ht="12.75">
      <c r="A265" s="40"/>
    </row>
    <row r="266" spans="1:1" ht="12.75">
      <c r="A266" s="40"/>
    </row>
    <row r="267" spans="1:1" ht="12.75">
      <c r="A267" s="40"/>
    </row>
    <row r="268" spans="1:1" ht="12.75">
      <c r="A268" s="40"/>
    </row>
    <row r="269" spans="1:1" ht="12.75">
      <c r="A269" s="40"/>
    </row>
    <row r="270" spans="1:1" ht="12.75">
      <c r="A270" s="40"/>
    </row>
    <row r="271" spans="1:1" ht="12.75">
      <c r="A271" s="40"/>
    </row>
    <row r="272" spans="1:1" ht="12.75">
      <c r="A272" s="40"/>
    </row>
    <row r="273" spans="1:1" ht="12.75">
      <c r="A273" s="40"/>
    </row>
    <row r="274" spans="1:1" ht="12.75">
      <c r="A274" s="40"/>
    </row>
    <row r="275" spans="1:1" ht="12.75">
      <c r="A275" s="40"/>
    </row>
    <row r="276" spans="1:1" ht="12.75">
      <c r="A276" s="40"/>
    </row>
    <row r="277" spans="1:1" ht="12.75">
      <c r="A277" s="40"/>
    </row>
    <row r="278" spans="1:1" ht="12.75">
      <c r="A278" s="40"/>
    </row>
    <row r="279" spans="1:1" ht="12.75">
      <c r="A279" s="40"/>
    </row>
    <row r="280" spans="1:1" ht="12.75">
      <c r="A280" s="40"/>
    </row>
    <row r="281" spans="1:1" ht="12.75">
      <c r="A281" s="40"/>
    </row>
    <row r="282" spans="1:1" ht="12.75">
      <c r="A282" s="40"/>
    </row>
    <row r="283" spans="1:1" ht="12.75">
      <c r="A283" s="40"/>
    </row>
    <row r="284" spans="1:1" ht="12.75">
      <c r="A284" s="40"/>
    </row>
    <row r="285" spans="1:1" ht="12.75">
      <c r="A285" s="40"/>
    </row>
    <row r="286" spans="1:1" ht="12.75">
      <c r="A286" s="40"/>
    </row>
    <row r="287" spans="1:1" ht="12.75">
      <c r="A287" s="40"/>
    </row>
    <row r="288" spans="1:1" ht="12.75">
      <c r="A288" s="40"/>
    </row>
    <row r="289" spans="1:1" ht="12.75">
      <c r="A289" s="40"/>
    </row>
    <row r="290" spans="1:1" ht="12.75">
      <c r="A290" s="40"/>
    </row>
    <row r="291" spans="1:1" ht="12.75">
      <c r="A291" s="40"/>
    </row>
    <row r="292" spans="1:1" ht="12.75">
      <c r="A292" s="40"/>
    </row>
    <row r="293" spans="1:1" ht="12.75">
      <c r="A293" s="40"/>
    </row>
    <row r="294" spans="1:1" ht="12.75">
      <c r="A294" s="40"/>
    </row>
    <row r="295" spans="1:1" ht="12.75">
      <c r="A295" s="40"/>
    </row>
    <row r="296" spans="1:1" ht="12.75">
      <c r="A296" s="40"/>
    </row>
    <row r="297" spans="1:1" ht="12.75">
      <c r="A297" s="40"/>
    </row>
    <row r="298" spans="1:1" ht="12.75">
      <c r="A298" s="40"/>
    </row>
    <row r="299" spans="1:1" ht="12.75">
      <c r="A299" s="40"/>
    </row>
    <row r="300" spans="1:1" ht="12.75">
      <c r="A300" s="40"/>
    </row>
    <row r="301" spans="1:1" ht="12.75">
      <c r="A301" s="40"/>
    </row>
    <row r="302" spans="1:1" ht="12.75">
      <c r="A302" s="40"/>
    </row>
    <row r="303" spans="1:1" ht="12.75">
      <c r="A303" s="40"/>
    </row>
    <row r="304" spans="1:1" ht="12.75">
      <c r="A304" s="40"/>
    </row>
    <row r="305" spans="1:1" ht="12.75">
      <c r="A305" s="40"/>
    </row>
    <row r="306" spans="1:1" ht="12.75">
      <c r="A306" s="40"/>
    </row>
    <row r="307" spans="1:1" ht="12.75">
      <c r="A307" s="40"/>
    </row>
    <row r="308" spans="1:1" ht="12.75">
      <c r="A308" s="40"/>
    </row>
    <row r="309" spans="1:1" ht="12.75">
      <c r="A309" s="40"/>
    </row>
    <row r="310" spans="1:1" ht="12.75">
      <c r="A310" s="40"/>
    </row>
    <row r="311" spans="1:1" ht="12.75">
      <c r="A311" s="40"/>
    </row>
    <row r="312" spans="1:1" ht="12.75">
      <c r="A312" s="40"/>
    </row>
    <row r="313" spans="1:1" ht="12.75">
      <c r="A313" s="40"/>
    </row>
    <row r="314" spans="1:1" ht="12.75">
      <c r="A314" s="40"/>
    </row>
    <row r="315" spans="1:1" ht="12.75">
      <c r="A315" s="40"/>
    </row>
    <row r="316" spans="1:1" ht="12.75">
      <c r="A316" s="40"/>
    </row>
    <row r="317" spans="1:1" ht="12.75">
      <c r="A317" s="40"/>
    </row>
    <row r="318" spans="1:1" ht="12.75">
      <c r="A318" s="40"/>
    </row>
    <row r="319" spans="1:1" ht="12.75">
      <c r="A319" s="40"/>
    </row>
    <row r="320" spans="1:1" ht="12.75">
      <c r="A320" s="40"/>
    </row>
    <row r="321" spans="1:1" ht="12.75">
      <c r="A321" s="40"/>
    </row>
    <row r="322" spans="1:1" ht="12.75">
      <c r="A322" s="40"/>
    </row>
    <row r="323" spans="1:1" ht="12.75">
      <c r="A323" s="40"/>
    </row>
    <row r="324" spans="1:1" ht="12.75">
      <c r="A324" s="40"/>
    </row>
    <row r="325" spans="1:1" ht="12.75">
      <c r="A325" s="40"/>
    </row>
    <row r="326" spans="1:1" ht="12.75">
      <c r="A326" s="40"/>
    </row>
    <row r="327" spans="1:1" ht="12.75">
      <c r="A327" s="40"/>
    </row>
    <row r="328" spans="1:1" ht="12.75">
      <c r="A328" s="40"/>
    </row>
    <row r="329" spans="1:1" ht="12.75">
      <c r="A329" s="40"/>
    </row>
    <row r="330" spans="1:1" ht="12.75">
      <c r="A330" s="40"/>
    </row>
    <row r="331" spans="1:1" ht="12.75">
      <c r="A331" s="40"/>
    </row>
    <row r="332" spans="1:1" ht="12.75">
      <c r="A332" s="40"/>
    </row>
    <row r="333" spans="1:1" ht="12.75">
      <c r="A333" s="40"/>
    </row>
    <row r="334" spans="1:1" ht="12.75">
      <c r="A334" s="40"/>
    </row>
    <row r="335" spans="1:1" ht="12.75">
      <c r="A335" s="40"/>
    </row>
    <row r="336" spans="1:1" ht="12.75">
      <c r="A336" s="40"/>
    </row>
    <row r="337" spans="1:1" ht="12.75">
      <c r="A337" s="40"/>
    </row>
    <row r="338" spans="1:1" ht="12.75">
      <c r="A338" s="40"/>
    </row>
    <row r="339" spans="1:1" ht="12.75">
      <c r="A339" s="40"/>
    </row>
    <row r="340" spans="1:1" ht="12.75">
      <c r="A340" s="40"/>
    </row>
    <row r="341" spans="1:1" ht="12.75">
      <c r="A341" s="40"/>
    </row>
    <row r="342" spans="1:1" ht="12.75">
      <c r="A342" s="40"/>
    </row>
    <row r="343" spans="1:1" ht="12.75">
      <c r="A343" s="40"/>
    </row>
    <row r="344" spans="1:1" ht="12.75">
      <c r="A344" s="40"/>
    </row>
    <row r="345" spans="1:1" ht="12.75">
      <c r="A345" s="40"/>
    </row>
    <row r="346" spans="1:1" ht="12.75">
      <c r="A346" s="40"/>
    </row>
    <row r="347" spans="1:1" ht="12.75">
      <c r="A347" s="40"/>
    </row>
    <row r="348" spans="1:1" ht="12.75">
      <c r="A348" s="40"/>
    </row>
    <row r="349" spans="1:1" ht="12.75">
      <c r="A349" s="40"/>
    </row>
    <row r="350" spans="1:1" ht="12.75">
      <c r="A350" s="40"/>
    </row>
    <row r="351" spans="1:1" ht="12.75">
      <c r="A351" s="40"/>
    </row>
    <row r="352" spans="1:1" ht="12.75">
      <c r="A352" s="40"/>
    </row>
    <row r="353" spans="1:1" ht="12.75">
      <c r="A353" s="40"/>
    </row>
    <row r="354" spans="1:1" ht="12.75">
      <c r="A354" s="40"/>
    </row>
    <row r="355" spans="1:1" ht="12.75">
      <c r="A355" s="40"/>
    </row>
    <row r="356" spans="1:1" ht="12.75">
      <c r="A356" s="40"/>
    </row>
    <row r="357" spans="1:1" ht="12.75">
      <c r="A357" s="40"/>
    </row>
    <row r="358" spans="1:1" ht="12.75">
      <c r="A358" s="40"/>
    </row>
    <row r="359" spans="1:1" ht="12.75">
      <c r="A359" s="40"/>
    </row>
    <row r="360" spans="1:1" ht="12.75">
      <c r="A360" s="40"/>
    </row>
    <row r="361" spans="1:1" ht="12.75">
      <c r="A361" s="40"/>
    </row>
    <row r="362" spans="1:1" ht="12.75">
      <c r="A362" s="40"/>
    </row>
    <row r="363" spans="1:1" ht="12.75">
      <c r="A363" s="40"/>
    </row>
    <row r="364" spans="1:1" ht="12.75">
      <c r="A364" s="40"/>
    </row>
    <row r="365" spans="1:1" ht="12.75">
      <c r="A365" s="40"/>
    </row>
    <row r="366" spans="1:1" ht="12.75">
      <c r="A366" s="40"/>
    </row>
    <row r="367" spans="1:1" ht="12.75">
      <c r="A367" s="40"/>
    </row>
    <row r="368" spans="1:1" ht="12.75">
      <c r="A368" s="40"/>
    </row>
    <row r="369" spans="1:1" ht="12.75">
      <c r="A369" s="40"/>
    </row>
    <row r="370" spans="1:1" ht="12.75">
      <c r="A370" s="40"/>
    </row>
    <row r="371" spans="1:1" ht="12.75">
      <c r="A371" s="40"/>
    </row>
    <row r="372" spans="1:1" ht="12.75">
      <c r="A372" s="40"/>
    </row>
    <row r="373" spans="1:1" ht="12.75">
      <c r="A373" s="40"/>
    </row>
    <row r="374" spans="1:1" ht="12.75">
      <c r="A374" s="40"/>
    </row>
    <row r="375" spans="1:1" ht="12.75">
      <c r="A375" s="40"/>
    </row>
    <row r="376" spans="1:1" ht="12.75">
      <c r="A376" s="40"/>
    </row>
    <row r="377" spans="1:1" ht="12.75">
      <c r="A377" s="40"/>
    </row>
    <row r="378" spans="1:1" ht="12.75">
      <c r="A378" s="40"/>
    </row>
    <row r="379" spans="1:1" ht="12.75">
      <c r="A379" s="40"/>
    </row>
    <row r="380" spans="1:1" ht="12.75">
      <c r="A380" s="40"/>
    </row>
    <row r="381" spans="1:1" ht="12.75">
      <c r="A381" s="40"/>
    </row>
    <row r="382" spans="1:1" ht="12.75">
      <c r="A382" s="40"/>
    </row>
    <row r="383" spans="1:1" ht="12.75">
      <c r="A383" s="40"/>
    </row>
    <row r="384" spans="1:1" ht="12.75">
      <c r="A384" s="40"/>
    </row>
    <row r="385" spans="1:1" ht="12.75">
      <c r="A385" s="40"/>
    </row>
    <row r="386" spans="1:1" ht="12.75">
      <c r="A386" s="40"/>
    </row>
    <row r="387" spans="1:1" ht="12.75">
      <c r="A387" s="40"/>
    </row>
    <row r="388" spans="1:1" ht="12.75">
      <c r="A388" s="40"/>
    </row>
    <row r="389" spans="1:1" ht="12.75">
      <c r="A389" s="40"/>
    </row>
    <row r="390" spans="1:1" ht="12.75">
      <c r="A390" s="40"/>
    </row>
    <row r="391" spans="1:1" ht="12.75">
      <c r="A391" s="40"/>
    </row>
    <row r="392" spans="1:1" ht="12.75">
      <c r="A392" s="40"/>
    </row>
    <row r="393" spans="1:1" ht="12.75">
      <c r="A393" s="40"/>
    </row>
    <row r="394" spans="1:1" ht="12.75">
      <c r="A394" s="40"/>
    </row>
    <row r="395" spans="1:1" ht="12.75">
      <c r="A395" s="40"/>
    </row>
    <row r="396" spans="1:1" ht="12.75">
      <c r="A396" s="40"/>
    </row>
    <row r="397" spans="1:1" ht="12.75">
      <c r="A397" s="40"/>
    </row>
    <row r="398" spans="1:1" ht="12.75">
      <c r="A398" s="40"/>
    </row>
    <row r="399" spans="1:1" ht="12.75">
      <c r="A399" s="40"/>
    </row>
    <row r="400" spans="1:1" ht="12.75">
      <c r="A400" s="40"/>
    </row>
    <row r="401" spans="1:1" ht="12.75">
      <c r="A401" s="40"/>
    </row>
    <row r="402" spans="1:1" ht="12.75">
      <c r="A402" s="40"/>
    </row>
    <row r="403" spans="1:1" ht="12.75">
      <c r="A403" s="40"/>
    </row>
    <row r="404" spans="1:1" ht="12.75">
      <c r="A404" s="40"/>
    </row>
    <row r="405" spans="1:1" ht="12.75">
      <c r="A405" s="40"/>
    </row>
    <row r="406" spans="1:1" ht="12.75">
      <c r="A406" s="40"/>
    </row>
    <row r="407" spans="1:1" ht="12.75">
      <c r="A407" s="40"/>
    </row>
    <row r="408" spans="1:1" ht="12.75">
      <c r="A408" s="40"/>
    </row>
    <row r="409" spans="1:1" ht="12.75">
      <c r="A409" s="40"/>
    </row>
    <row r="410" spans="1:1" ht="12.75">
      <c r="A410" s="40"/>
    </row>
    <row r="411" spans="1:1" ht="12.75">
      <c r="A411" s="40"/>
    </row>
    <row r="412" spans="1:1" ht="12.75">
      <c r="A412" s="40"/>
    </row>
    <row r="413" spans="1:1" ht="12.75">
      <c r="A413" s="40"/>
    </row>
    <row r="414" spans="1:1" ht="12.75">
      <c r="A414" s="40"/>
    </row>
    <row r="415" spans="1:1" ht="12.75">
      <c r="A415" s="40"/>
    </row>
    <row r="416" spans="1:1" ht="12.75">
      <c r="A416" s="40"/>
    </row>
    <row r="417" spans="1:1" ht="12.75">
      <c r="A417" s="40"/>
    </row>
    <row r="418" spans="1:1" ht="12.75">
      <c r="A418" s="40"/>
    </row>
    <row r="419" spans="1:1" ht="12.75">
      <c r="A419" s="40"/>
    </row>
    <row r="420" spans="1:1" ht="12.75">
      <c r="A420" s="40"/>
    </row>
    <row r="421" spans="1:1" ht="12.75">
      <c r="A421" s="40"/>
    </row>
    <row r="422" spans="1:1" ht="12.75">
      <c r="A422" s="40"/>
    </row>
    <row r="423" spans="1:1" ht="12.75">
      <c r="A423" s="40"/>
    </row>
    <row r="424" spans="1:1" ht="12.75">
      <c r="A424" s="40"/>
    </row>
    <row r="425" spans="1:1" ht="12.75">
      <c r="A425" s="40"/>
    </row>
    <row r="426" spans="1:1" ht="12.75">
      <c r="A426" s="40"/>
    </row>
    <row r="427" spans="1:1" ht="12.75">
      <c r="A427" s="40"/>
    </row>
    <row r="428" spans="1:1" ht="12.75">
      <c r="A428" s="40"/>
    </row>
    <row r="429" spans="1:1" ht="12.75">
      <c r="A429" s="40"/>
    </row>
    <row r="430" spans="1:1" ht="12.75">
      <c r="A430" s="40"/>
    </row>
    <row r="431" spans="1:1" ht="12.75">
      <c r="A431" s="40"/>
    </row>
    <row r="432" spans="1:1" ht="12.75">
      <c r="A432" s="40"/>
    </row>
    <row r="433" spans="1:1" ht="12.75">
      <c r="A433" s="40"/>
    </row>
    <row r="434" spans="1:1" ht="12.75">
      <c r="A434" s="40"/>
    </row>
    <row r="435" spans="1:1" ht="12.75">
      <c r="A435" s="40"/>
    </row>
    <row r="436" spans="1:1" ht="12.75">
      <c r="A436" s="40"/>
    </row>
    <row r="437" spans="1:1" ht="12.75">
      <c r="A437" s="40"/>
    </row>
    <row r="438" spans="1:1" ht="12.75">
      <c r="A438" s="40"/>
    </row>
    <row r="439" spans="1:1" ht="12.75">
      <c r="A439" s="40"/>
    </row>
    <row r="440" spans="1:1" ht="12.75">
      <c r="A440" s="40"/>
    </row>
    <row r="441" spans="1:1" ht="12.75">
      <c r="A441" s="40"/>
    </row>
    <row r="442" spans="1:1" ht="12.75">
      <c r="A442" s="40"/>
    </row>
    <row r="443" spans="1:1" ht="12.75">
      <c r="A443" s="40"/>
    </row>
    <row r="444" spans="1:1" ht="12.75">
      <c r="A444" s="40"/>
    </row>
    <row r="445" spans="1:1" ht="12.75">
      <c r="A445" s="40"/>
    </row>
    <row r="446" spans="1:1" ht="12.75">
      <c r="A446" s="40"/>
    </row>
    <row r="447" spans="1:1" ht="12.75">
      <c r="A447" s="40"/>
    </row>
    <row r="448" spans="1:1" ht="12.75">
      <c r="A448" s="40"/>
    </row>
    <row r="449" spans="1:1" ht="12.75">
      <c r="A449" s="40"/>
    </row>
    <row r="450" spans="1:1" ht="12.75">
      <c r="A450" s="40"/>
    </row>
    <row r="451" spans="1:1" ht="12.75">
      <c r="A451" s="40"/>
    </row>
    <row r="452" spans="1:1" ht="12.75">
      <c r="A452" s="40"/>
    </row>
    <row r="453" spans="1:1" ht="12.75">
      <c r="A453" s="40"/>
    </row>
    <row r="454" spans="1:1" ht="12.75">
      <c r="A454" s="40"/>
    </row>
    <row r="455" spans="1:1" ht="12.75">
      <c r="A455" s="40"/>
    </row>
    <row r="456" spans="1:1" ht="12.75">
      <c r="A456" s="40"/>
    </row>
    <row r="457" spans="1:1" ht="12.75">
      <c r="A457" s="40"/>
    </row>
    <row r="458" spans="1:1" ht="12.75">
      <c r="A458" s="40"/>
    </row>
    <row r="459" spans="1:1" ht="12.75">
      <c r="A459" s="40"/>
    </row>
    <row r="460" spans="1:1" ht="12.75">
      <c r="A460" s="40"/>
    </row>
    <row r="461" spans="1:1" ht="12.75">
      <c r="A461" s="40"/>
    </row>
    <row r="462" spans="1:1" ht="12.75">
      <c r="A462" s="40"/>
    </row>
    <row r="463" spans="1:1" ht="12.75">
      <c r="A463" s="40"/>
    </row>
    <row r="464" spans="1:1" ht="12.75">
      <c r="A464" s="40"/>
    </row>
    <row r="465" spans="1:1" ht="12.75">
      <c r="A465" s="40"/>
    </row>
    <row r="466" spans="1:1" ht="12.75">
      <c r="A466" s="40"/>
    </row>
    <row r="467" spans="1:1" ht="12.75">
      <c r="A467" s="40"/>
    </row>
    <row r="468" spans="1:1" ht="12.75">
      <c r="A468" s="40"/>
    </row>
    <row r="469" spans="1:1" ht="12.75">
      <c r="A469" s="40"/>
    </row>
    <row r="470" spans="1:1" ht="12.75">
      <c r="A470" s="40"/>
    </row>
    <row r="471" spans="1:1" ht="12.75">
      <c r="A471" s="40"/>
    </row>
    <row r="472" spans="1:1" ht="12.75">
      <c r="A472" s="40"/>
    </row>
    <row r="473" spans="1:1" ht="12.75">
      <c r="A473" s="40"/>
    </row>
    <row r="474" spans="1:1" ht="12.75">
      <c r="A474" s="40"/>
    </row>
    <row r="475" spans="1:1" ht="12.75">
      <c r="A475" s="40"/>
    </row>
    <row r="476" spans="1:1" ht="12.75">
      <c r="A476" s="40"/>
    </row>
    <row r="477" spans="1:1" ht="12.75">
      <c r="A477" s="40"/>
    </row>
    <row r="478" spans="1:1" ht="12.75">
      <c r="A478" s="40"/>
    </row>
    <row r="479" spans="1:1" ht="12.75">
      <c r="A479" s="40"/>
    </row>
    <row r="480" spans="1:1" ht="12.75">
      <c r="A480" s="40"/>
    </row>
    <row r="481" spans="1:1" ht="12.75">
      <c r="A481" s="40"/>
    </row>
    <row r="482" spans="1:1" ht="12.75">
      <c r="A482" s="40"/>
    </row>
    <row r="483" spans="1:1" ht="12.75">
      <c r="A483" s="40"/>
    </row>
    <row r="484" spans="1:1" ht="12.75">
      <c r="A484" s="40"/>
    </row>
    <row r="485" spans="1:1" ht="12.75">
      <c r="A485" s="40"/>
    </row>
    <row r="486" spans="1:1" ht="12.75">
      <c r="A486" s="40"/>
    </row>
    <row r="487" spans="1:1" ht="12.75">
      <c r="A487" s="40"/>
    </row>
    <row r="488" spans="1:1" ht="12.75">
      <c r="A488" s="40"/>
    </row>
    <row r="489" spans="1:1" ht="12.75">
      <c r="A489" s="40"/>
    </row>
    <row r="490" spans="1:1" ht="12.75">
      <c r="A490" s="40"/>
    </row>
    <row r="491" spans="1:1" ht="12.75">
      <c r="A491" s="40"/>
    </row>
    <row r="492" spans="1:1" ht="12.75">
      <c r="A492" s="40"/>
    </row>
    <row r="493" spans="1:1" ht="12.75">
      <c r="A493" s="40"/>
    </row>
    <row r="494" spans="1:1" ht="12.75">
      <c r="A494" s="40"/>
    </row>
    <row r="495" spans="1:1" ht="12.75">
      <c r="A495" s="40"/>
    </row>
    <row r="496" spans="1:1" ht="12.75">
      <c r="A496" s="40"/>
    </row>
    <row r="497" spans="1:1" ht="12.75">
      <c r="A497" s="40"/>
    </row>
    <row r="498" spans="1:1" ht="12.75">
      <c r="A498" s="40"/>
    </row>
    <row r="499" spans="1:1" ht="12.75">
      <c r="A499" s="40"/>
    </row>
    <row r="500" spans="1:1" ht="12.75">
      <c r="A500" s="40"/>
    </row>
    <row r="501" spans="1:1" ht="12.75">
      <c r="A501" s="40"/>
    </row>
    <row r="502" spans="1:1" ht="12.75">
      <c r="A502" s="40"/>
    </row>
    <row r="503" spans="1:1" ht="12.75">
      <c r="A503" s="40"/>
    </row>
    <row r="504" spans="1:1" ht="12.75">
      <c r="A504" s="40"/>
    </row>
    <row r="505" spans="1:1" ht="12.75">
      <c r="A505" s="40"/>
    </row>
    <row r="506" spans="1:1" ht="12.75">
      <c r="A506" s="40"/>
    </row>
    <row r="507" spans="1:1" ht="12.75">
      <c r="A507" s="40"/>
    </row>
    <row r="508" spans="1:1" ht="12.75">
      <c r="A508" s="40"/>
    </row>
    <row r="509" spans="1:1" ht="12.75">
      <c r="A509" s="40"/>
    </row>
    <row r="510" spans="1:1" ht="12.75">
      <c r="A510" s="40"/>
    </row>
    <row r="511" spans="1:1" ht="12.75">
      <c r="A511" s="40"/>
    </row>
    <row r="512" spans="1:1" ht="12.75">
      <c r="A512" s="40"/>
    </row>
    <row r="513" spans="1:1" ht="12.75">
      <c r="A513" s="40"/>
    </row>
    <row r="514" spans="1:1" ht="12.75">
      <c r="A514" s="40"/>
    </row>
    <row r="515" spans="1:1" ht="12.75">
      <c r="A515" s="40"/>
    </row>
    <row r="516" spans="1:1" ht="12.75">
      <c r="A516" s="40"/>
    </row>
    <row r="517" spans="1:1" ht="12.75">
      <c r="A517" s="40"/>
    </row>
    <row r="518" spans="1:1" ht="12.75">
      <c r="A518" s="40"/>
    </row>
    <row r="519" spans="1:1" ht="12.75">
      <c r="A519" s="40"/>
    </row>
    <row r="520" spans="1:1" ht="12.75">
      <c r="A520" s="40"/>
    </row>
    <row r="521" spans="1:1" ht="12.75">
      <c r="A521" s="40"/>
    </row>
    <row r="522" spans="1:1" ht="12.75">
      <c r="A522" s="40"/>
    </row>
    <row r="523" spans="1:1" ht="12.75">
      <c r="A523" s="40"/>
    </row>
    <row r="524" spans="1:1" ht="12.75">
      <c r="A524" s="40"/>
    </row>
    <row r="525" spans="1:1" ht="12.75">
      <c r="A525" s="40"/>
    </row>
    <row r="526" spans="1:1" ht="12.75">
      <c r="A526" s="40"/>
    </row>
    <row r="527" spans="1:1" ht="12.75">
      <c r="A527" s="40"/>
    </row>
    <row r="528" spans="1:1" ht="12.75">
      <c r="A528" s="40"/>
    </row>
    <row r="529" spans="1:1" ht="12.75">
      <c r="A529" s="40"/>
    </row>
    <row r="530" spans="1:1" ht="12.75">
      <c r="A530" s="40"/>
    </row>
    <row r="531" spans="1:1" ht="12.75">
      <c r="A531" s="40"/>
    </row>
    <row r="532" spans="1:1" ht="12.75">
      <c r="A532" s="40"/>
    </row>
    <row r="533" spans="1:1" ht="12.75">
      <c r="A533" s="40"/>
    </row>
    <row r="534" spans="1:1" ht="12.75">
      <c r="A534" s="40"/>
    </row>
    <row r="535" spans="1:1" ht="12.75">
      <c r="A535" s="40"/>
    </row>
    <row r="536" spans="1:1" ht="12.75">
      <c r="A536" s="40"/>
    </row>
    <row r="537" spans="1:1" ht="12.75">
      <c r="A537" s="40"/>
    </row>
    <row r="538" spans="1:1" ht="12.75">
      <c r="A538" s="40"/>
    </row>
    <row r="539" spans="1:1" ht="12.75">
      <c r="A539" s="40"/>
    </row>
    <row r="540" spans="1:1" ht="12.75">
      <c r="A540" s="40"/>
    </row>
    <row r="541" spans="1:1" ht="12.75">
      <c r="A541" s="40"/>
    </row>
    <row r="542" spans="1:1" ht="12.75">
      <c r="A542" s="40"/>
    </row>
    <row r="543" spans="1:1" ht="12.75">
      <c r="A543" s="40"/>
    </row>
    <row r="544" spans="1:1" ht="12.75">
      <c r="A544" s="40"/>
    </row>
    <row r="545" spans="1:1" ht="12.75">
      <c r="A545" s="40"/>
    </row>
    <row r="546" spans="1:1" ht="12.75">
      <c r="A546" s="40"/>
    </row>
    <row r="547" spans="1:1" ht="12.75">
      <c r="A547" s="40"/>
    </row>
    <row r="548" spans="1:1" ht="12.75">
      <c r="A548" s="40"/>
    </row>
    <row r="549" spans="1:1" ht="12.75">
      <c r="A549" s="40"/>
    </row>
    <row r="550" spans="1:1" ht="12.75">
      <c r="A550" s="40"/>
    </row>
    <row r="551" spans="1:1" ht="12.75">
      <c r="A551" s="40"/>
    </row>
    <row r="552" spans="1:1" ht="12.75">
      <c r="A552" s="40"/>
    </row>
    <row r="553" spans="1:1" ht="12.75">
      <c r="A553" s="40"/>
    </row>
    <row r="554" spans="1:1" ht="12.75">
      <c r="A554" s="40"/>
    </row>
    <row r="555" spans="1:1" ht="12.75">
      <c r="A555" s="40"/>
    </row>
    <row r="556" spans="1:1" ht="12.75">
      <c r="A556" s="40"/>
    </row>
    <row r="557" spans="1:1" ht="12.75">
      <c r="A557" s="40"/>
    </row>
    <row r="558" spans="1:1" ht="12.75">
      <c r="A558" s="40"/>
    </row>
    <row r="559" spans="1:1" ht="12.75">
      <c r="A559" s="40"/>
    </row>
    <row r="560" spans="1:1" ht="12.75">
      <c r="A560" s="40"/>
    </row>
    <row r="561" spans="1:1" ht="12.75">
      <c r="A561" s="40"/>
    </row>
    <row r="562" spans="1:1" ht="12.75">
      <c r="A562" s="40"/>
    </row>
    <row r="563" spans="1:1" ht="12.75">
      <c r="A563" s="40"/>
    </row>
    <row r="564" spans="1:1" ht="12.75">
      <c r="A564" s="40"/>
    </row>
    <row r="565" spans="1:1" ht="12.75">
      <c r="A565" s="40"/>
    </row>
    <row r="566" spans="1:1" ht="12.75">
      <c r="A566" s="40"/>
    </row>
    <row r="567" spans="1:1" ht="12.75">
      <c r="A567" s="40"/>
    </row>
    <row r="568" spans="1:1" ht="12.75">
      <c r="A568" s="40"/>
    </row>
    <row r="569" spans="1:1" ht="12.75">
      <c r="A569" s="40"/>
    </row>
    <row r="570" spans="1:1" ht="12.75">
      <c r="A570" s="40"/>
    </row>
    <row r="571" spans="1:1" ht="12.75">
      <c r="A571" s="40"/>
    </row>
    <row r="572" spans="1:1" ht="12.75">
      <c r="A572" s="40"/>
    </row>
    <row r="573" spans="1:1" ht="12.75">
      <c r="A573" s="40"/>
    </row>
    <row r="574" spans="1:1" ht="12.75">
      <c r="A574" s="40"/>
    </row>
    <row r="575" spans="1:1" ht="12.75">
      <c r="A575" s="40"/>
    </row>
    <row r="576" spans="1:1" ht="12.75">
      <c r="A576" s="40"/>
    </row>
    <row r="577" spans="1:1" ht="12.75">
      <c r="A577" s="40"/>
    </row>
    <row r="578" spans="1:1" ht="12.75">
      <c r="A578" s="40"/>
    </row>
    <row r="579" spans="1:1" ht="12.75">
      <c r="A579" s="40"/>
    </row>
    <row r="580" spans="1:1" ht="12.75">
      <c r="A580" s="40"/>
    </row>
    <row r="581" spans="1:1" ht="12.75">
      <c r="A581" s="40"/>
    </row>
    <row r="582" spans="1:1" ht="12.75">
      <c r="A582" s="40"/>
    </row>
    <row r="583" spans="1:1" ht="12.75">
      <c r="A583" s="40"/>
    </row>
    <row r="584" spans="1:1" ht="12.75">
      <c r="A584" s="40"/>
    </row>
    <row r="585" spans="1:1" ht="12.75">
      <c r="A585" s="40"/>
    </row>
    <row r="586" spans="1:1" ht="12.75">
      <c r="A586" s="40"/>
    </row>
    <row r="587" spans="1:1" ht="12.75">
      <c r="A587" s="40"/>
    </row>
    <row r="588" spans="1:1" ht="12.75">
      <c r="A588" s="40"/>
    </row>
    <row r="589" spans="1:1" ht="12.75">
      <c r="A589" s="40"/>
    </row>
    <row r="590" spans="1:1" ht="12.75">
      <c r="A590" s="40"/>
    </row>
    <row r="591" spans="1:1" ht="12.75">
      <c r="A591" s="40"/>
    </row>
    <row r="592" spans="1:1" ht="12.75">
      <c r="A592" s="40"/>
    </row>
    <row r="593" spans="1:1" ht="12.75">
      <c r="A593" s="40"/>
    </row>
    <row r="594" spans="1:1" ht="12.75">
      <c r="A594" s="40"/>
    </row>
    <row r="595" spans="1:1" ht="12.75">
      <c r="A595" s="40"/>
    </row>
    <row r="596" spans="1:1" ht="12.75">
      <c r="A596" s="40"/>
    </row>
    <row r="597" spans="1:1" ht="12.75">
      <c r="A597" s="40"/>
    </row>
    <row r="598" spans="1:1" ht="12.75">
      <c r="A598" s="40"/>
    </row>
    <row r="599" spans="1:1" ht="12.75">
      <c r="A599" s="40"/>
    </row>
    <row r="600" spans="1:1" ht="12.75">
      <c r="A600" s="40"/>
    </row>
    <row r="601" spans="1:1" ht="12.75">
      <c r="A601" s="40"/>
    </row>
    <row r="602" spans="1:1" ht="12.75">
      <c r="A602" s="40"/>
    </row>
    <row r="603" spans="1:1" ht="12.75">
      <c r="A603" s="40"/>
    </row>
    <row r="604" spans="1:1" ht="12.75">
      <c r="A604" s="40"/>
    </row>
    <row r="605" spans="1:1" ht="12.75">
      <c r="A605" s="40"/>
    </row>
    <row r="606" spans="1:1" ht="12.75">
      <c r="A606" s="40"/>
    </row>
    <row r="607" spans="1:1" ht="12.75">
      <c r="A607" s="40"/>
    </row>
    <row r="608" spans="1:1" ht="12.75">
      <c r="A608" s="40"/>
    </row>
    <row r="609" spans="1:1" ht="12.75">
      <c r="A609" s="40"/>
    </row>
    <row r="610" spans="1:1" ht="12.75">
      <c r="A610" s="40"/>
    </row>
    <row r="611" spans="1:1" ht="12.75">
      <c r="A611" s="40"/>
    </row>
    <row r="612" spans="1:1" ht="12.75">
      <c r="A612" s="40"/>
    </row>
    <row r="613" spans="1:1" ht="12.75">
      <c r="A613" s="40"/>
    </row>
    <row r="614" spans="1:1" ht="12.75">
      <c r="A614" s="40"/>
    </row>
    <row r="615" spans="1:1" ht="12.75">
      <c r="A615" s="40"/>
    </row>
    <row r="616" spans="1:1" ht="12.75">
      <c r="A616" s="40"/>
    </row>
    <row r="617" spans="1:1" ht="12.75">
      <c r="A617" s="40"/>
    </row>
    <row r="618" spans="1:1" ht="12.75">
      <c r="A618" s="40"/>
    </row>
    <row r="619" spans="1:1" ht="12.75">
      <c r="A619" s="40"/>
    </row>
    <row r="620" spans="1:1" ht="12.75">
      <c r="A620" s="40"/>
    </row>
    <row r="621" spans="1:1" ht="12.75">
      <c r="A621" s="40"/>
    </row>
    <row r="622" spans="1:1" ht="12.75">
      <c r="A622" s="40"/>
    </row>
    <row r="623" spans="1:1" ht="12.75">
      <c r="A623" s="40"/>
    </row>
    <row r="624" spans="1:1" ht="12.75">
      <c r="A624" s="40"/>
    </row>
    <row r="625" spans="1:1" ht="12.75">
      <c r="A625" s="40"/>
    </row>
    <row r="626" spans="1:1" ht="12.75">
      <c r="A626" s="40"/>
    </row>
    <row r="627" spans="1:1" ht="12.75">
      <c r="A627" s="40"/>
    </row>
    <row r="628" spans="1:1" ht="12.75">
      <c r="A628" s="40"/>
    </row>
    <row r="629" spans="1:1" ht="12.75">
      <c r="A629" s="40"/>
    </row>
    <row r="630" spans="1:1" ht="12.75">
      <c r="A630" s="40"/>
    </row>
    <row r="631" spans="1:1" ht="12.75">
      <c r="A631" s="40"/>
    </row>
    <row r="632" spans="1:1" ht="12.75">
      <c r="A632" s="40"/>
    </row>
    <row r="633" spans="1:1" ht="12.75">
      <c r="A633" s="40"/>
    </row>
    <row r="634" spans="1:1" ht="12.75">
      <c r="A634" s="40"/>
    </row>
    <row r="635" spans="1:1" ht="12.75">
      <c r="A635" s="40"/>
    </row>
    <row r="636" spans="1:1" ht="12.75">
      <c r="A636" s="40"/>
    </row>
    <row r="637" spans="1:1" ht="12.75">
      <c r="A637" s="40"/>
    </row>
    <row r="638" spans="1:1" ht="12.75">
      <c r="A638" s="40"/>
    </row>
    <row r="639" spans="1:1" ht="12.75">
      <c r="A639" s="40"/>
    </row>
    <row r="640" spans="1:1" ht="12.75">
      <c r="A640" s="40"/>
    </row>
    <row r="641" spans="1:1" ht="12.75">
      <c r="A641" s="40"/>
    </row>
    <row r="642" spans="1:1" ht="12.75">
      <c r="A642" s="40"/>
    </row>
    <row r="643" spans="1:1" ht="12.75">
      <c r="A643" s="40"/>
    </row>
    <row r="644" spans="1:1" ht="12.75">
      <c r="A644" s="40"/>
    </row>
    <row r="645" spans="1:1" ht="12.75">
      <c r="A645" s="40"/>
    </row>
    <row r="646" spans="1:1" ht="12.75">
      <c r="A646" s="40"/>
    </row>
    <row r="647" spans="1:1" ht="12.75">
      <c r="A647" s="40"/>
    </row>
    <row r="648" spans="1:1" ht="12.75">
      <c r="A648" s="40"/>
    </row>
    <row r="649" spans="1:1" ht="12.75">
      <c r="A649" s="40"/>
    </row>
    <row r="650" spans="1:1" ht="12.75">
      <c r="A650" s="40"/>
    </row>
    <row r="651" spans="1:1" ht="12.75">
      <c r="A651" s="40"/>
    </row>
    <row r="652" spans="1:1" ht="12.75">
      <c r="A652" s="40"/>
    </row>
    <row r="653" spans="1:1" ht="12.75">
      <c r="A653" s="40"/>
    </row>
    <row r="654" spans="1:1" ht="12.75">
      <c r="A654" s="40"/>
    </row>
    <row r="655" spans="1:1" ht="12.75">
      <c r="A655" s="40"/>
    </row>
    <row r="656" spans="1:1" ht="12.75">
      <c r="A656" s="40"/>
    </row>
    <row r="657" spans="1:1" ht="12.75">
      <c r="A657" s="40"/>
    </row>
    <row r="658" spans="1:1" ht="12.75">
      <c r="A658" s="40"/>
    </row>
    <row r="659" spans="1:1" ht="12.75">
      <c r="A659" s="40"/>
    </row>
    <row r="660" spans="1:1" ht="12.75">
      <c r="A660" s="40"/>
    </row>
    <row r="661" spans="1:1" ht="12.75">
      <c r="A661" s="40"/>
    </row>
    <row r="662" spans="1:1" ht="12.75">
      <c r="A662" s="40"/>
    </row>
    <row r="663" spans="1:1" ht="12.75">
      <c r="A663" s="40"/>
    </row>
    <row r="664" spans="1:1" ht="12.75">
      <c r="A664" s="40"/>
    </row>
    <row r="665" spans="1:1" ht="12.75">
      <c r="A665" s="40"/>
    </row>
    <row r="666" spans="1:1" ht="12.75">
      <c r="A666" s="40"/>
    </row>
    <row r="667" spans="1:1" ht="12.75">
      <c r="A667" s="40"/>
    </row>
    <row r="668" spans="1:1" ht="12.75">
      <c r="A668" s="40"/>
    </row>
    <row r="669" spans="1:1" ht="12.75">
      <c r="A669" s="40"/>
    </row>
    <row r="670" spans="1:1" ht="12.75">
      <c r="A670" s="40"/>
    </row>
    <row r="671" spans="1:1" ht="12.75">
      <c r="A671" s="40"/>
    </row>
    <row r="672" spans="1:1" ht="12.75">
      <c r="A672" s="40"/>
    </row>
    <row r="673" spans="1:1" ht="12.75">
      <c r="A673" s="40"/>
    </row>
    <row r="674" spans="1:1" ht="12.75">
      <c r="A674" s="40"/>
    </row>
    <row r="675" spans="1:1" ht="12.75">
      <c r="A675" s="40"/>
    </row>
    <row r="676" spans="1:1" ht="12.75">
      <c r="A676" s="40"/>
    </row>
    <row r="677" spans="1:1" ht="12.75">
      <c r="A677" s="40"/>
    </row>
    <row r="678" spans="1:1" ht="12.75">
      <c r="A678" s="40"/>
    </row>
    <row r="679" spans="1:1" ht="12.75">
      <c r="A679" s="40"/>
    </row>
    <row r="680" spans="1:1" ht="12.75">
      <c r="A680" s="40"/>
    </row>
    <row r="681" spans="1:1" ht="12.75">
      <c r="A681" s="40"/>
    </row>
    <row r="682" spans="1:1" ht="12.75">
      <c r="A682" s="40"/>
    </row>
    <row r="683" spans="1:1" ht="12.75">
      <c r="A683" s="40"/>
    </row>
    <row r="684" spans="1:1" ht="12.75">
      <c r="A684" s="40"/>
    </row>
    <row r="685" spans="1:1" ht="12.75">
      <c r="A685" s="40"/>
    </row>
    <row r="686" spans="1:1" ht="12.75">
      <c r="A686" s="40"/>
    </row>
    <row r="687" spans="1:1" ht="12.75">
      <c r="A687" s="40"/>
    </row>
    <row r="688" spans="1:1" ht="12.75">
      <c r="A688" s="40"/>
    </row>
    <row r="689" spans="1:1" ht="12.75">
      <c r="A689" s="40"/>
    </row>
    <row r="690" spans="1:1" ht="12.75">
      <c r="A690" s="40"/>
    </row>
    <row r="691" spans="1:1" ht="12.75">
      <c r="A691" s="40"/>
    </row>
    <row r="692" spans="1:1" ht="12.75">
      <c r="A692" s="40"/>
    </row>
    <row r="693" spans="1:1" ht="12.75">
      <c r="A693" s="40"/>
    </row>
    <row r="694" spans="1:1" ht="12.75">
      <c r="A694" s="40"/>
    </row>
    <row r="695" spans="1:1" ht="12.75">
      <c r="A695" s="40"/>
    </row>
    <row r="696" spans="1:1" ht="12.75">
      <c r="A696" s="40"/>
    </row>
    <row r="697" spans="1:1" ht="12.75">
      <c r="A697" s="40"/>
    </row>
    <row r="698" spans="1:1" ht="12.75">
      <c r="A698" s="40"/>
    </row>
    <row r="699" spans="1:1" ht="12.75">
      <c r="A699" s="40"/>
    </row>
    <row r="700" spans="1:1" ht="12.75">
      <c r="A700" s="40"/>
    </row>
    <row r="701" spans="1:1" ht="12.75">
      <c r="A701" s="40"/>
    </row>
    <row r="702" spans="1:1" ht="12.75">
      <c r="A702" s="40"/>
    </row>
    <row r="703" spans="1:1" ht="12.75">
      <c r="A703" s="40"/>
    </row>
    <row r="704" spans="1:1" ht="12.75">
      <c r="A704" s="40"/>
    </row>
    <row r="705" spans="1:1" ht="12.75">
      <c r="A705" s="40"/>
    </row>
    <row r="706" spans="1:1" ht="12.75">
      <c r="A706" s="40"/>
    </row>
    <row r="707" spans="1:1" ht="12.75">
      <c r="A707" s="40"/>
    </row>
    <row r="708" spans="1:1" ht="12.75">
      <c r="A708" s="40"/>
    </row>
    <row r="709" spans="1:1" ht="12.75">
      <c r="A709" s="40"/>
    </row>
    <row r="710" spans="1:1" ht="12.75">
      <c r="A710" s="40"/>
    </row>
    <row r="711" spans="1:1" ht="12.75">
      <c r="A711" s="40"/>
    </row>
    <row r="712" spans="1:1" ht="12.75">
      <c r="A712" s="40"/>
    </row>
    <row r="713" spans="1:1" ht="12.75">
      <c r="A713" s="40"/>
    </row>
    <row r="714" spans="1:1" ht="12.75">
      <c r="A714" s="40"/>
    </row>
    <row r="715" spans="1:1" ht="12.75">
      <c r="A715" s="40"/>
    </row>
    <row r="716" spans="1:1" ht="12.75">
      <c r="A716" s="40"/>
    </row>
    <row r="717" spans="1:1" ht="12.75">
      <c r="A717" s="40"/>
    </row>
    <row r="718" spans="1:1" ht="12.75">
      <c r="A718" s="40"/>
    </row>
    <row r="719" spans="1:1" ht="12.75">
      <c r="A719" s="40"/>
    </row>
    <row r="720" spans="1:1" ht="12.75">
      <c r="A720" s="40"/>
    </row>
    <row r="721" spans="1:1" ht="12.75">
      <c r="A721" s="40"/>
    </row>
    <row r="722" spans="1:1" ht="12.75">
      <c r="A722" s="40"/>
    </row>
    <row r="723" spans="1:1" ht="12.75">
      <c r="A723" s="40"/>
    </row>
    <row r="724" spans="1:1" ht="12.75">
      <c r="A724" s="40"/>
    </row>
    <row r="725" spans="1:1" ht="12.75">
      <c r="A725" s="40"/>
    </row>
    <row r="726" spans="1:1" ht="12.75">
      <c r="A726" s="40"/>
    </row>
    <row r="727" spans="1:1" ht="12.75">
      <c r="A727" s="40"/>
    </row>
    <row r="728" spans="1:1" ht="12.75">
      <c r="A728" s="40"/>
    </row>
    <row r="729" spans="1:1" ht="12.75">
      <c r="A729" s="40"/>
    </row>
    <row r="730" spans="1:1" ht="12.75">
      <c r="A730" s="40"/>
    </row>
    <row r="731" spans="1:1" ht="12.75">
      <c r="A731" s="40"/>
    </row>
    <row r="732" spans="1:1" ht="12.75">
      <c r="A732" s="40"/>
    </row>
    <row r="733" spans="1:1" ht="12.75">
      <c r="A733" s="40"/>
    </row>
    <row r="734" spans="1:1" ht="12.75">
      <c r="A734" s="40"/>
    </row>
    <row r="735" spans="1:1" ht="12.75">
      <c r="A735" s="40"/>
    </row>
    <row r="736" spans="1:1" ht="12.75">
      <c r="A736" s="40"/>
    </row>
    <row r="737" spans="1:1" ht="12.75">
      <c r="A737" s="40"/>
    </row>
    <row r="738" spans="1:1" ht="12.75">
      <c r="A738" s="40"/>
    </row>
    <row r="739" spans="1:1" ht="12.75">
      <c r="A739" s="40"/>
    </row>
    <row r="740" spans="1:1" ht="12.75">
      <c r="A740" s="40"/>
    </row>
    <row r="741" spans="1:1" ht="12.75">
      <c r="A741" s="40"/>
    </row>
    <row r="742" spans="1:1" ht="12.75">
      <c r="A742" s="40"/>
    </row>
    <row r="743" spans="1:1" ht="12.75">
      <c r="A743" s="40"/>
    </row>
    <row r="744" spans="1:1" ht="12.75">
      <c r="A744" s="40"/>
    </row>
    <row r="745" spans="1:1" ht="12.75">
      <c r="A745" s="40"/>
    </row>
    <row r="746" spans="1:1" ht="12.75">
      <c r="A746" s="40"/>
    </row>
    <row r="747" spans="1:1" ht="12.75">
      <c r="A747" s="40"/>
    </row>
    <row r="748" spans="1:1" ht="12.75">
      <c r="A748" s="40"/>
    </row>
    <row r="749" spans="1:1" ht="12.75">
      <c r="A749" s="40"/>
    </row>
    <row r="750" spans="1:1" ht="12.75">
      <c r="A750" s="40"/>
    </row>
    <row r="751" spans="1:1" ht="12.75">
      <c r="A751" s="40"/>
    </row>
    <row r="752" spans="1:1" ht="12.75">
      <c r="A752" s="40"/>
    </row>
    <row r="753" spans="1:1" ht="12.75">
      <c r="A753" s="40"/>
    </row>
    <row r="754" spans="1:1" ht="12.75">
      <c r="A754" s="40"/>
    </row>
    <row r="755" spans="1:1" ht="12.75">
      <c r="A755" s="40"/>
    </row>
    <row r="756" spans="1:1" ht="12.75">
      <c r="A756" s="40"/>
    </row>
    <row r="757" spans="1:1" ht="12.75">
      <c r="A757" s="40"/>
    </row>
    <row r="758" spans="1:1" ht="12.75">
      <c r="A758" s="40"/>
    </row>
    <row r="759" spans="1:1" ht="12.75">
      <c r="A759" s="40"/>
    </row>
    <row r="760" spans="1:1" ht="12.75">
      <c r="A760" s="40"/>
    </row>
    <row r="761" spans="1:1" ht="12.75">
      <c r="A761" s="40"/>
    </row>
    <row r="762" spans="1:1" ht="12.75">
      <c r="A762" s="40"/>
    </row>
    <row r="763" spans="1:1" ht="12.75">
      <c r="A763" s="40"/>
    </row>
    <row r="764" spans="1:1" ht="12.75">
      <c r="A764" s="40"/>
    </row>
    <row r="765" spans="1:1" ht="12.75">
      <c r="A765" s="40"/>
    </row>
    <row r="766" spans="1:1" ht="12.75">
      <c r="A766" s="40"/>
    </row>
    <row r="767" spans="1:1" ht="12.75">
      <c r="A767" s="40"/>
    </row>
    <row r="768" spans="1:1" ht="12.75">
      <c r="A768" s="40"/>
    </row>
    <row r="769" spans="1:1" ht="12.75">
      <c r="A769" s="40"/>
    </row>
    <row r="770" spans="1:1" ht="12.75">
      <c r="A770" s="40"/>
    </row>
    <row r="771" spans="1:1" ht="12.75">
      <c r="A771" s="40"/>
    </row>
    <row r="772" spans="1:1" ht="12.75">
      <c r="A772" s="40"/>
    </row>
    <row r="773" spans="1:1" ht="12.75">
      <c r="A773" s="40"/>
    </row>
    <row r="774" spans="1:1" ht="12.75">
      <c r="A774" s="40"/>
    </row>
    <row r="775" spans="1:1" ht="12.75">
      <c r="A775" s="40"/>
    </row>
    <row r="776" spans="1:1" ht="12.75">
      <c r="A776" s="40"/>
    </row>
    <row r="777" spans="1:1" ht="12.75">
      <c r="A777" s="40"/>
    </row>
    <row r="778" spans="1:1" ht="12.75">
      <c r="A778" s="40"/>
    </row>
    <row r="779" spans="1:1" ht="12.75">
      <c r="A779" s="40"/>
    </row>
    <row r="780" spans="1:1" ht="12.75">
      <c r="A780" s="40"/>
    </row>
    <row r="781" spans="1:1" ht="12.75">
      <c r="A781" s="40"/>
    </row>
    <row r="782" spans="1:1" ht="12.75">
      <c r="A782" s="40"/>
    </row>
    <row r="783" spans="1:1" ht="12.75">
      <c r="A783" s="40"/>
    </row>
    <row r="784" spans="1:1" ht="12.75">
      <c r="A784" s="40"/>
    </row>
    <row r="785" spans="1:1" ht="12.75">
      <c r="A785" s="40"/>
    </row>
    <row r="786" spans="1:1" ht="12.75">
      <c r="A786" s="40"/>
    </row>
    <row r="787" spans="1:1" ht="12.75">
      <c r="A787" s="40"/>
    </row>
    <row r="788" spans="1:1" ht="12.75">
      <c r="A788" s="40"/>
    </row>
    <row r="789" spans="1:1" ht="12.75">
      <c r="A789" s="40"/>
    </row>
    <row r="790" spans="1:1" ht="12.75">
      <c r="A790" s="40"/>
    </row>
    <row r="791" spans="1:1" ht="12.75">
      <c r="A791" s="40"/>
    </row>
    <row r="792" spans="1:1" ht="12.75">
      <c r="A792" s="40"/>
    </row>
    <row r="793" spans="1:1" ht="12.75">
      <c r="A793" s="40"/>
    </row>
    <row r="794" spans="1:1" ht="12.75">
      <c r="A794" s="40"/>
    </row>
    <row r="795" spans="1:1" ht="12.75">
      <c r="A795" s="40"/>
    </row>
    <row r="796" spans="1:1" ht="12.75">
      <c r="A796" s="40"/>
    </row>
    <row r="797" spans="1:1" ht="12.75">
      <c r="A797" s="40"/>
    </row>
    <row r="798" spans="1:1" ht="12.75">
      <c r="A798" s="40"/>
    </row>
    <row r="799" spans="1:1" ht="12.75">
      <c r="A799" s="40"/>
    </row>
    <row r="800" spans="1:1" ht="12.75">
      <c r="A800" s="40"/>
    </row>
    <row r="801" spans="1:1" ht="12.75">
      <c r="A801" s="40"/>
    </row>
    <row r="802" spans="1:1" ht="12.75">
      <c r="A802" s="40"/>
    </row>
    <row r="803" spans="1:1" ht="12.75">
      <c r="A803" s="40"/>
    </row>
    <row r="804" spans="1:1" ht="12.75">
      <c r="A804" s="40"/>
    </row>
    <row r="805" spans="1:1" ht="12.75">
      <c r="A805" s="40"/>
    </row>
    <row r="806" spans="1:1" ht="12.75">
      <c r="A806" s="40"/>
    </row>
    <row r="807" spans="1:1" ht="12.75">
      <c r="A807" s="40"/>
    </row>
    <row r="808" spans="1:1" ht="12.75">
      <c r="A808" s="40"/>
    </row>
    <row r="809" spans="1:1" ht="12.75">
      <c r="A809" s="40"/>
    </row>
    <row r="810" spans="1:1" ht="12.75">
      <c r="A810" s="40"/>
    </row>
    <row r="811" spans="1:1" ht="12.75">
      <c r="A811" s="40"/>
    </row>
    <row r="812" spans="1:1" ht="12.75">
      <c r="A812" s="40"/>
    </row>
    <row r="813" spans="1:1" ht="12.75">
      <c r="A813" s="40"/>
    </row>
    <row r="814" spans="1:1" ht="12.75">
      <c r="A814" s="40"/>
    </row>
    <row r="815" spans="1:1" ht="12.75">
      <c r="A815" s="40"/>
    </row>
    <row r="816" spans="1:1" ht="12.75">
      <c r="A816" s="40"/>
    </row>
    <row r="817" spans="1:1" ht="12.75">
      <c r="A817" s="40"/>
    </row>
    <row r="818" spans="1:1" ht="12.75">
      <c r="A818" s="40"/>
    </row>
    <row r="819" spans="1:1" ht="12.75">
      <c r="A819" s="40"/>
    </row>
    <row r="820" spans="1:1" ht="12.75">
      <c r="A820" s="40"/>
    </row>
    <row r="821" spans="1:1" ht="12.75">
      <c r="A821" s="40"/>
    </row>
    <row r="822" spans="1:1" ht="12.75">
      <c r="A822" s="40"/>
    </row>
    <row r="823" spans="1:1" ht="12.75">
      <c r="A823" s="40"/>
    </row>
    <row r="824" spans="1:1" ht="12.75">
      <c r="A824" s="40"/>
    </row>
    <row r="825" spans="1:1" ht="12.75">
      <c r="A825" s="40"/>
    </row>
    <row r="826" spans="1:1" ht="12.75">
      <c r="A826" s="40"/>
    </row>
    <row r="827" spans="1:1" ht="12.75">
      <c r="A827" s="40"/>
    </row>
    <row r="828" spans="1:1" ht="12.75">
      <c r="A828" s="40"/>
    </row>
    <row r="829" spans="1:1" ht="12.75">
      <c r="A829" s="40"/>
    </row>
    <row r="830" spans="1:1" ht="12.75">
      <c r="A830" s="40"/>
    </row>
    <row r="831" spans="1:1" ht="12.75">
      <c r="A831" s="40"/>
    </row>
    <row r="832" spans="1:1" ht="12.75">
      <c r="A832" s="40"/>
    </row>
    <row r="833" spans="1:1" ht="12.75">
      <c r="A833" s="40"/>
    </row>
    <row r="834" spans="1:1" ht="12.75">
      <c r="A834" s="40"/>
    </row>
    <row r="835" spans="1:1" ht="12.75">
      <c r="A835" s="40"/>
    </row>
    <row r="836" spans="1:1" ht="12.75">
      <c r="A836" s="40"/>
    </row>
    <row r="837" spans="1:1" ht="12.75">
      <c r="A837" s="40"/>
    </row>
    <row r="838" spans="1:1" ht="12.75">
      <c r="A838" s="40"/>
    </row>
    <row r="839" spans="1:1" ht="12.75">
      <c r="A839" s="40"/>
    </row>
    <row r="840" spans="1:1" ht="12.75">
      <c r="A840" s="40"/>
    </row>
    <row r="841" spans="1:1" ht="12.75">
      <c r="A841" s="40"/>
    </row>
    <row r="842" spans="1:1" ht="12.75">
      <c r="A842" s="40"/>
    </row>
    <row r="843" spans="1:1" ht="12.75">
      <c r="A843" s="40"/>
    </row>
    <row r="844" spans="1:1" ht="12.75">
      <c r="A844" s="40"/>
    </row>
    <row r="845" spans="1:1" ht="12.75">
      <c r="A845" s="40"/>
    </row>
    <row r="846" spans="1:1" ht="12.75">
      <c r="A846" s="40"/>
    </row>
    <row r="847" spans="1:1" ht="12.75">
      <c r="A847" s="40"/>
    </row>
    <row r="848" spans="1:1" ht="12.75">
      <c r="A848" s="40"/>
    </row>
    <row r="849" spans="1:1" ht="12.75">
      <c r="A849" s="40"/>
    </row>
    <row r="850" spans="1:1" ht="12.75">
      <c r="A850" s="40"/>
    </row>
    <row r="851" spans="1:1" ht="12.75">
      <c r="A851" s="40"/>
    </row>
    <row r="852" spans="1:1" ht="12.75">
      <c r="A852" s="40"/>
    </row>
    <row r="853" spans="1:1" ht="12.75">
      <c r="A853" s="40"/>
    </row>
    <row r="854" spans="1:1" ht="12.75">
      <c r="A854" s="40"/>
    </row>
    <row r="855" spans="1:1" ht="12.75">
      <c r="A855" s="40"/>
    </row>
    <row r="856" spans="1:1" ht="12.75">
      <c r="A856" s="40"/>
    </row>
    <row r="857" spans="1:1" ht="12.75">
      <c r="A857" s="40"/>
    </row>
    <row r="858" spans="1:1" ht="12.75">
      <c r="A858" s="40"/>
    </row>
    <row r="859" spans="1:1" ht="12.75">
      <c r="A859" s="40"/>
    </row>
    <row r="860" spans="1:1" ht="12.75">
      <c r="A860" s="40"/>
    </row>
    <row r="861" spans="1:1" ht="12.75">
      <c r="A861" s="40"/>
    </row>
    <row r="862" spans="1:1" ht="12.75">
      <c r="A862" s="40"/>
    </row>
    <row r="863" spans="1:1" ht="12.75">
      <c r="A863" s="40"/>
    </row>
    <row r="864" spans="1:1" ht="12.75">
      <c r="A864" s="40"/>
    </row>
    <row r="865" spans="1:1" ht="12.75">
      <c r="A865" s="40"/>
    </row>
    <row r="866" spans="1:1" ht="12.75">
      <c r="A866" s="40"/>
    </row>
    <row r="867" spans="1:1" ht="12.75">
      <c r="A867" s="40"/>
    </row>
    <row r="868" spans="1:1" ht="12.75">
      <c r="A868" s="40"/>
    </row>
    <row r="869" spans="1:1" ht="12.75">
      <c r="A869" s="40"/>
    </row>
    <row r="870" spans="1:1" ht="12.75">
      <c r="A870" s="40"/>
    </row>
    <row r="871" spans="1:1" ht="12.75">
      <c r="A871" s="40"/>
    </row>
    <row r="872" spans="1:1" ht="12.75">
      <c r="A872" s="40"/>
    </row>
    <row r="873" spans="1:1" ht="12.75">
      <c r="A873" s="40"/>
    </row>
    <row r="874" spans="1:1" ht="12.75">
      <c r="A874" s="40"/>
    </row>
    <row r="875" spans="1:1" ht="12.75">
      <c r="A875" s="40"/>
    </row>
    <row r="876" spans="1:1" ht="12.75">
      <c r="A876" s="40"/>
    </row>
    <row r="877" spans="1:1" ht="12.75">
      <c r="A877" s="40"/>
    </row>
    <row r="878" spans="1:1" ht="12.75">
      <c r="A878" s="40"/>
    </row>
    <row r="879" spans="1:1" ht="12.75">
      <c r="A879" s="40"/>
    </row>
    <row r="880" spans="1:1" ht="12.75">
      <c r="A880" s="40"/>
    </row>
    <row r="881" spans="1:1" ht="12.75">
      <c r="A881" s="40"/>
    </row>
    <row r="882" spans="1:1" ht="12.75">
      <c r="A882" s="40"/>
    </row>
    <row r="883" spans="1:1" ht="12.75">
      <c r="A883" s="40"/>
    </row>
    <row r="884" spans="1:1" ht="12.75">
      <c r="A884" s="40"/>
    </row>
    <row r="885" spans="1:1" ht="12.75">
      <c r="A885" s="40"/>
    </row>
    <row r="886" spans="1:1" ht="12.75">
      <c r="A886" s="40"/>
    </row>
    <row r="887" spans="1:1" ht="12.75">
      <c r="A887" s="40"/>
    </row>
    <row r="888" spans="1:1" ht="12.75">
      <c r="A888" s="40"/>
    </row>
    <row r="889" spans="1:1" ht="12.75">
      <c r="A889" s="40"/>
    </row>
    <row r="890" spans="1:1" ht="12.75">
      <c r="A890" s="40"/>
    </row>
    <row r="891" spans="1:1" ht="12.75">
      <c r="A891" s="40"/>
    </row>
    <row r="892" spans="1:1" ht="12.75">
      <c r="A892" s="40"/>
    </row>
    <row r="893" spans="1:1" ht="12.75">
      <c r="A893" s="40"/>
    </row>
    <row r="894" spans="1:1" ht="12.75">
      <c r="A894" s="40"/>
    </row>
    <row r="895" spans="1:1" ht="12.75">
      <c r="A895" s="40"/>
    </row>
    <row r="896" spans="1:1" ht="12.75">
      <c r="A896" s="40"/>
    </row>
    <row r="897" spans="1:1" ht="12.75">
      <c r="A897" s="40"/>
    </row>
    <row r="898" spans="1:1" ht="12.75">
      <c r="A898" s="40"/>
    </row>
    <row r="899" spans="1:1" ht="12.75">
      <c r="A899" s="40"/>
    </row>
    <row r="900" spans="1:1" ht="12.75">
      <c r="A900" s="40"/>
    </row>
    <row r="901" spans="1:1" ht="12.75">
      <c r="A901" s="40"/>
    </row>
    <row r="902" spans="1:1" ht="12.75">
      <c r="A902" s="40"/>
    </row>
    <row r="903" spans="1:1" ht="12.75">
      <c r="A903" s="40"/>
    </row>
    <row r="904" spans="1:1" ht="12.75">
      <c r="A904" s="40"/>
    </row>
    <row r="905" spans="1:1" ht="12.75">
      <c r="A905" s="40"/>
    </row>
    <row r="906" spans="1:1" ht="12.75">
      <c r="A906" s="40"/>
    </row>
    <row r="907" spans="1:1" ht="12.75">
      <c r="A907" s="40"/>
    </row>
    <row r="908" spans="1:1" ht="12.75">
      <c r="A908" s="40"/>
    </row>
    <row r="909" spans="1:1" ht="12.75">
      <c r="A909" s="40"/>
    </row>
    <row r="910" spans="1:1" ht="12.75">
      <c r="A910" s="40"/>
    </row>
    <row r="911" spans="1:1" ht="12.75">
      <c r="A911" s="40"/>
    </row>
    <row r="912" spans="1:1" ht="12.75">
      <c r="A912" s="40"/>
    </row>
    <row r="913" spans="1:1" ht="12.75">
      <c r="A913" s="40"/>
    </row>
    <row r="914" spans="1:1" ht="12.75">
      <c r="A914" s="40"/>
    </row>
    <row r="915" spans="1:1" ht="12.75">
      <c r="A915" s="40"/>
    </row>
    <row r="916" spans="1:1" ht="12.75">
      <c r="A916" s="40"/>
    </row>
    <row r="917" spans="1:1" ht="12.75">
      <c r="A917" s="40"/>
    </row>
    <row r="918" spans="1:1" ht="12.75">
      <c r="A918" s="40"/>
    </row>
    <row r="919" spans="1:1" ht="12.75">
      <c r="A919" s="40"/>
    </row>
    <row r="920" spans="1:1" ht="12.75">
      <c r="A920" s="40"/>
    </row>
    <row r="921" spans="1:1" ht="12.75">
      <c r="A921" s="40"/>
    </row>
    <row r="922" spans="1:1" ht="12.75">
      <c r="A922" s="40"/>
    </row>
    <row r="923" spans="1:1" ht="12.75">
      <c r="A923" s="40"/>
    </row>
    <row r="924" spans="1:1" ht="12.75">
      <c r="A924" s="40"/>
    </row>
    <row r="925" spans="1:1" ht="12.75">
      <c r="A925" s="40"/>
    </row>
    <row r="926" spans="1:1" ht="12.75">
      <c r="A926" s="40"/>
    </row>
    <row r="927" spans="1:1" ht="12.75">
      <c r="A927" s="40"/>
    </row>
    <row r="928" spans="1:1" ht="12.75">
      <c r="A928" s="40"/>
    </row>
    <row r="929" spans="1:1" ht="12.75">
      <c r="A929" s="40"/>
    </row>
    <row r="930" spans="1:1" ht="12.75">
      <c r="A930" s="40"/>
    </row>
    <row r="931" spans="1:1" ht="12.75">
      <c r="A931" s="40"/>
    </row>
    <row r="932" spans="1:1" ht="12.75">
      <c r="A932" s="40"/>
    </row>
    <row r="933" spans="1:1" ht="12.75">
      <c r="A933" s="40"/>
    </row>
    <row r="934" spans="1:1" ht="12.75">
      <c r="A934" s="40"/>
    </row>
    <row r="935" spans="1:1" ht="12.75">
      <c r="A935" s="40"/>
    </row>
    <row r="936" spans="1:1" ht="12.75">
      <c r="A936" s="40"/>
    </row>
    <row r="937" spans="1:1" ht="12.75">
      <c r="A937" s="40"/>
    </row>
    <row r="938" spans="1:1" ht="12.75">
      <c r="A938" s="40"/>
    </row>
    <row r="939" spans="1:1" ht="12.75">
      <c r="A939" s="40"/>
    </row>
    <row r="940" spans="1:1" ht="12.75">
      <c r="A940" s="40"/>
    </row>
    <row r="941" spans="1:1" ht="12.75">
      <c r="A941" s="40"/>
    </row>
    <row r="942" spans="1:1" ht="12.75">
      <c r="A942" s="40"/>
    </row>
    <row r="943" spans="1:1" ht="12.75">
      <c r="A943" s="40"/>
    </row>
    <row r="944" spans="1:1" ht="12.75">
      <c r="A944" s="40"/>
    </row>
    <row r="945" spans="1:1" ht="12.75">
      <c r="A945" s="40"/>
    </row>
    <row r="946" spans="1:1" ht="12.75">
      <c r="A946" s="40"/>
    </row>
    <row r="947" spans="1:1" ht="12.75">
      <c r="A947" s="40"/>
    </row>
    <row r="948" spans="1:1" ht="12.75">
      <c r="A948" s="40"/>
    </row>
    <row r="949" spans="1:1" ht="12.75">
      <c r="A949" s="40"/>
    </row>
    <row r="950" spans="1:1" ht="12.75">
      <c r="A950" s="40"/>
    </row>
    <row r="951" spans="1:1" ht="12.75">
      <c r="A951" s="40"/>
    </row>
    <row r="952" spans="1:1" ht="12.75">
      <c r="A952" s="40"/>
    </row>
    <row r="953" spans="1:1" ht="12.75">
      <c r="A953" s="40"/>
    </row>
    <row r="954" spans="1:1" ht="12.75">
      <c r="A954" s="40"/>
    </row>
    <row r="955" spans="1:1" ht="12.75">
      <c r="A955" s="40"/>
    </row>
    <row r="956" spans="1:1" ht="12.75">
      <c r="A956" s="40"/>
    </row>
    <row r="957" spans="1:1" ht="12.75">
      <c r="A957" s="40"/>
    </row>
    <row r="958" spans="1:1" ht="12.75">
      <c r="A958" s="40"/>
    </row>
    <row r="959" spans="1:1" ht="12.75">
      <c r="A959" s="40"/>
    </row>
    <row r="960" spans="1:1" ht="12.75">
      <c r="A960" s="40"/>
    </row>
    <row r="961" spans="1:1" ht="12.75">
      <c r="A961" s="40"/>
    </row>
    <row r="962" spans="1:1" ht="12.75">
      <c r="A962" s="40"/>
    </row>
    <row r="963" spans="1:1" ht="12.75">
      <c r="A963" s="40"/>
    </row>
    <row r="964" spans="1:1" ht="12.75">
      <c r="A964" s="40"/>
    </row>
    <row r="965" spans="1:1" ht="12.75">
      <c r="A965" s="40"/>
    </row>
    <row r="966" spans="1:1" ht="12.75">
      <c r="A966" s="40"/>
    </row>
    <row r="967" spans="1:1" ht="12.75">
      <c r="A967" s="40"/>
    </row>
    <row r="968" spans="1:1" ht="12.75">
      <c r="A968" s="40"/>
    </row>
    <row r="969" spans="1:1" ht="12.75">
      <c r="A969" s="40"/>
    </row>
    <row r="970" spans="1:1" ht="12.75">
      <c r="A970" s="40"/>
    </row>
    <row r="971" spans="1:1" ht="12.75">
      <c r="A971" s="40"/>
    </row>
    <row r="972" spans="1:1" ht="12.75">
      <c r="A972" s="40"/>
    </row>
    <row r="973" spans="1:1" ht="12.75">
      <c r="A973" s="40"/>
    </row>
    <row r="974" spans="1:1" ht="12.75">
      <c r="A974" s="40"/>
    </row>
    <row r="975" spans="1:1" ht="12.75">
      <c r="A975" s="40"/>
    </row>
    <row r="976" spans="1:1" ht="12.75">
      <c r="A976" s="40"/>
    </row>
    <row r="977" spans="1:1" ht="12.75">
      <c r="A977" s="40"/>
    </row>
    <row r="978" spans="1:1" ht="12.75">
      <c r="A978" s="40"/>
    </row>
    <row r="979" spans="1:1" ht="12.75">
      <c r="A979" s="40"/>
    </row>
    <row r="980" spans="1:1" ht="12.75">
      <c r="A980" s="40"/>
    </row>
    <row r="981" spans="1:1" ht="12.75">
      <c r="A981" s="40"/>
    </row>
    <row r="982" spans="1:1" ht="12.75">
      <c r="A982" s="40"/>
    </row>
    <row r="983" spans="1:1" ht="12.75">
      <c r="A983" s="40"/>
    </row>
    <row r="984" spans="1:1" ht="12.75">
      <c r="A984" s="40"/>
    </row>
    <row r="985" spans="1:1" ht="12.75">
      <c r="A985" s="40"/>
    </row>
    <row r="986" spans="1:1" ht="12.75">
      <c r="A986" s="40"/>
    </row>
    <row r="987" spans="1:1" ht="12.75">
      <c r="A987" s="40"/>
    </row>
    <row r="988" spans="1:1" ht="12.75">
      <c r="A988" s="40"/>
    </row>
    <row r="989" spans="1:1" ht="12.75">
      <c r="A989" s="40"/>
    </row>
    <row r="990" spans="1:1" ht="12.75">
      <c r="A990" s="40"/>
    </row>
    <row r="991" spans="1:1" ht="12.75">
      <c r="A991" s="40"/>
    </row>
    <row r="992" spans="1:1" ht="12.75">
      <c r="A992" s="40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R997"/>
  <sheetViews>
    <sheetView workbookViewId="0">
      <selection activeCell="D8" sqref="D8"/>
    </sheetView>
  </sheetViews>
  <sheetFormatPr defaultColWidth="12.5703125" defaultRowHeight="15.75" customHeight="1"/>
  <cols>
    <col min="1" max="1" width="14.42578125" customWidth="1"/>
  </cols>
  <sheetData>
    <row r="1" spans="1:18" ht="15.75" customHeight="1">
      <c r="A1" s="112" t="s">
        <v>143</v>
      </c>
      <c r="B1" s="113" t="s">
        <v>144</v>
      </c>
      <c r="C1" s="113" t="s">
        <v>145</v>
      </c>
      <c r="D1" s="113" t="s">
        <v>146</v>
      </c>
      <c r="E1" s="114"/>
      <c r="F1" s="114"/>
      <c r="G1" s="114"/>
      <c r="H1" s="5"/>
    </row>
    <row r="2" spans="1:18" ht="15.75" customHeight="1">
      <c r="A2" s="115">
        <f t="shared" ref="A2:A7" si="0">N4</f>
        <v>46082</v>
      </c>
      <c r="B2" s="116">
        <f t="shared" ref="B2:B7" si="1">Q4</f>
        <v>294</v>
      </c>
      <c r="C2" s="117">
        <f t="shared" ref="C2:C7" si="2">P4</f>
        <v>0</v>
      </c>
      <c r="D2" s="118">
        <f t="shared" ref="D2:D7" si="3">IFERROR(C2/B2,)</f>
        <v>0</v>
      </c>
      <c r="E2" s="119"/>
      <c r="F2" s="119"/>
      <c r="G2" s="119"/>
      <c r="N2" s="277" t="s">
        <v>147</v>
      </c>
      <c r="O2" s="279" t="s">
        <v>148</v>
      </c>
      <c r="P2" s="280"/>
      <c r="Q2" s="280"/>
      <c r="R2" s="47"/>
    </row>
    <row r="3" spans="1:18" ht="15.75" customHeight="1">
      <c r="A3" s="115">
        <f t="shared" si="0"/>
        <v>46113</v>
      </c>
      <c r="B3" s="116">
        <f t="shared" si="1"/>
        <v>205</v>
      </c>
      <c r="C3" s="117">
        <f t="shared" si="2"/>
        <v>0</v>
      </c>
      <c r="D3" s="118">
        <f t="shared" si="3"/>
        <v>0</v>
      </c>
      <c r="E3" s="119"/>
      <c r="F3" s="119"/>
      <c r="G3" s="119"/>
      <c r="N3" s="278"/>
      <c r="O3" s="20">
        <v>0</v>
      </c>
      <c r="P3" s="20">
        <v>1</v>
      </c>
      <c r="Q3" s="20" t="s">
        <v>64</v>
      </c>
      <c r="R3" s="47"/>
    </row>
    <row r="4" spans="1:18" ht="15.75" customHeight="1">
      <c r="A4" s="115">
        <f t="shared" si="0"/>
        <v>46143</v>
      </c>
      <c r="B4" s="116">
        <f t="shared" si="1"/>
        <v>292</v>
      </c>
      <c r="C4" s="117">
        <f t="shared" si="2"/>
        <v>0</v>
      </c>
      <c r="D4" s="118">
        <f t="shared" si="3"/>
        <v>0</v>
      </c>
      <c r="E4" s="119"/>
      <c r="F4" s="119"/>
      <c r="G4" s="119"/>
      <c r="N4" s="397">
        <v>46082</v>
      </c>
      <c r="O4" s="418">
        <f>'Заполняет конвертор НЕ ТРОГАТЬ!'!T59</f>
        <v>294</v>
      </c>
      <c r="P4" s="425"/>
      <c r="Q4" s="418">
        <v>294</v>
      </c>
      <c r="R4" s="10"/>
    </row>
    <row r="5" spans="1:18" ht="15.75" customHeight="1">
      <c r="A5" s="115">
        <f t="shared" si="0"/>
        <v>46174</v>
      </c>
      <c r="B5" s="116">
        <f t="shared" si="1"/>
        <v>256</v>
      </c>
      <c r="C5" s="117">
        <f t="shared" si="2"/>
        <v>0</v>
      </c>
      <c r="D5" s="118">
        <f t="shared" si="3"/>
        <v>0</v>
      </c>
      <c r="E5" s="119"/>
      <c r="F5" s="119"/>
      <c r="G5" s="119"/>
      <c r="N5" s="397">
        <v>46113</v>
      </c>
      <c r="O5" s="418">
        <v>205</v>
      </c>
      <c r="P5" s="425"/>
      <c r="Q5" s="418">
        <v>205</v>
      </c>
      <c r="R5" s="10"/>
    </row>
    <row r="6" spans="1:18" ht="15.75" customHeight="1">
      <c r="A6" s="115">
        <f t="shared" si="0"/>
        <v>46204</v>
      </c>
      <c r="B6" s="116">
        <f t="shared" si="1"/>
        <v>268</v>
      </c>
      <c r="C6" s="117">
        <f t="shared" si="2"/>
        <v>0</v>
      </c>
      <c r="D6" s="118">
        <f t="shared" si="3"/>
        <v>0</v>
      </c>
      <c r="E6" s="119"/>
      <c r="F6" s="119"/>
      <c r="G6" s="119"/>
      <c r="N6" s="397">
        <v>46143</v>
      </c>
      <c r="O6" s="418">
        <v>292</v>
      </c>
      <c r="P6" s="425"/>
      <c r="Q6" s="418">
        <v>292</v>
      </c>
      <c r="R6" s="10"/>
    </row>
    <row r="7" spans="1:18" ht="15.75" customHeight="1">
      <c r="A7" s="115">
        <f t="shared" si="0"/>
        <v>46235</v>
      </c>
      <c r="B7" s="116">
        <f t="shared" si="1"/>
        <v>148</v>
      </c>
      <c r="C7" s="117">
        <f t="shared" si="2"/>
        <v>15</v>
      </c>
      <c r="D7" s="118">
        <f t="shared" si="3"/>
        <v>0.10135135135135136</v>
      </c>
      <c r="E7" s="119"/>
      <c r="F7" s="119"/>
      <c r="G7" s="119"/>
      <c r="N7" s="397">
        <v>46174</v>
      </c>
      <c r="O7" s="418">
        <v>256</v>
      </c>
      <c r="P7" s="425"/>
      <c r="Q7" s="418">
        <v>256</v>
      </c>
      <c r="R7" s="10"/>
    </row>
    <row r="8" spans="1:18" ht="15.75" customHeight="1">
      <c r="A8" s="121" t="s">
        <v>85</v>
      </c>
      <c r="B8" s="112">
        <f t="shared" ref="B8:C8" si="4">SUM(B2:B7)</f>
        <v>1463</v>
      </c>
      <c r="C8" s="112">
        <f t="shared" si="4"/>
        <v>15</v>
      </c>
      <c r="D8" s="122">
        <f>C8/B8</f>
        <v>1.0252904989747095E-2</v>
      </c>
      <c r="E8" s="123"/>
      <c r="F8" s="123"/>
      <c r="G8" s="119"/>
      <c r="N8" s="397">
        <v>46204</v>
      </c>
      <c r="O8" s="418">
        <v>268</v>
      </c>
      <c r="P8" s="425"/>
      <c r="Q8" s="418">
        <v>268</v>
      </c>
      <c r="R8" s="10"/>
    </row>
    <row r="9" spans="1:18" ht="15">
      <c r="A9" s="111"/>
      <c r="B9" s="81" t="s">
        <v>149</v>
      </c>
      <c r="C9" s="81" t="s">
        <v>150</v>
      </c>
      <c r="E9" s="124"/>
      <c r="F9" s="124"/>
      <c r="G9" s="123"/>
      <c r="N9" s="397">
        <v>46235</v>
      </c>
      <c r="O9" s="418">
        <v>133</v>
      </c>
      <c r="P9" s="418">
        <v>15</v>
      </c>
      <c r="Q9" s="418">
        <v>148</v>
      </c>
      <c r="R9" s="10"/>
    </row>
    <row r="10" spans="1:18">
      <c r="A10" s="111"/>
      <c r="B10" s="125" t="s">
        <v>151</v>
      </c>
      <c r="C10" s="81" t="s">
        <v>152</v>
      </c>
      <c r="E10" s="123"/>
      <c r="F10" s="123"/>
      <c r="G10" s="123"/>
      <c r="N10" s="126"/>
      <c r="O10" s="29"/>
      <c r="P10" s="29"/>
      <c r="Q10" s="29"/>
      <c r="R10" s="10"/>
    </row>
    <row r="11" spans="1:18">
      <c r="A11" s="111"/>
      <c r="E11" s="123"/>
      <c r="F11" s="123"/>
      <c r="G11" s="123"/>
      <c r="N11" s="11"/>
    </row>
    <row r="12" spans="1:18">
      <c r="A12" s="127"/>
      <c r="E12" s="123"/>
      <c r="F12" s="123"/>
      <c r="G12" s="123"/>
    </row>
    <row r="13" spans="1:18" ht="15.75" customHeight="1">
      <c r="A13" s="385" t="s">
        <v>25</v>
      </c>
      <c r="E13" s="123"/>
      <c r="F13" s="123"/>
      <c r="G13" s="123"/>
    </row>
    <row r="14" spans="1:18">
      <c r="A14" s="111"/>
      <c r="E14" s="123"/>
      <c r="F14" s="123"/>
      <c r="G14" s="123"/>
    </row>
    <row r="15" spans="1:18">
      <c r="A15" s="111"/>
      <c r="E15" s="123"/>
      <c r="F15" s="123"/>
      <c r="G15" s="123"/>
    </row>
    <row r="16" spans="1:18">
      <c r="A16" s="111"/>
      <c r="E16" s="123"/>
      <c r="F16" s="123"/>
      <c r="G16" s="123"/>
    </row>
    <row r="17" spans="1:7">
      <c r="A17" s="111"/>
      <c r="E17" s="123"/>
      <c r="F17" s="123"/>
      <c r="G17" s="123"/>
    </row>
    <row r="18" spans="1:7">
      <c r="A18" s="111"/>
      <c r="E18" s="123"/>
      <c r="F18" s="123"/>
      <c r="G18" s="123"/>
    </row>
    <row r="19" spans="1:7">
      <c r="A19" s="111"/>
      <c r="E19" s="123"/>
      <c r="F19" s="123"/>
      <c r="G19" s="123"/>
    </row>
    <row r="20" spans="1:7">
      <c r="A20" s="111"/>
      <c r="E20" s="123"/>
      <c r="F20" s="123"/>
      <c r="G20" s="123"/>
    </row>
    <row r="21" spans="1:7">
      <c r="A21" s="111"/>
      <c r="E21" s="123"/>
      <c r="F21" s="123"/>
      <c r="G21" s="123"/>
    </row>
    <row r="22" spans="1:7">
      <c r="A22" s="111"/>
      <c r="E22" s="123"/>
      <c r="F22" s="123"/>
      <c r="G22" s="123"/>
    </row>
    <row r="23" spans="1:7">
      <c r="A23" s="111"/>
      <c r="E23" s="123"/>
      <c r="F23" s="123"/>
      <c r="G23" s="123"/>
    </row>
    <row r="24" spans="1:7">
      <c r="A24" s="111"/>
      <c r="E24" s="123"/>
      <c r="F24" s="123"/>
      <c r="G24" s="123"/>
    </row>
    <row r="25" spans="1:7">
      <c r="A25" s="111"/>
      <c r="E25" s="123"/>
      <c r="F25" s="123"/>
      <c r="G25" s="123"/>
    </row>
    <row r="26" spans="1:7">
      <c r="A26" s="111"/>
      <c r="E26" s="123"/>
      <c r="F26" s="123"/>
      <c r="G26" s="123"/>
    </row>
    <row r="27" spans="1:7">
      <c r="A27" s="111"/>
      <c r="E27" s="123"/>
      <c r="F27" s="123"/>
      <c r="G27" s="123"/>
    </row>
    <row r="28" spans="1:7">
      <c r="A28" s="111"/>
      <c r="E28" s="123"/>
      <c r="F28" s="123"/>
      <c r="G28" s="123"/>
    </row>
    <row r="29" spans="1:7">
      <c r="A29" s="111"/>
      <c r="E29" s="123"/>
      <c r="F29" s="123"/>
      <c r="G29" s="123"/>
    </row>
    <row r="30" spans="1:7">
      <c r="A30" s="111"/>
      <c r="E30" s="123"/>
      <c r="F30" s="123"/>
      <c r="G30" s="123"/>
    </row>
    <row r="31" spans="1:7">
      <c r="A31" s="111"/>
      <c r="E31" s="123"/>
      <c r="F31" s="123"/>
      <c r="G31" s="123"/>
    </row>
    <row r="32" spans="1:7">
      <c r="A32" s="111"/>
      <c r="E32" s="123"/>
      <c r="F32" s="123"/>
      <c r="G32" s="123"/>
    </row>
    <row r="33" spans="1:7">
      <c r="A33" s="111"/>
      <c r="E33" s="123"/>
      <c r="F33" s="123"/>
      <c r="G33" s="123"/>
    </row>
    <row r="34" spans="1:7">
      <c r="A34" s="111"/>
      <c r="E34" s="123"/>
      <c r="F34" s="123"/>
      <c r="G34" s="123"/>
    </row>
    <row r="35" spans="1:7">
      <c r="A35" s="111"/>
      <c r="E35" s="123"/>
      <c r="F35" s="123"/>
      <c r="G35" s="123"/>
    </row>
    <row r="36" spans="1:7">
      <c r="A36" s="111"/>
      <c r="E36" s="123"/>
      <c r="F36" s="123"/>
      <c r="G36" s="123"/>
    </row>
    <row r="37" spans="1:7">
      <c r="A37" s="111"/>
      <c r="E37" s="123"/>
      <c r="F37" s="123"/>
      <c r="G37" s="123"/>
    </row>
    <row r="38" spans="1:7">
      <c r="A38" s="111"/>
      <c r="E38" s="123"/>
      <c r="F38" s="123"/>
      <c r="G38" s="123"/>
    </row>
    <row r="39" spans="1:7">
      <c r="A39" s="111"/>
      <c r="E39" s="123"/>
      <c r="F39" s="123"/>
      <c r="G39" s="123"/>
    </row>
    <row r="40" spans="1:7" ht="12.75">
      <c r="A40" s="111"/>
      <c r="E40" s="123"/>
      <c r="F40" s="123"/>
      <c r="G40" s="123"/>
    </row>
    <row r="41" spans="1:7" ht="12.75">
      <c r="A41" s="111"/>
      <c r="E41" s="123"/>
      <c r="F41" s="123"/>
      <c r="G41" s="123"/>
    </row>
    <row r="42" spans="1:7" ht="12.75">
      <c r="A42" s="111"/>
      <c r="E42" s="123"/>
      <c r="F42" s="123"/>
      <c r="G42" s="123"/>
    </row>
    <row r="43" spans="1:7" ht="12.75">
      <c r="A43" s="111"/>
      <c r="E43" s="123"/>
      <c r="F43" s="123"/>
      <c r="G43" s="123"/>
    </row>
    <row r="44" spans="1:7" ht="12.75">
      <c r="A44" s="111"/>
      <c r="E44" s="123"/>
      <c r="F44" s="123"/>
      <c r="G44" s="123"/>
    </row>
    <row r="45" spans="1:7" ht="12.75">
      <c r="A45" s="111"/>
      <c r="E45" s="123"/>
      <c r="F45" s="123"/>
      <c r="G45" s="123"/>
    </row>
    <row r="46" spans="1:7" ht="12.75">
      <c r="A46" s="111"/>
      <c r="E46" s="123"/>
      <c r="F46" s="123"/>
      <c r="G46" s="123"/>
    </row>
    <row r="47" spans="1:7" ht="12.75">
      <c r="A47" s="111"/>
      <c r="E47" s="123"/>
      <c r="F47" s="123"/>
      <c r="G47" s="123"/>
    </row>
    <row r="48" spans="1:7" ht="12.75">
      <c r="A48" s="111"/>
      <c r="E48" s="123"/>
      <c r="F48" s="123"/>
      <c r="G48" s="123"/>
    </row>
    <row r="49" spans="1:7" ht="12.75">
      <c r="A49" s="111"/>
      <c r="E49" s="123"/>
      <c r="F49" s="123"/>
      <c r="G49" s="123"/>
    </row>
    <row r="50" spans="1:7" ht="12.75">
      <c r="A50" s="111"/>
      <c r="E50" s="123"/>
      <c r="F50" s="123"/>
      <c r="G50" s="123"/>
    </row>
    <row r="51" spans="1:7" ht="12.75">
      <c r="A51" s="111"/>
      <c r="E51" s="123"/>
      <c r="F51" s="123"/>
      <c r="G51" s="123"/>
    </row>
    <row r="52" spans="1:7" ht="12.75">
      <c r="A52" s="111"/>
      <c r="E52" s="123"/>
      <c r="F52" s="123"/>
      <c r="G52" s="123"/>
    </row>
    <row r="53" spans="1:7" ht="12.75">
      <c r="A53" s="111"/>
      <c r="E53" s="123"/>
      <c r="F53" s="123"/>
      <c r="G53" s="123"/>
    </row>
    <row r="54" spans="1:7" ht="12.75">
      <c r="A54" s="111"/>
      <c r="E54" s="123"/>
      <c r="F54" s="123"/>
      <c r="G54" s="123"/>
    </row>
    <row r="55" spans="1:7" ht="12.75">
      <c r="A55" s="111"/>
      <c r="E55" s="123"/>
      <c r="F55" s="123"/>
      <c r="G55" s="123"/>
    </row>
    <row r="56" spans="1:7" ht="12.75">
      <c r="A56" s="111"/>
      <c r="E56" s="123"/>
      <c r="F56" s="123"/>
      <c r="G56" s="123"/>
    </row>
    <row r="57" spans="1:7" ht="12.75">
      <c r="A57" s="111"/>
      <c r="E57" s="123"/>
      <c r="F57" s="123"/>
      <c r="G57" s="123"/>
    </row>
    <row r="58" spans="1:7" ht="12.75">
      <c r="A58" s="111"/>
      <c r="E58" s="123"/>
      <c r="F58" s="123"/>
      <c r="G58" s="123"/>
    </row>
    <row r="59" spans="1:7" ht="12.75">
      <c r="A59" s="111"/>
      <c r="E59" s="123"/>
      <c r="F59" s="123"/>
      <c r="G59" s="123"/>
    </row>
    <row r="60" spans="1:7" ht="12.75">
      <c r="A60" s="111"/>
      <c r="E60" s="123"/>
      <c r="F60" s="123"/>
      <c r="G60" s="123"/>
    </row>
    <row r="61" spans="1:7" ht="12.75">
      <c r="A61" s="111"/>
      <c r="E61" s="123"/>
      <c r="F61" s="123"/>
      <c r="G61" s="123"/>
    </row>
    <row r="62" spans="1:7" ht="12.75">
      <c r="A62" s="111"/>
      <c r="E62" s="123"/>
      <c r="F62" s="123"/>
      <c r="G62" s="123"/>
    </row>
    <row r="63" spans="1:7" ht="12.75">
      <c r="A63" s="111"/>
      <c r="E63" s="123"/>
      <c r="F63" s="123"/>
      <c r="G63" s="123"/>
    </row>
    <row r="64" spans="1:7" ht="12.75">
      <c r="A64" s="111"/>
      <c r="E64" s="123"/>
      <c r="F64" s="123"/>
      <c r="G64" s="123"/>
    </row>
    <row r="65" spans="1:7" ht="12.75">
      <c r="A65" s="111"/>
      <c r="E65" s="123"/>
      <c r="F65" s="123"/>
      <c r="G65" s="123"/>
    </row>
    <row r="66" spans="1:7" ht="12.75">
      <c r="A66" s="111"/>
      <c r="E66" s="123"/>
      <c r="F66" s="123"/>
      <c r="G66" s="123"/>
    </row>
    <row r="67" spans="1:7" ht="12.75">
      <c r="A67" s="111"/>
      <c r="E67" s="123"/>
      <c r="F67" s="123"/>
      <c r="G67" s="123"/>
    </row>
    <row r="68" spans="1:7" ht="12.75">
      <c r="A68" s="111"/>
      <c r="E68" s="123"/>
      <c r="F68" s="123"/>
      <c r="G68" s="123"/>
    </row>
    <row r="69" spans="1:7" ht="12.75">
      <c r="A69" s="111"/>
      <c r="E69" s="123"/>
      <c r="F69" s="123"/>
      <c r="G69" s="123"/>
    </row>
    <row r="70" spans="1:7" ht="12.75">
      <c r="A70" s="111"/>
      <c r="E70" s="123"/>
      <c r="F70" s="123"/>
      <c r="G70" s="123"/>
    </row>
    <row r="71" spans="1:7" ht="12.75">
      <c r="A71" s="111"/>
      <c r="E71" s="123"/>
      <c r="F71" s="123"/>
      <c r="G71" s="123"/>
    </row>
    <row r="72" spans="1:7" ht="12.75">
      <c r="A72" s="111"/>
      <c r="E72" s="123"/>
      <c r="F72" s="123"/>
      <c r="G72" s="123"/>
    </row>
    <row r="73" spans="1:7" ht="12.75">
      <c r="A73" s="111"/>
      <c r="E73" s="123"/>
      <c r="F73" s="123"/>
      <c r="G73" s="123"/>
    </row>
    <row r="74" spans="1:7" ht="12.75">
      <c r="A74" s="111"/>
      <c r="E74" s="123"/>
      <c r="F74" s="123"/>
      <c r="G74" s="123"/>
    </row>
    <row r="75" spans="1:7" ht="12.75">
      <c r="A75" s="111"/>
      <c r="E75" s="123"/>
      <c r="F75" s="123"/>
      <c r="G75" s="123"/>
    </row>
    <row r="76" spans="1:7" ht="12.75">
      <c r="A76" s="111"/>
      <c r="E76" s="123"/>
      <c r="F76" s="123"/>
      <c r="G76" s="123"/>
    </row>
    <row r="77" spans="1:7" ht="12.75">
      <c r="A77" s="111"/>
      <c r="E77" s="123"/>
      <c r="F77" s="123"/>
      <c r="G77" s="123"/>
    </row>
    <row r="78" spans="1:7" ht="12.75">
      <c r="A78" s="111"/>
      <c r="E78" s="123"/>
      <c r="F78" s="123"/>
      <c r="G78" s="123"/>
    </row>
    <row r="79" spans="1:7" ht="12.75">
      <c r="A79" s="111"/>
      <c r="E79" s="123"/>
      <c r="F79" s="123"/>
      <c r="G79" s="123"/>
    </row>
    <row r="80" spans="1:7" ht="12.75">
      <c r="A80" s="111"/>
      <c r="E80" s="123"/>
      <c r="F80" s="123"/>
      <c r="G80" s="123"/>
    </row>
    <row r="81" spans="1:7" ht="12.75">
      <c r="A81" s="111"/>
      <c r="E81" s="123"/>
      <c r="F81" s="123"/>
      <c r="G81" s="123"/>
    </row>
    <row r="82" spans="1:7" ht="12.75">
      <c r="A82" s="111"/>
      <c r="E82" s="123"/>
      <c r="F82" s="123"/>
      <c r="G82" s="123"/>
    </row>
    <row r="83" spans="1:7" ht="12.75">
      <c r="A83" s="111"/>
      <c r="E83" s="123"/>
      <c r="F83" s="123"/>
      <c r="G83" s="123"/>
    </row>
    <row r="84" spans="1:7" ht="12.75">
      <c r="A84" s="111"/>
      <c r="E84" s="123"/>
      <c r="F84" s="123"/>
      <c r="G84" s="123"/>
    </row>
    <row r="85" spans="1:7" ht="12.75">
      <c r="A85" s="111"/>
      <c r="E85" s="123"/>
      <c r="F85" s="123"/>
      <c r="G85" s="123"/>
    </row>
    <row r="86" spans="1:7" ht="12.75">
      <c r="A86" s="111"/>
      <c r="E86" s="123"/>
      <c r="F86" s="123"/>
      <c r="G86" s="123"/>
    </row>
    <row r="87" spans="1:7" ht="12.75">
      <c r="A87" s="111"/>
      <c r="E87" s="123"/>
      <c r="F87" s="123"/>
      <c r="G87" s="123"/>
    </row>
    <row r="88" spans="1:7" ht="12.75">
      <c r="A88" s="111"/>
      <c r="E88" s="123"/>
      <c r="F88" s="123"/>
      <c r="G88" s="123"/>
    </row>
    <row r="89" spans="1:7" ht="12.75">
      <c r="A89" s="111"/>
      <c r="E89" s="123"/>
      <c r="F89" s="123"/>
      <c r="G89" s="123"/>
    </row>
    <row r="90" spans="1:7" ht="12.75">
      <c r="A90" s="111"/>
      <c r="E90" s="123"/>
      <c r="F90" s="123"/>
      <c r="G90" s="123"/>
    </row>
    <row r="91" spans="1:7" ht="12.75">
      <c r="A91" s="111"/>
      <c r="E91" s="123"/>
      <c r="F91" s="123"/>
      <c r="G91" s="123"/>
    </row>
    <row r="92" spans="1:7" ht="12.75">
      <c r="A92" s="111"/>
      <c r="E92" s="123"/>
      <c r="F92" s="123"/>
      <c r="G92" s="123"/>
    </row>
    <row r="93" spans="1:7" ht="12.75">
      <c r="A93" s="111"/>
      <c r="E93" s="123"/>
      <c r="F93" s="123"/>
      <c r="G93" s="123"/>
    </row>
    <row r="94" spans="1:7" ht="12.75">
      <c r="A94" s="111"/>
      <c r="E94" s="123"/>
      <c r="F94" s="123"/>
      <c r="G94" s="123"/>
    </row>
    <row r="95" spans="1:7" ht="12.75">
      <c r="A95" s="111"/>
      <c r="E95" s="123"/>
      <c r="F95" s="123"/>
      <c r="G95" s="123"/>
    </row>
    <row r="96" spans="1:7" ht="12.75">
      <c r="A96" s="111"/>
      <c r="E96" s="123"/>
      <c r="F96" s="123"/>
      <c r="G96" s="123"/>
    </row>
    <row r="97" spans="1:7" ht="12.75">
      <c r="A97" s="111"/>
      <c r="E97" s="123"/>
      <c r="F97" s="123"/>
      <c r="G97" s="123"/>
    </row>
    <row r="98" spans="1:7" ht="12.75">
      <c r="A98" s="111"/>
      <c r="E98" s="123"/>
      <c r="F98" s="123"/>
      <c r="G98" s="123"/>
    </row>
    <row r="99" spans="1:7" ht="12.75">
      <c r="A99" s="111"/>
      <c r="E99" s="123"/>
      <c r="F99" s="123"/>
      <c r="G99" s="123"/>
    </row>
    <row r="100" spans="1:7" ht="12.75">
      <c r="A100" s="111"/>
      <c r="E100" s="123"/>
      <c r="F100" s="123"/>
      <c r="G100" s="123"/>
    </row>
    <row r="101" spans="1:7" ht="12.75">
      <c r="A101" s="111"/>
      <c r="E101" s="123"/>
      <c r="F101" s="123"/>
      <c r="G101" s="123"/>
    </row>
    <row r="102" spans="1:7" ht="12.75">
      <c r="A102" s="111"/>
      <c r="E102" s="123"/>
      <c r="F102" s="123"/>
      <c r="G102" s="123"/>
    </row>
    <row r="103" spans="1:7" ht="12.75">
      <c r="A103" s="111"/>
      <c r="E103" s="123"/>
      <c r="F103" s="123"/>
      <c r="G103" s="123"/>
    </row>
    <row r="104" spans="1:7" ht="12.75">
      <c r="A104" s="111"/>
      <c r="E104" s="123"/>
      <c r="F104" s="123"/>
      <c r="G104" s="123"/>
    </row>
    <row r="105" spans="1:7" ht="12.75">
      <c r="A105" s="111"/>
      <c r="E105" s="123"/>
      <c r="F105" s="123"/>
      <c r="G105" s="123"/>
    </row>
    <row r="106" spans="1:7" ht="12.75">
      <c r="A106" s="111"/>
      <c r="E106" s="123"/>
      <c r="F106" s="123"/>
      <c r="G106" s="123"/>
    </row>
    <row r="107" spans="1:7" ht="12.75">
      <c r="A107" s="111"/>
      <c r="E107" s="123"/>
      <c r="F107" s="123"/>
      <c r="G107" s="123"/>
    </row>
    <row r="108" spans="1:7" ht="12.75">
      <c r="A108" s="111"/>
      <c r="E108" s="123"/>
      <c r="F108" s="123"/>
      <c r="G108" s="123"/>
    </row>
    <row r="109" spans="1:7" ht="12.75">
      <c r="A109" s="111"/>
      <c r="E109" s="123"/>
      <c r="F109" s="123"/>
      <c r="G109" s="123"/>
    </row>
    <row r="110" spans="1:7" ht="12.75">
      <c r="A110" s="111"/>
      <c r="E110" s="123"/>
      <c r="F110" s="123"/>
      <c r="G110" s="123"/>
    </row>
    <row r="111" spans="1:7" ht="12.75">
      <c r="A111" s="111"/>
      <c r="E111" s="123"/>
      <c r="F111" s="123"/>
      <c r="G111" s="123"/>
    </row>
    <row r="112" spans="1:7" ht="12.75">
      <c r="A112" s="111"/>
      <c r="E112" s="123"/>
      <c r="F112" s="123"/>
      <c r="G112" s="123"/>
    </row>
    <row r="113" spans="1:7" ht="12.75">
      <c r="A113" s="111"/>
      <c r="E113" s="123"/>
      <c r="F113" s="123"/>
      <c r="G113" s="123"/>
    </row>
    <row r="114" spans="1:7" ht="12.75">
      <c r="A114" s="111"/>
      <c r="E114" s="123"/>
      <c r="F114" s="123"/>
      <c r="G114" s="123"/>
    </row>
    <row r="115" spans="1:7" ht="12.75">
      <c r="A115" s="111"/>
      <c r="E115" s="123"/>
      <c r="F115" s="123"/>
      <c r="G115" s="123"/>
    </row>
    <row r="116" spans="1:7" ht="12.75">
      <c r="A116" s="111"/>
      <c r="E116" s="123"/>
      <c r="F116" s="123"/>
      <c r="G116" s="123"/>
    </row>
    <row r="117" spans="1:7" ht="12.75">
      <c r="A117" s="111"/>
      <c r="E117" s="123"/>
      <c r="F117" s="123"/>
      <c r="G117" s="123"/>
    </row>
    <row r="118" spans="1:7" ht="12.75">
      <c r="A118" s="111"/>
      <c r="E118" s="123"/>
      <c r="F118" s="123"/>
      <c r="G118" s="123"/>
    </row>
    <row r="119" spans="1:7" ht="12.75">
      <c r="A119" s="111"/>
      <c r="E119" s="123"/>
      <c r="F119" s="123"/>
      <c r="G119" s="123"/>
    </row>
    <row r="120" spans="1:7" ht="12.75">
      <c r="A120" s="111"/>
      <c r="E120" s="123"/>
      <c r="F120" s="123"/>
      <c r="G120" s="123"/>
    </row>
    <row r="121" spans="1:7" ht="12.75">
      <c r="A121" s="111"/>
      <c r="E121" s="123"/>
      <c r="F121" s="123"/>
      <c r="G121" s="123"/>
    </row>
    <row r="122" spans="1:7" ht="12.75">
      <c r="A122" s="111"/>
      <c r="E122" s="123"/>
      <c r="F122" s="123"/>
      <c r="G122" s="123"/>
    </row>
    <row r="123" spans="1:7" ht="12.75">
      <c r="A123" s="111"/>
      <c r="E123" s="123"/>
      <c r="F123" s="123"/>
      <c r="G123" s="123"/>
    </row>
    <row r="124" spans="1:7" ht="12.75">
      <c r="A124" s="111"/>
      <c r="E124" s="123"/>
      <c r="F124" s="123"/>
      <c r="G124" s="123"/>
    </row>
    <row r="125" spans="1:7" ht="12.75">
      <c r="A125" s="111"/>
      <c r="E125" s="123"/>
      <c r="F125" s="123"/>
      <c r="G125" s="123"/>
    </row>
    <row r="126" spans="1:7" ht="12.75">
      <c r="A126" s="111"/>
      <c r="E126" s="123"/>
      <c r="F126" s="123"/>
      <c r="G126" s="123"/>
    </row>
    <row r="127" spans="1:7" ht="12.75">
      <c r="A127" s="111"/>
      <c r="E127" s="123"/>
      <c r="F127" s="123"/>
      <c r="G127" s="123"/>
    </row>
    <row r="128" spans="1:7" ht="12.75">
      <c r="A128" s="111"/>
      <c r="E128" s="123"/>
      <c r="F128" s="123"/>
      <c r="G128" s="123"/>
    </row>
    <row r="129" spans="1:7" ht="12.75">
      <c r="A129" s="111"/>
      <c r="E129" s="123"/>
      <c r="F129" s="123"/>
      <c r="G129" s="123"/>
    </row>
    <row r="130" spans="1:7" ht="12.75">
      <c r="A130" s="111"/>
      <c r="E130" s="123"/>
      <c r="F130" s="123"/>
      <c r="G130" s="123"/>
    </row>
    <row r="131" spans="1:7" ht="12.75">
      <c r="A131" s="111"/>
      <c r="E131" s="123"/>
      <c r="F131" s="123"/>
      <c r="G131" s="123"/>
    </row>
    <row r="132" spans="1:7" ht="12.75">
      <c r="A132" s="111"/>
      <c r="E132" s="123"/>
      <c r="F132" s="123"/>
      <c r="G132" s="123"/>
    </row>
    <row r="133" spans="1:7" ht="12.75">
      <c r="A133" s="111"/>
      <c r="E133" s="123"/>
      <c r="F133" s="123"/>
      <c r="G133" s="123"/>
    </row>
    <row r="134" spans="1:7" ht="12.75">
      <c r="A134" s="111"/>
      <c r="E134" s="123"/>
      <c r="F134" s="123"/>
      <c r="G134" s="123"/>
    </row>
    <row r="135" spans="1:7" ht="12.75">
      <c r="A135" s="111"/>
      <c r="E135" s="123"/>
      <c r="F135" s="123"/>
      <c r="G135" s="123"/>
    </row>
    <row r="136" spans="1:7" ht="12.75">
      <c r="A136" s="111"/>
      <c r="E136" s="123"/>
      <c r="F136" s="123"/>
      <c r="G136" s="123"/>
    </row>
    <row r="137" spans="1:7" ht="12.75">
      <c r="A137" s="111"/>
      <c r="E137" s="123"/>
      <c r="F137" s="123"/>
      <c r="G137" s="123"/>
    </row>
    <row r="138" spans="1:7" ht="12.75">
      <c r="A138" s="111"/>
      <c r="E138" s="123"/>
      <c r="F138" s="123"/>
      <c r="G138" s="123"/>
    </row>
    <row r="139" spans="1:7" ht="12.75">
      <c r="A139" s="111"/>
      <c r="E139" s="123"/>
      <c r="F139" s="123"/>
      <c r="G139" s="123"/>
    </row>
    <row r="140" spans="1:7" ht="12.75">
      <c r="A140" s="111"/>
      <c r="E140" s="123"/>
      <c r="F140" s="123"/>
      <c r="G140" s="123"/>
    </row>
    <row r="141" spans="1:7" ht="12.75">
      <c r="A141" s="111"/>
      <c r="E141" s="123"/>
      <c r="F141" s="123"/>
      <c r="G141" s="123"/>
    </row>
    <row r="142" spans="1:7" ht="12.75">
      <c r="A142" s="111"/>
      <c r="E142" s="123"/>
      <c r="F142" s="123"/>
      <c r="G142" s="123"/>
    </row>
    <row r="143" spans="1:7" ht="12.75">
      <c r="A143" s="111"/>
      <c r="E143" s="123"/>
      <c r="F143" s="123"/>
      <c r="G143" s="123"/>
    </row>
    <row r="144" spans="1:7" ht="12.75">
      <c r="A144" s="111"/>
      <c r="E144" s="123"/>
      <c r="F144" s="123"/>
      <c r="G144" s="123"/>
    </row>
    <row r="145" spans="1:7" ht="12.75">
      <c r="A145" s="111"/>
      <c r="E145" s="123"/>
      <c r="F145" s="123"/>
      <c r="G145" s="123"/>
    </row>
    <row r="146" spans="1:7" ht="12.75">
      <c r="A146" s="111"/>
      <c r="E146" s="123"/>
      <c r="F146" s="123"/>
      <c r="G146" s="123"/>
    </row>
    <row r="147" spans="1:7" ht="12.75">
      <c r="A147" s="111"/>
      <c r="E147" s="123"/>
      <c r="F147" s="123"/>
      <c r="G147" s="123"/>
    </row>
    <row r="148" spans="1:7" ht="12.75">
      <c r="A148" s="111"/>
      <c r="E148" s="123"/>
      <c r="F148" s="123"/>
      <c r="G148" s="123"/>
    </row>
    <row r="149" spans="1:7" ht="12.75">
      <c r="A149" s="111"/>
      <c r="E149" s="123"/>
      <c r="F149" s="123"/>
      <c r="G149" s="123"/>
    </row>
    <row r="150" spans="1:7" ht="12.75">
      <c r="A150" s="111"/>
      <c r="E150" s="123"/>
      <c r="F150" s="123"/>
      <c r="G150" s="123"/>
    </row>
    <row r="151" spans="1:7" ht="12.75">
      <c r="A151" s="111"/>
      <c r="E151" s="123"/>
      <c r="F151" s="123"/>
      <c r="G151" s="123"/>
    </row>
    <row r="152" spans="1:7" ht="12.75">
      <c r="A152" s="111"/>
      <c r="E152" s="123"/>
      <c r="F152" s="123"/>
      <c r="G152" s="123"/>
    </row>
    <row r="153" spans="1:7" ht="12.75">
      <c r="A153" s="111"/>
      <c r="E153" s="123"/>
      <c r="F153" s="123"/>
      <c r="G153" s="123"/>
    </row>
    <row r="154" spans="1:7" ht="12.75">
      <c r="A154" s="111"/>
      <c r="E154" s="123"/>
      <c r="F154" s="123"/>
      <c r="G154" s="123"/>
    </row>
    <row r="155" spans="1:7" ht="12.75">
      <c r="A155" s="111"/>
      <c r="E155" s="123"/>
      <c r="F155" s="123"/>
      <c r="G155" s="123"/>
    </row>
    <row r="156" spans="1:7" ht="12.75">
      <c r="A156" s="111"/>
      <c r="E156" s="123"/>
      <c r="F156" s="123"/>
      <c r="G156" s="123"/>
    </row>
    <row r="157" spans="1:7" ht="12.75">
      <c r="A157" s="111"/>
      <c r="E157" s="123"/>
      <c r="F157" s="123"/>
      <c r="G157" s="123"/>
    </row>
    <row r="158" spans="1:7" ht="12.75">
      <c r="A158" s="111"/>
      <c r="E158" s="123"/>
      <c r="F158" s="123"/>
      <c r="G158" s="123"/>
    </row>
    <row r="159" spans="1:7" ht="12.75">
      <c r="A159" s="111"/>
      <c r="E159" s="123"/>
      <c r="F159" s="123"/>
      <c r="G159" s="123"/>
    </row>
    <row r="160" spans="1:7" ht="12.75">
      <c r="A160" s="111"/>
      <c r="E160" s="123"/>
      <c r="F160" s="123"/>
      <c r="G160" s="123"/>
    </row>
    <row r="161" spans="1:7" ht="12.75">
      <c r="A161" s="111"/>
      <c r="E161" s="123"/>
      <c r="F161" s="123"/>
      <c r="G161" s="123"/>
    </row>
    <row r="162" spans="1:7" ht="12.75">
      <c r="A162" s="111"/>
      <c r="E162" s="123"/>
      <c r="F162" s="123"/>
      <c r="G162" s="123"/>
    </row>
    <row r="163" spans="1:7" ht="12.75">
      <c r="A163" s="111"/>
      <c r="E163" s="123"/>
      <c r="F163" s="123"/>
      <c r="G163" s="123"/>
    </row>
    <row r="164" spans="1:7" ht="12.75">
      <c r="A164" s="111"/>
      <c r="E164" s="123"/>
      <c r="F164" s="123"/>
      <c r="G164" s="123"/>
    </row>
    <row r="165" spans="1:7" ht="12.75">
      <c r="A165" s="111"/>
      <c r="E165" s="123"/>
      <c r="F165" s="123"/>
      <c r="G165" s="123"/>
    </row>
    <row r="166" spans="1:7" ht="12.75">
      <c r="A166" s="111"/>
      <c r="E166" s="123"/>
      <c r="F166" s="123"/>
      <c r="G166" s="123"/>
    </row>
    <row r="167" spans="1:7" ht="12.75">
      <c r="A167" s="111"/>
      <c r="E167" s="123"/>
      <c r="F167" s="123"/>
      <c r="G167" s="123"/>
    </row>
    <row r="168" spans="1:7" ht="12.75">
      <c r="A168" s="111"/>
      <c r="E168" s="123"/>
      <c r="F168" s="123"/>
      <c r="G168" s="123"/>
    </row>
    <row r="169" spans="1:7" ht="12.75">
      <c r="A169" s="111"/>
      <c r="E169" s="123"/>
      <c r="F169" s="123"/>
      <c r="G169" s="123"/>
    </row>
    <row r="170" spans="1:7" ht="12.75">
      <c r="A170" s="111"/>
      <c r="E170" s="123"/>
      <c r="F170" s="123"/>
      <c r="G170" s="123"/>
    </row>
    <row r="171" spans="1:7" ht="12.75">
      <c r="A171" s="111"/>
      <c r="E171" s="123"/>
      <c r="F171" s="123"/>
      <c r="G171" s="123"/>
    </row>
    <row r="172" spans="1:7" ht="12.75">
      <c r="A172" s="111"/>
      <c r="E172" s="123"/>
      <c r="F172" s="123"/>
      <c r="G172" s="123"/>
    </row>
    <row r="173" spans="1:7" ht="12.75">
      <c r="A173" s="111"/>
      <c r="E173" s="123"/>
      <c r="F173" s="123"/>
      <c r="G173" s="123"/>
    </row>
    <row r="174" spans="1:7" ht="12.75">
      <c r="A174" s="111"/>
      <c r="E174" s="123"/>
      <c r="F174" s="123"/>
      <c r="G174" s="123"/>
    </row>
    <row r="175" spans="1:7" ht="12.75">
      <c r="A175" s="111"/>
      <c r="E175" s="123"/>
      <c r="F175" s="123"/>
      <c r="G175" s="123"/>
    </row>
    <row r="176" spans="1:7" ht="12.75">
      <c r="A176" s="111"/>
      <c r="E176" s="123"/>
      <c r="F176" s="123"/>
      <c r="G176" s="123"/>
    </row>
    <row r="177" spans="1:7" ht="12.75">
      <c r="A177" s="111"/>
      <c r="E177" s="123"/>
      <c r="F177" s="123"/>
      <c r="G177" s="123"/>
    </row>
    <row r="178" spans="1:7" ht="12.75">
      <c r="A178" s="111"/>
      <c r="E178" s="123"/>
      <c r="F178" s="123"/>
      <c r="G178" s="123"/>
    </row>
    <row r="179" spans="1:7" ht="12.75">
      <c r="A179" s="111"/>
      <c r="E179" s="123"/>
      <c r="F179" s="123"/>
      <c r="G179" s="123"/>
    </row>
    <row r="180" spans="1:7" ht="12.75">
      <c r="A180" s="111"/>
      <c r="E180" s="123"/>
      <c r="F180" s="123"/>
      <c r="G180" s="123"/>
    </row>
    <row r="181" spans="1:7" ht="12.75">
      <c r="A181" s="111"/>
      <c r="E181" s="123"/>
      <c r="F181" s="123"/>
      <c r="G181" s="123"/>
    </row>
    <row r="182" spans="1:7" ht="12.75">
      <c r="A182" s="111"/>
      <c r="E182" s="123"/>
      <c r="F182" s="123"/>
      <c r="G182" s="123"/>
    </row>
    <row r="183" spans="1:7" ht="12.75">
      <c r="A183" s="111"/>
      <c r="E183" s="123"/>
      <c r="F183" s="123"/>
      <c r="G183" s="123"/>
    </row>
    <row r="184" spans="1:7" ht="12.75">
      <c r="A184" s="111"/>
      <c r="E184" s="123"/>
      <c r="F184" s="123"/>
      <c r="G184" s="123"/>
    </row>
    <row r="185" spans="1:7" ht="12.75">
      <c r="A185" s="111"/>
      <c r="E185" s="123"/>
      <c r="F185" s="123"/>
      <c r="G185" s="123"/>
    </row>
    <row r="186" spans="1:7" ht="12.75">
      <c r="A186" s="111"/>
      <c r="E186" s="123"/>
      <c r="F186" s="123"/>
      <c r="G186" s="123"/>
    </row>
    <row r="187" spans="1:7" ht="12.75">
      <c r="A187" s="111"/>
      <c r="E187" s="123"/>
      <c r="F187" s="123"/>
      <c r="G187" s="123"/>
    </row>
    <row r="188" spans="1:7" ht="12.75">
      <c r="A188" s="111"/>
      <c r="E188" s="123"/>
      <c r="F188" s="123"/>
      <c r="G188" s="123"/>
    </row>
    <row r="189" spans="1:7" ht="12.75">
      <c r="A189" s="111"/>
      <c r="E189" s="123"/>
      <c r="F189" s="123"/>
      <c r="G189" s="123"/>
    </row>
    <row r="190" spans="1:7" ht="12.75">
      <c r="A190" s="111"/>
      <c r="E190" s="123"/>
      <c r="F190" s="123"/>
      <c r="G190" s="123"/>
    </row>
    <row r="191" spans="1:7" ht="12.75">
      <c r="A191" s="111"/>
      <c r="E191" s="123"/>
      <c r="F191" s="123"/>
      <c r="G191" s="123"/>
    </row>
    <row r="192" spans="1:7" ht="12.75">
      <c r="A192" s="111"/>
      <c r="E192" s="123"/>
      <c r="F192" s="123"/>
      <c r="G192" s="123"/>
    </row>
    <row r="193" spans="1:7" ht="12.75">
      <c r="A193" s="111"/>
      <c r="E193" s="123"/>
      <c r="F193" s="123"/>
      <c r="G193" s="123"/>
    </row>
    <row r="194" spans="1:7" ht="12.75">
      <c r="A194" s="111"/>
      <c r="E194" s="123"/>
      <c r="F194" s="123"/>
      <c r="G194" s="123"/>
    </row>
    <row r="195" spans="1:7" ht="12.75">
      <c r="A195" s="111"/>
      <c r="E195" s="123"/>
      <c r="F195" s="123"/>
      <c r="G195" s="123"/>
    </row>
    <row r="196" spans="1:7" ht="12.75">
      <c r="A196" s="111"/>
      <c r="E196" s="123"/>
      <c r="F196" s="123"/>
      <c r="G196" s="123"/>
    </row>
    <row r="197" spans="1:7" ht="12.75">
      <c r="A197" s="111"/>
      <c r="E197" s="123"/>
      <c r="F197" s="123"/>
      <c r="G197" s="123"/>
    </row>
    <row r="198" spans="1:7" ht="12.75">
      <c r="A198" s="111"/>
      <c r="E198" s="123"/>
      <c r="F198" s="123"/>
      <c r="G198" s="123"/>
    </row>
    <row r="199" spans="1:7" ht="12.75">
      <c r="A199" s="111"/>
      <c r="E199" s="123"/>
      <c r="F199" s="123"/>
      <c r="G199" s="123"/>
    </row>
    <row r="200" spans="1:7" ht="12.75">
      <c r="A200" s="111"/>
      <c r="E200" s="123"/>
      <c r="F200" s="123"/>
      <c r="G200" s="123"/>
    </row>
    <row r="201" spans="1:7" ht="12.75">
      <c r="A201" s="111"/>
      <c r="E201" s="123"/>
      <c r="F201" s="123"/>
      <c r="G201" s="123"/>
    </row>
    <row r="202" spans="1:7" ht="12.75">
      <c r="A202" s="111"/>
      <c r="E202" s="123"/>
      <c r="F202" s="123"/>
      <c r="G202" s="123"/>
    </row>
    <row r="203" spans="1:7" ht="12.75">
      <c r="A203" s="111"/>
      <c r="E203" s="123"/>
      <c r="F203" s="123"/>
      <c r="G203" s="123"/>
    </row>
    <row r="204" spans="1:7" ht="12.75">
      <c r="A204" s="111"/>
      <c r="E204" s="123"/>
      <c r="F204" s="123"/>
      <c r="G204" s="123"/>
    </row>
    <row r="205" spans="1:7" ht="12.75">
      <c r="A205" s="111"/>
      <c r="E205" s="123"/>
      <c r="F205" s="123"/>
      <c r="G205" s="123"/>
    </row>
    <row r="206" spans="1:7" ht="12.75">
      <c r="A206" s="111"/>
      <c r="E206" s="123"/>
      <c r="F206" s="123"/>
      <c r="G206" s="123"/>
    </row>
    <row r="207" spans="1:7" ht="12.75">
      <c r="A207" s="111"/>
      <c r="E207" s="123"/>
      <c r="F207" s="123"/>
      <c r="G207" s="123"/>
    </row>
    <row r="208" spans="1:7" ht="12.75">
      <c r="A208" s="111"/>
      <c r="E208" s="123"/>
      <c r="F208" s="123"/>
      <c r="G208" s="123"/>
    </row>
    <row r="209" spans="1:7" ht="12.75">
      <c r="A209" s="111"/>
      <c r="E209" s="123"/>
      <c r="F209" s="123"/>
      <c r="G209" s="123"/>
    </row>
    <row r="210" spans="1:7" ht="12.75">
      <c r="A210" s="111"/>
      <c r="E210" s="123"/>
      <c r="F210" s="123"/>
      <c r="G210" s="123"/>
    </row>
    <row r="211" spans="1:7" ht="12.75">
      <c r="A211" s="111"/>
      <c r="E211" s="123"/>
      <c r="F211" s="123"/>
      <c r="G211" s="123"/>
    </row>
    <row r="212" spans="1:7" ht="12.75">
      <c r="A212" s="111"/>
      <c r="E212" s="123"/>
      <c r="F212" s="123"/>
      <c r="G212" s="123"/>
    </row>
    <row r="213" spans="1:7" ht="12.75">
      <c r="A213" s="111"/>
      <c r="E213" s="123"/>
      <c r="F213" s="123"/>
      <c r="G213" s="123"/>
    </row>
    <row r="214" spans="1:7" ht="12.75">
      <c r="A214" s="111"/>
      <c r="E214" s="123"/>
      <c r="F214" s="123"/>
      <c r="G214" s="123"/>
    </row>
    <row r="215" spans="1:7" ht="12.75">
      <c r="A215" s="111"/>
      <c r="E215" s="123"/>
      <c r="F215" s="123"/>
      <c r="G215" s="123"/>
    </row>
    <row r="216" spans="1:7" ht="12.75">
      <c r="A216" s="111"/>
      <c r="E216" s="123"/>
      <c r="F216" s="123"/>
      <c r="G216" s="123"/>
    </row>
    <row r="217" spans="1:7" ht="12.75">
      <c r="A217" s="111"/>
      <c r="E217" s="123"/>
      <c r="F217" s="123"/>
      <c r="G217" s="123"/>
    </row>
    <row r="218" spans="1:7" ht="12.75">
      <c r="A218" s="111"/>
      <c r="E218" s="123"/>
      <c r="F218" s="123"/>
      <c r="G218" s="123"/>
    </row>
    <row r="219" spans="1:7" ht="12.75">
      <c r="A219" s="111"/>
      <c r="E219" s="123"/>
      <c r="F219" s="123"/>
      <c r="G219" s="123"/>
    </row>
    <row r="220" spans="1:7" ht="12.75">
      <c r="A220" s="111"/>
      <c r="E220" s="123"/>
      <c r="F220" s="123"/>
      <c r="G220" s="123"/>
    </row>
    <row r="221" spans="1:7" ht="12.75">
      <c r="A221" s="111"/>
      <c r="E221" s="123"/>
      <c r="F221" s="123"/>
      <c r="G221" s="123"/>
    </row>
    <row r="222" spans="1:7" ht="12.75">
      <c r="A222" s="111"/>
      <c r="E222" s="123"/>
      <c r="F222" s="123"/>
      <c r="G222" s="123"/>
    </row>
    <row r="223" spans="1:7" ht="12.75">
      <c r="A223" s="111"/>
      <c r="E223" s="123"/>
      <c r="F223" s="123"/>
      <c r="G223" s="123"/>
    </row>
    <row r="224" spans="1:7" ht="12.75">
      <c r="A224" s="111"/>
      <c r="E224" s="123"/>
      <c r="F224" s="123"/>
      <c r="G224" s="123"/>
    </row>
    <row r="225" spans="1:7" ht="12.75">
      <c r="A225" s="111"/>
      <c r="E225" s="123"/>
      <c r="F225" s="123"/>
      <c r="G225" s="123"/>
    </row>
    <row r="226" spans="1:7" ht="12.75">
      <c r="A226" s="111"/>
      <c r="E226" s="123"/>
      <c r="F226" s="123"/>
      <c r="G226" s="123"/>
    </row>
    <row r="227" spans="1:7" ht="12.75">
      <c r="A227" s="111"/>
      <c r="E227" s="123"/>
      <c r="F227" s="123"/>
      <c r="G227" s="123"/>
    </row>
    <row r="228" spans="1:7" ht="12.75">
      <c r="A228" s="111"/>
      <c r="E228" s="123"/>
      <c r="F228" s="123"/>
      <c r="G228" s="123"/>
    </row>
    <row r="229" spans="1:7" ht="12.75">
      <c r="A229" s="111"/>
      <c r="E229" s="123"/>
      <c r="F229" s="123"/>
      <c r="G229" s="123"/>
    </row>
    <row r="230" spans="1:7" ht="12.75">
      <c r="A230" s="111"/>
      <c r="E230" s="123"/>
      <c r="F230" s="123"/>
      <c r="G230" s="123"/>
    </row>
    <row r="231" spans="1:7" ht="12.75">
      <c r="A231" s="111"/>
      <c r="E231" s="123"/>
      <c r="F231" s="123"/>
      <c r="G231" s="123"/>
    </row>
    <row r="232" spans="1:7" ht="12.75">
      <c r="A232" s="111"/>
      <c r="E232" s="123"/>
      <c r="F232" s="123"/>
      <c r="G232" s="123"/>
    </row>
    <row r="233" spans="1:7" ht="12.75">
      <c r="A233" s="111"/>
      <c r="E233" s="123"/>
      <c r="F233" s="123"/>
      <c r="G233" s="123"/>
    </row>
    <row r="234" spans="1:7" ht="12.75">
      <c r="A234" s="111"/>
      <c r="E234" s="123"/>
      <c r="F234" s="123"/>
      <c r="G234" s="123"/>
    </row>
    <row r="235" spans="1:7" ht="12.75">
      <c r="A235" s="111"/>
      <c r="E235" s="123"/>
      <c r="F235" s="123"/>
      <c r="G235" s="123"/>
    </row>
    <row r="236" spans="1:7" ht="12.75">
      <c r="A236" s="111"/>
      <c r="E236" s="123"/>
      <c r="F236" s="123"/>
      <c r="G236" s="123"/>
    </row>
    <row r="237" spans="1:7" ht="12.75">
      <c r="A237" s="111"/>
      <c r="E237" s="123"/>
      <c r="F237" s="123"/>
      <c r="G237" s="123"/>
    </row>
    <row r="238" spans="1:7" ht="12.75">
      <c r="A238" s="111"/>
      <c r="E238" s="123"/>
      <c r="F238" s="123"/>
      <c r="G238" s="123"/>
    </row>
    <row r="239" spans="1:7" ht="12.75">
      <c r="A239" s="111"/>
      <c r="E239" s="123"/>
      <c r="F239" s="123"/>
      <c r="G239" s="123"/>
    </row>
    <row r="240" spans="1:7" ht="12.75">
      <c r="A240" s="111"/>
      <c r="E240" s="123"/>
      <c r="F240" s="123"/>
      <c r="G240" s="123"/>
    </row>
    <row r="241" spans="1:7" ht="12.75">
      <c r="A241" s="111"/>
      <c r="E241" s="123"/>
      <c r="F241" s="123"/>
      <c r="G241" s="123"/>
    </row>
    <row r="242" spans="1:7" ht="12.75">
      <c r="A242" s="111"/>
      <c r="E242" s="123"/>
      <c r="F242" s="123"/>
      <c r="G242" s="123"/>
    </row>
    <row r="243" spans="1:7" ht="12.75">
      <c r="A243" s="111"/>
      <c r="E243" s="123"/>
      <c r="F243" s="123"/>
      <c r="G243" s="123"/>
    </row>
    <row r="244" spans="1:7" ht="12.75">
      <c r="A244" s="111"/>
      <c r="E244" s="123"/>
      <c r="F244" s="123"/>
      <c r="G244" s="123"/>
    </row>
    <row r="245" spans="1:7" ht="12.75">
      <c r="A245" s="111"/>
      <c r="E245" s="123"/>
      <c r="F245" s="123"/>
      <c r="G245" s="123"/>
    </row>
    <row r="246" spans="1:7" ht="12.75">
      <c r="A246" s="111"/>
      <c r="E246" s="123"/>
      <c r="F246" s="123"/>
      <c r="G246" s="123"/>
    </row>
    <row r="247" spans="1:7" ht="12.75">
      <c r="A247" s="111"/>
      <c r="E247" s="123"/>
      <c r="F247" s="123"/>
      <c r="G247" s="123"/>
    </row>
    <row r="248" spans="1:7" ht="12.75">
      <c r="A248" s="111"/>
      <c r="E248" s="123"/>
      <c r="F248" s="123"/>
      <c r="G248" s="123"/>
    </row>
    <row r="249" spans="1:7" ht="12.75">
      <c r="A249" s="111"/>
      <c r="E249" s="123"/>
      <c r="F249" s="123"/>
      <c r="G249" s="123"/>
    </row>
    <row r="250" spans="1:7" ht="12.75">
      <c r="A250" s="111"/>
      <c r="E250" s="123"/>
      <c r="F250" s="123"/>
      <c r="G250" s="123"/>
    </row>
    <row r="251" spans="1:7" ht="12.75">
      <c r="A251" s="111"/>
      <c r="E251" s="123"/>
      <c r="F251" s="123"/>
      <c r="G251" s="123"/>
    </row>
    <row r="252" spans="1:7" ht="12.75">
      <c r="A252" s="111"/>
      <c r="E252" s="123"/>
      <c r="F252" s="123"/>
      <c r="G252" s="123"/>
    </row>
    <row r="253" spans="1:7" ht="12.75">
      <c r="A253" s="111"/>
      <c r="E253" s="123"/>
      <c r="F253" s="123"/>
      <c r="G253" s="123"/>
    </row>
    <row r="254" spans="1:7" ht="12.75">
      <c r="A254" s="111"/>
      <c r="E254" s="123"/>
      <c r="F254" s="123"/>
      <c r="G254" s="123"/>
    </row>
    <row r="255" spans="1:7" ht="12.75">
      <c r="A255" s="111"/>
      <c r="E255" s="123"/>
      <c r="F255" s="123"/>
      <c r="G255" s="123"/>
    </row>
    <row r="256" spans="1:7" ht="12.75">
      <c r="A256" s="111"/>
      <c r="E256" s="123"/>
      <c r="F256" s="123"/>
      <c r="G256" s="123"/>
    </row>
    <row r="257" spans="1:7" ht="12.75">
      <c r="A257" s="111"/>
      <c r="E257" s="123"/>
      <c r="F257" s="123"/>
      <c r="G257" s="123"/>
    </row>
    <row r="258" spans="1:7" ht="12.75">
      <c r="A258" s="111"/>
      <c r="E258" s="123"/>
      <c r="F258" s="123"/>
      <c r="G258" s="123"/>
    </row>
    <row r="259" spans="1:7" ht="12.75">
      <c r="A259" s="111"/>
      <c r="E259" s="123"/>
      <c r="F259" s="123"/>
      <c r="G259" s="123"/>
    </row>
    <row r="260" spans="1:7" ht="12.75">
      <c r="A260" s="111"/>
      <c r="E260" s="123"/>
      <c r="F260" s="123"/>
      <c r="G260" s="123"/>
    </row>
    <row r="261" spans="1:7" ht="12.75">
      <c r="A261" s="111"/>
      <c r="E261" s="123"/>
      <c r="F261" s="123"/>
      <c r="G261" s="123"/>
    </row>
    <row r="262" spans="1:7" ht="12.75">
      <c r="A262" s="111"/>
      <c r="E262" s="123"/>
      <c r="F262" s="123"/>
      <c r="G262" s="123"/>
    </row>
    <row r="263" spans="1:7" ht="12.75">
      <c r="A263" s="111"/>
      <c r="E263" s="123"/>
      <c r="F263" s="123"/>
      <c r="G263" s="123"/>
    </row>
    <row r="264" spans="1:7" ht="12.75">
      <c r="A264" s="111"/>
      <c r="E264" s="123"/>
      <c r="F264" s="123"/>
      <c r="G264" s="123"/>
    </row>
    <row r="265" spans="1:7" ht="12.75">
      <c r="A265" s="111"/>
      <c r="E265" s="123"/>
      <c r="F265" s="123"/>
      <c r="G265" s="123"/>
    </row>
    <row r="266" spans="1:7" ht="12.75">
      <c r="A266" s="111"/>
      <c r="E266" s="123"/>
      <c r="F266" s="123"/>
      <c r="G266" s="123"/>
    </row>
    <row r="267" spans="1:7" ht="12.75">
      <c r="A267" s="111"/>
      <c r="E267" s="123"/>
      <c r="F267" s="123"/>
      <c r="G267" s="123"/>
    </row>
    <row r="268" spans="1:7" ht="12.75">
      <c r="A268" s="111"/>
      <c r="E268" s="123"/>
      <c r="F268" s="123"/>
      <c r="G268" s="123"/>
    </row>
    <row r="269" spans="1:7" ht="12.75">
      <c r="A269" s="111"/>
      <c r="E269" s="123"/>
      <c r="F269" s="123"/>
      <c r="G269" s="123"/>
    </row>
    <row r="270" spans="1:7" ht="12.75">
      <c r="A270" s="111"/>
      <c r="E270" s="123"/>
      <c r="F270" s="123"/>
      <c r="G270" s="123"/>
    </row>
    <row r="271" spans="1:7" ht="12.75">
      <c r="A271" s="111"/>
      <c r="E271" s="123"/>
      <c r="F271" s="123"/>
      <c r="G271" s="123"/>
    </row>
    <row r="272" spans="1:7" ht="12.75">
      <c r="A272" s="111"/>
      <c r="E272" s="123"/>
      <c r="F272" s="123"/>
      <c r="G272" s="123"/>
    </row>
    <row r="273" spans="1:7" ht="12.75">
      <c r="A273" s="111"/>
      <c r="E273" s="123"/>
      <c r="F273" s="123"/>
      <c r="G273" s="123"/>
    </row>
    <row r="274" spans="1:7" ht="12.75">
      <c r="A274" s="111"/>
      <c r="E274" s="123"/>
      <c r="F274" s="123"/>
      <c r="G274" s="123"/>
    </row>
    <row r="275" spans="1:7" ht="12.75">
      <c r="A275" s="111"/>
      <c r="E275" s="123"/>
      <c r="F275" s="123"/>
      <c r="G275" s="123"/>
    </row>
    <row r="276" spans="1:7" ht="12.75">
      <c r="A276" s="111"/>
      <c r="E276" s="123"/>
      <c r="F276" s="123"/>
      <c r="G276" s="123"/>
    </row>
    <row r="277" spans="1:7" ht="12.75">
      <c r="A277" s="111"/>
      <c r="E277" s="123"/>
      <c r="F277" s="123"/>
      <c r="G277" s="123"/>
    </row>
    <row r="278" spans="1:7" ht="12.75">
      <c r="A278" s="111"/>
      <c r="E278" s="123"/>
      <c r="F278" s="123"/>
      <c r="G278" s="123"/>
    </row>
    <row r="279" spans="1:7" ht="12.75">
      <c r="A279" s="111"/>
      <c r="E279" s="123"/>
      <c r="F279" s="123"/>
      <c r="G279" s="123"/>
    </row>
    <row r="280" spans="1:7" ht="12.75">
      <c r="A280" s="111"/>
      <c r="E280" s="123"/>
      <c r="F280" s="123"/>
      <c r="G280" s="123"/>
    </row>
    <row r="281" spans="1:7" ht="12.75">
      <c r="A281" s="111"/>
      <c r="E281" s="123"/>
      <c r="F281" s="123"/>
      <c r="G281" s="123"/>
    </row>
    <row r="282" spans="1:7" ht="12.75">
      <c r="A282" s="111"/>
      <c r="E282" s="123"/>
      <c r="F282" s="123"/>
      <c r="G282" s="123"/>
    </row>
    <row r="283" spans="1:7" ht="12.75">
      <c r="A283" s="111"/>
      <c r="E283" s="123"/>
      <c r="F283" s="123"/>
      <c r="G283" s="123"/>
    </row>
    <row r="284" spans="1:7" ht="12.75">
      <c r="A284" s="111"/>
      <c r="E284" s="123"/>
      <c r="F284" s="123"/>
      <c r="G284" s="123"/>
    </row>
    <row r="285" spans="1:7" ht="12.75">
      <c r="A285" s="111"/>
      <c r="E285" s="123"/>
      <c r="F285" s="123"/>
      <c r="G285" s="123"/>
    </row>
    <row r="286" spans="1:7" ht="12.75">
      <c r="A286" s="111"/>
      <c r="E286" s="123"/>
      <c r="F286" s="123"/>
      <c r="G286" s="123"/>
    </row>
    <row r="287" spans="1:7" ht="12.75">
      <c r="A287" s="111"/>
      <c r="E287" s="123"/>
      <c r="F287" s="123"/>
      <c r="G287" s="123"/>
    </row>
    <row r="288" spans="1:7" ht="12.75">
      <c r="A288" s="111"/>
      <c r="E288" s="123"/>
      <c r="F288" s="123"/>
      <c r="G288" s="123"/>
    </row>
    <row r="289" spans="1:7" ht="12.75">
      <c r="A289" s="111"/>
      <c r="E289" s="123"/>
      <c r="F289" s="123"/>
      <c r="G289" s="123"/>
    </row>
    <row r="290" spans="1:7" ht="12.75">
      <c r="A290" s="111"/>
      <c r="E290" s="123"/>
      <c r="F290" s="123"/>
      <c r="G290" s="123"/>
    </row>
    <row r="291" spans="1:7" ht="12.75">
      <c r="A291" s="111"/>
      <c r="E291" s="123"/>
      <c r="F291" s="123"/>
      <c r="G291" s="123"/>
    </row>
    <row r="292" spans="1:7" ht="12.75">
      <c r="A292" s="111"/>
      <c r="E292" s="123"/>
      <c r="F292" s="123"/>
      <c r="G292" s="123"/>
    </row>
    <row r="293" spans="1:7" ht="12.75">
      <c r="A293" s="111"/>
      <c r="E293" s="123"/>
      <c r="F293" s="123"/>
      <c r="G293" s="123"/>
    </row>
    <row r="294" spans="1:7" ht="12.75">
      <c r="A294" s="111"/>
      <c r="E294" s="123"/>
      <c r="F294" s="123"/>
      <c r="G294" s="123"/>
    </row>
    <row r="295" spans="1:7" ht="12.75">
      <c r="A295" s="111"/>
      <c r="E295" s="123"/>
      <c r="F295" s="123"/>
      <c r="G295" s="123"/>
    </row>
    <row r="296" spans="1:7" ht="12.75">
      <c r="A296" s="111"/>
      <c r="E296" s="123"/>
      <c r="F296" s="123"/>
      <c r="G296" s="123"/>
    </row>
    <row r="297" spans="1:7" ht="12.75">
      <c r="A297" s="111"/>
      <c r="E297" s="123"/>
      <c r="F297" s="123"/>
      <c r="G297" s="123"/>
    </row>
    <row r="298" spans="1:7" ht="12.75">
      <c r="A298" s="111"/>
      <c r="E298" s="123"/>
      <c r="F298" s="123"/>
      <c r="G298" s="123"/>
    </row>
    <row r="299" spans="1:7" ht="12.75">
      <c r="A299" s="111"/>
      <c r="E299" s="123"/>
      <c r="F299" s="123"/>
      <c r="G299" s="123"/>
    </row>
    <row r="300" spans="1:7" ht="12.75">
      <c r="A300" s="111"/>
      <c r="E300" s="123"/>
      <c r="F300" s="123"/>
      <c r="G300" s="123"/>
    </row>
    <row r="301" spans="1:7" ht="12.75">
      <c r="A301" s="111"/>
      <c r="E301" s="123"/>
      <c r="F301" s="123"/>
      <c r="G301" s="123"/>
    </row>
    <row r="302" spans="1:7" ht="12.75">
      <c r="A302" s="111"/>
      <c r="E302" s="123"/>
      <c r="F302" s="123"/>
      <c r="G302" s="123"/>
    </row>
    <row r="303" spans="1:7" ht="12.75">
      <c r="A303" s="111"/>
      <c r="E303" s="123"/>
      <c r="F303" s="123"/>
      <c r="G303" s="123"/>
    </row>
    <row r="304" spans="1:7" ht="12.75">
      <c r="A304" s="111"/>
      <c r="E304" s="123"/>
      <c r="F304" s="123"/>
      <c r="G304" s="123"/>
    </row>
    <row r="305" spans="1:7" ht="12.75">
      <c r="A305" s="111"/>
      <c r="E305" s="123"/>
      <c r="F305" s="123"/>
      <c r="G305" s="123"/>
    </row>
    <row r="306" spans="1:7" ht="12.75">
      <c r="A306" s="111"/>
      <c r="E306" s="123"/>
      <c r="F306" s="123"/>
      <c r="G306" s="123"/>
    </row>
    <row r="307" spans="1:7" ht="12.75">
      <c r="A307" s="111"/>
      <c r="E307" s="123"/>
      <c r="F307" s="123"/>
      <c r="G307" s="123"/>
    </row>
    <row r="308" spans="1:7" ht="12.75">
      <c r="A308" s="111"/>
      <c r="E308" s="123"/>
      <c r="F308" s="123"/>
      <c r="G308" s="123"/>
    </row>
    <row r="309" spans="1:7" ht="12.75">
      <c r="A309" s="111"/>
      <c r="E309" s="123"/>
      <c r="F309" s="123"/>
      <c r="G309" s="123"/>
    </row>
    <row r="310" spans="1:7" ht="12.75">
      <c r="A310" s="111"/>
      <c r="E310" s="123"/>
      <c r="F310" s="123"/>
      <c r="G310" s="123"/>
    </row>
    <row r="311" spans="1:7" ht="12.75">
      <c r="A311" s="111"/>
      <c r="E311" s="123"/>
      <c r="F311" s="123"/>
      <c r="G311" s="123"/>
    </row>
    <row r="312" spans="1:7" ht="12.75">
      <c r="A312" s="111"/>
      <c r="E312" s="123"/>
      <c r="F312" s="123"/>
      <c r="G312" s="123"/>
    </row>
    <row r="313" spans="1:7" ht="12.75">
      <c r="A313" s="111"/>
      <c r="E313" s="123"/>
      <c r="F313" s="123"/>
      <c r="G313" s="123"/>
    </row>
    <row r="314" spans="1:7" ht="12.75">
      <c r="A314" s="111"/>
      <c r="E314" s="123"/>
      <c r="F314" s="123"/>
      <c r="G314" s="123"/>
    </row>
    <row r="315" spans="1:7" ht="12.75">
      <c r="A315" s="111"/>
      <c r="E315" s="123"/>
      <c r="F315" s="123"/>
      <c r="G315" s="123"/>
    </row>
    <row r="316" spans="1:7" ht="12.75">
      <c r="A316" s="111"/>
      <c r="E316" s="123"/>
      <c r="F316" s="123"/>
      <c r="G316" s="123"/>
    </row>
    <row r="317" spans="1:7" ht="12.75">
      <c r="A317" s="111"/>
      <c r="E317" s="123"/>
      <c r="F317" s="123"/>
      <c r="G317" s="123"/>
    </row>
    <row r="318" spans="1:7" ht="12.75">
      <c r="A318" s="111"/>
      <c r="E318" s="123"/>
      <c r="F318" s="123"/>
      <c r="G318" s="123"/>
    </row>
    <row r="319" spans="1:7" ht="12.75">
      <c r="A319" s="111"/>
      <c r="E319" s="123"/>
      <c r="F319" s="123"/>
      <c r="G319" s="123"/>
    </row>
    <row r="320" spans="1:7" ht="12.75">
      <c r="A320" s="111"/>
      <c r="E320" s="123"/>
      <c r="F320" s="123"/>
      <c r="G320" s="123"/>
    </row>
    <row r="321" spans="1:7" ht="12.75">
      <c r="A321" s="111"/>
      <c r="E321" s="123"/>
      <c r="F321" s="123"/>
      <c r="G321" s="123"/>
    </row>
    <row r="322" spans="1:7" ht="12.75">
      <c r="A322" s="111"/>
      <c r="E322" s="123"/>
      <c r="F322" s="123"/>
      <c r="G322" s="123"/>
    </row>
    <row r="323" spans="1:7" ht="12.75">
      <c r="A323" s="111"/>
      <c r="E323" s="123"/>
      <c r="F323" s="123"/>
      <c r="G323" s="123"/>
    </row>
    <row r="324" spans="1:7" ht="12.75">
      <c r="A324" s="111"/>
      <c r="E324" s="123"/>
      <c r="F324" s="123"/>
      <c r="G324" s="123"/>
    </row>
    <row r="325" spans="1:7" ht="12.75">
      <c r="A325" s="111"/>
      <c r="E325" s="123"/>
      <c r="F325" s="123"/>
      <c r="G325" s="123"/>
    </row>
    <row r="326" spans="1:7" ht="12.75">
      <c r="A326" s="111"/>
      <c r="E326" s="123"/>
      <c r="F326" s="123"/>
      <c r="G326" s="123"/>
    </row>
    <row r="327" spans="1:7" ht="12.75">
      <c r="A327" s="111"/>
      <c r="E327" s="123"/>
      <c r="F327" s="123"/>
      <c r="G327" s="123"/>
    </row>
    <row r="328" spans="1:7" ht="12.75">
      <c r="A328" s="111"/>
      <c r="E328" s="123"/>
      <c r="F328" s="123"/>
      <c r="G328" s="123"/>
    </row>
    <row r="329" spans="1:7" ht="12.75">
      <c r="A329" s="111"/>
      <c r="E329" s="123"/>
      <c r="F329" s="123"/>
      <c r="G329" s="123"/>
    </row>
    <row r="330" spans="1:7" ht="12.75">
      <c r="A330" s="111"/>
      <c r="E330" s="123"/>
      <c r="F330" s="123"/>
      <c r="G330" s="123"/>
    </row>
    <row r="331" spans="1:7" ht="12.75">
      <c r="A331" s="111"/>
      <c r="E331" s="123"/>
      <c r="F331" s="123"/>
      <c r="G331" s="123"/>
    </row>
    <row r="332" spans="1:7" ht="12.75">
      <c r="A332" s="111"/>
      <c r="E332" s="123"/>
      <c r="F332" s="123"/>
      <c r="G332" s="123"/>
    </row>
    <row r="333" spans="1:7" ht="12.75">
      <c r="A333" s="111"/>
      <c r="E333" s="123"/>
      <c r="F333" s="123"/>
      <c r="G333" s="123"/>
    </row>
    <row r="334" spans="1:7" ht="12.75">
      <c r="A334" s="111"/>
      <c r="E334" s="123"/>
      <c r="F334" s="123"/>
      <c r="G334" s="123"/>
    </row>
    <row r="335" spans="1:7" ht="12.75">
      <c r="A335" s="111"/>
      <c r="E335" s="123"/>
      <c r="F335" s="123"/>
      <c r="G335" s="123"/>
    </row>
    <row r="336" spans="1:7" ht="12.75">
      <c r="A336" s="111"/>
      <c r="E336" s="123"/>
      <c r="F336" s="123"/>
      <c r="G336" s="123"/>
    </row>
    <row r="337" spans="1:7" ht="12.75">
      <c r="A337" s="111"/>
      <c r="E337" s="123"/>
      <c r="F337" s="123"/>
      <c r="G337" s="123"/>
    </row>
    <row r="338" spans="1:7" ht="12.75">
      <c r="A338" s="111"/>
      <c r="E338" s="123"/>
      <c r="F338" s="123"/>
      <c r="G338" s="123"/>
    </row>
    <row r="339" spans="1:7" ht="12.75">
      <c r="A339" s="111"/>
      <c r="E339" s="123"/>
      <c r="F339" s="123"/>
      <c r="G339" s="123"/>
    </row>
    <row r="340" spans="1:7" ht="12.75">
      <c r="A340" s="111"/>
      <c r="E340" s="123"/>
      <c r="F340" s="123"/>
      <c r="G340" s="123"/>
    </row>
    <row r="341" spans="1:7" ht="12.75">
      <c r="A341" s="111"/>
      <c r="E341" s="123"/>
      <c r="F341" s="123"/>
      <c r="G341" s="123"/>
    </row>
    <row r="342" spans="1:7" ht="12.75">
      <c r="A342" s="111"/>
      <c r="E342" s="123"/>
      <c r="F342" s="123"/>
      <c r="G342" s="123"/>
    </row>
    <row r="343" spans="1:7" ht="12.75">
      <c r="A343" s="111"/>
      <c r="E343" s="123"/>
      <c r="F343" s="123"/>
      <c r="G343" s="123"/>
    </row>
    <row r="344" spans="1:7" ht="12.75">
      <c r="A344" s="111"/>
      <c r="E344" s="123"/>
      <c r="F344" s="123"/>
      <c r="G344" s="123"/>
    </row>
    <row r="345" spans="1:7" ht="12.75">
      <c r="A345" s="111"/>
      <c r="E345" s="123"/>
      <c r="F345" s="123"/>
      <c r="G345" s="123"/>
    </row>
    <row r="346" spans="1:7" ht="12.75">
      <c r="A346" s="111"/>
      <c r="E346" s="123"/>
      <c r="F346" s="123"/>
      <c r="G346" s="123"/>
    </row>
    <row r="347" spans="1:7" ht="12.75">
      <c r="A347" s="111"/>
      <c r="E347" s="123"/>
      <c r="F347" s="123"/>
      <c r="G347" s="123"/>
    </row>
    <row r="348" spans="1:7" ht="12.75">
      <c r="A348" s="111"/>
      <c r="E348" s="123"/>
      <c r="F348" s="123"/>
      <c r="G348" s="123"/>
    </row>
    <row r="349" spans="1:7" ht="12.75">
      <c r="A349" s="111"/>
      <c r="E349" s="123"/>
      <c r="F349" s="123"/>
      <c r="G349" s="123"/>
    </row>
    <row r="350" spans="1:7" ht="12.75">
      <c r="A350" s="111"/>
      <c r="E350" s="123"/>
      <c r="F350" s="123"/>
      <c r="G350" s="123"/>
    </row>
    <row r="351" spans="1:7" ht="12.75">
      <c r="A351" s="111"/>
      <c r="E351" s="123"/>
      <c r="F351" s="123"/>
      <c r="G351" s="123"/>
    </row>
    <row r="352" spans="1:7" ht="12.75">
      <c r="A352" s="111"/>
      <c r="E352" s="123"/>
      <c r="F352" s="123"/>
      <c r="G352" s="123"/>
    </row>
    <row r="353" spans="1:7" ht="12.75">
      <c r="A353" s="111"/>
      <c r="E353" s="123"/>
      <c r="F353" s="123"/>
      <c r="G353" s="123"/>
    </row>
    <row r="354" spans="1:7" ht="12.75">
      <c r="A354" s="111"/>
      <c r="E354" s="123"/>
      <c r="F354" s="123"/>
      <c r="G354" s="123"/>
    </row>
    <row r="355" spans="1:7" ht="12.75">
      <c r="A355" s="111"/>
      <c r="E355" s="123"/>
      <c r="F355" s="123"/>
      <c r="G355" s="123"/>
    </row>
    <row r="356" spans="1:7" ht="12.75">
      <c r="A356" s="111"/>
      <c r="E356" s="123"/>
      <c r="F356" s="123"/>
      <c r="G356" s="123"/>
    </row>
    <row r="357" spans="1:7" ht="12.75">
      <c r="A357" s="111"/>
      <c r="E357" s="123"/>
      <c r="F357" s="123"/>
      <c r="G357" s="123"/>
    </row>
    <row r="358" spans="1:7" ht="12.75">
      <c r="A358" s="111"/>
      <c r="E358" s="123"/>
      <c r="F358" s="123"/>
      <c r="G358" s="123"/>
    </row>
    <row r="359" spans="1:7" ht="12.75">
      <c r="A359" s="111"/>
      <c r="E359" s="123"/>
      <c r="F359" s="123"/>
      <c r="G359" s="123"/>
    </row>
    <row r="360" spans="1:7" ht="12.75">
      <c r="A360" s="111"/>
      <c r="E360" s="123"/>
      <c r="F360" s="123"/>
      <c r="G360" s="123"/>
    </row>
    <row r="361" spans="1:7" ht="12.75">
      <c r="A361" s="111"/>
      <c r="E361" s="123"/>
      <c r="F361" s="123"/>
      <c r="G361" s="123"/>
    </row>
    <row r="362" spans="1:7" ht="12.75">
      <c r="A362" s="111"/>
      <c r="E362" s="123"/>
      <c r="F362" s="123"/>
      <c r="G362" s="123"/>
    </row>
    <row r="363" spans="1:7" ht="12.75">
      <c r="A363" s="111"/>
      <c r="E363" s="123"/>
      <c r="F363" s="123"/>
      <c r="G363" s="123"/>
    </row>
    <row r="364" spans="1:7" ht="12.75">
      <c r="A364" s="111"/>
      <c r="E364" s="123"/>
      <c r="F364" s="123"/>
      <c r="G364" s="123"/>
    </row>
    <row r="365" spans="1:7" ht="12.75">
      <c r="A365" s="111"/>
      <c r="E365" s="123"/>
      <c r="F365" s="123"/>
      <c r="G365" s="123"/>
    </row>
    <row r="366" spans="1:7" ht="12.75">
      <c r="A366" s="111"/>
      <c r="E366" s="123"/>
      <c r="F366" s="123"/>
      <c r="G366" s="123"/>
    </row>
    <row r="367" spans="1:7" ht="12.75">
      <c r="A367" s="111"/>
      <c r="E367" s="123"/>
      <c r="F367" s="123"/>
      <c r="G367" s="123"/>
    </row>
    <row r="368" spans="1:7" ht="12.75">
      <c r="A368" s="111"/>
      <c r="E368" s="123"/>
      <c r="F368" s="123"/>
      <c r="G368" s="123"/>
    </row>
    <row r="369" spans="1:7" ht="12.75">
      <c r="A369" s="111"/>
      <c r="E369" s="123"/>
      <c r="F369" s="123"/>
      <c r="G369" s="123"/>
    </row>
    <row r="370" spans="1:7" ht="12.75">
      <c r="A370" s="111"/>
      <c r="E370" s="123"/>
      <c r="F370" s="123"/>
      <c r="G370" s="123"/>
    </row>
    <row r="371" spans="1:7" ht="12.75">
      <c r="A371" s="111"/>
      <c r="E371" s="123"/>
      <c r="F371" s="123"/>
      <c r="G371" s="123"/>
    </row>
    <row r="372" spans="1:7" ht="12.75">
      <c r="A372" s="111"/>
      <c r="E372" s="123"/>
      <c r="F372" s="123"/>
      <c r="G372" s="123"/>
    </row>
    <row r="373" spans="1:7" ht="12.75">
      <c r="A373" s="111"/>
      <c r="E373" s="123"/>
      <c r="F373" s="123"/>
      <c r="G373" s="123"/>
    </row>
    <row r="374" spans="1:7" ht="12.75">
      <c r="A374" s="111"/>
      <c r="E374" s="123"/>
      <c r="F374" s="123"/>
      <c r="G374" s="123"/>
    </row>
    <row r="375" spans="1:7" ht="12.75">
      <c r="A375" s="111"/>
      <c r="E375" s="123"/>
      <c r="F375" s="123"/>
      <c r="G375" s="123"/>
    </row>
    <row r="376" spans="1:7" ht="12.75">
      <c r="A376" s="111"/>
      <c r="E376" s="123"/>
      <c r="F376" s="123"/>
      <c r="G376" s="123"/>
    </row>
    <row r="377" spans="1:7" ht="12.75">
      <c r="A377" s="111"/>
      <c r="E377" s="123"/>
      <c r="F377" s="123"/>
      <c r="G377" s="123"/>
    </row>
    <row r="378" spans="1:7" ht="12.75">
      <c r="A378" s="111"/>
      <c r="E378" s="123"/>
      <c r="F378" s="123"/>
      <c r="G378" s="123"/>
    </row>
    <row r="379" spans="1:7" ht="12.75">
      <c r="A379" s="111"/>
      <c r="E379" s="123"/>
      <c r="F379" s="123"/>
      <c r="G379" s="123"/>
    </row>
    <row r="380" spans="1:7" ht="12.75">
      <c r="A380" s="111"/>
      <c r="E380" s="123"/>
      <c r="F380" s="123"/>
      <c r="G380" s="123"/>
    </row>
    <row r="381" spans="1:7" ht="12.75">
      <c r="A381" s="111"/>
      <c r="E381" s="123"/>
      <c r="F381" s="123"/>
      <c r="G381" s="123"/>
    </row>
    <row r="382" spans="1:7" ht="12.75">
      <c r="A382" s="111"/>
      <c r="E382" s="123"/>
      <c r="F382" s="123"/>
      <c r="G382" s="123"/>
    </row>
    <row r="383" spans="1:7" ht="12.75">
      <c r="A383" s="111"/>
      <c r="E383" s="123"/>
      <c r="F383" s="123"/>
      <c r="G383" s="123"/>
    </row>
    <row r="384" spans="1:7" ht="12.75">
      <c r="A384" s="111"/>
      <c r="E384" s="123"/>
      <c r="F384" s="123"/>
      <c r="G384" s="123"/>
    </row>
    <row r="385" spans="1:7" ht="12.75">
      <c r="A385" s="111"/>
      <c r="E385" s="123"/>
      <c r="F385" s="123"/>
      <c r="G385" s="123"/>
    </row>
    <row r="386" spans="1:7" ht="12.75">
      <c r="A386" s="111"/>
      <c r="E386" s="123"/>
      <c r="F386" s="123"/>
      <c r="G386" s="123"/>
    </row>
    <row r="387" spans="1:7" ht="12.75">
      <c r="A387" s="111"/>
      <c r="E387" s="123"/>
      <c r="F387" s="123"/>
      <c r="G387" s="123"/>
    </row>
    <row r="388" spans="1:7" ht="12.75">
      <c r="A388" s="111"/>
      <c r="E388" s="123"/>
      <c r="F388" s="123"/>
      <c r="G388" s="123"/>
    </row>
    <row r="389" spans="1:7" ht="12.75">
      <c r="A389" s="111"/>
      <c r="E389" s="123"/>
      <c r="F389" s="123"/>
      <c r="G389" s="123"/>
    </row>
    <row r="390" spans="1:7" ht="12.75">
      <c r="A390" s="111"/>
      <c r="E390" s="123"/>
      <c r="F390" s="123"/>
      <c r="G390" s="123"/>
    </row>
    <row r="391" spans="1:7" ht="12.75">
      <c r="A391" s="111"/>
      <c r="E391" s="123"/>
      <c r="F391" s="123"/>
      <c r="G391" s="123"/>
    </row>
    <row r="392" spans="1:7" ht="12.75">
      <c r="A392" s="111"/>
      <c r="E392" s="123"/>
      <c r="F392" s="123"/>
      <c r="G392" s="123"/>
    </row>
    <row r="393" spans="1:7" ht="12.75">
      <c r="A393" s="111"/>
      <c r="E393" s="123"/>
      <c r="F393" s="123"/>
      <c r="G393" s="123"/>
    </row>
    <row r="394" spans="1:7" ht="12.75">
      <c r="A394" s="111"/>
      <c r="E394" s="123"/>
      <c r="F394" s="123"/>
      <c r="G394" s="123"/>
    </row>
    <row r="395" spans="1:7" ht="12.75">
      <c r="A395" s="111"/>
      <c r="E395" s="123"/>
      <c r="F395" s="123"/>
      <c r="G395" s="123"/>
    </row>
    <row r="396" spans="1:7" ht="12.75">
      <c r="A396" s="111"/>
      <c r="E396" s="123"/>
      <c r="F396" s="123"/>
      <c r="G396" s="123"/>
    </row>
    <row r="397" spans="1:7" ht="12.75">
      <c r="A397" s="111"/>
      <c r="E397" s="123"/>
      <c r="F397" s="123"/>
      <c r="G397" s="123"/>
    </row>
    <row r="398" spans="1:7" ht="12.75">
      <c r="A398" s="111"/>
      <c r="E398" s="123"/>
      <c r="F398" s="123"/>
      <c r="G398" s="123"/>
    </row>
    <row r="399" spans="1:7" ht="12.75">
      <c r="A399" s="111"/>
      <c r="E399" s="123"/>
      <c r="F399" s="123"/>
      <c r="G399" s="123"/>
    </row>
    <row r="400" spans="1:7" ht="12.75">
      <c r="A400" s="111"/>
      <c r="E400" s="123"/>
      <c r="F400" s="123"/>
      <c r="G400" s="123"/>
    </row>
    <row r="401" spans="1:7" ht="12.75">
      <c r="A401" s="111"/>
      <c r="E401" s="123"/>
      <c r="F401" s="123"/>
      <c r="G401" s="123"/>
    </row>
    <row r="402" spans="1:7" ht="12.75">
      <c r="A402" s="111"/>
      <c r="E402" s="123"/>
      <c r="F402" s="123"/>
      <c r="G402" s="123"/>
    </row>
    <row r="403" spans="1:7" ht="12.75">
      <c r="A403" s="111"/>
      <c r="E403" s="123"/>
      <c r="F403" s="123"/>
      <c r="G403" s="123"/>
    </row>
    <row r="404" spans="1:7" ht="12.75">
      <c r="A404" s="111"/>
      <c r="E404" s="123"/>
      <c r="F404" s="123"/>
      <c r="G404" s="123"/>
    </row>
    <row r="405" spans="1:7" ht="12.75">
      <c r="A405" s="111"/>
      <c r="E405" s="123"/>
      <c r="F405" s="123"/>
      <c r="G405" s="123"/>
    </row>
    <row r="406" spans="1:7" ht="12.75">
      <c r="A406" s="111"/>
      <c r="E406" s="123"/>
      <c r="F406" s="123"/>
      <c r="G406" s="123"/>
    </row>
    <row r="407" spans="1:7" ht="12.75">
      <c r="A407" s="111"/>
      <c r="E407" s="123"/>
      <c r="F407" s="123"/>
      <c r="G407" s="123"/>
    </row>
    <row r="408" spans="1:7" ht="12.75">
      <c r="A408" s="111"/>
      <c r="E408" s="123"/>
      <c r="F408" s="123"/>
      <c r="G408" s="123"/>
    </row>
    <row r="409" spans="1:7" ht="12.75">
      <c r="A409" s="111"/>
      <c r="E409" s="123"/>
      <c r="F409" s="123"/>
      <c r="G409" s="123"/>
    </row>
    <row r="410" spans="1:7" ht="12.75">
      <c r="A410" s="111"/>
      <c r="E410" s="123"/>
      <c r="F410" s="123"/>
      <c r="G410" s="123"/>
    </row>
    <row r="411" spans="1:7" ht="12.75">
      <c r="A411" s="111"/>
      <c r="E411" s="123"/>
      <c r="F411" s="123"/>
      <c r="G411" s="123"/>
    </row>
    <row r="412" spans="1:7" ht="12.75">
      <c r="A412" s="111"/>
      <c r="E412" s="123"/>
      <c r="F412" s="123"/>
      <c r="G412" s="123"/>
    </row>
    <row r="413" spans="1:7" ht="12.75">
      <c r="A413" s="111"/>
      <c r="E413" s="123"/>
      <c r="F413" s="123"/>
      <c r="G413" s="123"/>
    </row>
    <row r="414" spans="1:7" ht="12.75">
      <c r="A414" s="111"/>
      <c r="E414" s="123"/>
      <c r="F414" s="123"/>
      <c r="G414" s="123"/>
    </row>
    <row r="415" spans="1:7" ht="12.75">
      <c r="A415" s="111"/>
      <c r="E415" s="123"/>
      <c r="F415" s="123"/>
      <c r="G415" s="123"/>
    </row>
    <row r="416" spans="1:7" ht="12.75">
      <c r="A416" s="111"/>
      <c r="E416" s="123"/>
      <c r="F416" s="123"/>
      <c r="G416" s="123"/>
    </row>
    <row r="417" spans="1:7" ht="12.75">
      <c r="A417" s="111"/>
      <c r="E417" s="123"/>
      <c r="F417" s="123"/>
      <c r="G417" s="123"/>
    </row>
    <row r="418" spans="1:7" ht="12.75">
      <c r="A418" s="111"/>
      <c r="E418" s="123"/>
      <c r="F418" s="123"/>
      <c r="G418" s="123"/>
    </row>
    <row r="419" spans="1:7" ht="12.75">
      <c r="A419" s="111"/>
      <c r="E419" s="123"/>
      <c r="F419" s="123"/>
      <c r="G419" s="123"/>
    </row>
    <row r="420" spans="1:7" ht="12.75">
      <c r="A420" s="111"/>
      <c r="E420" s="123"/>
      <c r="F420" s="123"/>
      <c r="G420" s="123"/>
    </row>
    <row r="421" spans="1:7" ht="12.75">
      <c r="A421" s="111"/>
      <c r="E421" s="123"/>
      <c r="F421" s="123"/>
      <c r="G421" s="123"/>
    </row>
    <row r="422" spans="1:7" ht="12.75">
      <c r="A422" s="111"/>
      <c r="E422" s="123"/>
      <c r="F422" s="123"/>
      <c r="G422" s="123"/>
    </row>
    <row r="423" spans="1:7" ht="12.75">
      <c r="A423" s="111"/>
      <c r="E423" s="123"/>
      <c r="F423" s="123"/>
      <c r="G423" s="123"/>
    </row>
    <row r="424" spans="1:7" ht="12.75">
      <c r="A424" s="111"/>
      <c r="E424" s="123"/>
      <c r="F424" s="123"/>
      <c r="G424" s="123"/>
    </row>
    <row r="425" spans="1:7" ht="12.75">
      <c r="A425" s="111"/>
      <c r="E425" s="123"/>
      <c r="F425" s="123"/>
      <c r="G425" s="123"/>
    </row>
    <row r="426" spans="1:7" ht="12.75">
      <c r="A426" s="111"/>
      <c r="E426" s="123"/>
      <c r="F426" s="123"/>
      <c r="G426" s="123"/>
    </row>
    <row r="427" spans="1:7" ht="12.75">
      <c r="A427" s="111"/>
      <c r="E427" s="123"/>
      <c r="F427" s="123"/>
      <c r="G427" s="123"/>
    </row>
    <row r="428" spans="1:7" ht="12.75">
      <c r="A428" s="111"/>
      <c r="E428" s="123"/>
      <c r="F428" s="123"/>
      <c r="G428" s="123"/>
    </row>
    <row r="429" spans="1:7" ht="12.75">
      <c r="A429" s="111"/>
      <c r="E429" s="123"/>
      <c r="F429" s="123"/>
      <c r="G429" s="123"/>
    </row>
    <row r="430" spans="1:7" ht="12.75">
      <c r="A430" s="111"/>
      <c r="E430" s="123"/>
      <c r="F430" s="123"/>
      <c r="G430" s="123"/>
    </row>
    <row r="431" spans="1:7" ht="12.75">
      <c r="A431" s="111"/>
      <c r="E431" s="123"/>
      <c r="F431" s="123"/>
      <c r="G431" s="123"/>
    </row>
    <row r="432" spans="1:7" ht="12.75">
      <c r="A432" s="111"/>
      <c r="E432" s="123"/>
      <c r="F432" s="123"/>
      <c r="G432" s="123"/>
    </row>
    <row r="433" spans="1:7" ht="12.75">
      <c r="A433" s="111"/>
      <c r="E433" s="123"/>
      <c r="F433" s="123"/>
      <c r="G433" s="123"/>
    </row>
    <row r="434" spans="1:7" ht="12.75">
      <c r="A434" s="111"/>
      <c r="E434" s="123"/>
      <c r="F434" s="123"/>
      <c r="G434" s="123"/>
    </row>
    <row r="435" spans="1:7" ht="12.75">
      <c r="A435" s="111"/>
      <c r="E435" s="123"/>
      <c r="F435" s="123"/>
      <c r="G435" s="123"/>
    </row>
    <row r="436" spans="1:7" ht="12.75">
      <c r="A436" s="111"/>
      <c r="E436" s="123"/>
      <c r="F436" s="123"/>
      <c r="G436" s="123"/>
    </row>
    <row r="437" spans="1:7" ht="12.75">
      <c r="A437" s="111"/>
      <c r="E437" s="123"/>
      <c r="F437" s="123"/>
      <c r="G437" s="123"/>
    </row>
    <row r="438" spans="1:7" ht="12.75">
      <c r="A438" s="111"/>
      <c r="E438" s="123"/>
      <c r="F438" s="123"/>
      <c r="G438" s="123"/>
    </row>
    <row r="439" spans="1:7" ht="12.75">
      <c r="A439" s="111"/>
      <c r="E439" s="123"/>
      <c r="F439" s="123"/>
      <c r="G439" s="123"/>
    </row>
    <row r="440" spans="1:7" ht="12.75">
      <c r="A440" s="111"/>
      <c r="E440" s="123"/>
      <c r="F440" s="123"/>
      <c r="G440" s="123"/>
    </row>
    <row r="441" spans="1:7" ht="12.75">
      <c r="A441" s="111"/>
      <c r="E441" s="123"/>
      <c r="F441" s="123"/>
      <c r="G441" s="123"/>
    </row>
    <row r="442" spans="1:7" ht="12.75">
      <c r="A442" s="111"/>
      <c r="E442" s="123"/>
      <c r="F442" s="123"/>
      <c r="G442" s="123"/>
    </row>
    <row r="443" spans="1:7" ht="12.75">
      <c r="A443" s="111"/>
      <c r="E443" s="123"/>
      <c r="F443" s="123"/>
      <c r="G443" s="123"/>
    </row>
    <row r="444" spans="1:7" ht="12.75">
      <c r="A444" s="111"/>
      <c r="E444" s="123"/>
      <c r="F444" s="123"/>
      <c r="G444" s="123"/>
    </row>
    <row r="445" spans="1:7" ht="12.75">
      <c r="A445" s="111"/>
      <c r="E445" s="123"/>
      <c r="F445" s="123"/>
      <c r="G445" s="123"/>
    </row>
    <row r="446" spans="1:7" ht="12.75">
      <c r="A446" s="111"/>
      <c r="E446" s="123"/>
      <c r="F446" s="123"/>
      <c r="G446" s="123"/>
    </row>
    <row r="447" spans="1:7" ht="12.75">
      <c r="A447" s="111"/>
      <c r="E447" s="123"/>
      <c r="F447" s="123"/>
      <c r="G447" s="123"/>
    </row>
    <row r="448" spans="1:7" ht="12.75">
      <c r="A448" s="111"/>
      <c r="E448" s="123"/>
      <c r="F448" s="123"/>
      <c r="G448" s="123"/>
    </row>
    <row r="449" spans="1:7" ht="12.75">
      <c r="A449" s="111"/>
      <c r="E449" s="123"/>
      <c r="F449" s="123"/>
      <c r="G449" s="123"/>
    </row>
    <row r="450" spans="1:7" ht="12.75">
      <c r="A450" s="111"/>
      <c r="E450" s="123"/>
      <c r="F450" s="123"/>
      <c r="G450" s="123"/>
    </row>
    <row r="451" spans="1:7" ht="12.75">
      <c r="A451" s="111"/>
      <c r="E451" s="123"/>
      <c r="F451" s="123"/>
      <c r="G451" s="123"/>
    </row>
    <row r="452" spans="1:7" ht="12.75">
      <c r="A452" s="111"/>
      <c r="E452" s="123"/>
      <c r="F452" s="123"/>
      <c r="G452" s="123"/>
    </row>
    <row r="453" spans="1:7" ht="12.75">
      <c r="A453" s="111"/>
      <c r="E453" s="123"/>
      <c r="F453" s="123"/>
      <c r="G453" s="123"/>
    </row>
    <row r="454" spans="1:7" ht="12.75">
      <c r="A454" s="111"/>
      <c r="E454" s="123"/>
      <c r="F454" s="123"/>
      <c r="G454" s="123"/>
    </row>
    <row r="455" spans="1:7" ht="12.75">
      <c r="A455" s="111"/>
      <c r="E455" s="123"/>
      <c r="F455" s="123"/>
      <c r="G455" s="123"/>
    </row>
    <row r="456" spans="1:7" ht="12.75">
      <c r="A456" s="111"/>
      <c r="E456" s="123"/>
      <c r="F456" s="123"/>
      <c r="G456" s="123"/>
    </row>
    <row r="457" spans="1:7" ht="12.75">
      <c r="A457" s="111"/>
      <c r="E457" s="123"/>
      <c r="F457" s="123"/>
      <c r="G457" s="123"/>
    </row>
    <row r="458" spans="1:7" ht="12.75">
      <c r="A458" s="111"/>
      <c r="E458" s="123"/>
      <c r="F458" s="123"/>
      <c r="G458" s="123"/>
    </row>
    <row r="459" spans="1:7" ht="12.75">
      <c r="A459" s="111"/>
      <c r="E459" s="123"/>
      <c r="F459" s="123"/>
      <c r="G459" s="123"/>
    </row>
    <row r="460" spans="1:7" ht="12.75">
      <c r="A460" s="111"/>
      <c r="E460" s="123"/>
      <c r="F460" s="123"/>
      <c r="G460" s="123"/>
    </row>
    <row r="461" spans="1:7" ht="12.75">
      <c r="A461" s="111"/>
      <c r="E461" s="123"/>
      <c r="F461" s="123"/>
      <c r="G461" s="123"/>
    </row>
    <row r="462" spans="1:7" ht="12.75">
      <c r="A462" s="111"/>
      <c r="E462" s="123"/>
      <c r="F462" s="123"/>
      <c r="G462" s="123"/>
    </row>
    <row r="463" spans="1:7" ht="12.75">
      <c r="A463" s="111"/>
      <c r="E463" s="123"/>
      <c r="F463" s="123"/>
      <c r="G463" s="123"/>
    </row>
    <row r="464" spans="1:7" ht="12.75">
      <c r="A464" s="111"/>
      <c r="E464" s="123"/>
      <c r="F464" s="123"/>
      <c r="G464" s="123"/>
    </row>
    <row r="465" spans="1:7" ht="12.75">
      <c r="A465" s="111"/>
      <c r="E465" s="123"/>
      <c r="F465" s="123"/>
      <c r="G465" s="123"/>
    </row>
    <row r="466" spans="1:7" ht="12.75">
      <c r="A466" s="111"/>
      <c r="E466" s="123"/>
      <c r="F466" s="123"/>
      <c r="G466" s="123"/>
    </row>
    <row r="467" spans="1:7" ht="12.75">
      <c r="A467" s="111"/>
      <c r="E467" s="123"/>
      <c r="F467" s="123"/>
      <c r="G467" s="123"/>
    </row>
    <row r="468" spans="1:7" ht="12.75">
      <c r="A468" s="111"/>
      <c r="E468" s="123"/>
      <c r="F468" s="123"/>
      <c r="G468" s="123"/>
    </row>
    <row r="469" spans="1:7" ht="12.75">
      <c r="A469" s="111"/>
      <c r="E469" s="123"/>
      <c r="F469" s="123"/>
      <c r="G469" s="123"/>
    </row>
    <row r="470" spans="1:7" ht="12.75">
      <c r="A470" s="111"/>
      <c r="E470" s="123"/>
      <c r="F470" s="123"/>
      <c r="G470" s="123"/>
    </row>
    <row r="471" spans="1:7" ht="12.75">
      <c r="A471" s="111"/>
      <c r="E471" s="123"/>
      <c r="F471" s="123"/>
      <c r="G471" s="123"/>
    </row>
    <row r="472" spans="1:7" ht="12.75">
      <c r="A472" s="111"/>
      <c r="E472" s="123"/>
      <c r="F472" s="123"/>
      <c r="G472" s="123"/>
    </row>
    <row r="473" spans="1:7" ht="12.75">
      <c r="A473" s="111"/>
      <c r="E473" s="123"/>
      <c r="F473" s="123"/>
      <c r="G473" s="123"/>
    </row>
    <row r="474" spans="1:7" ht="12.75">
      <c r="A474" s="111"/>
      <c r="E474" s="123"/>
      <c r="F474" s="123"/>
      <c r="G474" s="123"/>
    </row>
    <row r="475" spans="1:7" ht="12.75">
      <c r="A475" s="111"/>
      <c r="E475" s="123"/>
      <c r="F475" s="123"/>
      <c r="G475" s="123"/>
    </row>
    <row r="476" spans="1:7" ht="12.75">
      <c r="A476" s="111"/>
      <c r="E476" s="123"/>
      <c r="F476" s="123"/>
      <c r="G476" s="123"/>
    </row>
    <row r="477" spans="1:7" ht="12.75">
      <c r="A477" s="111"/>
      <c r="E477" s="123"/>
      <c r="F477" s="123"/>
      <c r="G477" s="123"/>
    </row>
    <row r="478" spans="1:7" ht="12.75">
      <c r="A478" s="111"/>
      <c r="E478" s="123"/>
      <c r="F478" s="123"/>
      <c r="G478" s="123"/>
    </row>
    <row r="479" spans="1:7" ht="12.75">
      <c r="A479" s="111"/>
      <c r="E479" s="123"/>
      <c r="F479" s="123"/>
      <c r="G479" s="123"/>
    </row>
    <row r="480" spans="1:7" ht="12.75">
      <c r="A480" s="111"/>
      <c r="E480" s="123"/>
      <c r="F480" s="123"/>
      <c r="G480" s="123"/>
    </row>
    <row r="481" spans="1:7" ht="12.75">
      <c r="A481" s="111"/>
      <c r="E481" s="123"/>
      <c r="F481" s="123"/>
      <c r="G481" s="123"/>
    </row>
    <row r="482" spans="1:7" ht="12.75">
      <c r="A482" s="111"/>
      <c r="E482" s="123"/>
      <c r="F482" s="123"/>
      <c r="G482" s="123"/>
    </row>
    <row r="483" spans="1:7" ht="12.75">
      <c r="A483" s="111"/>
      <c r="E483" s="123"/>
      <c r="F483" s="123"/>
      <c r="G483" s="123"/>
    </row>
    <row r="484" spans="1:7" ht="12.75">
      <c r="A484" s="111"/>
      <c r="E484" s="123"/>
      <c r="F484" s="123"/>
      <c r="G484" s="123"/>
    </row>
    <row r="485" spans="1:7" ht="12.75">
      <c r="A485" s="111"/>
      <c r="E485" s="123"/>
      <c r="F485" s="123"/>
      <c r="G485" s="123"/>
    </row>
    <row r="486" spans="1:7" ht="12.75">
      <c r="A486" s="111"/>
      <c r="E486" s="123"/>
      <c r="F486" s="123"/>
      <c r="G486" s="123"/>
    </row>
    <row r="487" spans="1:7" ht="12.75">
      <c r="A487" s="111"/>
      <c r="E487" s="123"/>
      <c r="F487" s="123"/>
      <c r="G487" s="123"/>
    </row>
    <row r="488" spans="1:7" ht="12.75">
      <c r="A488" s="111"/>
      <c r="E488" s="123"/>
      <c r="F488" s="123"/>
      <c r="G488" s="123"/>
    </row>
    <row r="489" spans="1:7" ht="12.75">
      <c r="A489" s="111"/>
      <c r="E489" s="123"/>
      <c r="F489" s="123"/>
      <c r="G489" s="123"/>
    </row>
    <row r="490" spans="1:7" ht="12.75">
      <c r="A490" s="111"/>
      <c r="E490" s="123"/>
      <c r="F490" s="123"/>
      <c r="G490" s="123"/>
    </row>
    <row r="491" spans="1:7" ht="12.75">
      <c r="A491" s="111"/>
      <c r="E491" s="123"/>
      <c r="F491" s="123"/>
      <c r="G491" s="123"/>
    </row>
    <row r="492" spans="1:7" ht="12.75">
      <c r="A492" s="111"/>
      <c r="E492" s="123"/>
      <c r="F492" s="123"/>
      <c r="G492" s="123"/>
    </row>
    <row r="493" spans="1:7" ht="12.75">
      <c r="A493" s="111"/>
      <c r="E493" s="123"/>
      <c r="F493" s="123"/>
      <c r="G493" s="123"/>
    </row>
    <row r="494" spans="1:7" ht="12.75">
      <c r="A494" s="111"/>
      <c r="E494" s="123"/>
      <c r="F494" s="123"/>
      <c r="G494" s="123"/>
    </row>
    <row r="495" spans="1:7" ht="12.75">
      <c r="A495" s="111"/>
      <c r="E495" s="123"/>
      <c r="F495" s="123"/>
      <c r="G495" s="123"/>
    </row>
    <row r="496" spans="1:7" ht="12.75">
      <c r="A496" s="111"/>
      <c r="E496" s="123"/>
      <c r="F496" s="123"/>
      <c r="G496" s="123"/>
    </row>
    <row r="497" spans="1:7" ht="12.75">
      <c r="A497" s="111"/>
      <c r="E497" s="123"/>
      <c r="F497" s="123"/>
      <c r="G497" s="123"/>
    </row>
    <row r="498" spans="1:7" ht="12.75">
      <c r="A498" s="111"/>
      <c r="E498" s="123"/>
      <c r="F498" s="123"/>
      <c r="G498" s="123"/>
    </row>
    <row r="499" spans="1:7" ht="12.75">
      <c r="A499" s="111"/>
      <c r="E499" s="123"/>
      <c r="F499" s="123"/>
      <c r="G499" s="123"/>
    </row>
    <row r="500" spans="1:7" ht="12.75">
      <c r="A500" s="111"/>
      <c r="E500" s="123"/>
      <c r="F500" s="123"/>
      <c r="G500" s="123"/>
    </row>
    <row r="501" spans="1:7" ht="12.75">
      <c r="A501" s="111"/>
      <c r="E501" s="123"/>
      <c r="F501" s="123"/>
      <c r="G501" s="123"/>
    </row>
    <row r="502" spans="1:7" ht="12.75">
      <c r="A502" s="111"/>
      <c r="E502" s="123"/>
      <c r="F502" s="123"/>
      <c r="G502" s="123"/>
    </row>
    <row r="503" spans="1:7" ht="12.75">
      <c r="A503" s="111"/>
      <c r="E503" s="123"/>
      <c r="F503" s="123"/>
      <c r="G503" s="123"/>
    </row>
    <row r="504" spans="1:7" ht="12.75">
      <c r="A504" s="111"/>
      <c r="E504" s="123"/>
      <c r="F504" s="123"/>
      <c r="G504" s="123"/>
    </row>
    <row r="505" spans="1:7" ht="12.75">
      <c r="A505" s="111"/>
      <c r="E505" s="123"/>
      <c r="F505" s="123"/>
      <c r="G505" s="123"/>
    </row>
    <row r="506" spans="1:7" ht="12.75">
      <c r="A506" s="111"/>
      <c r="E506" s="123"/>
      <c r="F506" s="123"/>
      <c r="G506" s="123"/>
    </row>
    <row r="507" spans="1:7" ht="12.75">
      <c r="A507" s="111"/>
      <c r="E507" s="123"/>
      <c r="F507" s="123"/>
      <c r="G507" s="123"/>
    </row>
    <row r="508" spans="1:7" ht="12.75">
      <c r="A508" s="111"/>
      <c r="E508" s="123"/>
      <c r="F508" s="123"/>
      <c r="G508" s="123"/>
    </row>
    <row r="509" spans="1:7" ht="12.75">
      <c r="A509" s="111"/>
      <c r="E509" s="123"/>
      <c r="F509" s="123"/>
      <c r="G509" s="123"/>
    </row>
    <row r="510" spans="1:7" ht="12.75">
      <c r="A510" s="111"/>
      <c r="E510" s="123"/>
      <c r="F510" s="123"/>
      <c r="G510" s="123"/>
    </row>
    <row r="511" spans="1:7" ht="12.75">
      <c r="A511" s="111"/>
      <c r="E511" s="123"/>
      <c r="F511" s="123"/>
      <c r="G511" s="123"/>
    </row>
    <row r="512" spans="1:7" ht="12.75">
      <c r="A512" s="111"/>
      <c r="E512" s="123"/>
      <c r="F512" s="123"/>
      <c r="G512" s="123"/>
    </row>
    <row r="513" spans="1:7" ht="12.75">
      <c r="A513" s="111"/>
      <c r="E513" s="123"/>
      <c r="F513" s="123"/>
      <c r="G513" s="123"/>
    </row>
    <row r="514" spans="1:7" ht="12.75">
      <c r="A514" s="111"/>
      <c r="E514" s="123"/>
      <c r="F514" s="123"/>
      <c r="G514" s="123"/>
    </row>
    <row r="515" spans="1:7" ht="12.75">
      <c r="A515" s="111"/>
      <c r="E515" s="123"/>
      <c r="F515" s="123"/>
      <c r="G515" s="123"/>
    </row>
    <row r="516" spans="1:7" ht="12.75">
      <c r="A516" s="111"/>
      <c r="E516" s="123"/>
      <c r="F516" s="123"/>
      <c r="G516" s="123"/>
    </row>
    <row r="517" spans="1:7" ht="12.75">
      <c r="A517" s="111"/>
      <c r="E517" s="123"/>
      <c r="F517" s="123"/>
      <c r="G517" s="123"/>
    </row>
    <row r="518" spans="1:7" ht="12.75">
      <c r="A518" s="111"/>
      <c r="E518" s="123"/>
      <c r="F518" s="123"/>
      <c r="G518" s="123"/>
    </row>
    <row r="519" spans="1:7" ht="12.75">
      <c r="A519" s="111"/>
      <c r="E519" s="123"/>
      <c r="F519" s="123"/>
      <c r="G519" s="123"/>
    </row>
    <row r="520" spans="1:7" ht="12.75">
      <c r="A520" s="111"/>
      <c r="E520" s="123"/>
      <c r="F520" s="123"/>
      <c r="G520" s="123"/>
    </row>
    <row r="521" spans="1:7" ht="12.75">
      <c r="A521" s="111"/>
      <c r="E521" s="123"/>
      <c r="F521" s="123"/>
      <c r="G521" s="123"/>
    </row>
    <row r="522" spans="1:7" ht="12.75">
      <c r="A522" s="111"/>
      <c r="E522" s="123"/>
      <c r="F522" s="123"/>
      <c r="G522" s="123"/>
    </row>
    <row r="523" spans="1:7" ht="12.75">
      <c r="A523" s="111"/>
      <c r="E523" s="123"/>
      <c r="F523" s="123"/>
      <c r="G523" s="123"/>
    </row>
    <row r="524" spans="1:7" ht="12.75">
      <c r="A524" s="111"/>
      <c r="E524" s="123"/>
      <c r="F524" s="123"/>
      <c r="G524" s="123"/>
    </row>
    <row r="525" spans="1:7" ht="12.75">
      <c r="A525" s="111"/>
      <c r="E525" s="123"/>
      <c r="F525" s="123"/>
      <c r="G525" s="123"/>
    </row>
    <row r="526" spans="1:7" ht="12.75">
      <c r="A526" s="111"/>
      <c r="E526" s="123"/>
      <c r="F526" s="123"/>
      <c r="G526" s="123"/>
    </row>
    <row r="527" spans="1:7" ht="12.75">
      <c r="A527" s="111"/>
      <c r="E527" s="123"/>
      <c r="F527" s="123"/>
      <c r="G527" s="123"/>
    </row>
    <row r="528" spans="1:7" ht="12.75">
      <c r="A528" s="111"/>
      <c r="E528" s="123"/>
      <c r="F528" s="123"/>
      <c r="G528" s="123"/>
    </row>
    <row r="529" spans="1:7" ht="12.75">
      <c r="A529" s="111"/>
      <c r="E529" s="123"/>
      <c r="F529" s="123"/>
      <c r="G529" s="123"/>
    </row>
    <row r="530" spans="1:7" ht="12.75">
      <c r="A530" s="111"/>
      <c r="E530" s="123"/>
      <c r="F530" s="123"/>
      <c r="G530" s="123"/>
    </row>
    <row r="531" spans="1:7" ht="12.75">
      <c r="A531" s="111"/>
      <c r="E531" s="123"/>
      <c r="F531" s="123"/>
      <c r="G531" s="123"/>
    </row>
    <row r="532" spans="1:7" ht="12.75">
      <c r="A532" s="111"/>
      <c r="E532" s="123"/>
      <c r="F532" s="123"/>
      <c r="G532" s="123"/>
    </row>
    <row r="533" spans="1:7" ht="12.75">
      <c r="A533" s="111"/>
      <c r="E533" s="123"/>
      <c r="F533" s="123"/>
      <c r="G533" s="123"/>
    </row>
    <row r="534" spans="1:7" ht="12.75">
      <c r="A534" s="111"/>
      <c r="E534" s="123"/>
      <c r="F534" s="123"/>
      <c r="G534" s="123"/>
    </row>
    <row r="535" spans="1:7" ht="12.75">
      <c r="A535" s="111"/>
      <c r="E535" s="123"/>
      <c r="F535" s="123"/>
      <c r="G535" s="123"/>
    </row>
    <row r="536" spans="1:7" ht="12.75">
      <c r="A536" s="111"/>
      <c r="E536" s="123"/>
      <c r="F536" s="123"/>
      <c r="G536" s="123"/>
    </row>
    <row r="537" spans="1:7" ht="12.75">
      <c r="A537" s="111"/>
      <c r="E537" s="123"/>
      <c r="F537" s="123"/>
      <c r="G537" s="123"/>
    </row>
    <row r="538" spans="1:7" ht="12.75">
      <c r="A538" s="111"/>
      <c r="E538" s="123"/>
      <c r="F538" s="123"/>
      <c r="G538" s="123"/>
    </row>
    <row r="539" spans="1:7" ht="12.75">
      <c r="A539" s="111"/>
      <c r="E539" s="123"/>
      <c r="F539" s="123"/>
      <c r="G539" s="123"/>
    </row>
    <row r="540" spans="1:7" ht="12.75">
      <c r="A540" s="111"/>
      <c r="E540" s="123"/>
      <c r="F540" s="123"/>
      <c r="G540" s="123"/>
    </row>
    <row r="541" spans="1:7" ht="12.75">
      <c r="A541" s="111"/>
      <c r="E541" s="123"/>
      <c r="F541" s="123"/>
      <c r="G541" s="123"/>
    </row>
    <row r="542" spans="1:7" ht="12.75">
      <c r="A542" s="111"/>
      <c r="E542" s="123"/>
      <c r="F542" s="123"/>
      <c r="G542" s="123"/>
    </row>
    <row r="543" spans="1:7" ht="12.75">
      <c r="A543" s="111"/>
      <c r="E543" s="123"/>
      <c r="F543" s="123"/>
      <c r="G543" s="123"/>
    </row>
    <row r="544" spans="1:7" ht="12.75">
      <c r="A544" s="111"/>
      <c r="E544" s="123"/>
      <c r="F544" s="123"/>
      <c r="G544" s="123"/>
    </row>
    <row r="545" spans="1:7" ht="12.75">
      <c r="A545" s="111"/>
      <c r="E545" s="123"/>
      <c r="F545" s="123"/>
      <c r="G545" s="123"/>
    </row>
    <row r="546" spans="1:7" ht="12.75">
      <c r="A546" s="111"/>
      <c r="E546" s="123"/>
      <c r="F546" s="123"/>
      <c r="G546" s="123"/>
    </row>
    <row r="547" spans="1:7" ht="12.75">
      <c r="A547" s="111"/>
      <c r="E547" s="123"/>
      <c r="F547" s="123"/>
      <c r="G547" s="123"/>
    </row>
    <row r="548" spans="1:7" ht="12.75">
      <c r="A548" s="111"/>
      <c r="E548" s="123"/>
      <c r="F548" s="123"/>
      <c r="G548" s="123"/>
    </row>
    <row r="549" spans="1:7" ht="12.75">
      <c r="A549" s="111"/>
      <c r="E549" s="123"/>
      <c r="F549" s="123"/>
      <c r="G549" s="123"/>
    </row>
    <row r="550" spans="1:7" ht="12.75">
      <c r="A550" s="111"/>
      <c r="E550" s="123"/>
      <c r="F550" s="123"/>
      <c r="G550" s="123"/>
    </row>
    <row r="551" spans="1:7" ht="12.75">
      <c r="A551" s="111"/>
      <c r="E551" s="123"/>
      <c r="F551" s="123"/>
      <c r="G551" s="123"/>
    </row>
    <row r="552" spans="1:7" ht="12.75">
      <c r="A552" s="111"/>
      <c r="E552" s="123"/>
      <c r="F552" s="123"/>
      <c r="G552" s="123"/>
    </row>
    <row r="553" spans="1:7" ht="12.75">
      <c r="A553" s="111"/>
      <c r="E553" s="123"/>
      <c r="F553" s="123"/>
      <c r="G553" s="123"/>
    </row>
    <row r="554" spans="1:7" ht="12.75">
      <c r="A554" s="111"/>
      <c r="E554" s="123"/>
      <c r="F554" s="123"/>
      <c r="G554" s="123"/>
    </row>
    <row r="555" spans="1:7" ht="12.75">
      <c r="A555" s="111"/>
      <c r="E555" s="123"/>
      <c r="F555" s="123"/>
      <c r="G555" s="123"/>
    </row>
    <row r="556" spans="1:7" ht="12.75">
      <c r="A556" s="111"/>
      <c r="E556" s="123"/>
      <c r="F556" s="123"/>
      <c r="G556" s="123"/>
    </row>
    <row r="557" spans="1:7" ht="12.75">
      <c r="A557" s="111"/>
      <c r="E557" s="123"/>
      <c r="F557" s="123"/>
      <c r="G557" s="123"/>
    </row>
    <row r="558" spans="1:7" ht="12.75">
      <c r="A558" s="111"/>
      <c r="E558" s="123"/>
      <c r="F558" s="123"/>
      <c r="G558" s="123"/>
    </row>
    <row r="559" spans="1:7" ht="12.75">
      <c r="A559" s="111"/>
      <c r="E559" s="123"/>
      <c r="F559" s="123"/>
      <c r="G559" s="123"/>
    </row>
    <row r="560" spans="1:7" ht="12.75">
      <c r="A560" s="111"/>
      <c r="E560" s="123"/>
      <c r="F560" s="123"/>
      <c r="G560" s="123"/>
    </row>
    <row r="561" spans="1:7" ht="12.75">
      <c r="A561" s="111"/>
      <c r="E561" s="123"/>
      <c r="F561" s="123"/>
      <c r="G561" s="123"/>
    </row>
    <row r="562" spans="1:7" ht="12.75">
      <c r="A562" s="111"/>
      <c r="E562" s="123"/>
      <c r="F562" s="123"/>
      <c r="G562" s="123"/>
    </row>
    <row r="563" spans="1:7" ht="12.75">
      <c r="A563" s="111"/>
      <c r="E563" s="123"/>
      <c r="F563" s="123"/>
      <c r="G563" s="123"/>
    </row>
    <row r="564" spans="1:7" ht="12.75">
      <c r="A564" s="111"/>
      <c r="E564" s="123"/>
      <c r="F564" s="123"/>
      <c r="G564" s="123"/>
    </row>
    <row r="565" spans="1:7" ht="12.75">
      <c r="A565" s="111"/>
      <c r="E565" s="123"/>
      <c r="F565" s="123"/>
      <c r="G565" s="123"/>
    </row>
    <row r="566" spans="1:7" ht="12.75">
      <c r="A566" s="111"/>
      <c r="E566" s="123"/>
      <c r="F566" s="123"/>
      <c r="G566" s="123"/>
    </row>
    <row r="567" spans="1:7" ht="12.75">
      <c r="A567" s="111"/>
      <c r="E567" s="123"/>
      <c r="F567" s="123"/>
      <c r="G567" s="123"/>
    </row>
    <row r="568" spans="1:7" ht="12.75">
      <c r="A568" s="111"/>
      <c r="E568" s="123"/>
      <c r="F568" s="123"/>
      <c r="G568" s="123"/>
    </row>
    <row r="569" spans="1:7" ht="12.75">
      <c r="A569" s="111"/>
      <c r="E569" s="123"/>
      <c r="F569" s="123"/>
      <c r="G569" s="123"/>
    </row>
    <row r="570" spans="1:7" ht="12.75">
      <c r="A570" s="111"/>
      <c r="E570" s="123"/>
      <c r="F570" s="123"/>
      <c r="G570" s="123"/>
    </row>
    <row r="571" spans="1:7" ht="12.75">
      <c r="A571" s="111"/>
      <c r="E571" s="123"/>
      <c r="F571" s="123"/>
      <c r="G571" s="123"/>
    </row>
    <row r="572" spans="1:7" ht="12.75">
      <c r="A572" s="111"/>
      <c r="E572" s="123"/>
      <c r="F572" s="123"/>
      <c r="G572" s="123"/>
    </row>
    <row r="573" spans="1:7" ht="12.75">
      <c r="A573" s="111"/>
      <c r="E573" s="123"/>
      <c r="F573" s="123"/>
      <c r="G573" s="123"/>
    </row>
    <row r="574" spans="1:7" ht="12.75">
      <c r="A574" s="111"/>
      <c r="E574" s="123"/>
      <c r="F574" s="123"/>
      <c r="G574" s="123"/>
    </row>
    <row r="575" spans="1:7" ht="12.75">
      <c r="A575" s="111"/>
      <c r="E575" s="123"/>
      <c r="F575" s="123"/>
      <c r="G575" s="123"/>
    </row>
    <row r="576" spans="1:7" ht="12.75">
      <c r="A576" s="111"/>
      <c r="E576" s="123"/>
      <c r="F576" s="123"/>
      <c r="G576" s="123"/>
    </row>
    <row r="577" spans="1:7" ht="12.75">
      <c r="A577" s="111"/>
      <c r="E577" s="123"/>
      <c r="F577" s="123"/>
      <c r="G577" s="123"/>
    </row>
    <row r="578" spans="1:7" ht="12.75">
      <c r="A578" s="111"/>
      <c r="E578" s="123"/>
      <c r="F578" s="123"/>
      <c r="G578" s="123"/>
    </row>
    <row r="579" spans="1:7" ht="12.75">
      <c r="A579" s="111"/>
      <c r="E579" s="123"/>
      <c r="F579" s="123"/>
      <c r="G579" s="123"/>
    </row>
    <row r="580" spans="1:7" ht="12.75">
      <c r="A580" s="111"/>
      <c r="E580" s="123"/>
      <c r="F580" s="123"/>
      <c r="G580" s="123"/>
    </row>
    <row r="581" spans="1:7" ht="12.75">
      <c r="A581" s="111"/>
      <c r="E581" s="123"/>
      <c r="F581" s="123"/>
      <c r="G581" s="123"/>
    </row>
    <row r="582" spans="1:7" ht="12.75">
      <c r="A582" s="111"/>
      <c r="E582" s="123"/>
      <c r="F582" s="123"/>
      <c r="G582" s="123"/>
    </row>
    <row r="583" spans="1:7" ht="12.75">
      <c r="A583" s="111"/>
      <c r="E583" s="123"/>
      <c r="F583" s="123"/>
      <c r="G583" s="123"/>
    </row>
    <row r="584" spans="1:7" ht="12.75">
      <c r="A584" s="111"/>
      <c r="E584" s="123"/>
      <c r="F584" s="123"/>
      <c r="G584" s="123"/>
    </row>
    <row r="585" spans="1:7" ht="12.75">
      <c r="A585" s="111"/>
      <c r="E585" s="123"/>
      <c r="F585" s="123"/>
      <c r="G585" s="123"/>
    </row>
    <row r="586" spans="1:7" ht="12.75">
      <c r="A586" s="111"/>
      <c r="E586" s="123"/>
      <c r="F586" s="123"/>
      <c r="G586" s="123"/>
    </row>
    <row r="587" spans="1:7" ht="12.75">
      <c r="A587" s="111"/>
      <c r="E587" s="123"/>
      <c r="F587" s="123"/>
      <c r="G587" s="123"/>
    </row>
    <row r="588" spans="1:7" ht="12.75">
      <c r="A588" s="111"/>
      <c r="E588" s="123"/>
      <c r="F588" s="123"/>
      <c r="G588" s="123"/>
    </row>
    <row r="589" spans="1:7" ht="12.75">
      <c r="A589" s="111"/>
      <c r="E589" s="123"/>
      <c r="F589" s="123"/>
      <c r="G589" s="123"/>
    </row>
    <row r="590" spans="1:7" ht="12.75">
      <c r="A590" s="111"/>
      <c r="E590" s="123"/>
      <c r="F590" s="123"/>
      <c r="G590" s="123"/>
    </row>
    <row r="591" spans="1:7" ht="12.75">
      <c r="A591" s="111"/>
      <c r="E591" s="123"/>
      <c r="F591" s="123"/>
      <c r="G591" s="123"/>
    </row>
    <row r="592" spans="1:7" ht="12.75">
      <c r="A592" s="111"/>
      <c r="E592" s="123"/>
      <c r="F592" s="123"/>
      <c r="G592" s="123"/>
    </row>
    <row r="593" spans="1:7" ht="12.75">
      <c r="A593" s="111"/>
      <c r="E593" s="123"/>
      <c r="F593" s="123"/>
      <c r="G593" s="123"/>
    </row>
    <row r="594" spans="1:7" ht="12.75">
      <c r="A594" s="111"/>
      <c r="E594" s="123"/>
      <c r="F594" s="123"/>
      <c r="G594" s="123"/>
    </row>
    <row r="595" spans="1:7" ht="12.75">
      <c r="A595" s="111"/>
      <c r="E595" s="123"/>
      <c r="F595" s="123"/>
      <c r="G595" s="123"/>
    </row>
    <row r="596" spans="1:7" ht="12.75">
      <c r="A596" s="111"/>
      <c r="E596" s="123"/>
      <c r="F596" s="123"/>
      <c r="G596" s="123"/>
    </row>
    <row r="597" spans="1:7" ht="12.75">
      <c r="A597" s="111"/>
      <c r="E597" s="123"/>
      <c r="F597" s="123"/>
      <c r="G597" s="123"/>
    </row>
    <row r="598" spans="1:7" ht="12.75">
      <c r="A598" s="111"/>
      <c r="E598" s="123"/>
      <c r="F598" s="123"/>
      <c r="G598" s="123"/>
    </row>
    <row r="599" spans="1:7" ht="12.75">
      <c r="A599" s="111"/>
      <c r="E599" s="123"/>
      <c r="F599" s="123"/>
      <c r="G599" s="123"/>
    </row>
    <row r="600" spans="1:7" ht="12.75">
      <c r="A600" s="111"/>
      <c r="E600" s="123"/>
      <c r="F600" s="123"/>
      <c r="G600" s="123"/>
    </row>
    <row r="601" spans="1:7" ht="12.75">
      <c r="A601" s="111"/>
      <c r="E601" s="123"/>
      <c r="F601" s="123"/>
      <c r="G601" s="123"/>
    </row>
    <row r="602" spans="1:7" ht="12.75">
      <c r="A602" s="111"/>
      <c r="E602" s="123"/>
      <c r="F602" s="123"/>
      <c r="G602" s="123"/>
    </row>
    <row r="603" spans="1:7" ht="12.75">
      <c r="A603" s="111"/>
      <c r="E603" s="123"/>
      <c r="F603" s="123"/>
      <c r="G603" s="123"/>
    </row>
    <row r="604" spans="1:7" ht="12.75">
      <c r="A604" s="111"/>
      <c r="E604" s="123"/>
      <c r="F604" s="123"/>
      <c r="G604" s="123"/>
    </row>
    <row r="605" spans="1:7" ht="12.75">
      <c r="A605" s="111"/>
      <c r="E605" s="123"/>
      <c r="F605" s="123"/>
      <c r="G605" s="123"/>
    </row>
    <row r="606" spans="1:7" ht="12.75">
      <c r="A606" s="111"/>
      <c r="E606" s="123"/>
      <c r="F606" s="123"/>
      <c r="G606" s="123"/>
    </row>
    <row r="607" spans="1:7" ht="12.75">
      <c r="A607" s="111"/>
      <c r="E607" s="123"/>
      <c r="F607" s="123"/>
      <c r="G607" s="123"/>
    </row>
    <row r="608" spans="1:7" ht="12.75">
      <c r="A608" s="111"/>
      <c r="E608" s="123"/>
      <c r="F608" s="123"/>
      <c r="G608" s="123"/>
    </row>
    <row r="609" spans="1:7" ht="12.75">
      <c r="A609" s="111"/>
      <c r="E609" s="123"/>
      <c r="F609" s="123"/>
      <c r="G609" s="123"/>
    </row>
    <row r="610" spans="1:7" ht="12.75">
      <c r="A610" s="111"/>
      <c r="E610" s="123"/>
      <c r="F610" s="123"/>
      <c r="G610" s="123"/>
    </row>
    <row r="611" spans="1:7" ht="12.75">
      <c r="A611" s="111"/>
      <c r="E611" s="123"/>
      <c r="F611" s="123"/>
      <c r="G611" s="123"/>
    </row>
    <row r="612" spans="1:7" ht="12.75">
      <c r="A612" s="111"/>
      <c r="E612" s="123"/>
      <c r="F612" s="123"/>
      <c r="G612" s="123"/>
    </row>
    <row r="613" spans="1:7" ht="12.75">
      <c r="A613" s="111"/>
      <c r="E613" s="123"/>
      <c r="F613" s="123"/>
      <c r="G613" s="123"/>
    </row>
    <row r="614" spans="1:7" ht="12.75">
      <c r="A614" s="111"/>
      <c r="E614" s="123"/>
      <c r="F614" s="123"/>
      <c r="G614" s="123"/>
    </row>
    <row r="615" spans="1:7" ht="12.75">
      <c r="A615" s="111"/>
      <c r="E615" s="123"/>
      <c r="F615" s="123"/>
      <c r="G615" s="123"/>
    </row>
    <row r="616" spans="1:7" ht="12.75">
      <c r="A616" s="111"/>
      <c r="E616" s="123"/>
      <c r="F616" s="123"/>
      <c r="G616" s="123"/>
    </row>
    <row r="617" spans="1:7" ht="12.75">
      <c r="A617" s="111"/>
      <c r="E617" s="123"/>
      <c r="F617" s="123"/>
      <c r="G617" s="123"/>
    </row>
    <row r="618" spans="1:7" ht="12.75">
      <c r="A618" s="111"/>
      <c r="E618" s="123"/>
      <c r="F618" s="123"/>
      <c r="G618" s="123"/>
    </row>
    <row r="619" spans="1:7" ht="12.75">
      <c r="A619" s="111"/>
      <c r="E619" s="123"/>
      <c r="F619" s="123"/>
      <c r="G619" s="123"/>
    </row>
    <row r="620" spans="1:7" ht="12.75">
      <c r="A620" s="111"/>
      <c r="E620" s="123"/>
      <c r="F620" s="123"/>
      <c r="G620" s="123"/>
    </row>
    <row r="621" spans="1:7" ht="12.75">
      <c r="A621" s="111"/>
      <c r="E621" s="123"/>
      <c r="F621" s="123"/>
      <c r="G621" s="123"/>
    </row>
    <row r="622" spans="1:7" ht="12.75">
      <c r="A622" s="111"/>
      <c r="E622" s="123"/>
      <c r="F622" s="123"/>
      <c r="G622" s="123"/>
    </row>
    <row r="623" spans="1:7" ht="12.75">
      <c r="A623" s="111"/>
      <c r="E623" s="123"/>
      <c r="F623" s="123"/>
      <c r="G623" s="123"/>
    </row>
    <row r="624" spans="1:7" ht="12.75">
      <c r="A624" s="111"/>
      <c r="E624" s="123"/>
      <c r="F624" s="123"/>
      <c r="G624" s="123"/>
    </row>
    <row r="625" spans="1:7" ht="12.75">
      <c r="A625" s="111"/>
      <c r="E625" s="123"/>
      <c r="F625" s="123"/>
      <c r="G625" s="123"/>
    </row>
    <row r="626" spans="1:7" ht="12.75">
      <c r="A626" s="111"/>
      <c r="E626" s="123"/>
      <c r="F626" s="123"/>
      <c r="G626" s="123"/>
    </row>
    <row r="627" spans="1:7" ht="12.75">
      <c r="A627" s="111"/>
      <c r="E627" s="123"/>
      <c r="F627" s="123"/>
      <c r="G627" s="123"/>
    </row>
    <row r="628" spans="1:7" ht="12.75">
      <c r="A628" s="111"/>
      <c r="E628" s="123"/>
      <c r="F628" s="123"/>
      <c r="G628" s="123"/>
    </row>
    <row r="629" spans="1:7" ht="12.75">
      <c r="A629" s="111"/>
      <c r="E629" s="123"/>
      <c r="F629" s="123"/>
      <c r="G629" s="123"/>
    </row>
    <row r="630" spans="1:7" ht="12.75">
      <c r="A630" s="111"/>
      <c r="E630" s="123"/>
      <c r="F630" s="123"/>
      <c r="G630" s="123"/>
    </row>
    <row r="631" spans="1:7" ht="12.75">
      <c r="A631" s="111"/>
      <c r="E631" s="123"/>
      <c r="F631" s="123"/>
      <c r="G631" s="123"/>
    </row>
    <row r="632" spans="1:7" ht="12.75">
      <c r="A632" s="111"/>
      <c r="E632" s="123"/>
      <c r="F632" s="123"/>
      <c r="G632" s="123"/>
    </row>
    <row r="633" spans="1:7" ht="12.75">
      <c r="A633" s="111"/>
      <c r="E633" s="123"/>
      <c r="F633" s="123"/>
      <c r="G633" s="123"/>
    </row>
    <row r="634" spans="1:7" ht="12.75">
      <c r="A634" s="111"/>
      <c r="E634" s="123"/>
      <c r="F634" s="123"/>
      <c r="G634" s="123"/>
    </row>
    <row r="635" spans="1:7" ht="12.75">
      <c r="A635" s="111"/>
      <c r="E635" s="123"/>
      <c r="F635" s="123"/>
      <c r="G635" s="123"/>
    </row>
    <row r="636" spans="1:7" ht="12.75">
      <c r="A636" s="111"/>
      <c r="E636" s="123"/>
      <c r="F636" s="123"/>
      <c r="G636" s="123"/>
    </row>
    <row r="637" spans="1:7" ht="12.75">
      <c r="A637" s="111"/>
      <c r="E637" s="123"/>
      <c r="F637" s="123"/>
      <c r="G637" s="123"/>
    </row>
    <row r="638" spans="1:7" ht="12.75">
      <c r="A638" s="111"/>
      <c r="E638" s="123"/>
      <c r="F638" s="123"/>
      <c r="G638" s="123"/>
    </row>
    <row r="639" spans="1:7" ht="12.75">
      <c r="A639" s="111"/>
      <c r="E639" s="123"/>
      <c r="F639" s="123"/>
      <c r="G639" s="123"/>
    </row>
    <row r="640" spans="1:7" ht="12.75">
      <c r="A640" s="111"/>
      <c r="E640" s="123"/>
      <c r="F640" s="123"/>
      <c r="G640" s="123"/>
    </row>
    <row r="641" spans="1:7" ht="12.75">
      <c r="A641" s="111"/>
      <c r="E641" s="123"/>
      <c r="F641" s="123"/>
      <c r="G641" s="123"/>
    </row>
    <row r="642" spans="1:7" ht="12.75">
      <c r="A642" s="111"/>
      <c r="E642" s="123"/>
      <c r="F642" s="123"/>
      <c r="G642" s="123"/>
    </row>
    <row r="643" spans="1:7" ht="12.75">
      <c r="A643" s="111"/>
      <c r="E643" s="123"/>
      <c r="F643" s="123"/>
      <c r="G643" s="123"/>
    </row>
    <row r="644" spans="1:7" ht="12.75">
      <c r="A644" s="111"/>
      <c r="E644" s="123"/>
      <c r="F644" s="123"/>
      <c r="G644" s="123"/>
    </row>
    <row r="645" spans="1:7" ht="12.75">
      <c r="A645" s="111"/>
      <c r="E645" s="123"/>
      <c r="F645" s="123"/>
      <c r="G645" s="123"/>
    </row>
    <row r="646" spans="1:7" ht="12.75">
      <c r="A646" s="111"/>
      <c r="E646" s="123"/>
      <c r="F646" s="123"/>
      <c r="G646" s="123"/>
    </row>
    <row r="647" spans="1:7" ht="12.75">
      <c r="A647" s="111"/>
      <c r="E647" s="123"/>
      <c r="F647" s="123"/>
      <c r="G647" s="123"/>
    </row>
    <row r="648" spans="1:7" ht="12.75">
      <c r="A648" s="111"/>
      <c r="E648" s="123"/>
      <c r="F648" s="123"/>
      <c r="G648" s="123"/>
    </row>
    <row r="649" spans="1:7" ht="12.75">
      <c r="A649" s="111"/>
      <c r="E649" s="123"/>
      <c r="F649" s="123"/>
      <c r="G649" s="123"/>
    </row>
    <row r="650" spans="1:7" ht="12.75">
      <c r="A650" s="111"/>
      <c r="E650" s="123"/>
      <c r="F650" s="123"/>
      <c r="G650" s="123"/>
    </row>
    <row r="651" spans="1:7" ht="12.75">
      <c r="A651" s="111"/>
      <c r="E651" s="123"/>
      <c r="F651" s="123"/>
      <c r="G651" s="123"/>
    </row>
    <row r="652" spans="1:7" ht="12.75">
      <c r="A652" s="111"/>
      <c r="E652" s="123"/>
      <c r="F652" s="123"/>
      <c r="G652" s="123"/>
    </row>
    <row r="653" spans="1:7" ht="12.75">
      <c r="A653" s="111"/>
      <c r="E653" s="123"/>
      <c r="F653" s="123"/>
      <c r="G653" s="123"/>
    </row>
    <row r="654" spans="1:7" ht="12.75">
      <c r="A654" s="111"/>
      <c r="E654" s="123"/>
      <c r="F654" s="123"/>
      <c r="G654" s="123"/>
    </row>
    <row r="655" spans="1:7" ht="12.75">
      <c r="A655" s="111"/>
      <c r="E655" s="123"/>
      <c r="F655" s="123"/>
      <c r="G655" s="123"/>
    </row>
    <row r="656" spans="1:7" ht="12.75">
      <c r="A656" s="111"/>
      <c r="E656" s="123"/>
      <c r="F656" s="123"/>
      <c r="G656" s="123"/>
    </row>
    <row r="657" spans="1:7" ht="12.75">
      <c r="A657" s="111"/>
      <c r="E657" s="123"/>
      <c r="F657" s="123"/>
      <c r="G657" s="123"/>
    </row>
    <row r="658" spans="1:7" ht="12.75">
      <c r="A658" s="111"/>
      <c r="E658" s="123"/>
      <c r="F658" s="123"/>
      <c r="G658" s="123"/>
    </row>
    <row r="659" spans="1:7" ht="12.75">
      <c r="A659" s="111"/>
      <c r="E659" s="123"/>
      <c r="F659" s="123"/>
      <c r="G659" s="123"/>
    </row>
    <row r="660" spans="1:7" ht="12.75">
      <c r="A660" s="111"/>
      <c r="E660" s="123"/>
      <c r="F660" s="123"/>
      <c r="G660" s="123"/>
    </row>
    <row r="661" spans="1:7" ht="12.75">
      <c r="A661" s="111"/>
      <c r="E661" s="123"/>
      <c r="F661" s="123"/>
      <c r="G661" s="123"/>
    </row>
    <row r="662" spans="1:7" ht="12.75">
      <c r="A662" s="111"/>
      <c r="E662" s="123"/>
      <c r="F662" s="123"/>
      <c r="G662" s="123"/>
    </row>
    <row r="663" spans="1:7" ht="12.75">
      <c r="A663" s="111"/>
      <c r="E663" s="123"/>
      <c r="F663" s="123"/>
      <c r="G663" s="123"/>
    </row>
    <row r="664" spans="1:7" ht="12.75">
      <c r="A664" s="111"/>
      <c r="E664" s="123"/>
      <c r="F664" s="123"/>
      <c r="G664" s="123"/>
    </row>
    <row r="665" spans="1:7" ht="12.75">
      <c r="A665" s="111"/>
      <c r="E665" s="123"/>
      <c r="F665" s="123"/>
      <c r="G665" s="123"/>
    </row>
    <row r="666" spans="1:7" ht="12.75">
      <c r="A666" s="111"/>
      <c r="E666" s="123"/>
      <c r="F666" s="123"/>
      <c r="G666" s="123"/>
    </row>
    <row r="667" spans="1:7" ht="12.75">
      <c r="A667" s="111"/>
      <c r="E667" s="123"/>
      <c r="F667" s="123"/>
      <c r="G667" s="123"/>
    </row>
    <row r="668" spans="1:7" ht="12.75">
      <c r="A668" s="111"/>
      <c r="E668" s="123"/>
      <c r="F668" s="123"/>
      <c r="G668" s="123"/>
    </row>
    <row r="669" spans="1:7" ht="12.75">
      <c r="A669" s="111"/>
      <c r="E669" s="123"/>
      <c r="F669" s="123"/>
      <c r="G669" s="123"/>
    </row>
    <row r="670" spans="1:7" ht="12.75">
      <c r="A670" s="111"/>
      <c r="E670" s="123"/>
      <c r="F670" s="123"/>
      <c r="G670" s="123"/>
    </row>
    <row r="671" spans="1:7" ht="12.75">
      <c r="A671" s="111"/>
      <c r="E671" s="123"/>
      <c r="F671" s="123"/>
      <c r="G671" s="123"/>
    </row>
    <row r="672" spans="1:7" ht="12.75">
      <c r="A672" s="111"/>
      <c r="E672" s="123"/>
      <c r="F672" s="123"/>
      <c r="G672" s="123"/>
    </row>
    <row r="673" spans="1:7" ht="12.75">
      <c r="A673" s="111"/>
      <c r="E673" s="123"/>
      <c r="F673" s="123"/>
      <c r="G673" s="123"/>
    </row>
    <row r="674" spans="1:7" ht="12.75">
      <c r="A674" s="111"/>
      <c r="E674" s="123"/>
      <c r="F674" s="123"/>
      <c r="G674" s="123"/>
    </row>
    <row r="675" spans="1:7" ht="12.75">
      <c r="A675" s="111"/>
      <c r="E675" s="123"/>
      <c r="F675" s="123"/>
      <c r="G675" s="123"/>
    </row>
    <row r="676" spans="1:7" ht="12.75">
      <c r="A676" s="111"/>
      <c r="E676" s="123"/>
      <c r="F676" s="123"/>
      <c r="G676" s="123"/>
    </row>
    <row r="677" spans="1:7" ht="12.75">
      <c r="A677" s="111"/>
      <c r="E677" s="123"/>
      <c r="F677" s="123"/>
      <c r="G677" s="123"/>
    </row>
    <row r="678" spans="1:7" ht="12.75">
      <c r="A678" s="111"/>
      <c r="E678" s="123"/>
      <c r="F678" s="123"/>
      <c r="G678" s="123"/>
    </row>
    <row r="679" spans="1:7" ht="12.75">
      <c r="A679" s="111"/>
      <c r="E679" s="123"/>
      <c r="F679" s="123"/>
      <c r="G679" s="123"/>
    </row>
    <row r="680" spans="1:7" ht="12.75">
      <c r="A680" s="111"/>
      <c r="E680" s="123"/>
      <c r="F680" s="123"/>
      <c r="G680" s="123"/>
    </row>
    <row r="681" spans="1:7" ht="12.75">
      <c r="A681" s="111"/>
      <c r="E681" s="123"/>
      <c r="F681" s="123"/>
      <c r="G681" s="123"/>
    </row>
    <row r="682" spans="1:7" ht="12.75">
      <c r="A682" s="111"/>
      <c r="E682" s="123"/>
      <c r="F682" s="123"/>
      <c r="G682" s="123"/>
    </row>
    <row r="683" spans="1:7" ht="12.75">
      <c r="A683" s="111"/>
      <c r="E683" s="123"/>
      <c r="F683" s="123"/>
      <c r="G683" s="123"/>
    </row>
    <row r="684" spans="1:7" ht="12.75">
      <c r="A684" s="111"/>
      <c r="E684" s="123"/>
      <c r="F684" s="123"/>
      <c r="G684" s="123"/>
    </row>
    <row r="685" spans="1:7" ht="12.75">
      <c r="A685" s="111"/>
      <c r="E685" s="123"/>
      <c r="F685" s="123"/>
      <c r="G685" s="123"/>
    </row>
    <row r="686" spans="1:7" ht="12.75">
      <c r="A686" s="111"/>
      <c r="E686" s="123"/>
      <c r="F686" s="123"/>
      <c r="G686" s="123"/>
    </row>
    <row r="687" spans="1:7" ht="12.75">
      <c r="A687" s="111"/>
      <c r="E687" s="123"/>
      <c r="F687" s="123"/>
      <c r="G687" s="123"/>
    </row>
    <row r="688" spans="1:7" ht="12.75">
      <c r="A688" s="111"/>
      <c r="E688" s="123"/>
      <c r="F688" s="123"/>
      <c r="G688" s="123"/>
    </row>
    <row r="689" spans="1:7" ht="12.75">
      <c r="A689" s="111"/>
      <c r="E689" s="123"/>
      <c r="F689" s="123"/>
      <c r="G689" s="123"/>
    </row>
    <row r="690" spans="1:7" ht="12.75">
      <c r="A690" s="111"/>
      <c r="E690" s="123"/>
      <c r="F690" s="123"/>
      <c r="G690" s="123"/>
    </row>
    <row r="691" spans="1:7" ht="12.75">
      <c r="A691" s="111"/>
      <c r="E691" s="123"/>
      <c r="F691" s="123"/>
      <c r="G691" s="123"/>
    </row>
    <row r="692" spans="1:7" ht="12.75">
      <c r="A692" s="111"/>
      <c r="E692" s="123"/>
      <c r="F692" s="123"/>
      <c r="G692" s="123"/>
    </row>
    <row r="693" spans="1:7" ht="12.75">
      <c r="A693" s="111"/>
      <c r="E693" s="123"/>
      <c r="F693" s="123"/>
      <c r="G693" s="123"/>
    </row>
    <row r="694" spans="1:7" ht="12.75">
      <c r="A694" s="111"/>
      <c r="E694" s="123"/>
      <c r="F694" s="123"/>
      <c r="G694" s="123"/>
    </row>
    <row r="695" spans="1:7" ht="12.75">
      <c r="A695" s="111"/>
      <c r="E695" s="123"/>
      <c r="F695" s="123"/>
      <c r="G695" s="123"/>
    </row>
    <row r="696" spans="1:7" ht="12.75">
      <c r="A696" s="111"/>
      <c r="E696" s="123"/>
      <c r="F696" s="123"/>
      <c r="G696" s="123"/>
    </row>
    <row r="697" spans="1:7" ht="12.75">
      <c r="A697" s="111"/>
      <c r="E697" s="123"/>
      <c r="F697" s="123"/>
      <c r="G697" s="123"/>
    </row>
    <row r="698" spans="1:7" ht="12.75">
      <c r="A698" s="111"/>
      <c r="E698" s="123"/>
      <c r="F698" s="123"/>
      <c r="G698" s="123"/>
    </row>
    <row r="699" spans="1:7" ht="12.75">
      <c r="A699" s="111"/>
      <c r="E699" s="123"/>
      <c r="F699" s="123"/>
      <c r="G699" s="123"/>
    </row>
    <row r="700" spans="1:7" ht="12.75">
      <c r="A700" s="111"/>
      <c r="E700" s="123"/>
      <c r="F700" s="123"/>
      <c r="G700" s="123"/>
    </row>
    <row r="701" spans="1:7" ht="12.75">
      <c r="A701" s="111"/>
      <c r="E701" s="123"/>
      <c r="F701" s="123"/>
      <c r="G701" s="123"/>
    </row>
    <row r="702" spans="1:7" ht="12.75">
      <c r="A702" s="111"/>
      <c r="E702" s="123"/>
      <c r="F702" s="123"/>
      <c r="G702" s="123"/>
    </row>
    <row r="703" spans="1:7" ht="12.75">
      <c r="A703" s="111"/>
      <c r="E703" s="123"/>
      <c r="F703" s="123"/>
      <c r="G703" s="123"/>
    </row>
    <row r="704" spans="1:7" ht="12.75">
      <c r="A704" s="111"/>
      <c r="E704" s="123"/>
      <c r="F704" s="123"/>
      <c r="G704" s="123"/>
    </row>
    <row r="705" spans="1:7" ht="12.75">
      <c r="A705" s="111"/>
      <c r="E705" s="123"/>
      <c r="F705" s="123"/>
      <c r="G705" s="123"/>
    </row>
    <row r="706" spans="1:7" ht="12.75">
      <c r="A706" s="111"/>
      <c r="E706" s="123"/>
      <c r="F706" s="123"/>
      <c r="G706" s="123"/>
    </row>
    <row r="707" spans="1:7" ht="12.75">
      <c r="A707" s="111"/>
      <c r="E707" s="123"/>
      <c r="F707" s="123"/>
      <c r="G707" s="123"/>
    </row>
    <row r="708" spans="1:7" ht="12.75">
      <c r="A708" s="111"/>
      <c r="E708" s="123"/>
      <c r="F708" s="123"/>
      <c r="G708" s="123"/>
    </row>
    <row r="709" spans="1:7" ht="12.75">
      <c r="A709" s="111"/>
      <c r="E709" s="123"/>
      <c r="F709" s="123"/>
      <c r="G709" s="123"/>
    </row>
    <row r="710" spans="1:7" ht="12.75">
      <c r="A710" s="111"/>
      <c r="E710" s="123"/>
      <c r="F710" s="123"/>
      <c r="G710" s="123"/>
    </row>
    <row r="711" spans="1:7" ht="12.75">
      <c r="A711" s="111"/>
      <c r="E711" s="123"/>
      <c r="F711" s="123"/>
      <c r="G711" s="123"/>
    </row>
    <row r="712" spans="1:7" ht="12.75">
      <c r="A712" s="111"/>
      <c r="E712" s="123"/>
      <c r="F712" s="123"/>
      <c r="G712" s="123"/>
    </row>
    <row r="713" spans="1:7" ht="12.75">
      <c r="A713" s="111"/>
      <c r="E713" s="123"/>
      <c r="F713" s="123"/>
      <c r="G713" s="123"/>
    </row>
    <row r="714" spans="1:7" ht="12.75">
      <c r="A714" s="111"/>
      <c r="E714" s="123"/>
      <c r="F714" s="123"/>
      <c r="G714" s="123"/>
    </row>
    <row r="715" spans="1:7" ht="12.75">
      <c r="A715" s="111"/>
      <c r="E715" s="123"/>
      <c r="F715" s="123"/>
      <c r="G715" s="123"/>
    </row>
    <row r="716" spans="1:7" ht="12.75">
      <c r="A716" s="111"/>
      <c r="E716" s="123"/>
      <c r="F716" s="123"/>
      <c r="G716" s="123"/>
    </row>
    <row r="717" spans="1:7" ht="12.75">
      <c r="A717" s="111"/>
      <c r="E717" s="123"/>
      <c r="F717" s="123"/>
      <c r="G717" s="123"/>
    </row>
    <row r="718" spans="1:7" ht="12.75">
      <c r="A718" s="111"/>
      <c r="E718" s="123"/>
      <c r="F718" s="123"/>
      <c r="G718" s="123"/>
    </row>
    <row r="719" spans="1:7" ht="12.75">
      <c r="A719" s="111"/>
      <c r="E719" s="123"/>
      <c r="F719" s="123"/>
      <c r="G719" s="123"/>
    </row>
    <row r="720" spans="1:7" ht="12.75">
      <c r="A720" s="111"/>
      <c r="E720" s="123"/>
      <c r="F720" s="123"/>
      <c r="G720" s="123"/>
    </row>
    <row r="721" spans="1:7" ht="12.75">
      <c r="A721" s="111"/>
      <c r="E721" s="123"/>
      <c r="F721" s="123"/>
      <c r="G721" s="123"/>
    </row>
    <row r="722" spans="1:7" ht="12.75">
      <c r="A722" s="111"/>
      <c r="E722" s="123"/>
      <c r="F722" s="123"/>
      <c r="G722" s="123"/>
    </row>
    <row r="723" spans="1:7" ht="12.75">
      <c r="A723" s="111"/>
      <c r="E723" s="123"/>
      <c r="F723" s="123"/>
      <c r="G723" s="123"/>
    </row>
    <row r="724" spans="1:7" ht="12.75">
      <c r="A724" s="111"/>
      <c r="E724" s="123"/>
      <c r="F724" s="123"/>
      <c r="G724" s="123"/>
    </row>
    <row r="725" spans="1:7" ht="12.75">
      <c r="A725" s="111"/>
      <c r="E725" s="123"/>
      <c r="F725" s="123"/>
      <c r="G725" s="123"/>
    </row>
    <row r="726" spans="1:7" ht="12.75">
      <c r="A726" s="111"/>
      <c r="E726" s="123"/>
      <c r="F726" s="123"/>
      <c r="G726" s="123"/>
    </row>
    <row r="727" spans="1:7" ht="12.75">
      <c r="A727" s="111"/>
      <c r="E727" s="123"/>
      <c r="F727" s="123"/>
      <c r="G727" s="123"/>
    </row>
    <row r="728" spans="1:7" ht="12.75">
      <c r="A728" s="111"/>
      <c r="E728" s="123"/>
      <c r="F728" s="123"/>
      <c r="G728" s="123"/>
    </row>
    <row r="729" spans="1:7" ht="12.75">
      <c r="A729" s="111"/>
      <c r="E729" s="123"/>
      <c r="F729" s="123"/>
      <c r="G729" s="123"/>
    </row>
    <row r="730" spans="1:7" ht="12.75">
      <c r="A730" s="111"/>
      <c r="E730" s="123"/>
      <c r="F730" s="123"/>
      <c r="G730" s="123"/>
    </row>
    <row r="731" spans="1:7" ht="12.75">
      <c r="A731" s="111"/>
      <c r="E731" s="123"/>
      <c r="F731" s="123"/>
      <c r="G731" s="123"/>
    </row>
    <row r="732" spans="1:7" ht="12.75">
      <c r="A732" s="111"/>
      <c r="E732" s="123"/>
      <c r="F732" s="123"/>
      <c r="G732" s="123"/>
    </row>
    <row r="733" spans="1:7" ht="12.75">
      <c r="A733" s="111"/>
      <c r="E733" s="123"/>
      <c r="F733" s="123"/>
      <c r="G733" s="123"/>
    </row>
    <row r="734" spans="1:7" ht="12.75">
      <c r="A734" s="111"/>
      <c r="E734" s="123"/>
      <c r="F734" s="123"/>
      <c r="G734" s="123"/>
    </row>
    <row r="735" spans="1:7" ht="12.75">
      <c r="A735" s="111"/>
      <c r="E735" s="123"/>
      <c r="F735" s="123"/>
      <c r="G735" s="123"/>
    </row>
    <row r="736" spans="1:7" ht="12.75">
      <c r="A736" s="111"/>
      <c r="E736" s="123"/>
      <c r="F736" s="123"/>
      <c r="G736" s="123"/>
    </row>
    <row r="737" spans="1:7" ht="12.75">
      <c r="A737" s="111"/>
      <c r="E737" s="123"/>
      <c r="F737" s="123"/>
      <c r="G737" s="123"/>
    </row>
    <row r="738" spans="1:7" ht="12.75">
      <c r="A738" s="111"/>
      <c r="E738" s="123"/>
      <c r="F738" s="123"/>
      <c r="G738" s="123"/>
    </row>
    <row r="739" spans="1:7" ht="12.75">
      <c r="A739" s="111"/>
      <c r="E739" s="123"/>
      <c r="F739" s="123"/>
      <c r="G739" s="123"/>
    </row>
    <row r="740" spans="1:7" ht="12.75">
      <c r="A740" s="111"/>
      <c r="E740" s="123"/>
      <c r="F740" s="123"/>
      <c r="G740" s="123"/>
    </row>
    <row r="741" spans="1:7" ht="12.75">
      <c r="A741" s="111"/>
      <c r="E741" s="123"/>
      <c r="F741" s="123"/>
      <c r="G741" s="123"/>
    </row>
    <row r="742" spans="1:7" ht="12.75">
      <c r="A742" s="111"/>
      <c r="E742" s="123"/>
      <c r="F742" s="123"/>
      <c r="G742" s="123"/>
    </row>
    <row r="743" spans="1:7" ht="12.75">
      <c r="A743" s="111"/>
      <c r="E743" s="123"/>
      <c r="F743" s="123"/>
      <c r="G743" s="123"/>
    </row>
    <row r="744" spans="1:7" ht="12.75">
      <c r="A744" s="111"/>
      <c r="E744" s="123"/>
      <c r="F744" s="123"/>
      <c r="G744" s="123"/>
    </row>
    <row r="745" spans="1:7" ht="12.75">
      <c r="A745" s="111"/>
      <c r="E745" s="123"/>
      <c r="F745" s="123"/>
      <c r="G745" s="123"/>
    </row>
    <row r="746" spans="1:7" ht="12.75">
      <c r="A746" s="111"/>
      <c r="E746" s="123"/>
      <c r="F746" s="123"/>
      <c r="G746" s="123"/>
    </row>
    <row r="747" spans="1:7" ht="12.75">
      <c r="A747" s="111"/>
      <c r="E747" s="123"/>
      <c r="F747" s="123"/>
      <c r="G747" s="123"/>
    </row>
    <row r="748" spans="1:7" ht="12.75">
      <c r="A748" s="111"/>
      <c r="E748" s="123"/>
      <c r="F748" s="123"/>
      <c r="G748" s="123"/>
    </row>
    <row r="749" spans="1:7" ht="12.75">
      <c r="A749" s="111"/>
      <c r="E749" s="123"/>
      <c r="F749" s="123"/>
      <c r="G749" s="123"/>
    </row>
    <row r="750" spans="1:7" ht="12.75">
      <c r="A750" s="111"/>
      <c r="E750" s="123"/>
      <c r="F750" s="123"/>
      <c r="G750" s="123"/>
    </row>
    <row r="751" spans="1:7" ht="12.75">
      <c r="A751" s="111"/>
      <c r="E751" s="123"/>
      <c r="F751" s="123"/>
      <c r="G751" s="123"/>
    </row>
    <row r="752" spans="1:7" ht="12.75">
      <c r="A752" s="111"/>
      <c r="E752" s="123"/>
      <c r="F752" s="123"/>
      <c r="G752" s="123"/>
    </row>
    <row r="753" spans="1:7" ht="12.75">
      <c r="A753" s="111"/>
      <c r="E753" s="123"/>
      <c r="F753" s="123"/>
      <c r="G753" s="123"/>
    </row>
    <row r="754" spans="1:7" ht="12.75">
      <c r="A754" s="111"/>
      <c r="E754" s="123"/>
      <c r="F754" s="123"/>
      <c r="G754" s="123"/>
    </row>
    <row r="755" spans="1:7" ht="12.75">
      <c r="A755" s="111"/>
      <c r="E755" s="123"/>
      <c r="F755" s="123"/>
      <c r="G755" s="123"/>
    </row>
    <row r="756" spans="1:7" ht="12.75">
      <c r="A756" s="111"/>
      <c r="E756" s="123"/>
      <c r="F756" s="123"/>
      <c r="G756" s="123"/>
    </row>
    <row r="757" spans="1:7" ht="12.75">
      <c r="A757" s="111"/>
      <c r="E757" s="123"/>
      <c r="F757" s="123"/>
      <c r="G757" s="123"/>
    </row>
    <row r="758" spans="1:7" ht="12.75">
      <c r="A758" s="111"/>
      <c r="E758" s="123"/>
      <c r="F758" s="123"/>
      <c r="G758" s="123"/>
    </row>
    <row r="759" spans="1:7" ht="12.75">
      <c r="A759" s="111"/>
      <c r="E759" s="123"/>
      <c r="F759" s="123"/>
      <c r="G759" s="123"/>
    </row>
    <row r="760" spans="1:7" ht="12.75">
      <c r="A760" s="111"/>
      <c r="E760" s="123"/>
      <c r="F760" s="123"/>
      <c r="G760" s="123"/>
    </row>
    <row r="761" spans="1:7" ht="12.75">
      <c r="A761" s="111"/>
      <c r="E761" s="123"/>
      <c r="F761" s="123"/>
      <c r="G761" s="123"/>
    </row>
    <row r="762" spans="1:7" ht="12.75">
      <c r="A762" s="111"/>
      <c r="E762" s="123"/>
      <c r="F762" s="123"/>
      <c r="G762" s="123"/>
    </row>
    <row r="763" spans="1:7" ht="12.75">
      <c r="A763" s="111"/>
      <c r="E763" s="123"/>
      <c r="F763" s="123"/>
      <c r="G763" s="123"/>
    </row>
    <row r="764" spans="1:7" ht="12.75">
      <c r="A764" s="111"/>
      <c r="E764" s="123"/>
      <c r="F764" s="123"/>
      <c r="G764" s="123"/>
    </row>
    <row r="765" spans="1:7" ht="12.75">
      <c r="A765" s="111"/>
      <c r="E765" s="123"/>
      <c r="F765" s="123"/>
      <c r="G765" s="123"/>
    </row>
    <row r="766" spans="1:7" ht="12.75">
      <c r="A766" s="111"/>
      <c r="E766" s="123"/>
      <c r="F766" s="123"/>
      <c r="G766" s="123"/>
    </row>
    <row r="767" spans="1:7" ht="12.75">
      <c r="A767" s="111"/>
      <c r="E767" s="123"/>
      <c r="F767" s="123"/>
      <c r="G767" s="123"/>
    </row>
    <row r="768" spans="1:7" ht="12.75">
      <c r="A768" s="111"/>
      <c r="E768" s="123"/>
      <c r="F768" s="123"/>
      <c r="G768" s="123"/>
    </row>
    <row r="769" spans="1:7" ht="12.75">
      <c r="A769" s="111"/>
      <c r="E769" s="123"/>
      <c r="F769" s="123"/>
      <c r="G769" s="123"/>
    </row>
    <row r="770" spans="1:7" ht="12.75">
      <c r="A770" s="111"/>
      <c r="E770" s="123"/>
      <c r="F770" s="123"/>
      <c r="G770" s="123"/>
    </row>
    <row r="771" spans="1:7" ht="12.75">
      <c r="A771" s="111"/>
      <c r="E771" s="123"/>
      <c r="F771" s="123"/>
      <c r="G771" s="123"/>
    </row>
    <row r="772" spans="1:7" ht="12.75">
      <c r="A772" s="111"/>
      <c r="E772" s="123"/>
      <c r="F772" s="123"/>
      <c r="G772" s="123"/>
    </row>
    <row r="773" spans="1:7" ht="12.75">
      <c r="A773" s="111"/>
      <c r="E773" s="123"/>
      <c r="F773" s="123"/>
      <c r="G773" s="123"/>
    </row>
    <row r="774" spans="1:7" ht="12.75">
      <c r="A774" s="111"/>
      <c r="E774" s="123"/>
      <c r="F774" s="123"/>
      <c r="G774" s="123"/>
    </row>
    <row r="775" spans="1:7" ht="12.75">
      <c r="A775" s="111"/>
      <c r="E775" s="123"/>
      <c r="F775" s="123"/>
      <c r="G775" s="123"/>
    </row>
    <row r="776" spans="1:7" ht="12.75">
      <c r="A776" s="111"/>
      <c r="E776" s="123"/>
      <c r="F776" s="123"/>
      <c r="G776" s="123"/>
    </row>
    <row r="777" spans="1:7" ht="12.75">
      <c r="A777" s="111"/>
      <c r="E777" s="123"/>
      <c r="F777" s="123"/>
      <c r="G777" s="123"/>
    </row>
    <row r="778" spans="1:7" ht="12.75">
      <c r="A778" s="111"/>
      <c r="E778" s="123"/>
      <c r="F778" s="123"/>
      <c r="G778" s="123"/>
    </row>
    <row r="779" spans="1:7" ht="12.75">
      <c r="A779" s="111"/>
      <c r="E779" s="123"/>
      <c r="F779" s="123"/>
      <c r="G779" s="123"/>
    </row>
    <row r="780" spans="1:7" ht="12.75">
      <c r="A780" s="111"/>
      <c r="E780" s="123"/>
      <c r="F780" s="123"/>
      <c r="G780" s="123"/>
    </row>
    <row r="781" spans="1:7" ht="12.75">
      <c r="A781" s="111"/>
      <c r="E781" s="123"/>
      <c r="F781" s="123"/>
      <c r="G781" s="123"/>
    </row>
    <row r="782" spans="1:7" ht="12.75">
      <c r="A782" s="111"/>
      <c r="E782" s="123"/>
      <c r="F782" s="123"/>
      <c r="G782" s="123"/>
    </row>
    <row r="783" spans="1:7" ht="12.75">
      <c r="A783" s="111"/>
      <c r="E783" s="123"/>
      <c r="F783" s="123"/>
      <c r="G783" s="123"/>
    </row>
    <row r="784" spans="1:7" ht="12.75">
      <c r="A784" s="111"/>
      <c r="E784" s="123"/>
      <c r="F784" s="123"/>
      <c r="G784" s="123"/>
    </row>
    <row r="785" spans="1:7" ht="12.75">
      <c r="A785" s="111"/>
      <c r="E785" s="123"/>
      <c r="F785" s="123"/>
      <c r="G785" s="123"/>
    </row>
    <row r="786" spans="1:7" ht="12.75">
      <c r="A786" s="111"/>
      <c r="E786" s="123"/>
      <c r="F786" s="123"/>
      <c r="G786" s="123"/>
    </row>
    <row r="787" spans="1:7" ht="12.75">
      <c r="A787" s="111"/>
      <c r="E787" s="123"/>
      <c r="F787" s="123"/>
      <c r="G787" s="123"/>
    </row>
    <row r="788" spans="1:7" ht="12.75">
      <c r="A788" s="111"/>
      <c r="E788" s="123"/>
      <c r="F788" s="123"/>
      <c r="G788" s="123"/>
    </row>
    <row r="789" spans="1:7" ht="12.75">
      <c r="A789" s="111"/>
      <c r="E789" s="123"/>
      <c r="F789" s="123"/>
      <c r="G789" s="123"/>
    </row>
    <row r="790" spans="1:7" ht="12.75">
      <c r="A790" s="111"/>
      <c r="E790" s="123"/>
      <c r="F790" s="123"/>
      <c r="G790" s="123"/>
    </row>
    <row r="791" spans="1:7" ht="12.75">
      <c r="A791" s="111"/>
      <c r="E791" s="123"/>
      <c r="F791" s="123"/>
      <c r="G791" s="123"/>
    </row>
    <row r="792" spans="1:7" ht="12.75">
      <c r="A792" s="111"/>
      <c r="E792" s="123"/>
      <c r="F792" s="123"/>
      <c r="G792" s="123"/>
    </row>
    <row r="793" spans="1:7" ht="12.75">
      <c r="A793" s="111"/>
      <c r="E793" s="123"/>
      <c r="F793" s="123"/>
      <c r="G793" s="123"/>
    </row>
    <row r="794" spans="1:7" ht="12.75">
      <c r="A794" s="111"/>
      <c r="E794" s="123"/>
      <c r="F794" s="123"/>
      <c r="G794" s="123"/>
    </row>
    <row r="795" spans="1:7" ht="12.75">
      <c r="A795" s="111"/>
      <c r="E795" s="123"/>
      <c r="F795" s="123"/>
      <c r="G795" s="123"/>
    </row>
    <row r="796" spans="1:7" ht="12.75">
      <c r="A796" s="111"/>
      <c r="E796" s="123"/>
      <c r="F796" s="123"/>
      <c r="G796" s="123"/>
    </row>
    <row r="797" spans="1:7" ht="12.75">
      <c r="A797" s="111"/>
      <c r="E797" s="123"/>
      <c r="F797" s="123"/>
      <c r="G797" s="123"/>
    </row>
    <row r="798" spans="1:7" ht="12.75">
      <c r="A798" s="111"/>
      <c r="E798" s="123"/>
      <c r="F798" s="123"/>
      <c r="G798" s="123"/>
    </row>
    <row r="799" spans="1:7" ht="12.75">
      <c r="A799" s="111"/>
      <c r="E799" s="123"/>
      <c r="F799" s="123"/>
      <c r="G799" s="123"/>
    </row>
    <row r="800" spans="1:7" ht="12.75">
      <c r="A800" s="111"/>
      <c r="E800" s="123"/>
      <c r="F800" s="123"/>
      <c r="G800" s="123"/>
    </row>
    <row r="801" spans="1:7" ht="12.75">
      <c r="A801" s="111"/>
      <c r="E801" s="123"/>
      <c r="F801" s="123"/>
      <c r="G801" s="123"/>
    </row>
    <row r="802" spans="1:7" ht="12.75">
      <c r="A802" s="111"/>
      <c r="E802" s="123"/>
      <c r="F802" s="123"/>
      <c r="G802" s="123"/>
    </row>
    <row r="803" spans="1:7" ht="12.75">
      <c r="A803" s="111"/>
      <c r="E803" s="123"/>
      <c r="F803" s="123"/>
      <c r="G803" s="123"/>
    </row>
    <row r="804" spans="1:7" ht="12.75">
      <c r="A804" s="111"/>
      <c r="E804" s="123"/>
      <c r="F804" s="123"/>
      <c r="G804" s="123"/>
    </row>
    <row r="805" spans="1:7" ht="12.75">
      <c r="A805" s="111"/>
      <c r="E805" s="123"/>
      <c r="F805" s="123"/>
      <c r="G805" s="123"/>
    </row>
    <row r="806" spans="1:7" ht="12.75">
      <c r="A806" s="111"/>
      <c r="E806" s="123"/>
      <c r="F806" s="123"/>
      <c r="G806" s="123"/>
    </row>
    <row r="807" spans="1:7" ht="12.75">
      <c r="A807" s="111"/>
      <c r="E807" s="123"/>
      <c r="F807" s="123"/>
      <c r="G807" s="123"/>
    </row>
    <row r="808" spans="1:7" ht="12.75">
      <c r="A808" s="111"/>
      <c r="E808" s="123"/>
      <c r="F808" s="123"/>
      <c r="G808" s="123"/>
    </row>
    <row r="809" spans="1:7" ht="12.75">
      <c r="A809" s="111"/>
      <c r="E809" s="123"/>
      <c r="F809" s="123"/>
      <c r="G809" s="123"/>
    </row>
    <row r="810" spans="1:7" ht="12.75">
      <c r="A810" s="111"/>
      <c r="E810" s="123"/>
      <c r="F810" s="123"/>
      <c r="G810" s="123"/>
    </row>
    <row r="811" spans="1:7" ht="12.75">
      <c r="A811" s="111"/>
      <c r="E811" s="123"/>
      <c r="F811" s="123"/>
      <c r="G811" s="123"/>
    </row>
    <row r="812" spans="1:7" ht="12.75">
      <c r="A812" s="111"/>
      <c r="E812" s="123"/>
      <c r="F812" s="123"/>
      <c r="G812" s="123"/>
    </row>
    <row r="813" spans="1:7" ht="12.75">
      <c r="A813" s="111"/>
      <c r="E813" s="123"/>
      <c r="F813" s="123"/>
      <c r="G813" s="123"/>
    </row>
    <row r="814" spans="1:7" ht="12.75">
      <c r="A814" s="111"/>
      <c r="E814" s="123"/>
      <c r="F814" s="123"/>
      <c r="G814" s="123"/>
    </row>
    <row r="815" spans="1:7" ht="12.75">
      <c r="A815" s="111"/>
      <c r="E815" s="123"/>
      <c r="F815" s="123"/>
      <c r="G815" s="123"/>
    </row>
    <row r="816" spans="1:7" ht="12.75">
      <c r="A816" s="111"/>
      <c r="E816" s="123"/>
      <c r="F816" s="123"/>
      <c r="G816" s="123"/>
    </row>
    <row r="817" spans="1:7" ht="12.75">
      <c r="A817" s="111"/>
      <c r="E817" s="123"/>
      <c r="F817" s="123"/>
      <c r="G817" s="123"/>
    </row>
    <row r="818" spans="1:7" ht="12.75">
      <c r="A818" s="111"/>
      <c r="E818" s="123"/>
      <c r="F818" s="123"/>
      <c r="G818" s="123"/>
    </row>
    <row r="819" spans="1:7" ht="12.75">
      <c r="A819" s="111"/>
      <c r="E819" s="123"/>
      <c r="F819" s="123"/>
      <c r="G819" s="123"/>
    </row>
    <row r="820" spans="1:7" ht="12.75">
      <c r="A820" s="111"/>
      <c r="E820" s="123"/>
      <c r="F820" s="123"/>
      <c r="G820" s="123"/>
    </row>
    <row r="821" spans="1:7" ht="12.75">
      <c r="A821" s="111"/>
      <c r="E821" s="123"/>
      <c r="F821" s="123"/>
      <c r="G821" s="123"/>
    </row>
    <row r="822" spans="1:7" ht="12.75">
      <c r="A822" s="111"/>
      <c r="E822" s="123"/>
      <c r="F822" s="123"/>
      <c r="G822" s="123"/>
    </row>
    <row r="823" spans="1:7" ht="12.75">
      <c r="A823" s="111"/>
      <c r="E823" s="123"/>
      <c r="F823" s="123"/>
      <c r="G823" s="123"/>
    </row>
    <row r="824" spans="1:7" ht="12.75">
      <c r="A824" s="111"/>
      <c r="E824" s="123"/>
      <c r="F824" s="123"/>
      <c r="G824" s="123"/>
    </row>
    <row r="825" spans="1:7" ht="12.75">
      <c r="A825" s="111"/>
      <c r="E825" s="123"/>
      <c r="F825" s="123"/>
      <c r="G825" s="123"/>
    </row>
    <row r="826" spans="1:7" ht="12.75">
      <c r="A826" s="111"/>
      <c r="E826" s="123"/>
      <c r="F826" s="123"/>
      <c r="G826" s="123"/>
    </row>
    <row r="827" spans="1:7" ht="12.75">
      <c r="A827" s="111"/>
      <c r="E827" s="123"/>
      <c r="F827" s="123"/>
      <c r="G827" s="123"/>
    </row>
    <row r="828" spans="1:7" ht="12.75">
      <c r="A828" s="111"/>
      <c r="E828" s="123"/>
      <c r="F828" s="123"/>
      <c r="G828" s="123"/>
    </row>
    <row r="829" spans="1:7" ht="12.75">
      <c r="A829" s="111"/>
      <c r="E829" s="123"/>
      <c r="F829" s="123"/>
      <c r="G829" s="123"/>
    </row>
    <row r="830" spans="1:7" ht="12.75">
      <c r="A830" s="111"/>
      <c r="E830" s="123"/>
      <c r="F830" s="123"/>
      <c r="G830" s="123"/>
    </row>
    <row r="831" spans="1:7" ht="12.75">
      <c r="A831" s="111"/>
      <c r="E831" s="123"/>
      <c r="F831" s="123"/>
      <c r="G831" s="123"/>
    </row>
    <row r="832" spans="1:7" ht="12.75">
      <c r="A832" s="111"/>
      <c r="E832" s="123"/>
      <c r="F832" s="123"/>
      <c r="G832" s="123"/>
    </row>
    <row r="833" spans="1:7" ht="12.75">
      <c r="A833" s="111"/>
      <c r="E833" s="123"/>
      <c r="F833" s="123"/>
      <c r="G833" s="123"/>
    </row>
    <row r="834" spans="1:7" ht="12.75">
      <c r="A834" s="111"/>
      <c r="E834" s="123"/>
      <c r="F834" s="123"/>
      <c r="G834" s="123"/>
    </row>
    <row r="835" spans="1:7" ht="12.75">
      <c r="A835" s="111"/>
      <c r="E835" s="123"/>
      <c r="F835" s="123"/>
      <c r="G835" s="123"/>
    </row>
    <row r="836" spans="1:7" ht="12.75">
      <c r="A836" s="111"/>
      <c r="E836" s="123"/>
      <c r="F836" s="123"/>
      <c r="G836" s="123"/>
    </row>
    <row r="837" spans="1:7" ht="12.75">
      <c r="A837" s="111"/>
      <c r="E837" s="123"/>
      <c r="F837" s="123"/>
      <c r="G837" s="123"/>
    </row>
    <row r="838" spans="1:7" ht="12.75">
      <c r="A838" s="111"/>
      <c r="E838" s="123"/>
      <c r="F838" s="123"/>
      <c r="G838" s="123"/>
    </row>
    <row r="839" spans="1:7" ht="12.75">
      <c r="A839" s="111"/>
      <c r="E839" s="123"/>
      <c r="F839" s="123"/>
      <c r="G839" s="123"/>
    </row>
    <row r="840" spans="1:7" ht="12.75">
      <c r="A840" s="111"/>
      <c r="E840" s="123"/>
      <c r="F840" s="123"/>
      <c r="G840" s="123"/>
    </row>
    <row r="841" spans="1:7" ht="12.75">
      <c r="A841" s="111"/>
      <c r="E841" s="123"/>
      <c r="F841" s="123"/>
      <c r="G841" s="123"/>
    </row>
    <row r="842" spans="1:7" ht="12.75">
      <c r="A842" s="111"/>
      <c r="E842" s="123"/>
      <c r="F842" s="123"/>
      <c r="G842" s="123"/>
    </row>
    <row r="843" spans="1:7" ht="12.75">
      <c r="A843" s="111"/>
      <c r="E843" s="123"/>
      <c r="F843" s="123"/>
      <c r="G843" s="123"/>
    </row>
    <row r="844" spans="1:7" ht="12.75">
      <c r="A844" s="111"/>
      <c r="E844" s="123"/>
      <c r="F844" s="123"/>
      <c r="G844" s="123"/>
    </row>
    <row r="845" spans="1:7" ht="12.75">
      <c r="A845" s="111"/>
      <c r="E845" s="123"/>
      <c r="F845" s="123"/>
      <c r="G845" s="123"/>
    </row>
    <row r="846" spans="1:7" ht="12.75">
      <c r="A846" s="111"/>
      <c r="E846" s="123"/>
      <c r="F846" s="123"/>
      <c r="G846" s="123"/>
    </row>
    <row r="847" spans="1:7" ht="12.75">
      <c r="A847" s="111"/>
      <c r="E847" s="123"/>
      <c r="F847" s="123"/>
      <c r="G847" s="123"/>
    </row>
    <row r="848" spans="1:7" ht="12.75">
      <c r="A848" s="111"/>
      <c r="E848" s="123"/>
      <c r="F848" s="123"/>
      <c r="G848" s="123"/>
    </row>
    <row r="849" spans="1:7" ht="12.75">
      <c r="A849" s="111"/>
      <c r="E849" s="123"/>
      <c r="F849" s="123"/>
      <c r="G849" s="123"/>
    </row>
    <row r="850" spans="1:7" ht="12.75">
      <c r="A850" s="111"/>
      <c r="E850" s="123"/>
      <c r="F850" s="123"/>
      <c r="G850" s="123"/>
    </row>
    <row r="851" spans="1:7" ht="12.75">
      <c r="A851" s="111"/>
      <c r="E851" s="123"/>
      <c r="F851" s="123"/>
      <c r="G851" s="123"/>
    </row>
    <row r="852" spans="1:7" ht="12.75">
      <c r="A852" s="111"/>
      <c r="E852" s="123"/>
      <c r="F852" s="123"/>
      <c r="G852" s="123"/>
    </row>
    <row r="853" spans="1:7" ht="12.75">
      <c r="A853" s="111"/>
      <c r="E853" s="123"/>
      <c r="F853" s="123"/>
      <c r="G853" s="123"/>
    </row>
    <row r="854" spans="1:7" ht="12.75">
      <c r="A854" s="111"/>
      <c r="E854" s="123"/>
      <c r="F854" s="123"/>
      <c r="G854" s="123"/>
    </row>
    <row r="855" spans="1:7" ht="12.75">
      <c r="A855" s="111"/>
      <c r="E855" s="123"/>
      <c r="F855" s="123"/>
      <c r="G855" s="123"/>
    </row>
    <row r="856" spans="1:7" ht="12.75">
      <c r="A856" s="111"/>
      <c r="E856" s="123"/>
      <c r="F856" s="123"/>
      <c r="G856" s="123"/>
    </row>
    <row r="857" spans="1:7" ht="12.75">
      <c r="A857" s="111"/>
      <c r="E857" s="123"/>
      <c r="F857" s="123"/>
      <c r="G857" s="123"/>
    </row>
    <row r="858" spans="1:7" ht="12.75">
      <c r="A858" s="111"/>
      <c r="E858" s="123"/>
      <c r="F858" s="123"/>
      <c r="G858" s="123"/>
    </row>
    <row r="859" spans="1:7" ht="12.75">
      <c r="A859" s="111"/>
      <c r="E859" s="123"/>
      <c r="F859" s="123"/>
      <c r="G859" s="123"/>
    </row>
    <row r="860" spans="1:7" ht="12.75">
      <c r="A860" s="111"/>
      <c r="E860" s="123"/>
      <c r="F860" s="123"/>
      <c r="G860" s="123"/>
    </row>
    <row r="861" spans="1:7" ht="12.75">
      <c r="A861" s="111"/>
      <c r="E861" s="123"/>
      <c r="F861" s="123"/>
      <c r="G861" s="123"/>
    </row>
    <row r="862" spans="1:7" ht="12.75">
      <c r="A862" s="111"/>
      <c r="E862" s="123"/>
      <c r="F862" s="123"/>
      <c r="G862" s="123"/>
    </row>
    <row r="863" spans="1:7" ht="12.75">
      <c r="A863" s="111"/>
      <c r="E863" s="123"/>
      <c r="F863" s="123"/>
      <c r="G863" s="123"/>
    </row>
    <row r="864" spans="1:7" ht="12.75">
      <c r="A864" s="111"/>
      <c r="E864" s="123"/>
      <c r="F864" s="123"/>
      <c r="G864" s="123"/>
    </row>
    <row r="865" spans="1:7" ht="12.75">
      <c r="A865" s="111"/>
      <c r="E865" s="123"/>
      <c r="F865" s="123"/>
      <c r="G865" s="123"/>
    </row>
    <row r="866" spans="1:7" ht="12.75">
      <c r="A866" s="111"/>
      <c r="E866" s="123"/>
      <c r="F866" s="123"/>
      <c r="G866" s="123"/>
    </row>
    <row r="867" spans="1:7" ht="12.75">
      <c r="A867" s="111"/>
      <c r="E867" s="123"/>
      <c r="F867" s="123"/>
      <c r="G867" s="123"/>
    </row>
    <row r="868" spans="1:7" ht="12.75">
      <c r="A868" s="111"/>
      <c r="E868" s="123"/>
      <c r="F868" s="123"/>
      <c r="G868" s="123"/>
    </row>
    <row r="869" spans="1:7" ht="12.75">
      <c r="A869" s="111"/>
      <c r="E869" s="123"/>
      <c r="F869" s="123"/>
      <c r="G869" s="123"/>
    </row>
    <row r="870" spans="1:7" ht="12.75">
      <c r="A870" s="111"/>
      <c r="E870" s="123"/>
      <c r="F870" s="123"/>
      <c r="G870" s="123"/>
    </row>
    <row r="871" spans="1:7" ht="12.75">
      <c r="A871" s="111"/>
      <c r="E871" s="123"/>
      <c r="F871" s="123"/>
      <c r="G871" s="123"/>
    </row>
    <row r="872" spans="1:7" ht="12.75">
      <c r="A872" s="111"/>
      <c r="E872" s="123"/>
      <c r="F872" s="123"/>
      <c r="G872" s="123"/>
    </row>
    <row r="873" spans="1:7" ht="12.75">
      <c r="A873" s="111"/>
      <c r="E873" s="123"/>
      <c r="F873" s="123"/>
      <c r="G873" s="123"/>
    </row>
    <row r="874" spans="1:7" ht="12.75">
      <c r="A874" s="111"/>
      <c r="E874" s="123"/>
      <c r="F874" s="123"/>
      <c r="G874" s="123"/>
    </row>
    <row r="875" spans="1:7" ht="12.75">
      <c r="A875" s="111"/>
      <c r="E875" s="123"/>
      <c r="F875" s="123"/>
      <c r="G875" s="123"/>
    </row>
    <row r="876" spans="1:7" ht="12.75">
      <c r="A876" s="111"/>
      <c r="E876" s="123"/>
      <c r="F876" s="123"/>
      <c r="G876" s="123"/>
    </row>
    <row r="877" spans="1:7" ht="12.75">
      <c r="A877" s="111"/>
      <c r="E877" s="123"/>
      <c r="F877" s="123"/>
      <c r="G877" s="123"/>
    </row>
    <row r="878" spans="1:7" ht="12.75">
      <c r="A878" s="111"/>
      <c r="E878" s="123"/>
      <c r="F878" s="123"/>
      <c r="G878" s="123"/>
    </row>
    <row r="879" spans="1:7" ht="12.75">
      <c r="A879" s="111"/>
      <c r="E879" s="123"/>
      <c r="F879" s="123"/>
      <c r="G879" s="123"/>
    </row>
    <row r="880" spans="1:7" ht="12.75">
      <c r="A880" s="111"/>
      <c r="E880" s="123"/>
      <c r="F880" s="123"/>
      <c r="G880" s="123"/>
    </row>
    <row r="881" spans="1:7" ht="12.75">
      <c r="A881" s="111"/>
      <c r="E881" s="123"/>
      <c r="F881" s="123"/>
      <c r="G881" s="123"/>
    </row>
    <row r="882" spans="1:7" ht="12.75">
      <c r="A882" s="111"/>
      <c r="E882" s="123"/>
      <c r="F882" s="123"/>
      <c r="G882" s="123"/>
    </row>
    <row r="883" spans="1:7" ht="12.75">
      <c r="A883" s="111"/>
      <c r="E883" s="123"/>
      <c r="F883" s="123"/>
      <c r="G883" s="123"/>
    </row>
    <row r="884" spans="1:7" ht="12.75">
      <c r="A884" s="111"/>
      <c r="E884" s="123"/>
      <c r="F884" s="123"/>
      <c r="G884" s="123"/>
    </row>
    <row r="885" spans="1:7" ht="12.75">
      <c r="A885" s="111"/>
      <c r="E885" s="123"/>
      <c r="F885" s="123"/>
      <c r="G885" s="123"/>
    </row>
    <row r="886" spans="1:7" ht="12.75">
      <c r="A886" s="111"/>
      <c r="E886" s="123"/>
      <c r="F886" s="123"/>
      <c r="G886" s="123"/>
    </row>
    <row r="887" spans="1:7" ht="12.75">
      <c r="A887" s="111"/>
      <c r="E887" s="123"/>
      <c r="F887" s="123"/>
      <c r="G887" s="123"/>
    </row>
    <row r="888" spans="1:7" ht="12.75">
      <c r="A888" s="111"/>
      <c r="E888" s="123"/>
      <c r="F888" s="123"/>
      <c r="G888" s="123"/>
    </row>
    <row r="889" spans="1:7" ht="12.75">
      <c r="A889" s="111"/>
      <c r="E889" s="123"/>
      <c r="F889" s="123"/>
      <c r="G889" s="123"/>
    </row>
    <row r="890" spans="1:7" ht="12.75">
      <c r="A890" s="111"/>
      <c r="E890" s="123"/>
      <c r="F890" s="123"/>
      <c r="G890" s="123"/>
    </row>
    <row r="891" spans="1:7" ht="12.75">
      <c r="A891" s="111"/>
      <c r="E891" s="123"/>
      <c r="F891" s="123"/>
      <c r="G891" s="123"/>
    </row>
    <row r="892" spans="1:7" ht="12.75">
      <c r="A892" s="111"/>
      <c r="E892" s="123"/>
      <c r="F892" s="123"/>
      <c r="G892" s="123"/>
    </row>
    <row r="893" spans="1:7" ht="12.75">
      <c r="A893" s="111"/>
      <c r="E893" s="123"/>
      <c r="F893" s="123"/>
      <c r="G893" s="123"/>
    </row>
    <row r="894" spans="1:7" ht="12.75">
      <c r="A894" s="111"/>
      <c r="E894" s="123"/>
      <c r="F894" s="123"/>
      <c r="G894" s="123"/>
    </row>
    <row r="895" spans="1:7" ht="12.75">
      <c r="A895" s="111"/>
      <c r="E895" s="123"/>
      <c r="F895" s="123"/>
      <c r="G895" s="123"/>
    </row>
    <row r="896" spans="1:7" ht="12.75">
      <c r="A896" s="111"/>
      <c r="E896" s="123"/>
      <c r="F896" s="123"/>
      <c r="G896" s="123"/>
    </row>
    <row r="897" spans="1:7" ht="12.75">
      <c r="A897" s="111"/>
      <c r="E897" s="123"/>
      <c r="F897" s="123"/>
      <c r="G897" s="123"/>
    </row>
    <row r="898" spans="1:7" ht="12.75">
      <c r="A898" s="111"/>
      <c r="E898" s="123"/>
      <c r="F898" s="123"/>
      <c r="G898" s="123"/>
    </row>
    <row r="899" spans="1:7" ht="12.75">
      <c r="A899" s="111"/>
      <c r="E899" s="123"/>
      <c r="F899" s="123"/>
      <c r="G899" s="123"/>
    </row>
    <row r="900" spans="1:7" ht="12.75">
      <c r="A900" s="111"/>
      <c r="E900" s="123"/>
      <c r="F900" s="123"/>
      <c r="G900" s="123"/>
    </row>
    <row r="901" spans="1:7" ht="12.75">
      <c r="A901" s="111"/>
      <c r="E901" s="123"/>
      <c r="F901" s="123"/>
      <c r="G901" s="123"/>
    </row>
    <row r="902" spans="1:7" ht="12.75">
      <c r="A902" s="111"/>
      <c r="E902" s="123"/>
      <c r="F902" s="123"/>
      <c r="G902" s="123"/>
    </row>
    <row r="903" spans="1:7" ht="12.75">
      <c r="A903" s="111"/>
      <c r="E903" s="123"/>
      <c r="F903" s="123"/>
      <c r="G903" s="123"/>
    </row>
    <row r="904" spans="1:7" ht="12.75">
      <c r="A904" s="111"/>
      <c r="E904" s="123"/>
      <c r="F904" s="123"/>
      <c r="G904" s="123"/>
    </row>
    <row r="905" spans="1:7" ht="12.75">
      <c r="A905" s="111"/>
      <c r="E905" s="123"/>
      <c r="F905" s="123"/>
      <c r="G905" s="123"/>
    </row>
    <row r="906" spans="1:7" ht="12.75">
      <c r="A906" s="111"/>
      <c r="E906" s="123"/>
      <c r="F906" s="123"/>
      <c r="G906" s="123"/>
    </row>
    <row r="907" spans="1:7" ht="12.75">
      <c r="A907" s="111"/>
      <c r="E907" s="123"/>
      <c r="F907" s="123"/>
      <c r="G907" s="123"/>
    </row>
    <row r="908" spans="1:7" ht="12.75">
      <c r="A908" s="111"/>
      <c r="E908" s="123"/>
      <c r="F908" s="123"/>
      <c r="G908" s="123"/>
    </row>
    <row r="909" spans="1:7" ht="12.75">
      <c r="A909" s="111"/>
      <c r="E909" s="123"/>
      <c r="F909" s="123"/>
      <c r="G909" s="123"/>
    </row>
    <row r="910" spans="1:7" ht="12.75">
      <c r="A910" s="111"/>
      <c r="E910" s="123"/>
      <c r="F910" s="123"/>
      <c r="G910" s="123"/>
    </row>
    <row r="911" spans="1:7" ht="12.75">
      <c r="A911" s="111"/>
      <c r="E911" s="123"/>
      <c r="F911" s="123"/>
      <c r="G911" s="123"/>
    </row>
    <row r="912" spans="1:7" ht="12.75">
      <c r="A912" s="111"/>
      <c r="E912" s="123"/>
      <c r="F912" s="123"/>
      <c r="G912" s="123"/>
    </row>
    <row r="913" spans="1:7" ht="12.75">
      <c r="A913" s="111"/>
      <c r="E913" s="123"/>
      <c r="F913" s="123"/>
      <c r="G913" s="123"/>
    </row>
    <row r="914" spans="1:7" ht="12.75">
      <c r="A914" s="111"/>
      <c r="E914" s="123"/>
      <c r="F914" s="123"/>
      <c r="G914" s="123"/>
    </row>
    <row r="915" spans="1:7" ht="12.75">
      <c r="A915" s="111"/>
      <c r="E915" s="123"/>
      <c r="F915" s="123"/>
      <c r="G915" s="123"/>
    </row>
    <row r="916" spans="1:7" ht="12.75">
      <c r="A916" s="111"/>
      <c r="E916" s="123"/>
      <c r="F916" s="123"/>
      <c r="G916" s="123"/>
    </row>
    <row r="917" spans="1:7" ht="12.75">
      <c r="A917" s="111"/>
      <c r="E917" s="123"/>
      <c r="F917" s="123"/>
      <c r="G917" s="123"/>
    </row>
    <row r="918" spans="1:7" ht="12.75">
      <c r="A918" s="111"/>
      <c r="E918" s="123"/>
      <c r="F918" s="123"/>
      <c r="G918" s="123"/>
    </row>
    <row r="919" spans="1:7" ht="12.75">
      <c r="A919" s="111"/>
      <c r="E919" s="123"/>
      <c r="F919" s="123"/>
      <c r="G919" s="123"/>
    </row>
    <row r="920" spans="1:7" ht="12.75">
      <c r="A920" s="111"/>
      <c r="E920" s="123"/>
      <c r="F920" s="123"/>
      <c r="G920" s="123"/>
    </row>
    <row r="921" spans="1:7" ht="12.75">
      <c r="A921" s="111"/>
      <c r="E921" s="123"/>
      <c r="F921" s="123"/>
      <c r="G921" s="123"/>
    </row>
    <row r="922" spans="1:7" ht="12.75">
      <c r="A922" s="111"/>
      <c r="E922" s="123"/>
      <c r="F922" s="123"/>
      <c r="G922" s="123"/>
    </row>
    <row r="923" spans="1:7" ht="12.75">
      <c r="A923" s="111"/>
      <c r="E923" s="123"/>
      <c r="F923" s="123"/>
      <c r="G923" s="123"/>
    </row>
    <row r="924" spans="1:7" ht="12.75">
      <c r="A924" s="111"/>
      <c r="E924" s="123"/>
      <c r="F924" s="123"/>
      <c r="G924" s="123"/>
    </row>
    <row r="925" spans="1:7" ht="12.75">
      <c r="A925" s="111"/>
      <c r="E925" s="123"/>
      <c r="F925" s="123"/>
      <c r="G925" s="123"/>
    </row>
    <row r="926" spans="1:7" ht="12.75">
      <c r="A926" s="111"/>
      <c r="E926" s="123"/>
      <c r="F926" s="123"/>
      <c r="G926" s="123"/>
    </row>
    <row r="927" spans="1:7" ht="12.75">
      <c r="A927" s="111"/>
      <c r="E927" s="123"/>
      <c r="F927" s="123"/>
      <c r="G927" s="123"/>
    </row>
    <row r="928" spans="1:7" ht="12.75">
      <c r="A928" s="111"/>
      <c r="E928" s="123"/>
      <c r="F928" s="123"/>
      <c r="G928" s="123"/>
    </row>
    <row r="929" spans="1:7" ht="12.75">
      <c r="A929" s="111"/>
      <c r="E929" s="123"/>
      <c r="F929" s="123"/>
      <c r="G929" s="123"/>
    </row>
    <row r="930" spans="1:7" ht="12.75">
      <c r="A930" s="111"/>
      <c r="E930" s="123"/>
      <c r="F930" s="123"/>
      <c r="G930" s="123"/>
    </row>
    <row r="931" spans="1:7" ht="12.75">
      <c r="A931" s="111"/>
      <c r="E931" s="123"/>
      <c r="F931" s="123"/>
      <c r="G931" s="123"/>
    </row>
    <row r="932" spans="1:7" ht="12.75">
      <c r="A932" s="111"/>
      <c r="E932" s="123"/>
      <c r="F932" s="123"/>
      <c r="G932" s="123"/>
    </row>
    <row r="933" spans="1:7" ht="12.75">
      <c r="A933" s="111"/>
      <c r="E933" s="123"/>
      <c r="F933" s="123"/>
      <c r="G933" s="123"/>
    </row>
    <row r="934" spans="1:7" ht="12.75">
      <c r="A934" s="111"/>
      <c r="E934" s="123"/>
      <c r="F934" s="123"/>
      <c r="G934" s="123"/>
    </row>
    <row r="935" spans="1:7" ht="12.75">
      <c r="A935" s="111"/>
      <c r="E935" s="123"/>
      <c r="F935" s="123"/>
      <c r="G935" s="123"/>
    </row>
    <row r="936" spans="1:7" ht="12.75">
      <c r="A936" s="111"/>
      <c r="E936" s="123"/>
      <c r="F936" s="123"/>
      <c r="G936" s="123"/>
    </row>
    <row r="937" spans="1:7" ht="12.75">
      <c r="A937" s="111"/>
      <c r="E937" s="123"/>
      <c r="F937" s="123"/>
      <c r="G937" s="123"/>
    </row>
    <row r="938" spans="1:7" ht="12.75">
      <c r="A938" s="111"/>
      <c r="E938" s="123"/>
      <c r="F938" s="123"/>
      <c r="G938" s="123"/>
    </row>
    <row r="939" spans="1:7" ht="12.75">
      <c r="A939" s="111"/>
      <c r="E939" s="123"/>
      <c r="F939" s="123"/>
      <c r="G939" s="123"/>
    </row>
    <row r="940" spans="1:7" ht="12.75">
      <c r="A940" s="111"/>
      <c r="E940" s="123"/>
      <c r="F940" s="123"/>
      <c r="G940" s="123"/>
    </row>
    <row r="941" spans="1:7" ht="12.75">
      <c r="A941" s="111"/>
      <c r="E941" s="123"/>
      <c r="F941" s="123"/>
      <c r="G941" s="123"/>
    </row>
    <row r="942" spans="1:7" ht="12.75">
      <c r="A942" s="111"/>
      <c r="E942" s="123"/>
      <c r="F942" s="123"/>
      <c r="G942" s="123"/>
    </row>
    <row r="943" spans="1:7" ht="12.75">
      <c r="A943" s="111"/>
      <c r="E943" s="123"/>
      <c r="F943" s="123"/>
      <c r="G943" s="123"/>
    </row>
    <row r="944" spans="1:7" ht="12.75">
      <c r="A944" s="111"/>
      <c r="E944" s="123"/>
      <c r="F944" s="123"/>
      <c r="G944" s="123"/>
    </row>
    <row r="945" spans="1:7" ht="12.75">
      <c r="A945" s="111"/>
      <c r="E945" s="123"/>
      <c r="F945" s="123"/>
      <c r="G945" s="123"/>
    </row>
    <row r="946" spans="1:7" ht="12.75">
      <c r="A946" s="111"/>
      <c r="E946" s="123"/>
      <c r="F946" s="123"/>
      <c r="G946" s="123"/>
    </row>
    <row r="947" spans="1:7" ht="12.75">
      <c r="A947" s="111"/>
      <c r="E947" s="123"/>
      <c r="F947" s="123"/>
      <c r="G947" s="123"/>
    </row>
    <row r="948" spans="1:7" ht="12.75">
      <c r="A948" s="111"/>
      <c r="E948" s="123"/>
      <c r="F948" s="123"/>
      <c r="G948" s="123"/>
    </row>
    <row r="949" spans="1:7" ht="12.75">
      <c r="A949" s="111"/>
      <c r="E949" s="123"/>
      <c r="F949" s="123"/>
      <c r="G949" s="123"/>
    </row>
    <row r="950" spans="1:7" ht="12.75">
      <c r="A950" s="111"/>
      <c r="E950" s="123"/>
      <c r="F950" s="123"/>
      <c r="G950" s="123"/>
    </row>
    <row r="951" spans="1:7" ht="12.75">
      <c r="A951" s="111"/>
      <c r="E951" s="123"/>
      <c r="F951" s="123"/>
      <c r="G951" s="123"/>
    </row>
    <row r="952" spans="1:7" ht="12.75">
      <c r="A952" s="111"/>
      <c r="E952" s="123"/>
      <c r="F952" s="123"/>
      <c r="G952" s="123"/>
    </row>
    <row r="953" spans="1:7" ht="12.75">
      <c r="A953" s="111"/>
      <c r="E953" s="123"/>
      <c r="F953" s="123"/>
      <c r="G953" s="123"/>
    </row>
    <row r="954" spans="1:7" ht="12.75">
      <c r="A954" s="111"/>
      <c r="E954" s="123"/>
      <c r="F954" s="123"/>
      <c r="G954" s="123"/>
    </row>
    <row r="955" spans="1:7" ht="12.75">
      <c r="A955" s="111"/>
      <c r="E955" s="123"/>
      <c r="F955" s="123"/>
      <c r="G955" s="123"/>
    </row>
    <row r="956" spans="1:7" ht="12.75">
      <c r="A956" s="111"/>
      <c r="E956" s="123"/>
      <c r="F956" s="123"/>
      <c r="G956" s="123"/>
    </row>
    <row r="957" spans="1:7" ht="12.75">
      <c r="A957" s="111"/>
      <c r="E957" s="123"/>
      <c r="F957" s="123"/>
      <c r="G957" s="123"/>
    </row>
    <row r="958" spans="1:7" ht="12.75">
      <c r="A958" s="111"/>
      <c r="E958" s="123"/>
      <c r="F958" s="123"/>
      <c r="G958" s="123"/>
    </row>
    <row r="959" spans="1:7" ht="12.75">
      <c r="A959" s="111"/>
      <c r="E959" s="123"/>
      <c r="F959" s="123"/>
      <c r="G959" s="123"/>
    </row>
    <row r="960" spans="1:7" ht="12.75">
      <c r="A960" s="111"/>
      <c r="E960" s="123"/>
      <c r="F960" s="123"/>
      <c r="G960" s="123"/>
    </row>
    <row r="961" spans="1:7" ht="12.75">
      <c r="A961" s="111"/>
      <c r="E961" s="123"/>
      <c r="F961" s="123"/>
      <c r="G961" s="123"/>
    </row>
    <row r="962" spans="1:7" ht="12.75">
      <c r="A962" s="111"/>
      <c r="E962" s="123"/>
      <c r="F962" s="123"/>
      <c r="G962" s="123"/>
    </row>
    <row r="963" spans="1:7" ht="12.75">
      <c r="A963" s="111"/>
      <c r="E963" s="123"/>
      <c r="F963" s="123"/>
      <c r="G963" s="123"/>
    </row>
    <row r="964" spans="1:7" ht="12.75">
      <c r="A964" s="111"/>
      <c r="E964" s="123"/>
      <c r="F964" s="123"/>
      <c r="G964" s="123"/>
    </row>
    <row r="965" spans="1:7" ht="12.75">
      <c r="A965" s="111"/>
      <c r="E965" s="123"/>
      <c r="F965" s="123"/>
      <c r="G965" s="123"/>
    </row>
    <row r="966" spans="1:7" ht="12.75">
      <c r="A966" s="111"/>
      <c r="E966" s="123"/>
      <c r="F966" s="123"/>
      <c r="G966" s="123"/>
    </row>
    <row r="967" spans="1:7" ht="12.75">
      <c r="A967" s="111"/>
      <c r="E967" s="123"/>
      <c r="F967" s="123"/>
      <c r="G967" s="123"/>
    </row>
    <row r="968" spans="1:7" ht="12.75">
      <c r="A968" s="111"/>
      <c r="E968" s="123"/>
      <c r="F968" s="123"/>
      <c r="G968" s="123"/>
    </row>
    <row r="969" spans="1:7" ht="12.75">
      <c r="A969" s="111"/>
      <c r="E969" s="123"/>
      <c r="F969" s="123"/>
      <c r="G969" s="123"/>
    </row>
    <row r="970" spans="1:7" ht="12.75">
      <c r="A970" s="111"/>
      <c r="E970" s="123"/>
      <c r="F970" s="123"/>
      <c r="G970" s="123"/>
    </row>
    <row r="971" spans="1:7" ht="12.75">
      <c r="A971" s="111"/>
      <c r="E971" s="123"/>
      <c r="F971" s="123"/>
      <c r="G971" s="123"/>
    </row>
    <row r="972" spans="1:7" ht="12.75">
      <c r="A972" s="111"/>
      <c r="E972" s="123"/>
      <c r="F972" s="123"/>
      <c r="G972" s="123"/>
    </row>
    <row r="973" spans="1:7" ht="12.75">
      <c r="A973" s="111"/>
      <c r="E973" s="123"/>
      <c r="F973" s="123"/>
      <c r="G973" s="123"/>
    </row>
    <row r="974" spans="1:7" ht="12.75">
      <c r="A974" s="111"/>
      <c r="E974" s="123"/>
      <c r="F974" s="123"/>
      <c r="G974" s="123"/>
    </row>
    <row r="975" spans="1:7" ht="12.75">
      <c r="A975" s="111"/>
      <c r="E975" s="123"/>
      <c r="F975" s="123"/>
      <c r="G975" s="123"/>
    </row>
    <row r="976" spans="1:7" ht="12.75">
      <c r="A976" s="111"/>
      <c r="E976" s="123"/>
      <c r="F976" s="123"/>
      <c r="G976" s="123"/>
    </row>
    <row r="977" spans="1:7" ht="12.75">
      <c r="A977" s="111"/>
      <c r="E977" s="123"/>
      <c r="F977" s="123"/>
      <c r="G977" s="123"/>
    </row>
    <row r="978" spans="1:7" ht="12.75">
      <c r="A978" s="111"/>
      <c r="E978" s="123"/>
      <c r="F978" s="123"/>
      <c r="G978" s="123"/>
    </row>
    <row r="979" spans="1:7" ht="12.75">
      <c r="A979" s="111"/>
      <c r="E979" s="123"/>
      <c r="F979" s="123"/>
      <c r="G979" s="123"/>
    </row>
    <row r="980" spans="1:7" ht="12.75">
      <c r="A980" s="111"/>
      <c r="E980" s="123"/>
      <c r="F980" s="123"/>
      <c r="G980" s="123"/>
    </row>
    <row r="981" spans="1:7" ht="12.75">
      <c r="A981" s="111"/>
      <c r="E981" s="123"/>
      <c r="F981" s="123"/>
      <c r="G981" s="123"/>
    </row>
    <row r="982" spans="1:7" ht="12.75">
      <c r="A982" s="111"/>
      <c r="E982" s="123"/>
      <c r="F982" s="123"/>
      <c r="G982" s="123"/>
    </row>
    <row r="983" spans="1:7" ht="12.75">
      <c r="A983" s="111"/>
      <c r="E983" s="123"/>
      <c r="F983" s="123"/>
      <c r="G983" s="123"/>
    </row>
    <row r="984" spans="1:7" ht="12.75">
      <c r="A984" s="111"/>
      <c r="E984" s="123"/>
      <c r="F984" s="123"/>
      <c r="G984" s="123"/>
    </row>
    <row r="985" spans="1:7" ht="12.75">
      <c r="A985" s="111"/>
      <c r="E985" s="123"/>
      <c r="F985" s="123"/>
      <c r="G985" s="123"/>
    </row>
    <row r="986" spans="1:7" ht="12.75">
      <c r="A986" s="111"/>
      <c r="E986" s="123"/>
      <c r="F986" s="123"/>
      <c r="G986" s="123"/>
    </row>
    <row r="987" spans="1:7" ht="12.75">
      <c r="A987" s="111"/>
      <c r="E987" s="123"/>
      <c r="F987" s="123"/>
      <c r="G987" s="123"/>
    </row>
    <row r="988" spans="1:7" ht="12.75">
      <c r="A988" s="111"/>
      <c r="E988" s="123"/>
      <c r="F988" s="123"/>
      <c r="G988" s="123"/>
    </row>
    <row r="989" spans="1:7" ht="12.75">
      <c r="A989" s="111"/>
      <c r="E989" s="123"/>
      <c r="F989" s="123"/>
      <c r="G989" s="123"/>
    </row>
    <row r="990" spans="1:7" ht="12.75">
      <c r="A990" s="111"/>
      <c r="E990" s="123"/>
      <c r="F990" s="123"/>
      <c r="G990" s="123"/>
    </row>
    <row r="991" spans="1:7" ht="12.75">
      <c r="A991" s="111"/>
      <c r="E991" s="123"/>
      <c r="F991" s="123"/>
      <c r="G991" s="123"/>
    </row>
    <row r="992" spans="1:7" ht="12.75">
      <c r="A992" s="111"/>
      <c r="E992" s="123"/>
      <c r="F992" s="123"/>
      <c r="G992" s="123"/>
    </row>
    <row r="993" spans="1:7" ht="12.75">
      <c r="A993" s="111"/>
      <c r="E993" s="123"/>
      <c r="F993" s="123"/>
      <c r="G993" s="123"/>
    </row>
    <row r="994" spans="1:7" ht="12.75">
      <c r="A994" s="111"/>
      <c r="E994" s="123"/>
      <c r="F994" s="123"/>
      <c r="G994" s="123"/>
    </row>
    <row r="995" spans="1:7" ht="12.75">
      <c r="A995" s="111"/>
      <c r="E995" s="123"/>
      <c r="F995" s="123"/>
      <c r="G995" s="123"/>
    </row>
    <row r="996" spans="1:7" ht="12.75">
      <c r="A996" s="111"/>
      <c r="E996" s="123"/>
      <c r="F996" s="123"/>
      <c r="G996" s="123"/>
    </row>
    <row r="997" spans="1:7" ht="12.75">
      <c r="A997" s="111"/>
      <c r="E997" s="123"/>
      <c r="F997" s="123"/>
      <c r="G997" s="123"/>
    </row>
  </sheetData>
  <mergeCells count="2">
    <mergeCell ref="N2:N3"/>
    <mergeCell ref="O2:Q2"/>
  </mergeCells>
  <conditionalFormatting sqref="D2:D7">
    <cfRule type="colorScale" priority="1">
      <colorScale>
        <cfvo type="min"/>
        <cfvo type="percentile" val="50"/>
        <cfvo type="max"/>
        <color rgb="FFEA4335"/>
        <color rgb="FFF7F798"/>
        <color rgb="FF34A853"/>
      </colorScale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P995"/>
  <sheetViews>
    <sheetView workbookViewId="0">
      <selection activeCell="B2" sqref="B2"/>
    </sheetView>
  </sheetViews>
  <sheetFormatPr defaultColWidth="12.5703125" defaultRowHeight="15.75" customHeight="1"/>
  <sheetData>
    <row r="1" spans="1:16" ht="15.75" customHeight="1">
      <c r="A1" s="106"/>
      <c r="B1" t="s">
        <v>126</v>
      </c>
      <c r="C1" t="s">
        <v>78</v>
      </c>
      <c r="D1" s="1" t="s">
        <v>127</v>
      </c>
      <c r="F1" s="385" t="s">
        <v>25</v>
      </c>
      <c r="O1" s="281" t="s">
        <v>128</v>
      </c>
      <c r="P1" s="241"/>
    </row>
    <row r="2" spans="1:16" ht="12.75">
      <c r="A2" s="107" t="str">
        <f ca="1">N2</f>
        <v>Август</v>
      </c>
      <c r="B2">
        <f>'Заполняет конвертор НЕ ТРОГАТЬ!'!S68</f>
        <v>3990</v>
      </c>
      <c r="C2">
        <f>'Заполняет конвертор НЕ ТРОГАТЬ!'!T68</f>
        <v>31</v>
      </c>
      <c r="D2" s="81">
        <f>'Заполняет конвертор НЕ ТРОГАТЬ!'!T68*'Заполняет конвертор НЕ ТРОГАТЬ!'!S68</f>
        <v>123690</v>
      </c>
      <c r="L2" s="1" t="s">
        <v>129</v>
      </c>
      <c r="M2" s="108">
        <f ca="1">TODAY()</f>
        <v>46253</v>
      </c>
      <c r="N2" s="109" t="str">
        <f ca="1">VLOOKUP(MONTH($M$2),O2:P25,2,0)</f>
        <v>Август</v>
      </c>
      <c r="O2" s="110">
        <v>1</v>
      </c>
      <c r="P2" s="110" t="s">
        <v>130</v>
      </c>
    </row>
    <row r="3" spans="1:16" ht="12.75">
      <c r="A3" s="107" t="str">
        <f ca="1">N3</f>
        <v>Сентябрь</v>
      </c>
      <c r="B3">
        <f>'Заполняет конвертор НЕ ТРОГАТЬ!'!S69</f>
        <v>4032</v>
      </c>
      <c r="C3">
        <f>'Заполняет конвертор НЕ ТРОГАТЬ!'!T69</f>
        <v>32</v>
      </c>
      <c r="D3" s="81">
        <f>'Заполняет конвертор НЕ ТРОГАТЬ!'!T69*'Заполняет конвертор НЕ ТРОГАТЬ!'!S69</f>
        <v>129024</v>
      </c>
      <c r="N3" s="109" t="str">
        <f ca="1">VLOOKUP(MONTH($M$2)+1,O2:P25,2,0)</f>
        <v>Сентябрь</v>
      </c>
      <c r="O3" s="110">
        <v>2</v>
      </c>
      <c r="P3" s="110" t="s">
        <v>131</v>
      </c>
    </row>
    <row r="4" spans="1:16" ht="12.75">
      <c r="A4" s="107" t="str">
        <f ca="1">N4</f>
        <v>Октябрь</v>
      </c>
      <c r="B4">
        <f>'Заполняет конвертор НЕ ТРОГАТЬ!'!S70</f>
        <v>4017</v>
      </c>
      <c r="C4">
        <f>'Заполняет конвертор НЕ ТРОГАТЬ!'!T70</f>
        <v>31</v>
      </c>
      <c r="D4" s="81">
        <f>'Заполняет конвертор НЕ ТРОГАТЬ!'!T70*'Заполняет конвертор НЕ ТРОГАТЬ!'!S70</f>
        <v>124527</v>
      </c>
      <c r="N4" s="109" t="str">
        <f ca="1">VLOOKUP(MONTH($M$2)+2,O2:P25,2,0)</f>
        <v>Октябрь</v>
      </c>
      <c r="O4" s="110">
        <v>3</v>
      </c>
      <c r="P4" s="110" t="s">
        <v>132</v>
      </c>
    </row>
    <row r="5" spans="1:16" ht="12.75">
      <c r="A5" s="107" t="str">
        <f ca="1">N5</f>
        <v>Ноябрь</v>
      </c>
      <c r="B5">
        <f>'Заполняет конвертор НЕ ТРОГАТЬ!'!S71</f>
        <v>3989</v>
      </c>
      <c r="C5">
        <f>'Заполняет конвертор НЕ ТРОГАТЬ!'!T71</f>
        <v>31</v>
      </c>
      <c r="D5" s="81">
        <f>'Заполняет конвертор НЕ ТРОГАТЬ!'!T71*'Заполняет конвертор НЕ ТРОГАТЬ!'!S71</f>
        <v>123659</v>
      </c>
      <c r="N5" s="109" t="str">
        <f ca="1">VLOOKUP(MONTH($M$2)+3,O2:P25,2,0)</f>
        <v>Ноябрь</v>
      </c>
      <c r="O5" s="110">
        <v>4</v>
      </c>
      <c r="P5" s="110" t="s">
        <v>133</v>
      </c>
    </row>
    <row r="6" spans="1:16" ht="12.75">
      <c r="A6" s="107" t="str">
        <f ca="1">N6</f>
        <v>Декабрь</v>
      </c>
      <c r="B6">
        <f>'Заполняет конвертор НЕ ТРОГАТЬ!'!S72</f>
        <v>3886</v>
      </c>
      <c r="C6">
        <f>'Заполняет конвертор НЕ ТРОГАТЬ!'!T72</f>
        <v>31</v>
      </c>
      <c r="D6" s="81">
        <f>'Заполняет конвертор НЕ ТРОГАТЬ!'!T72*'Заполняет конвертор НЕ ТРОГАТЬ!'!S72</f>
        <v>120466</v>
      </c>
      <c r="N6" s="109" t="str">
        <f ca="1">VLOOKUP(MONTH($M$2)+4,O2:P25,2,0)</f>
        <v>Декабрь</v>
      </c>
      <c r="O6" s="110">
        <v>5</v>
      </c>
      <c r="P6" s="110" t="s">
        <v>134</v>
      </c>
    </row>
    <row r="7" spans="1:16" ht="12.75">
      <c r="A7" s="107" t="str">
        <f ca="1">N7</f>
        <v>Январь</v>
      </c>
      <c r="B7">
        <f>'Заполняет конвертор НЕ ТРОГАТЬ!'!S73</f>
        <v>3714</v>
      </c>
      <c r="C7">
        <f>'Заполняет конвертор НЕ ТРОГАТЬ!'!T73</f>
        <v>31</v>
      </c>
      <c r="D7" s="81">
        <f>'Заполняет конвертор НЕ ТРОГАТЬ!'!T73*'Заполняет конвертор НЕ ТРОГАТЬ!'!S73</f>
        <v>115134</v>
      </c>
      <c r="N7" s="109" t="str">
        <f ca="1">VLOOKUP(MONTH($M$2)+5,O2:P25,2,0)</f>
        <v>Январь</v>
      </c>
      <c r="O7" s="110">
        <v>6</v>
      </c>
      <c r="P7" s="110" t="s">
        <v>135</v>
      </c>
    </row>
    <row r="8" spans="1:16" ht="12.75">
      <c r="A8" s="107" t="str">
        <f ca="1">N8</f>
        <v>Февраль</v>
      </c>
      <c r="B8">
        <f>'Заполняет конвертор НЕ ТРОГАТЬ!'!S74</f>
        <v>3634</v>
      </c>
      <c r="C8">
        <f>'Заполняет конвертор НЕ ТРОГАТЬ!'!T74</f>
        <v>31</v>
      </c>
      <c r="D8" s="81">
        <f>'Заполняет конвертор НЕ ТРОГАТЬ!'!T74*'Заполняет конвертор НЕ ТРОГАТЬ!'!S74</f>
        <v>112654</v>
      </c>
      <c r="N8" s="109" t="str">
        <f ca="1">VLOOKUP(MONTH($M$2)+6,O2:P25,2,0)</f>
        <v>Февраль</v>
      </c>
      <c r="O8" s="110">
        <v>7</v>
      </c>
      <c r="P8" s="110" t="s">
        <v>136</v>
      </c>
    </row>
    <row r="9" spans="1:16" ht="12.75">
      <c r="A9" s="107" t="str">
        <f ca="1">N9</f>
        <v>Март</v>
      </c>
      <c r="B9">
        <f>'Заполняет конвертор НЕ ТРОГАТЬ!'!S75</f>
        <v>3315</v>
      </c>
      <c r="C9">
        <f>'Заполняет конвертор НЕ ТРОГАТЬ!'!T75</f>
        <v>32</v>
      </c>
      <c r="D9" s="81">
        <f>'Заполняет конвертор НЕ ТРОГАТЬ!'!T75*'Заполняет конвертор НЕ ТРОГАТЬ!'!S75</f>
        <v>106080</v>
      </c>
      <c r="N9" s="109" t="str">
        <f ca="1">VLOOKUP(MONTH($M$2)+7,O2:P25,2,0)</f>
        <v>Март</v>
      </c>
      <c r="O9" s="110">
        <v>8</v>
      </c>
      <c r="P9" s="110" t="s">
        <v>137</v>
      </c>
    </row>
    <row r="10" spans="1:16" ht="12.75">
      <c r="A10" s="107" t="str">
        <f ca="1">N10</f>
        <v>Апрель</v>
      </c>
      <c r="B10">
        <f>'Заполняет конвертор НЕ ТРОГАТЬ!'!S76</f>
        <v>3234</v>
      </c>
      <c r="C10">
        <f>'Заполняет конвертор НЕ ТРОГАТЬ!'!T76</f>
        <v>32</v>
      </c>
      <c r="D10" s="81">
        <f>'Заполняет конвертор НЕ ТРОГАТЬ!'!T76*'Заполняет конвертор НЕ ТРОГАТЬ!'!S76</f>
        <v>103488</v>
      </c>
      <c r="N10" s="109" t="str">
        <f ca="1">VLOOKUP(MONTH($M$2)+8,O2:P25,2,0)</f>
        <v>Апрель</v>
      </c>
      <c r="O10" s="110">
        <v>9</v>
      </c>
      <c r="P10" s="110" t="s">
        <v>138</v>
      </c>
    </row>
    <row r="11" spans="1:16" ht="12.75">
      <c r="A11" s="107" t="str">
        <f ca="1">N11</f>
        <v>Май</v>
      </c>
      <c r="B11">
        <f>'Заполняет конвертор НЕ ТРОГАТЬ!'!S77</f>
        <v>3121</v>
      </c>
      <c r="C11">
        <f>'Заполняет конвертор НЕ ТРОГАТЬ!'!T77</f>
        <v>32</v>
      </c>
      <c r="D11" s="81">
        <f>'Заполняет конвертор НЕ ТРОГАТЬ!'!T77*'Заполняет конвертор НЕ ТРОГАТЬ!'!S77</f>
        <v>99872</v>
      </c>
      <c r="N11" s="109" t="str">
        <f ca="1">VLOOKUP(MONTH($M$2)+9,O2:P25,2,0)</f>
        <v>Май</v>
      </c>
      <c r="O11" s="110">
        <v>10</v>
      </c>
      <c r="P11" s="110" t="s">
        <v>139</v>
      </c>
    </row>
    <row r="12" spans="1:16" ht="12.75">
      <c r="A12" s="107" t="str">
        <f ca="1">N12</f>
        <v>Июнь</v>
      </c>
      <c r="B12">
        <f>'Заполняет конвертор НЕ ТРОГАТЬ!'!S78</f>
        <v>2948</v>
      </c>
      <c r="C12">
        <f>'Заполняет конвертор НЕ ТРОГАТЬ!'!T78</f>
        <v>31</v>
      </c>
      <c r="D12" s="81">
        <f>'Заполняет конвертор НЕ ТРОГАТЬ!'!T78*'Заполняет конвертор НЕ ТРОГАТЬ!'!S78</f>
        <v>91388</v>
      </c>
      <c r="N12" s="109" t="str">
        <f ca="1">VLOOKUP(MONTH($M$2)+10,O3:P25,2,0)</f>
        <v>Июнь</v>
      </c>
      <c r="O12" s="110">
        <v>11</v>
      </c>
      <c r="P12" s="110" t="s">
        <v>140</v>
      </c>
    </row>
    <row r="13" spans="1:16" ht="12.75">
      <c r="A13" s="107" t="str">
        <f ca="1">N13</f>
        <v>Июль</v>
      </c>
      <c r="B13">
        <f>'Заполняет конвертор НЕ ТРОГАТЬ!'!S79</f>
        <v>2734</v>
      </c>
      <c r="C13">
        <f>'Заполняет конвертор НЕ ТРОГАТЬ!'!T79</f>
        <v>33</v>
      </c>
      <c r="D13" s="81">
        <f>'Заполняет конвертор НЕ ТРОГАТЬ!'!T79*'Заполняет конвертор НЕ ТРОГАТЬ!'!S79</f>
        <v>90222</v>
      </c>
      <c r="N13" s="109" t="str">
        <f ca="1">VLOOKUP(MONTH($M$2)+11,O2:P25,2,0)</f>
        <v>Июль</v>
      </c>
      <c r="O13" s="110">
        <v>12</v>
      </c>
      <c r="P13" s="110" t="s">
        <v>141</v>
      </c>
    </row>
    <row r="14" spans="1:16">
      <c r="A14" s="111"/>
      <c r="O14" s="110">
        <v>13</v>
      </c>
      <c r="P14" s="110" t="s">
        <v>130</v>
      </c>
    </row>
    <row r="15" spans="1:16" ht="15.75" customHeight="1">
      <c r="A15" s="111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O15" s="110">
        <v>14</v>
      </c>
      <c r="P15" s="110" t="s">
        <v>131</v>
      </c>
    </row>
    <row r="16" spans="1:16" ht="15.7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O16" s="110">
        <v>15</v>
      </c>
      <c r="P16" s="110" t="s">
        <v>132</v>
      </c>
    </row>
    <row r="17" spans="1:16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O17" s="110">
        <v>16</v>
      </c>
      <c r="P17" s="110" t="s">
        <v>133</v>
      </c>
    </row>
    <row r="18" spans="1:16" ht="15.75" customHeight="1">
      <c r="A18" s="111"/>
      <c r="B18" s="14"/>
      <c r="O18" s="110">
        <v>17</v>
      </c>
      <c r="P18" s="110" t="s">
        <v>134</v>
      </c>
    </row>
    <row r="19" spans="1:16" ht="15.75" customHeight="1">
      <c r="A19" s="111"/>
      <c r="B19" s="14"/>
      <c r="O19" s="110">
        <v>18</v>
      </c>
      <c r="P19" s="110" t="s">
        <v>135</v>
      </c>
    </row>
    <row r="20" spans="1:16" ht="15.75" customHeight="1">
      <c r="A20" s="111"/>
      <c r="B20" s="14"/>
      <c r="O20" s="110">
        <v>19</v>
      </c>
      <c r="P20" s="110" t="s">
        <v>136</v>
      </c>
    </row>
    <row r="21" spans="1:16" ht="15.75" customHeight="1">
      <c r="A21" s="111"/>
      <c r="B21" s="14"/>
      <c r="O21" s="110">
        <v>20</v>
      </c>
      <c r="P21" s="110" t="s">
        <v>137</v>
      </c>
    </row>
    <row r="22" spans="1:16" ht="15.75" customHeight="1">
      <c r="A22" s="111"/>
      <c r="B22" s="14"/>
      <c r="O22" s="110">
        <v>21</v>
      </c>
      <c r="P22" s="110" t="s">
        <v>138</v>
      </c>
    </row>
    <row r="23" spans="1:16" ht="15.75" customHeight="1">
      <c r="A23" s="111"/>
      <c r="B23" s="14"/>
      <c r="O23" s="110">
        <v>22</v>
      </c>
      <c r="P23" s="110" t="s">
        <v>139</v>
      </c>
    </row>
    <row r="24" spans="1:16" ht="15.75" customHeight="1">
      <c r="A24" s="111"/>
      <c r="B24" s="14"/>
      <c r="O24" s="110">
        <v>23</v>
      </c>
      <c r="P24" s="110" t="s">
        <v>140</v>
      </c>
    </row>
    <row r="25" spans="1:16" ht="15.75" customHeight="1">
      <c r="A25" s="111"/>
      <c r="B25" s="14"/>
      <c r="O25" s="110">
        <v>24</v>
      </c>
      <c r="P25" s="110" t="s">
        <v>141</v>
      </c>
    </row>
    <row r="26" spans="1:16">
      <c r="A26" s="111"/>
    </row>
    <row r="27" spans="1:16">
      <c r="A27" s="111"/>
    </row>
    <row r="28" spans="1:16">
      <c r="A28" s="111"/>
    </row>
    <row r="29" spans="1:16">
      <c r="A29" s="111"/>
    </row>
    <row r="30" spans="1:16">
      <c r="A30" s="111"/>
    </row>
    <row r="31" spans="1:16">
      <c r="A31" s="111"/>
    </row>
    <row r="32" spans="1:16">
      <c r="A32" s="111"/>
    </row>
    <row r="33" spans="1:1">
      <c r="A33" s="111"/>
    </row>
    <row r="34" spans="1:1">
      <c r="A34" s="111"/>
    </row>
    <row r="35" spans="1:1">
      <c r="A35" s="111"/>
    </row>
    <row r="36" spans="1:1">
      <c r="A36" s="111"/>
    </row>
    <row r="37" spans="1:1">
      <c r="A37" s="111"/>
    </row>
    <row r="38" spans="1:1">
      <c r="A38" s="111"/>
    </row>
    <row r="39" spans="1:1">
      <c r="A39" s="111"/>
    </row>
    <row r="40" spans="1:1" ht="12.75">
      <c r="A40" s="111"/>
    </row>
    <row r="41" spans="1:1" ht="12.75">
      <c r="A41" s="111"/>
    </row>
    <row r="42" spans="1:1" ht="12.75">
      <c r="A42" s="111"/>
    </row>
    <row r="43" spans="1:1" ht="12.75">
      <c r="A43" s="111"/>
    </row>
    <row r="44" spans="1:1" ht="12.75">
      <c r="A44" s="111"/>
    </row>
    <row r="45" spans="1:1" ht="12.75">
      <c r="A45" s="111"/>
    </row>
    <row r="46" spans="1:1" ht="12.75">
      <c r="A46" s="111"/>
    </row>
    <row r="47" spans="1:1" ht="12.75">
      <c r="A47" s="111"/>
    </row>
    <row r="48" spans="1:1" ht="12.75">
      <c r="A48" s="111"/>
    </row>
    <row r="49" spans="1:1" ht="12.75">
      <c r="A49" s="111"/>
    </row>
    <row r="50" spans="1:1" ht="12.75">
      <c r="A50" s="111"/>
    </row>
    <row r="51" spans="1:1" ht="12.75">
      <c r="A51" s="111"/>
    </row>
    <row r="52" spans="1:1" ht="12.75">
      <c r="A52" s="111"/>
    </row>
    <row r="53" spans="1:1" ht="12.75">
      <c r="A53" s="111"/>
    </row>
    <row r="54" spans="1:1" ht="12.75">
      <c r="A54" s="111"/>
    </row>
    <row r="55" spans="1:1" ht="12.75">
      <c r="A55" s="111"/>
    </row>
    <row r="56" spans="1:1" ht="12.75">
      <c r="A56" s="111"/>
    </row>
    <row r="57" spans="1:1" ht="12.75">
      <c r="A57" s="111"/>
    </row>
    <row r="58" spans="1:1" ht="12.75">
      <c r="A58" s="111"/>
    </row>
    <row r="59" spans="1:1" ht="12.75">
      <c r="A59" s="111"/>
    </row>
    <row r="60" spans="1:1" ht="12.75">
      <c r="A60" s="111"/>
    </row>
    <row r="61" spans="1:1" ht="12.75">
      <c r="A61" s="111"/>
    </row>
    <row r="62" spans="1:1" ht="12.75">
      <c r="A62" s="111"/>
    </row>
    <row r="63" spans="1:1" ht="12.75">
      <c r="A63" s="111"/>
    </row>
    <row r="64" spans="1:1" ht="12.75">
      <c r="A64" s="111"/>
    </row>
    <row r="65" spans="1:1" ht="12.75">
      <c r="A65" s="111"/>
    </row>
    <row r="66" spans="1:1" ht="12.75">
      <c r="A66" s="111"/>
    </row>
    <row r="67" spans="1:1" ht="12.75">
      <c r="A67" s="111"/>
    </row>
    <row r="68" spans="1:1" ht="12.75">
      <c r="A68" s="111"/>
    </row>
    <row r="69" spans="1:1" ht="12.75">
      <c r="A69" s="111"/>
    </row>
    <row r="70" spans="1:1" ht="12.75">
      <c r="A70" s="111"/>
    </row>
    <row r="71" spans="1:1" ht="12.75">
      <c r="A71" s="111"/>
    </row>
    <row r="72" spans="1:1" ht="12.75">
      <c r="A72" s="111"/>
    </row>
    <row r="73" spans="1:1" ht="12.75">
      <c r="A73" s="111"/>
    </row>
    <row r="74" spans="1:1" ht="12.75">
      <c r="A74" s="111"/>
    </row>
    <row r="75" spans="1:1" ht="12.75">
      <c r="A75" s="111"/>
    </row>
    <row r="76" spans="1:1" ht="12.75">
      <c r="A76" s="111"/>
    </row>
    <row r="77" spans="1:1" ht="12.75">
      <c r="A77" s="111"/>
    </row>
    <row r="78" spans="1:1" ht="12.75">
      <c r="A78" s="111"/>
    </row>
    <row r="79" spans="1:1" ht="12.75">
      <c r="A79" s="111"/>
    </row>
    <row r="80" spans="1:1" ht="12.75">
      <c r="A80" s="111"/>
    </row>
    <row r="81" spans="1:1" ht="12.75">
      <c r="A81" s="111"/>
    </row>
    <row r="82" spans="1:1" ht="12.75">
      <c r="A82" s="111"/>
    </row>
    <row r="83" spans="1:1" ht="12.75">
      <c r="A83" s="111"/>
    </row>
    <row r="84" spans="1:1" ht="12.75">
      <c r="A84" s="111"/>
    </row>
    <row r="85" spans="1:1" ht="12.75">
      <c r="A85" s="111"/>
    </row>
    <row r="86" spans="1:1" ht="12.75">
      <c r="A86" s="111"/>
    </row>
    <row r="87" spans="1:1" ht="12.75">
      <c r="A87" s="111"/>
    </row>
    <row r="88" spans="1:1" ht="12.75">
      <c r="A88" s="111"/>
    </row>
    <row r="89" spans="1:1" ht="12.75">
      <c r="A89" s="111"/>
    </row>
    <row r="90" spans="1:1" ht="12.75">
      <c r="A90" s="111"/>
    </row>
    <row r="91" spans="1:1" ht="12.75">
      <c r="A91" s="111"/>
    </row>
    <row r="92" spans="1:1" ht="12.75">
      <c r="A92" s="111"/>
    </row>
    <row r="93" spans="1:1" ht="12.75">
      <c r="A93" s="111"/>
    </row>
    <row r="94" spans="1:1" ht="12.75">
      <c r="A94" s="111"/>
    </row>
    <row r="95" spans="1:1" ht="12.75">
      <c r="A95" s="111"/>
    </row>
    <row r="96" spans="1:1" ht="12.75">
      <c r="A96" s="111"/>
    </row>
    <row r="97" spans="1:1" ht="12.75">
      <c r="A97" s="111"/>
    </row>
    <row r="98" spans="1:1" ht="12.75">
      <c r="A98" s="111"/>
    </row>
    <row r="99" spans="1:1" ht="12.75">
      <c r="A99" s="111"/>
    </row>
    <row r="100" spans="1:1" ht="12.75">
      <c r="A100" s="111"/>
    </row>
    <row r="101" spans="1:1" ht="12.75">
      <c r="A101" s="111"/>
    </row>
    <row r="102" spans="1:1" ht="12.75">
      <c r="A102" s="111"/>
    </row>
    <row r="103" spans="1:1" ht="12.75">
      <c r="A103" s="111"/>
    </row>
    <row r="104" spans="1:1" ht="12.75">
      <c r="A104" s="111"/>
    </row>
    <row r="105" spans="1:1" ht="12.75">
      <c r="A105" s="111"/>
    </row>
    <row r="106" spans="1:1" ht="12.75">
      <c r="A106" s="111"/>
    </row>
    <row r="107" spans="1:1" ht="12.75">
      <c r="A107" s="111"/>
    </row>
    <row r="108" spans="1:1" ht="12.75">
      <c r="A108" s="111"/>
    </row>
    <row r="109" spans="1:1" ht="12.75">
      <c r="A109" s="111"/>
    </row>
    <row r="110" spans="1:1" ht="12.75">
      <c r="A110" s="111"/>
    </row>
    <row r="111" spans="1:1" ht="12.75">
      <c r="A111" s="111"/>
    </row>
    <row r="112" spans="1:1" ht="12.75">
      <c r="A112" s="111"/>
    </row>
    <row r="113" spans="1:1" ht="12.75">
      <c r="A113" s="111"/>
    </row>
    <row r="114" spans="1:1" ht="12.75">
      <c r="A114" s="111"/>
    </row>
    <row r="115" spans="1:1" ht="12.75">
      <c r="A115" s="111"/>
    </row>
    <row r="116" spans="1:1" ht="12.75">
      <c r="A116" s="111"/>
    </row>
    <row r="117" spans="1:1" ht="12.75">
      <c r="A117" s="111"/>
    </row>
    <row r="118" spans="1:1" ht="12.75">
      <c r="A118" s="111"/>
    </row>
    <row r="119" spans="1:1" ht="12.75">
      <c r="A119" s="111"/>
    </row>
    <row r="120" spans="1:1" ht="12.75">
      <c r="A120" s="111"/>
    </row>
    <row r="121" spans="1:1" ht="12.75">
      <c r="A121" s="111"/>
    </row>
    <row r="122" spans="1:1" ht="12.75">
      <c r="A122" s="111"/>
    </row>
    <row r="123" spans="1:1" ht="12.75">
      <c r="A123" s="111"/>
    </row>
    <row r="124" spans="1:1" ht="12.75">
      <c r="A124" s="111"/>
    </row>
    <row r="125" spans="1:1" ht="12.75">
      <c r="A125" s="111"/>
    </row>
    <row r="126" spans="1:1" ht="12.75">
      <c r="A126" s="111"/>
    </row>
    <row r="127" spans="1:1" ht="12.75">
      <c r="A127" s="111"/>
    </row>
    <row r="128" spans="1:1" ht="12.75">
      <c r="A128" s="111"/>
    </row>
    <row r="129" spans="1:1" ht="12.75">
      <c r="A129" s="111"/>
    </row>
    <row r="130" spans="1:1" ht="12.75">
      <c r="A130" s="111"/>
    </row>
    <row r="131" spans="1:1" ht="12.75">
      <c r="A131" s="111"/>
    </row>
    <row r="132" spans="1:1" ht="12.75">
      <c r="A132" s="111"/>
    </row>
    <row r="133" spans="1:1" ht="12.75">
      <c r="A133" s="111"/>
    </row>
    <row r="134" spans="1:1" ht="12.75">
      <c r="A134" s="111"/>
    </row>
    <row r="135" spans="1:1" ht="12.75">
      <c r="A135" s="111"/>
    </row>
    <row r="136" spans="1:1" ht="12.75">
      <c r="A136" s="111"/>
    </row>
    <row r="137" spans="1:1" ht="12.75">
      <c r="A137" s="111"/>
    </row>
    <row r="138" spans="1:1" ht="12.75">
      <c r="A138" s="111"/>
    </row>
    <row r="139" spans="1:1" ht="12.75">
      <c r="A139" s="111"/>
    </row>
    <row r="140" spans="1:1" ht="12.75">
      <c r="A140" s="111"/>
    </row>
    <row r="141" spans="1:1" ht="12.75">
      <c r="A141" s="111"/>
    </row>
    <row r="142" spans="1:1" ht="12.75">
      <c r="A142" s="111"/>
    </row>
    <row r="143" spans="1:1" ht="12.75">
      <c r="A143" s="111"/>
    </row>
    <row r="144" spans="1:1" ht="12.75">
      <c r="A144" s="111"/>
    </row>
    <row r="145" spans="1:1" ht="12.75">
      <c r="A145" s="111"/>
    </row>
    <row r="146" spans="1:1" ht="12.75">
      <c r="A146" s="111"/>
    </row>
    <row r="147" spans="1:1" ht="12.75">
      <c r="A147" s="111"/>
    </row>
    <row r="148" spans="1:1" ht="12.75">
      <c r="A148" s="111"/>
    </row>
    <row r="149" spans="1:1" ht="12.75">
      <c r="A149" s="111"/>
    </row>
    <row r="150" spans="1:1" ht="12.75">
      <c r="A150" s="111"/>
    </row>
    <row r="151" spans="1:1" ht="12.75">
      <c r="A151" s="111"/>
    </row>
    <row r="152" spans="1:1" ht="12.75">
      <c r="A152" s="111"/>
    </row>
    <row r="153" spans="1:1" ht="12.75">
      <c r="A153" s="111"/>
    </row>
    <row r="154" spans="1:1" ht="12.75">
      <c r="A154" s="111"/>
    </row>
    <row r="155" spans="1:1" ht="12.75">
      <c r="A155" s="111"/>
    </row>
    <row r="156" spans="1:1" ht="12.75">
      <c r="A156" s="111"/>
    </row>
    <row r="157" spans="1:1" ht="12.75">
      <c r="A157" s="111"/>
    </row>
    <row r="158" spans="1:1" ht="12.75">
      <c r="A158" s="111"/>
    </row>
    <row r="159" spans="1:1" ht="12.75">
      <c r="A159" s="111"/>
    </row>
    <row r="160" spans="1:1" ht="12.75">
      <c r="A160" s="111"/>
    </row>
    <row r="161" spans="1:1" ht="12.75">
      <c r="A161" s="111"/>
    </row>
    <row r="162" spans="1:1" ht="12.75">
      <c r="A162" s="111"/>
    </row>
    <row r="163" spans="1:1" ht="12.75">
      <c r="A163" s="111"/>
    </row>
    <row r="164" spans="1:1" ht="12.75">
      <c r="A164" s="111"/>
    </row>
    <row r="165" spans="1:1" ht="12.75">
      <c r="A165" s="111"/>
    </row>
    <row r="166" spans="1:1" ht="12.75">
      <c r="A166" s="111"/>
    </row>
    <row r="167" spans="1:1" ht="12.75">
      <c r="A167" s="111"/>
    </row>
    <row r="168" spans="1:1" ht="12.75">
      <c r="A168" s="111"/>
    </row>
    <row r="169" spans="1:1" ht="12.75">
      <c r="A169" s="111"/>
    </row>
    <row r="170" spans="1:1" ht="12.75">
      <c r="A170" s="111"/>
    </row>
    <row r="171" spans="1:1" ht="12.75">
      <c r="A171" s="111"/>
    </row>
    <row r="172" spans="1:1" ht="12.75">
      <c r="A172" s="111"/>
    </row>
    <row r="173" spans="1:1" ht="12.75">
      <c r="A173" s="111"/>
    </row>
    <row r="174" spans="1:1" ht="12.75">
      <c r="A174" s="111"/>
    </row>
    <row r="175" spans="1:1" ht="12.75">
      <c r="A175" s="111"/>
    </row>
    <row r="176" spans="1:1" ht="12.75">
      <c r="A176" s="111"/>
    </row>
    <row r="177" spans="1:1" ht="12.75">
      <c r="A177" s="111"/>
    </row>
    <row r="178" spans="1:1" ht="12.75">
      <c r="A178" s="111"/>
    </row>
    <row r="179" spans="1:1" ht="12.75">
      <c r="A179" s="111"/>
    </row>
    <row r="180" spans="1:1" ht="12.75">
      <c r="A180" s="111"/>
    </row>
    <row r="181" spans="1:1" ht="12.75">
      <c r="A181" s="111"/>
    </row>
    <row r="182" spans="1:1" ht="12.75">
      <c r="A182" s="111"/>
    </row>
    <row r="183" spans="1:1" ht="12.75">
      <c r="A183" s="111"/>
    </row>
    <row r="184" spans="1:1" ht="12.75">
      <c r="A184" s="111"/>
    </row>
    <row r="185" spans="1:1" ht="12.75">
      <c r="A185" s="111"/>
    </row>
    <row r="186" spans="1:1" ht="12.75">
      <c r="A186" s="111"/>
    </row>
    <row r="187" spans="1:1" ht="12.75">
      <c r="A187" s="111"/>
    </row>
    <row r="188" spans="1:1" ht="12.75">
      <c r="A188" s="111"/>
    </row>
    <row r="189" spans="1:1" ht="12.75">
      <c r="A189" s="111"/>
    </row>
    <row r="190" spans="1:1" ht="12.75">
      <c r="A190" s="111"/>
    </row>
    <row r="191" spans="1:1" ht="12.75">
      <c r="A191" s="111"/>
    </row>
    <row r="192" spans="1:1" ht="12.75">
      <c r="A192" s="111"/>
    </row>
    <row r="193" spans="1:1" ht="12.75">
      <c r="A193" s="111"/>
    </row>
    <row r="194" spans="1:1" ht="12.75">
      <c r="A194" s="111"/>
    </row>
    <row r="195" spans="1:1" ht="12.75">
      <c r="A195" s="111"/>
    </row>
    <row r="196" spans="1:1" ht="12.75">
      <c r="A196" s="111"/>
    </row>
    <row r="197" spans="1:1" ht="12.75">
      <c r="A197" s="111"/>
    </row>
    <row r="198" spans="1:1" ht="12.75">
      <c r="A198" s="111"/>
    </row>
    <row r="199" spans="1:1" ht="12.75">
      <c r="A199" s="111"/>
    </row>
    <row r="200" spans="1:1" ht="12.75">
      <c r="A200" s="111"/>
    </row>
    <row r="201" spans="1:1" ht="12.75">
      <c r="A201" s="111"/>
    </row>
    <row r="202" spans="1:1" ht="12.75">
      <c r="A202" s="111"/>
    </row>
    <row r="203" spans="1:1" ht="12.75">
      <c r="A203" s="111"/>
    </row>
    <row r="204" spans="1:1" ht="12.75">
      <c r="A204" s="111"/>
    </row>
    <row r="205" spans="1:1" ht="12.75">
      <c r="A205" s="111"/>
    </row>
    <row r="206" spans="1:1" ht="12.75">
      <c r="A206" s="111"/>
    </row>
    <row r="207" spans="1:1" ht="12.75">
      <c r="A207" s="111"/>
    </row>
    <row r="208" spans="1:1" ht="12.75">
      <c r="A208" s="111"/>
    </row>
    <row r="209" spans="1:1" ht="12.75">
      <c r="A209" s="111"/>
    </row>
    <row r="210" spans="1:1" ht="12.75">
      <c r="A210" s="111"/>
    </row>
    <row r="211" spans="1:1" ht="12.75">
      <c r="A211" s="111"/>
    </row>
    <row r="212" spans="1:1" ht="12.75">
      <c r="A212" s="111"/>
    </row>
    <row r="213" spans="1:1" ht="12.75">
      <c r="A213" s="111"/>
    </row>
    <row r="214" spans="1:1" ht="12.75">
      <c r="A214" s="111"/>
    </row>
    <row r="215" spans="1:1" ht="12.75">
      <c r="A215" s="111"/>
    </row>
    <row r="216" spans="1:1" ht="12.75">
      <c r="A216" s="111"/>
    </row>
    <row r="217" spans="1:1" ht="12.75">
      <c r="A217" s="111"/>
    </row>
    <row r="218" spans="1:1" ht="12.75">
      <c r="A218" s="111"/>
    </row>
    <row r="219" spans="1:1" ht="12.75">
      <c r="A219" s="111"/>
    </row>
    <row r="220" spans="1:1" ht="12.75">
      <c r="A220" s="111"/>
    </row>
    <row r="221" spans="1:1" ht="12.75">
      <c r="A221" s="111"/>
    </row>
    <row r="222" spans="1:1" ht="12.75">
      <c r="A222" s="111"/>
    </row>
    <row r="223" spans="1:1" ht="12.75">
      <c r="A223" s="111"/>
    </row>
    <row r="224" spans="1:1" ht="12.75">
      <c r="A224" s="111"/>
    </row>
    <row r="225" spans="1:1" ht="12.75">
      <c r="A225" s="111"/>
    </row>
    <row r="226" spans="1:1" ht="12.75">
      <c r="A226" s="111"/>
    </row>
    <row r="227" spans="1:1" ht="12.75">
      <c r="A227" s="111"/>
    </row>
    <row r="228" spans="1:1" ht="12.75">
      <c r="A228" s="111"/>
    </row>
    <row r="229" spans="1:1" ht="12.75">
      <c r="A229" s="111"/>
    </row>
    <row r="230" spans="1:1" ht="12.75">
      <c r="A230" s="111"/>
    </row>
    <row r="231" spans="1:1" ht="12.75">
      <c r="A231" s="111"/>
    </row>
    <row r="232" spans="1:1" ht="12.75">
      <c r="A232" s="111"/>
    </row>
    <row r="233" spans="1:1" ht="12.75">
      <c r="A233" s="111"/>
    </row>
    <row r="234" spans="1:1" ht="12.75">
      <c r="A234" s="111"/>
    </row>
    <row r="235" spans="1:1" ht="12.75">
      <c r="A235" s="111"/>
    </row>
    <row r="236" spans="1:1" ht="12.75">
      <c r="A236" s="111"/>
    </row>
    <row r="237" spans="1:1" ht="12.75">
      <c r="A237" s="111"/>
    </row>
    <row r="238" spans="1:1" ht="12.75">
      <c r="A238" s="111"/>
    </row>
    <row r="239" spans="1:1" ht="12.75">
      <c r="A239" s="111"/>
    </row>
    <row r="240" spans="1:1" ht="12.75">
      <c r="A240" s="111"/>
    </row>
    <row r="241" spans="1:1" ht="12.75">
      <c r="A241" s="111"/>
    </row>
    <row r="242" spans="1:1" ht="12.75">
      <c r="A242" s="111"/>
    </row>
    <row r="243" spans="1:1" ht="12.75">
      <c r="A243" s="111"/>
    </row>
    <row r="244" spans="1:1" ht="12.75">
      <c r="A244" s="111"/>
    </row>
    <row r="245" spans="1:1" ht="12.75">
      <c r="A245" s="111"/>
    </row>
    <row r="246" spans="1:1" ht="12.75">
      <c r="A246" s="111"/>
    </row>
    <row r="247" spans="1:1" ht="12.75">
      <c r="A247" s="111"/>
    </row>
    <row r="248" spans="1:1" ht="12.75">
      <c r="A248" s="111"/>
    </row>
    <row r="249" spans="1:1" ht="12.75">
      <c r="A249" s="111"/>
    </row>
    <row r="250" spans="1:1" ht="12.75">
      <c r="A250" s="111"/>
    </row>
    <row r="251" spans="1:1" ht="12.75">
      <c r="A251" s="111"/>
    </row>
    <row r="252" spans="1:1" ht="12.75">
      <c r="A252" s="111"/>
    </row>
    <row r="253" spans="1:1" ht="12.75">
      <c r="A253" s="111"/>
    </row>
    <row r="254" spans="1:1" ht="12.75">
      <c r="A254" s="111"/>
    </row>
    <row r="255" spans="1:1" ht="12.75">
      <c r="A255" s="111"/>
    </row>
    <row r="256" spans="1:1" ht="12.75">
      <c r="A256" s="111"/>
    </row>
    <row r="257" spans="1:1" ht="12.75">
      <c r="A257" s="111"/>
    </row>
    <row r="258" spans="1:1" ht="12.75">
      <c r="A258" s="111"/>
    </row>
    <row r="259" spans="1:1" ht="12.75">
      <c r="A259" s="111"/>
    </row>
    <row r="260" spans="1:1" ht="12.75">
      <c r="A260" s="111"/>
    </row>
    <row r="261" spans="1:1" ht="12.75">
      <c r="A261" s="111"/>
    </row>
    <row r="262" spans="1:1" ht="12.75">
      <c r="A262" s="111"/>
    </row>
    <row r="263" spans="1:1" ht="12.75">
      <c r="A263" s="111"/>
    </row>
    <row r="264" spans="1:1" ht="12.75">
      <c r="A264" s="111"/>
    </row>
    <row r="265" spans="1:1" ht="12.75">
      <c r="A265" s="111"/>
    </row>
    <row r="266" spans="1:1" ht="12.75">
      <c r="A266" s="111"/>
    </row>
    <row r="267" spans="1:1" ht="12.75">
      <c r="A267" s="111"/>
    </row>
    <row r="268" spans="1:1" ht="12.75">
      <c r="A268" s="111"/>
    </row>
    <row r="269" spans="1:1" ht="12.75">
      <c r="A269" s="111"/>
    </row>
    <row r="270" spans="1:1" ht="12.75">
      <c r="A270" s="111"/>
    </row>
    <row r="271" spans="1:1" ht="12.75">
      <c r="A271" s="111"/>
    </row>
    <row r="272" spans="1:1" ht="12.75">
      <c r="A272" s="111"/>
    </row>
    <row r="273" spans="1:1" ht="12.75">
      <c r="A273" s="111"/>
    </row>
    <row r="274" spans="1:1" ht="12.75">
      <c r="A274" s="111"/>
    </row>
    <row r="275" spans="1:1" ht="12.75">
      <c r="A275" s="111"/>
    </row>
    <row r="276" spans="1:1" ht="12.75">
      <c r="A276" s="111"/>
    </row>
    <row r="277" spans="1:1" ht="12.75">
      <c r="A277" s="111"/>
    </row>
    <row r="278" spans="1:1" ht="12.75">
      <c r="A278" s="111"/>
    </row>
    <row r="279" spans="1:1" ht="12.75">
      <c r="A279" s="111"/>
    </row>
    <row r="280" spans="1:1" ht="12.75">
      <c r="A280" s="111"/>
    </row>
    <row r="281" spans="1:1" ht="12.75">
      <c r="A281" s="111"/>
    </row>
    <row r="282" spans="1:1" ht="12.75">
      <c r="A282" s="111"/>
    </row>
    <row r="283" spans="1:1" ht="12.75">
      <c r="A283" s="111"/>
    </row>
    <row r="284" spans="1:1" ht="12.75">
      <c r="A284" s="111"/>
    </row>
    <row r="285" spans="1:1" ht="12.75">
      <c r="A285" s="111"/>
    </row>
    <row r="286" spans="1:1" ht="12.75">
      <c r="A286" s="111"/>
    </row>
    <row r="287" spans="1:1" ht="12.75">
      <c r="A287" s="111"/>
    </row>
    <row r="288" spans="1:1" ht="12.75">
      <c r="A288" s="111"/>
    </row>
    <row r="289" spans="1:1" ht="12.75">
      <c r="A289" s="111"/>
    </row>
    <row r="290" spans="1:1" ht="12.75">
      <c r="A290" s="111"/>
    </row>
    <row r="291" spans="1:1" ht="12.75">
      <c r="A291" s="111"/>
    </row>
    <row r="292" spans="1:1" ht="12.75">
      <c r="A292" s="111"/>
    </row>
    <row r="293" spans="1:1" ht="12.75">
      <c r="A293" s="111"/>
    </row>
    <row r="294" spans="1:1" ht="12.75">
      <c r="A294" s="111"/>
    </row>
    <row r="295" spans="1:1" ht="12.75">
      <c r="A295" s="111"/>
    </row>
    <row r="296" spans="1:1" ht="12.75">
      <c r="A296" s="111"/>
    </row>
    <row r="297" spans="1:1" ht="12.75">
      <c r="A297" s="111"/>
    </row>
    <row r="298" spans="1:1" ht="12.75">
      <c r="A298" s="111"/>
    </row>
    <row r="299" spans="1:1" ht="12.75">
      <c r="A299" s="111"/>
    </row>
    <row r="300" spans="1:1" ht="12.75">
      <c r="A300" s="111"/>
    </row>
    <row r="301" spans="1:1" ht="12.75">
      <c r="A301" s="111"/>
    </row>
    <row r="302" spans="1:1" ht="12.75">
      <c r="A302" s="111"/>
    </row>
    <row r="303" spans="1:1" ht="12.75">
      <c r="A303" s="111"/>
    </row>
    <row r="304" spans="1:1" ht="12.75">
      <c r="A304" s="111"/>
    </row>
    <row r="305" spans="1:1" ht="12.75">
      <c r="A305" s="111"/>
    </row>
    <row r="306" spans="1:1" ht="12.75">
      <c r="A306" s="111"/>
    </row>
    <row r="307" spans="1:1" ht="12.75">
      <c r="A307" s="111"/>
    </row>
    <row r="308" spans="1:1" ht="12.75">
      <c r="A308" s="111"/>
    </row>
    <row r="309" spans="1:1" ht="12.75">
      <c r="A309" s="111"/>
    </row>
    <row r="310" spans="1:1" ht="12.75">
      <c r="A310" s="111"/>
    </row>
    <row r="311" spans="1:1" ht="12.75">
      <c r="A311" s="111"/>
    </row>
    <row r="312" spans="1:1" ht="12.75">
      <c r="A312" s="111"/>
    </row>
    <row r="313" spans="1:1" ht="12.75">
      <c r="A313" s="111"/>
    </row>
    <row r="314" spans="1:1" ht="12.75">
      <c r="A314" s="111"/>
    </row>
    <row r="315" spans="1:1" ht="12.75">
      <c r="A315" s="111"/>
    </row>
    <row r="316" spans="1:1" ht="12.75">
      <c r="A316" s="111"/>
    </row>
    <row r="317" spans="1:1" ht="12.75">
      <c r="A317" s="111"/>
    </row>
    <row r="318" spans="1:1" ht="12.75">
      <c r="A318" s="111"/>
    </row>
    <row r="319" spans="1:1" ht="12.75">
      <c r="A319" s="111"/>
    </row>
    <row r="320" spans="1:1" ht="12.75">
      <c r="A320" s="111"/>
    </row>
    <row r="321" spans="1:1" ht="12.75">
      <c r="A321" s="111"/>
    </row>
    <row r="322" spans="1:1" ht="12.75">
      <c r="A322" s="111"/>
    </row>
    <row r="323" spans="1:1" ht="12.75">
      <c r="A323" s="111"/>
    </row>
    <row r="324" spans="1:1" ht="12.75">
      <c r="A324" s="111"/>
    </row>
    <row r="325" spans="1:1" ht="12.75">
      <c r="A325" s="111"/>
    </row>
    <row r="326" spans="1:1" ht="12.75">
      <c r="A326" s="111"/>
    </row>
    <row r="327" spans="1:1" ht="12.75">
      <c r="A327" s="111"/>
    </row>
    <row r="328" spans="1:1" ht="12.75">
      <c r="A328" s="111"/>
    </row>
    <row r="329" spans="1:1" ht="12.75">
      <c r="A329" s="111"/>
    </row>
    <row r="330" spans="1:1" ht="12.75">
      <c r="A330" s="111"/>
    </row>
    <row r="331" spans="1:1" ht="12.75">
      <c r="A331" s="111"/>
    </row>
    <row r="332" spans="1:1" ht="12.75">
      <c r="A332" s="111"/>
    </row>
    <row r="333" spans="1:1" ht="12.75">
      <c r="A333" s="111"/>
    </row>
    <row r="334" spans="1:1" ht="12.75">
      <c r="A334" s="111"/>
    </row>
    <row r="335" spans="1:1" ht="12.75">
      <c r="A335" s="111"/>
    </row>
    <row r="336" spans="1:1" ht="12.75">
      <c r="A336" s="111"/>
    </row>
    <row r="337" spans="1:1" ht="12.75">
      <c r="A337" s="111"/>
    </row>
    <row r="338" spans="1:1" ht="12.75">
      <c r="A338" s="111"/>
    </row>
    <row r="339" spans="1:1" ht="12.75">
      <c r="A339" s="111"/>
    </row>
    <row r="340" spans="1:1" ht="12.75">
      <c r="A340" s="111"/>
    </row>
    <row r="341" spans="1:1" ht="12.75">
      <c r="A341" s="111"/>
    </row>
    <row r="342" spans="1:1" ht="12.75">
      <c r="A342" s="111"/>
    </row>
    <row r="343" spans="1:1" ht="12.75">
      <c r="A343" s="111"/>
    </row>
    <row r="344" spans="1:1" ht="12.75">
      <c r="A344" s="111"/>
    </row>
    <row r="345" spans="1:1" ht="12.75">
      <c r="A345" s="111"/>
    </row>
    <row r="346" spans="1:1" ht="12.75">
      <c r="A346" s="111"/>
    </row>
    <row r="347" spans="1:1" ht="12.75">
      <c r="A347" s="111"/>
    </row>
    <row r="348" spans="1:1" ht="12.75">
      <c r="A348" s="111"/>
    </row>
    <row r="349" spans="1:1" ht="12.75">
      <c r="A349" s="111"/>
    </row>
    <row r="350" spans="1:1" ht="12.75">
      <c r="A350" s="111"/>
    </row>
    <row r="351" spans="1:1" ht="12.75">
      <c r="A351" s="111"/>
    </row>
    <row r="352" spans="1:1" ht="12.75">
      <c r="A352" s="111"/>
    </row>
    <row r="353" spans="1:1" ht="12.75">
      <c r="A353" s="111"/>
    </row>
    <row r="354" spans="1:1" ht="12.75">
      <c r="A354" s="111"/>
    </row>
    <row r="355" spans="1:1" ht="12.75">
      <c r="A355" s="111"/>
    </row>
    <row r="356" spans="1:1" ht="12.75">
      <c r="A356" s="111"/>
    </row>
    <row r="357" spans="1:1" ht="12.75">
      <c r="A357" s="111"/>
    </row>
    <row r="358" spans="1:1" ht="12.75">
      <c r="A358" s="111"/>
    </row>
    <row r="359" spans="1:1" ht="12.75">
      <c r="A359" s="111"/>
    </row>
    <row r="360" spans="1:1" ht="12.75">
      <c r="A360" s="111"/>
    </row>
    <row r="361" spans="1:1" ht="12.75">
      <c r="A361" s="111"/>
    </row>
    <row r="362" spans="1:1" ht="12.75">
      <c r="A362" s="111"/>
    </row>
    <row r="363" spans="1:1" ht="12.75">
      <c r="A363" s="111"/>
    </row>
    <row r="364" spans="1:1" ht="12.75">
      <c r="A364" s="111"/>
    </row>
    <row r="365" spans="1:1" ht="12.75">
      <c r="A365" s="111"/>
    </row>
    <row r="366" spans="1:1" ht="12.75">
      <c r="A366" s="111"/>
    </row>
    <row r="367" spans="1:1" ht="12.75">
      <c r="A367" s="111"/>
    </row>
    <row r="368" spans="1:1" ht="12.75">
      <c r="A368" s="111"/>
    </row>
    <row r="369" spans="1:1" ht="12.75">
      <c r="A369" s="111"/>
    </row>
    <row r="370" spans="1:1" ht="12.75">
      <c r="A370" s="111"/>
    </row>
    <row r="371" spans="1:1" ht="12.75">
      <c r="A371" s="111"/>
    </row>
    <row r="372" spans="1:1" ht="12.75">
      <c r="A372" s="111"/>
    </row>
    <row r="373" spans="1:1" ht="12.75">
      <c r="A373" s="111"/>
    </row>
    <row r="374" spans="1:1" ht="12.75">
      <c r="A374" s="111"/>
    </row>
    <row r="375" spans="1:1" ht="12.75">
      <c r="A375" s="111"/>
    </row>
    <row r="376" spans="1:1" ht="12.75">
      <c r="A376" s="111"/>
    </row>
    <row r="377" spans="1:1" ht="12.75">
      <c r="A377" s="111"/>
    </row>
    <row r="378" spans="1:1" ht="12.75">
      <c r="A378" s="111"/>
    </row>
    <row r="379" spans="1:1" ht="12.75">
      <c r="A379" s="111"/>
    </row>
    <row r="380" spans="1:1" ht="12.75">
      <c r="A380" s="111"/>
    </row>
    <row r="381" spans="1:1" ht="12.75">
      <c r="A381" s="111"/>
    </row>
    <row r="382" spans="1:1" ht="12.75">
      <c r="A382" s="111"/>
    </row>
    <row r="383" spans="1:1" ht="12.75">
      <c r="A383" s="111"/>
    </row>
    <row r="384" spans="1:1" ht="12.75">
      <c r="A384" s="111"/>
    </row>
    <row r="385" spans="1:1" ht="12.75">
      <c r="A385" s="111"/>
    </row>
    <row r="386" spans="1:1" ht="12.75">
      <c r="A386" s="111"/>
    </row>
    <row r="387" spans="1:1" ht="12.75">
      <c r="A387" s="111"/>
    </row>
    <row r="388" spans="1:1" ht="12.75">
      <c r="A388" s="111"/>
    </row>
    <row r="389" spans="1:1" ht="12.75">
      <c r="A389" s="111"/>
    </row>
    <row r="390" spans="1:1" ht="12.75">
      <c r="A390" s="111"/>
    </row>
    <row r="391" spans="1:1" ht="12.75">
      <c r="A391" s="111"/>
    </row>
    <row r="392" spans="1:1" ht="12.75">
      <c r="A392" s="111"/>
    </row>
    <row r="393" spans="1:1" ht="12.75">
      <c r="A393" s="111"/>
    </row>
    <row r="394" spans="1:1" ht="12.75">
      <c r="A394" s="111"/>
    </row>
    <row r="395" spans="1:1" ht="12.75">
      <c r="A395" s="111"/>
    </row>
    <row r="396" spans="1:1" ht="12.75">
      <c r="A396" s="111"/>
    </row>
    <row r="397" spans="1:1" ht="12.75">
      <c r="A397" s="111"/>
    </row>
    <row r="398" spans="1:1" ht="12.75">
      <c r="A398" s="111"/>
    </row>
    <row r="399" spans="1:1" ht="12.75">
      <c r="A399" s="111"/>
    </row>
    <row r="400" spans="1:1" ht="12.75">
      <c r="A400" s="111"/>
    </row>
    <row r="401" spans="1:1" ht="12.75">
      <c r="A401" s="111"/>
    </row>
    <row r="402" spans="1:1" ht="12.75">
      <c r="A402" s="111"/>
    </row>
    <row r="403" spans="1:1" ht="12.75">
      <c r="A403" s="111"/>
    </row>
    <row r="404" spans="1:1" ht="12.75">
      <c r="A404" s="111"/>
    </row>
    <row r="405" spans="1:1" ht="12.75">
      <c r="A405" s="111"/>
    </row>
    <row r="406" spans="1:1" ht="12.75">
      <c r="A406" s="111"/>
    </row>
    <row r="407" spans="1:1" ht="12.75">
      <c r="A407" s="111"/>
    </row>
    <row r="408" spans="1:1" ht="12.75">
      <c r="A408" s="111"/>
    </row>
    <row r="409" spans="1:1" ht="12.75">
      <c r="A409" s="111"/>
    </row>
    <row r="410" spans="1:1" ht="12.75">
      <c r="A410" s="111"/>
    </row>
    <row r="411" spans="1:1" ht="12.75">
      <c r="A411" s="111"/>
    </row>
    <row r="412" spans="1:1" ht="12.75">
      <c r="A412" s="111"/>
    </row>
    <row r="413" spans="1:1" ht="12.75">
      <c r="A413" s="111"/>
    </row>
    <row r="414" spans="1:1" ht="12.75">
      <c r="A414" s="111"/>
    </row>
    <row r="415" spans="1:1" ht="12.75">
      <c r="A415" s="111"/>
    </row>
    <row r="416" spans="1:1" ht="12.75">
      <c r="A416" s="111"/>
    </row>
    <row r="417" spans="1:1" ht="12.75">
      <c r="A417" s="111"/>
    </row>
    <row r="418" spans="1:1" ht="12.75">
      <c r="A418" s="111"/>
    </row>
    <row r="419" spans="1:1" ht="12.75">
      <c r="A419" s="111"/>
    </row>
    <row r="420" spans="1:1" ht="12.75">
      <c r="A420" s="111"/>
    </row>
    <row r="421" spans="1:1" ht="12.75">
      <c r="A421" s="111"/>
    </row>
    <row r="422" spans="1:1" ht="12.75">
      <c r="A422" s="111"/>
    </row>
    <row r="423" spans="1:1" ht="12.75">
      <c r="A423" s="111"/>
    </row>
    <row r="424" spans="1:1" ht="12.75">
      <c r="A424" s="111"/>
    </row>
    <row r="425" spans="1:1" ht="12.75">
      <c r="A425" s="111"/>
    </row>
    <row r="426" spans="1:1" ht="12.75">
      <c r="A426" s="111"/>
    </row>
    <row r="427" spans="1:1" ht="12.75">
      <c r="A427" s="111"/>
    </row>
    <row r="428" spans="1:1" ht="12.75">
      <c r="A428" s="111"/>
    </row>
    <row r="429" spans="1:1" ht="12.75">
      <c r="A429" s="111"/>
    </row>
    <row r="430" spans="1:1" ht="12.75">
      <c r="A430" s="111"/>
    </row>
    <row r="431" spans="1:1" ht="12.75">
      <c r="A431" s="111"/>
    </row>
    <row r="432" spans="1:1" ht="12.75">
      <c r="A432" s="111"/>
    </row>
    <row r="433" spans="1:1" ht="12.75">
      <c r="A433" s="111"/>
    </row>
    <row r="434" spans="1:1" ht="12.75">
      <c r="A434" s="111"/>
    </row>
    <row r="435" spans="1:1" ht="12.75">
      <c r="A435" s="111"/>
    </row>
    <row r="436" spans="1:1" ht="12.75">
      <c r="A436" s="111"/>
    </row>
    <row r="437" spans="1:1" ht="12.75">
      <c r="A437" s="111"/>
    </row>
    <row r="438" spans="1:1" ht="12.75">
      <c r="A438" s="111"/>
    </row>
    <row r="439" spans="1:1" ht="12.75">
      <c r="A439" s="111"/>
    </row>
    <row r="440" spans="1:1" ht="12.75">
      <c r="A440" s="111"/>
    </row>
    <row r="441" spans="1:1" ht="12.75">
      <c r="A441" s="111"/>
    </row>
    <row r="442" spans="1:1" ht="12.75">
      <c r="A442" s="111"/>
    </row>
    <row r="443" spans="1:1" ht="12.75">
      <c r="A443" s="111"/>
    </row>
    <row r="444" spans="1:1" ht="12.75">
      <c r="A444" s="111"/>
    </row>
    <row r="445" spans="1:1" ht="12.75">
      <c r="A445" s="111"/>
    </row>
    <row r="446" spans="1:1" ht="12.75">
      <c r="A446" s="111"/>
    </row>
    <row r="447" spans="1:1" ht="12.75">
      <c r="A447" s="111"/>
    </row>
    <row r="448" spans="1:1" ht="12.75">
      <c r="A448" s="111"/>
    </row>
    <row r="449" spans="1:1" ht="12.75">
      <c r="A449" s="111"/>
    </row>
    <row r="450" spans="1:1" ht="12.75">
      <c r="A450" s="111"/>
    </row>
    <row r="451" spans="1:1" ht="12.75">
      <c r="A451" s="111"/>
    </row>
    <row r="452" spans="1:1" ht="12.75">
      <c r="A452" s="111"/>
    </row>
    <row r="453" spans="1:1" ht="12.75">
      <c r="A453" s="111"/>
    </row>
    <row r="454" spans="1:1" ht="12.75">
      <c r="A454" s="111"/>
    </row>
    <row r="455" spans="1:1" ht="12.75">
      <c r="A455" s="111"/>
    </row>
    <row r="456" spans="1:1" ht="12.75">
      <c r="A456" s="111"/>
    </row>
    <row r="457" spans="1:1" ht="12.75">
      <c r="A457" s="111"/>
    </row>
    <row r="458" spans="1:1" ht="12.75">
      <c r="A458" s="111"/>
    </row>
    <row r="459" spans="1:1" ht="12.75">
      <c r="A459" s="111"/>
    </row>
    <row r="460" spans="1:1" ht="12.75">
      <c r="A460" s="111"/>
    </row>
    <row r="461" spans="1:1" ht="12.75">
      <c r="A461" s="111"/>
    </row>
    <row r="462" spans="1:1" ht="12.75">
      <c r="A462" s="111"/>
    </row>
    <row r="463" spans="1:1" ht="12.75">
      <c r="A463" s="111"/>
    </row>
    <row r="464" spans="1:1" ht="12.75">
      <c r="A464" s="111"/>
    </row>
    <row r="465" spans="1:1" ht="12.75">
      <c r="A465" s="111"/>
    </row>
    <row r="466" spans="1:1" ht="12.75">
      <c r="A466" s="111"/>
    </row>
    <row r="467" spans="1:1" ht="12.75">
      <c r="A467" s="111"/>
    </row>
    <row r="468" spans="1:1" ht="12.75">
      <c r="A468" s="111"/>
    </row>
    <row r="469" spans="1:1" ht="12.75">
      <c r="A469" s="111"/>
    </row>
    <row r="470" spans="1:1" ht="12.75">
      <c r="A470" s="111"/>
    </row>
    <row r="471" spans="1:1" ht="12.75">
      <c r="A471" s="111"/>
    </row>
    <row r="472" spans="1:1" ht="12.75">
      <c r="A472" s="111"/>
    </row>
    <row r="473" spans="1:1" ht="12.75">
      <c r="A473" s="111"/>
    </row>
    <row r="474" spans="1:1" ht="12.75">
      <c r="A474" s="111"/>
    </row>
    <row r="475" spans="1:1" ht="12.75">
      <c r="A475" s="111"/>
    </row>
    <row r="476" spans="1:1" ht="12.75">
      <c r="A476" s="111"/>
    </row>
    <row r="477" spans="1:1" ht="12.75">
      <c r="A477" s="111"/>
    </row>
    <row r="478" spans="1:1" ht="12.75">
      <c r="A478" s="111"/>
    </row>
    <row r="479" spans="1:1" ht="12.75">
      <c r="A479" s="111"/>
    </row>
    <row r="480" spans="1:1" ht="12.75">
      <c r="A480" s="111"/>
    </row>
    <row r="481" spans="1:1" ht="12.75">
      <c r="A481" s="111"/>
    </row>
    <row r="482" spans="1:1" ht="12.75">
      <c r="A482" s="111"/>
    </row>
    <row r="483" spans="1:1" ht="12.75">
      <c r="A483" s="111"/>
    </row>
    <row r="484" spans="1:1" ht="12.75">
      <c r="A484" s="111"/>
    </row>
    <row r="485" spans="1:1" ht="12.75">
      <c r="A485" s="111"/>
    </row>
    <row r="486" spans="1:1" ht="12.75">
      <c r="A486" s="111"/>
    </row>
    <row r="487" spans="1:1" ht="12.75">
      <c r="A487" s="111"/>
    </row>
    <row r="488" spans="1:1" ht="12.75">
      <c r="A488" s="111"/>
    </row>
    <row r="489" spans="1:1" ht="12.75">
      <c r="A489" s="111"/>
    </row>
    <row r="490" spans="1:1" ht="12.75">
      <c r="A490" s="111"/>
    </row>
    <row r="491" spans="1:1" ht="12.75">
      <c r="A491" s="111"/>
    </row>
    <row r="492" spans="1:1" ht="12.75">
      <c r="A492" s="111"/>
    </row>
    <row r="493" spans="1:1" ht="12.75">
      <c r="A493" s="111"/>
    </row>
    <row r="494" spans="1:1" ht="12.75">
      <c r="A494" s="111"/>
    </row>
    <row r="495" spans="1:1" ht="12.75">
      <c r="A495" s="111"/>
    </row>
    <row r="496" spans="1:1" ht="12.75">
      <c r="A496" s="111"/>
    </row>
    <row r="497" spans="1:1" ht="12.75">
      <c r="A497" s="111"/>
    </row>
    <row r="498" spans="1:1" ht="12.75">
      <c r="A498" s="111"/>
    </row>
    <row r="499" spans="1:1" ht="12.75">
      <c r="A499" s="111"/>
    </row>
    <row r="500" spans="1:1" ht="12.75">
      <c r="A500" s="111"/>
    </row>
    <row r="501" spans="1:1" ht="12.75">
      <c r="A501" s="111"/>
    </row>
    <row r="502" spans="1:1" ht="12.75">
      <c r="A502" s="111"/>
    </row>
    <row r="503" spans="1:1" ht="12.75">
      <c r="A503" s="111"/>
    </row>
    <row r="504" spans="1:1" ht="12.75">
      <c r="A504" s="111"/>
    </row>
    <row r="505" spans="1:1" ht="12.75">
      <c r="A505" s="111"/>
    </row>
    <row r="506" spans="1:1" ht="12.75">
      <c r="A506" s="111"/>
    </row>
    <row r="507" spans="1:1" ht="12.75">
      <c r="A507" s="111"/>
    </row>
    <row r="508" spans="1:1" ht="12.75">
      <c r="A508" s="111"/>
    </row>
    <row r="509" spans="1:1" ht="12.75">
      <c r="A509" s="111"/>
    </row>
    <row r="510" spans="1:1" ht="12.75">
      <c r="A510" s="111"/>
    </row>
    <row r="511" spans="1:1" ht="12.75">
      <c r="A511" s="111"/>
    </row>
    <row r="512" spans="1:1" ht="12.75">
      <c r="A512" s="111"/>
    </row>
    <row r="513" spans="1:1" ht="12.75">
      <c r="A513" s="111"/>
    </row>
    <row r="514" spans="1:1" ht="12.75">
      <c r="A514" s="111"/>
    </row>
    <row r="515" spans="1:1" ht="12.75">
      <c r="A515" s="111"/>
    </row>
    <row r="516" spans="1:1" ht="12.75">
      <c r="A516" s="111"/>
    </row>
    <row r="517" spans="1:1" ht="12.75">
      <c r="A517" s="111"/>
    </row>
    <row r="518" spans="1:1" ht="12.75">
      <c r="A518" s="111"/>
    </row>
    <row r="519" spans="1:1" ht="12.75">
      <c r="A519" s="111"/>
    </row>
    <row r="520" spans="1:1" ht="12.75">
      <c r="A520" s="111"/>
    </row>
    <row r="521" spans="1:1" ht="12.75">
      <c r="A521" s="111"/>
    </row>
    <row r="522" spans="1:1" ht="12.75">
      <c r="A522" s="111"/>
    </row>
    <row r="523" spans="1:1" ht="12.75">
      <c r="A523" s="111"/>
    </row>
    <row r="524" spans="1:1" ht="12.75">
      <c r="A524" s="111"/>
    </row>
    <row r="525" spans="1:1" ht="12.75">
      <c r="A525" s="111"/>
    </row>
    <row r="526" spans="1:1" ht="12.75">
      <c r="A526" s="111"/>
    </row>
    <row r="527" spans="1:1" ht="12.75">
      <c r="A527" s="111"/>
    </row>
    <row r="528" spans="1:1" ht="12.75">
      <c r="A528" s="111"/>
    </row>
    <row r="529" spans="1:1" ht="12.75">
      <c r="A529" s="111"/>
    </row>
    <row r="530" spans="1:1" ht="12.75">
      <c r="A530" s="111"/>
    </row>
    <row r="531" spans="1:1" ht="12.75">
      <c r="A531" s="111"/>
    </row>
    <row r="532" spans="1:1" ht="12.75">
      <c r="A532" s="111"/>
    </row>
    <row r="533" spans="1:1" ht="12.75">
      <c r="A533" s="111"/>
    </row>
    <row r="534" spans="1:1" ht="12.75">
      <c r="A534" s="111"/>
    </row>
    <row r="535" spans="1:1" ht="12.75">
      <c r="A535" s="111"/>
    </row>
    <row r="536" spans="1:1" ht="12.75">
      <c r="A536" s="111"/>
    </row>
    <row r="537" spans="1:1" ht="12.75">
      <c r="A537" s="111"/>
    </row>
    <row r="538" spans="1:1" ht="12.75">
      <c r="A538" s="111"/>
    </row>
    <row r="539" spans="1:1" ht="12.75">
      <c r="A539" s="111"/>
    </row>
    <row r="540" spans="1:1" ht="12.75">
      <c r="A540" s="111"/>
    </row>
    <row r="541" spans="1:1" ht="12.75">
      <c r="A541" s="111"/>
    </row>
    <row r="542" spans="1:1" ht="12.75">
      <c r="A542" s="111"/>
    </row>
    <row r="543" spans="1:1" ht="12.75">
      <c r="A543" s="111"/>
    </row>
    <row r="544" spans="1:1" ht="12.75">
      <c r="A544" s="111"/>
    </row>
    <row r="545" spans="1:1" ht="12.75">
      <c r="A545" s="111"/>
    </row>
    <row r="546" spans="1:1" ht="12.75">
      <c r="A546" s="111"/>
    </row>
    <row r="547" spans="1:1" ht="12.75">
      <c r="A547" s="111"/>
    </row>
    <row r="548" spans="1:1" ht="12.75">
      <c r="A548" s="111"/>
    </row>
    <row r="549" spans="1:1" ht="12.75">
      <c r="A549" s="111"/>
    </row>
    <row r="550" spans="1:1" ht="12.75">
      <c r="A550" s="111"/>
    </row>
    <row r="551" spans="1:1" ht="12.75">
      <c r="A551" s="111"/>
    </row>
    <row r="552" spans="1:1" ht="12.75">
      <c r="A552" s="111"/>
    </row>
    <row r="553" spans="1:1" ht="12.75">
      <c r="A553" s="111"/>
    </row>
    <row r="554" spans="1:1" ht="12.75">
      <c r="A554" s="111"/>
    </row>
    <row r="555" spans="1:1" ht="12.75">
      <c r="A555" s="111"/>
    </row>
    <row r="556" spans="1:1" ht="12.75">
      <c r="A556" s="111"/>
    </row>
    <row r="557" spans="1:1" ht="12.75">
      <c r="A557" s="111"/>
    </row>
    <row r="558" spans="1:1" ht="12.75">
      <c r="A558" s="111"/>
    </row>
    <row r="559" spans="1:1" ht="12.75">
      <c r="A559" s="111"/>
    </row>
    <row r="560" spans="1:1" ht="12.75">
      <c r="A560" s="111"/>
    </row>
    <row r="561" spans="1:1" ht="12.75">
      <c r="A561" s="111"/>
    </row>
    <row r="562" spans="1:1" ht="12.75">
      <c r="A562" s="111"/>
    </row>
    <row r="563" spans="1:1" ht="12.75">
      <c r="A563" s="111"/>
    </row>
    <row r="564" spans="1:1" ht="12.75">
      <c r="A564" s="111"/>
    </row>
    <row r="565" spans="1:1" ht="12.75">
      <c r="A565" s="111"/>
    </row>
    <row r="566" spans="1:1" ht="12.75">
      <c r="A566" s="111"/>
    </row>
    <row r="567" spans="1:1" ht="12.75">
      <c r="A567" s="111"/>
    </row>
    <row r="568" spans="1:1" ht="12.75">
      <c r="A568" s="111"/>
    </row>
    <row r="569" spans="1:1" ht="12.75">
      <c r="A569" s="111"/>
    </row>
    <row r="570" spans="1:1" ht="12.75">
      <c r="A570" s="111"/>
    </row>
    <row r="571" spans="1:1" ht="12.75">
      <c r="A571" s="111"/>
    </row>
    <row r="572" spans="1:1" ht="12.75">
      <c r="A572" s="111"/>
    </row>
    <row r="573" spans="1:1" ht="12.75">
      <c r="A573" s="111"/>
    </row>
    <row r="574" spans="1:1" ht="12.75">
      <c r="A574" s="111"/>
    </row>
    <row r="575" spans="1:1" ht="12.75">
      <c r="A575" s="111"/>
    </row>
    <row r="576" spans="1:1" ht="12.75">
      <c r="A576" s="111"/>
    </row>
    <row r="577" spans="1:1" ht="12.75">
      <c r="A577" s="111"/>
    </row>
    <row r="578" spans="1:1" ht="12.75">
      <c r="A578" s="111"/>
    </row>
    <row r="579" spans="1:1" ht="12.75">
      <c r="A579" s="111"/>
    </row>
    <row r="580" spans="1:1" ht="12.75">
      <c r="A580" s="111"/>
    </row>
    <row r="581" spans="1:1" ht="12.75">
      <c r="A581" s="111"/>
    </row>
    <row r="582" spans="1:1" ht="12.75">
      <c r="A582" s="111"/>
    </row>
    <row r="583" spans="1:1" ht="12.75">
      <c r="A583" s="111"/>
    </row>
    <row r="584" spans="1:1" ht="12.75">
      <c r="A584" s="111"/>
    </row>
    <row r="585" spans="1:1" ht="12.75">
      <c r="A585" s="111"/>
    </row>
    <row r="586" spans="1:1" ht="12.75">
      <c r="A586" s="111"/>
    </row>
    <row r="587" spans="1:1" ht="12.75">
      <c r="A587" s="111"/>
    </row>
    <row r="588" spans="1:1" ht="12.75">
      <c r="A588" s="111"/>
    </row>
    <row r="589" spans="1:1" ht="12.75">
      <c r="A589" s="111"/>
    </row>
    <row r="590" spans="1:1" ht="12.75">
      <c r="A590" s="111"/>
    </row>
    <row r="591" spans="1:1" ht="12.75">
      <c r="A591" s="111"/>
    </row>
    <row r="592" spans="1:1" ht="12.75">
      <c r="A592" s="111"/>
    </row>
    <row r="593" spans="1:1" ht="12.75">
      <c r="A593" s="111"/>
    </row>
    <row r="594" spans="1:1" ht="12.75">
      <c r="A594" s="111"/>
    </row>
    <row r="595" spans="1:1" ht="12.75">
      <c r="A595" s="111"/>
    </row>
    <row r="596" spans="1:1" ht="12.75">
      <c r="A596" s="111"/>
    </row>
    <row r="597" spans="1:1" ht="12.75">
      <c r="A597" s="111"/>
    </row>
    <row r="598" spans="1:1" ht="12.75">
      <c r="A598" s="111"/>
    </row>
    <row r="599" spans="1:1" ht="12.75">
      <c r="A599" s="111"/>
    </row>
    <row r="600" spans="1:1" ht="12.75">
      <c r="A600" s="111"/>
    </row>
    <row r="601" spans="1:1" ht="12.75">
      <c r="A601" s="111"/>
    </row>
    <row r="602" spans="1:1" ht="12.75">
      <c r="A602" s="111"/>
    </row>
    <row r="603" spans="1:1" ht="12.75">
      <c r="A603" s="111"/>
    </row>
    <row r="604" spans="1:1" ht="12.75">
      <c r="A604" s="111"/>
    </row>
    <row r="605" spans="1:1" ht="12.75">
      <c r="A605" s="111"/>
    </row>
    <row r="606" spans="1:1" ht="12.75">
      <c r="A606" s="111"/>
    </row>
    <row r="607" spans="1:1" ht="12.75">
      <c r="A607" s="111"/>
    </row>
    <row r="608" spans="1:1" ht="12.75">
      <c r="A608" s="111"/>
    </row>
    <row r="609" spans="1:1" ht="12.75">
      <c r="A609" s="111"/>
    </row>
    <row r="610" spans="1:1" ht="12.75">
      <c r="A610" s="111"/>
    </row>
    <row r="611" spans="1:1" ht="12.75">
      <c r="A611" s="111"/>
    </row>
    <row r="612" spans="1:1" ht="12.75">
      <c r="A612" s="111"/>
    </row>
    <row r="613" spans="1:1" ht="12.75">
      <c r="A613" s="111"/>
    </row>
    <row r="614" spans="1:1" ht="12.75">
      <c r="A614" s="111"/>
    </row>
    <row r="615" spans="1:1" ht="12.75">
      <c r="A615" s="111"/>
    </row>
    <row r="616" spans="1:1" ht="12.75">
      <c r="A616" s="111"/>
    </row>
    <row r="617" spans="1:1" ht="12.75">
      <c r="A617" s="111"/>
    </row>
    <row r="618" spans="1:1" ht="12.75">
      <c r="A618" s="111"/>
    </row>
    <row r="619" spans="1:1" ht="12.75">
      <c r="A619" s="111"/>
    </row>
    <row r="620" spans="1:1" ht="12.75">
      <c r="A620" s="111"/>
    </row>
    <row r="621" spans="1:1" ht="12.75">
      <c r="A621" s="111"/>
    </row>
    <row r="622" spans="1:1" ht="12.75">
      <c r="A622" s="111"/>
    </row>
    <row r="623" spans="1:1" ht="12.75">
      <c r="A623" s="111"/>
    </row>
    <row r="624" spans="1:1" ht="12.75">
      <c r="A624" s="111"/>
    </row>
    <row r="625" spans="1:1" ht="12.75">
      <c r="A625" s="111"/>
    </row>
    <row r="626" spans="1:1" ht="12.75">
      <c r="A626" s="111"/>
    </row>
    <row r="627" spans="1:1" ht="12.75">
      <c r="A627" s="111"/>
    </row>
    <row r="628" spans="1:1" ht="12.75">
      <c r="A628" s="111"/>
    </row>
    <row r="629" spans="1:1" ht="12.75">
      <c r="A629" s="111"/>
    </row>
    <row r="630" spans="1:1" ht="12.75">
      <c r="A630" s="111"/>
    </row>
    <row r="631" spans="1:1" ht="12.75">
      <c r="A631" s="111"/>
    </row>
    <row r="632" spans="1:1" ht="12.75">
      <c r="A632" s="111"/>
    </row>
    <row r="633" spans="1:1" ht="12.75">
      <c r="A633" s="111"/>
    </row>
    <row r="634" spans="1:1" ht="12.75">
      <c r="A634" s="111"/>
    </row>
    <row r="635" spans="1:1" ht="12.75">
      <c r="A635" s="111"/>
    </row>
    <row r="636" spans="1:1" ht="12.75">
      <c r="A636" s="111"/>
    </row>
    <row r="637" spans="1:1" ht="12.75">
      <c r="A637" s="111"/>
    </row>
    <row r="638" spans="1:1" ht="12.75">
      <c r="A638" s="111"/>
    </row>
    <row r="639" spans="1:1" ht="12.75">
      <c r="A639" s="111"/>
    </row>
    <row r="640" spans="1:1" ht="12.75">
      <c r="A640" s="111"/>
    </row>
    <row r="641" spans="1:1" ht="12.75">
      <c r="A641" s="111"/>
    </row>
    <row r="642" spans="1:1" ht="12.75">
      <c r="A642" s="111"/>
    </row>
    <row r="643" spans="1:1" ht="12.75">
      <c r="A643" s="111"/>
    </row>
    <row r="644" spans="1:1" ht="12.75">
      <c r="A644" s="111"/>
    </row>
    <row r="645" spans="1:1" ht="12.75">
      <c r="A645" s="111"/>
    </row>
    <row r="646" spans="1:1" ht="12.75">
      <c r="A646" s="111"/>
    </row>
    <row r="647" spans="1:1" ht="12.75">
      <c r="A647" s="111"/>
    </row>
    <row r="648" spans="1:1" ht="12.75">
      <c r="A648" s="111"/>
    </row>
    <row r="649" spans="1:1" ht="12.75">
      <c r="A649" s="111"/>
    </row>
    <row r="650" spans="1:1" ht="12.75">
      <c r="A650" s="111"/>
    </row>
    <row r="651" spans="1:1" ht="12.75">
      <c r="A651" s="111"/>
    </row>
    <row r="652" spans="1:1" ht="12.75">
      <c r="A652" s="111"/>
    </row>
    <row r="653" spans="1:1" ht="12.75">
      <c r="A653" s="111"/>
    </row>
    <row r="654" spans="1:1" ht="12.75">
      <c r="A654" s="111"/>
    </row>
    <row r="655" spans="1:1" ht="12.75">
      <c r="A655" s="111"/>
    </row>
    <row r="656" spans="1:1" ht="12.75">
      <c r="A656" s="111"/>
    </row>
    <row r="657" spans="1:1" ht="12.75">
      <c r="A657" s="111"/>
    </row>
    <row r="658" spans="1:1" ht="12.75">
      <c r="A658" s="111"/>
    </row>
    <row r="659" spans="1:1" ht="12.75">
      <c r="A659" s="111"/>
    </row>
    <row r="660" spans="1:1" ht="12.75">
      <c r="A660" s="111"/>
    </row>
    <row r="661" spans="1:1" ht="12.75">
      <c r="A661" s="111"/>
    </row>
    <row r="662" spans="1:1" ht="12.75">
      <c r="A662" s="111"/>
    </row>
    <row r="663" spans="1:1" ht="12.75">
      <c r="A663" s="111"/>
    </row>
    <row r="664" spans="1:1" ht="12.75">
      <c r="A664" s="111"/>
    </row>
    <row r="665" spans="1:1" ht="12.75">
      <c r="A665" s="111"/>
    </row>
    <row r="666" spans="1:1" ht="12.75">
      <c r="A666" s="111"/>
    </row>
    <row r="667" spans="1:1" ht="12.75">
      <c r="A667" s="111"/>
    </row>
    <row r="668" spans="1:1" ht="12.75">
      <c r="A668" s="111"/>
    </row>
    <row r="669" spans="1:1" ht="12.75">
      <c r="A669" s="111"/>
    </row>
    <row r="670" spans="1:1" ht="12.75">
      <c r="A670" s="111"/>
    </row>
    <row r="671" spans="1:1" ht="12.75">
      <c r="A671" s="111"/>
    </row>
    <row r="672" spans="1:1" ht="12.75">
      <c r="A672" s="111"/>
    </row>
    <row r="673" spans="1:1" ht="12.75">
      <c r="A673" s="111"/>
    </row>
    <row r="674" spans="1:1" ht="12.75">
      <c r="A674" s="111"/>
    </row>
    <row r="675" spans="1:1" ht="12.75">
      <c r="A675" s="111"/>
    </row>
    <row r="676" spans="1:1" ht="12.75">
      <c r="A676" s="111"/>
    </row>
    <row r="677" spans="1:1" ht="12.75">
      <c r="A677" s="111"/>
    </row>
    <row r="678" spans="1:1" ht="12.75">
      <c r="A678" s="111"/>
    </row>
    <row r="679" spans="1:1" ht="12.75">
      <c r="A679" s="111"/>
    </row>
    <row r="680" spans="1:1" ht="12.75">
      <c r="A680" s="111"/>
    </row>
    <row r="681" spans="1:1" ht="12.75">
      <c r="A681" s="111"/>
    </row>
    <row r="682" spans="1:1" ht="12.75">
      <c r="A682" s="111"/>
    </row>
    <row r="683" spans="1:1" ht="12.75">
      <c r="A683" s="111"/>
    </row>
    <row r="684" spans="1:1" ht="12.75">
      <c r="A684" s="111"/>
    </row>
    <row r="685" spans="1:1" ht="12.75">
      <c r="A685" s="111"/>
    </row>
    <row r="686" spans="1:1" ht="12.75">
      <c r="A686" s="111"/>
    </row>
    <row r="687" spans="1:1" ht="12.75">
      <c r="A687" s="111"/>
    </row>
    <row r="688" spans="1:1" ht="12.75">
      <c r="A688" s="111"/>
    </row>
    <row r="689" spans="1:1" ht="12.75">
      <c r="A689" s="111"/>
    </row>
    <row r="690" spans="1:1" ht="12.75">
      <c r="A690" s="111"/>
    </row>
    <row r="691" spans="1:1" ht="12.75">
      <c r="A691" s="111"/>
    </row>
    <row r="692" spans="1:1" ht="12.75">
      <c r="A692" s="111"/>
    </row>
    <row r="693" spans="1:1" ht="12.75">
      <c r="A693" s="111"/>
    </row>
    <row r="694" spans="1:1" ht="12.75">
      <c r="A694" s="111"/>
    </row>
    <row r="695" spans="1:1" ht="12.75">
      <c r="A695" s="111"/>
    </row>
    <row r="696" spans="1:1" ht="12.75">
      <c r="A696" s="111"/>
    </row>
    <row r="697" spans="1:1" ht="12.75">
      <c r="A697" s="111"/>
    </row>
    <row r="698" spans="1:1" ht="12.75">
      <c r="A698" s="111"/>
    </row>
    <row r="699" spans="1:1" ht="12.75">
      <c r="A699" s="111"/>
    </row>
    <row r="700" spans="1:1" ht="12.75">
      <c r="A700" s="111"/>
    </row>
    <row r="701" spans="1:1" ht="12.75">
      <c r="A701" s="111"/>
    </row>
    <row r="702" spans="1:1" ht="12.75">
      <c r="A702" s="111"/>
    </row>
    <row r="703" spans="1:1" ht="12.75">
      <c r="A703" s="111"/>
    </row>
    <row r="704" spans="1:1" ht="12.75">
      <c r="A704" s="111"/>
    </row>
    <row r="705" spans="1:1" ht="12.75">
      <c r="A705" s="111"/>
    </row>
    <row r="706" spans="1:1" ht="12.75">
      <c r="A706" s="111"/>
    </row>
    <row r="707" spans="1:1" ht="12.75">
      <c r="A707" s="111"/>
    </row>
    <row r="708" spans="1:1" ht="12.75">
      <c r="A708" s="111"/>
    </row>
    <row r="709" spans="1:1" ht="12.75">
      <c r="A709" s="111"/>
    </row>
    <row r="710" spans="1:1" ht="12.75">
      <c r="A710" s="111"/>
    </row>
    <row r="711" spans="1:1" ht="12.75">
      <c r="A711" s="111"/>
    </row>
    <row r="712" spans="1:1" ht="12.75">
      <c r="A712" s="111"/>
    </row>
    <row r="713" spans="1:1" ht="12.75">
      <c r="A713" s="111"/>
    </row>
    <row r="714" spans="1:1" ht="12.75">
      <c r="A714" s="111"/>
    </row>
    <row r="715" spans="1:1" ht="12.75">
      <c r="A715" s="111"/>
    </row>
    <row r="716" spans="1:1" ht="12.75">
      <c r="A716" s="111"/>
    </row>
    <row r="717" spans="1:1" ht="12.75">
      <c r="A717" s="111"/>
    </row>
    <row r="718" spans="1:1" ht="12.75">
      <c r="A718" s="111"/>
    </row>
    <row r="719" spans="1:1" ht="12.75">
      <c r="A719" s="111"/>
    </row>
    <row r="720" spans="1:1" ht="12.75">
      <c r="A720" s="111"/>
    </row>
    <row r="721" spans="1:1" ht="12.75">
      <c r="A721" s="111"/>
    </row>
    <row r="722" spans="1:1" ht="12.75">
      <c r="A722" s="111"/>
    </row>
    <row r="723" spans="1:1" ht="12.75">
      <c r="A723" s="111"/>
    </row>
    <row r="724" spans="1:1" ht="12.75">
      <c r="A724" s="111"/>
    </row>
    <row r="725" spans="1:1" ht="12.75">
      <c r="A725" s="111"/>
    </row>
    <row r="726" spans="1:1" ht="12.75">
      <c r="A726" s="111"/>
    </row>
    <row r="727" spans="1:1" ht="12.75">
      <c r="A727" s="111"/>
    </row>
    <row r="728" spans="1:1" ht="12.75">
      <c r="A728" s="111"/>
    </row>
    <row r="729" spans="1:1" ht="12.75">
      <c r="A729" s="111"/>
    </row>
    <row r="730" spans="1:1" ht="12.75">
      <c r="A730" s="111"/>
    </row>
    <row r="731" spans="1:1" ht="12.75">
      <c r="A731" s="111"/>
    </row>
    <row r="732" spans="1:1" ht="12.75">
      <c r="A732" s="111"/>
    </row>
    <row r="733" spans="1:1" ht="12.75">
      <c r="A733" s="111"/>
    </row>
    <row r="734" spans="1:1" ht="12.75">
      <c r="A734" s="111"/>
    </row>
    <row r="735" spans="1:1" ht="12.75">
      <c r="A735" s="111"/>
    </row>
    <row r="736" spans="1:1" ht="12.75">
      <c r="A736" s="111"/>
    </row>
    <row r="737" spans="1:1" ht="12.75">
      <c r="A737" s="111"/>
    </row>
    <row r="738" spans="1:1" ht="12.75">
      <c r="A738" s="111"/>
    </row>
    <row r="739" spans="1:1" ht="12.75">
      <c r="A739" s="111"/>
    </row>
    <row r="740" spans="1:1" ht="12.75">
      <c r="A740" s="111"/>
    </row>
    <row r="741" spans="1:1" ht="12.75">
      <c r="A741" s="111"/>
    </row>
    <row r="742" spans="1:1" ht="12.75">
      <c r="A742" s="111"/>
    </row>
    <row r="743" spans="1:1" ht="12.75">
      <c r="A743" s="111"/>
    </row>
    <row r="744" spans="1:1" ht="12.75">
      <c r="A744" s="111"/>
    </row>
    <row r="745" spans="1:1" ht="12.75">
      <c r="A745" s="111"/>
    </row>
    <row r="746" spans="1:1" ht="12.75">
      <c r="A746" s="111"/>
    </row>
    <row r="747" spans="1:1" ht="12.75">
      <c r="A747" s="111"/>
    </row>
    <row r="748" spans="1:1" ht="12.75">
      <c r="A748" s="111"/>
    </row>
    <row r="749" spans="1:1" ht="12.75">
      <c r="A749" s="111"/>
    </row>
    <row r="750" spans="1:1" ht="12.75">
      <c r="A750" s="111"/>
    </row>
    <row r="751" spans="1:1" ht="12.75">
      <c r="A751" s="111"/>
    </row>
    <row r="752" spans="1:1" ht="12.75">
      <c r="A752" s="111"/>
    </row>
    <row r="753" spans="1:1" ht="12.75">
      <c r="A753" s="111"/>
    </row>
    <row r="754" spans="1:1" ht="12.75">
      <c r="A754" s="111"/>
    </row>
    <row r="755" spans="1:1" ht="12.75">
      <c r="A755" s="111"/>
    </row>
    <row r="756" spans="1:1" ht="12.75">
      <c r="A756" s="111"/>
    </row>
    <row r="757" spans="1:1" ht="12.75">
      <c r="A757" s="111"/>
    </row>
    <row r="758" spans="1:1" ht="12.75">
      <c r="A758" s="111"/>
    </row>
    <row r="759" spans="1:1" ht="12.75">
      <c r="A759" s="111"/>
    </row>
    <row r="760" spans="1:1" ht="12.75">
      <c r="A760" s="111"/>
    </row>
    <row r="761" spans="1:1" ht="12.75">
      <c r="A761" s="111"/>
    </row>
    <row r="762" spans="1:1" ht="12.75">
      <c r="A762" s="111"/>
    </row>
    <row r="763" spans="1:1" ht="12.75">
      <c r="A763" s="111"/>
    </row>
    <row r="764" spans="1:1" ht="12.75">
      <c r="A764" s="111"/>
    </row>
    <row r="765" spans="1:1" ht="12.75">
      <c r="A765" s="111"/>
    </row>
    <row r="766" spans="1:1" ht="12.75">
      <c r="A766" s="111"/>
    </row>
    <row r="767" spans="1:1" ht="12.75">
      <c r="A767" s="111"/>
    </row>
    <row r="768" spans="1:1" ht="12.75">
      <c r="A768" s="111"/>
    </row>
    <row r="769" spans="1:1" ht="12.75">
      <c r="A769" s="111"/>
    </row>
    <row r="770" spans="1:1" ht="12.75">
      <c r="A770" s="111"/>
    </row>
    <row r="771" spans="1:1" ht="12.75">
      <c r="A771" s="111"/>
    </row>
    <row r="772" spans="1:1" ht="12.75">
      <c r="A772" s="111"/>
    </row>
    <row r="773" spans="1:1" ht="12.75">
      <c r="A773" s="111"/>
    </row>
    <row r="774" spans="1:1" ht="12.75">
      <c r="A774" s="111"/>
    </row>
    <row r="775" spans="1:1" ht="12.75">
      <c r="A775" s="111"/>
    </row>
    <row r="776" spans="1:1" ht="12.75">
      <c r="A776" s="111"/>
    </row>
    <row r="777" spans="1:1" ht="12.75">
      <c r="A777" s="111"/>
    </row>
    <row r="778" spans="1:1" ht="12.75">
      <c r="A778" s="111"/>
    </row>
    <row r="779" spans="1:1" ht="12.75">
      <c r="A779" s="111"/>
    </row>
    <row r="780" spans="1:1" ht="12.75">
      <c r="A780" s="111"/>
    </row>
    <row r="781" spans="1:1" ht="12.75">
      <c r="A781" s="111"/>
    </row>
    <row r="782" spans="1:1" ht="12.75">
      <c r="A782" s="111"/>
    </row>
    <row r="783" spans="1:1" ht="12.75">
      <c r="A783" s="111"/>
    </row>
    <row r="784" spans="1:1" ht="12.75">
      <c r="A784" s="111"/>
    </row>
    <row r="785" spans="1:1" ht="12.75">
      <c r="A785" s="111"/>
    </row>
    <row r="786" spans="1:1" ht="12.75">
      <c r="A786" s="111"/>
    </row>
    <row r="787" spans="1:1" ht="12.75">
      <c r="A787" s="111"/>
    </row>
    <row r="788" spans="1:1" ht="12.75">
      <c r="A788" s="111"/>
    </row>
    <row r="789" spans="1:1" ht="12.75">
      <c r="A789" s="111"/>
    </row>
    <row r="790" spans="1:1" ht="12.75">
      <c r="A790" s="111"/>
    </row>
    <row r="791" spans="1:1" ht="12.75">
      <c r="A791" s="111"/>
    </row>
    <row r="792" spans="1:1" ht="12.75">
      <c r="A792" s="111"/>
    </row>
    <row r="793" spans="1:1" ht="12.75">
      <c r="A793" s="111"/>
    </row>
    <row r="794" spans="1:1" ht="12.75">
      <c r="A794" s="111"/>
    </row>
    <row r="795" spans="1:1" ht="12.75">
      <c r="A795" s="111"/>
    </row>
    <row r="796" spans="1:1" ht="12.75">
      <c r="A796" s="111"/>
    </row>
    <row r="797" spans="1:1" ht="12.75">
      <c r="A797" s="111"/>
    </row>
    <row r="798" spans="1:1" ht="12.75">
      <c r="A798" s="111"/>
    </row>
    <row r="799" spans="1:1" ht="12.75">
      <c r="A799" s="111"/>
    </row>
    <row r="800" spans="1:1" ht="12.75">
      <c r="A800" s="111"/>
    </row>
    <row r="801" spans="1:1" ht="12.75">
      <c r="A801" s="111"/>
    </row>
    <row r="802" spans="1:1" ht="12.75">
      <c r="A802" s="111"/>
    </row>
    <row r="803" spans="1:1" ht="12.75">
      <c r="A803" s="111"/>
    </row>
    <row r="804" spans="1:1" ht="12.75">
      <c r="A804" s="111"/>
    </row>
    <row r="805" spans="1:1" ht="12.75">
      <c r="A805" s="111"/>
    </row>
    <row r="806" spans="1:1" ht="12.75">
      <c r="A806" s="111"/>
    </row>
    <row r="807" spans="1:1" ht="12.75">
      <c r="A807" s="111"/>
    </row>
    <row r="808" spans="1:1" ht="12.75">
      <c r="A808" s="111"/>
    </row>
    <row r="809" spans="1:1" ht="12.75">
      <c r="A809" s="111"/>
    </row>
    <row r="810" spans="1:1" ht="12.75">
      <c r="A810" s="111"/>
    </row>
    <row r="811" spans="1:1" ht="12.75">
      <c r="A811" s="111"/>
    </row>
    <row r="812" spans="1:1" ht="12.75">
      <c r="A812" s="111"/>
    </row>
    <row r="813" spans="1:1" ht="12.75">
      <c r="A813" s="111"/>
    </row>
    <row r="814" spans="1:1" ht="12.75">
      <c r="A814" s="111"/>
    </row>
    <row r="815" spans="1:1" ht="12.75">
      <c r="A815" s="111"/>
    </row>
    <row r="816" spans="1:1" ht="12.75">
      <c r="A816" s="111"/>
    </row>
    <row r="817" spans="1:1" ht="12.75">
      <c r="A817" s="111"/>
    </row>
    <row r="818" spans="1:1" ht="12.75">
      <c r="A818" s="111"/>
    </row>
    <row r="819" spans="1:1" ht="12.75">
      <c r="A819" s="111"/>
    </row>
    <row r="820" spans="1:1" ht="12.75">
      <c r="A820" s="111"/>
    </row>
    <row r="821" spans="1:1" ht="12.75">
      <c r="A821" s="111"/>
    </row>
    <row r="822" spans="1:1" ht="12.75">
      <c r="A822" s="111"/>
    </row>
    <row r="823" spans="1:1" ht="12.75">
      <c r="A823" s="111"/>
    </row>
    <row r="824" spans="1:1" ht="12.75">
      <c r="A824" s="111"/>
    </row>
    <row r="825" spans="1:1" ht="12.75">
      <c r="A825" s="111"/>
    </row>
    <row r="826" spans="1:1" ht="12.75">
      <c r="A826" s="111"/>
    </row>
    <row r="827" spans="1:1" ht="12.75">
      <c r="A827" s="111"/>
    </row>
    <row r="828" spans="1:1" ht="12.75">
      <c r="A828" s="111"/>
    </row>
    <row r="829" spans="1:1" ht="12.75">
      <c r="A829" s="111"/>
    </row>
    <row r="830" spans="1:1" ht="12.75">
      <c r="A830" s="111"/>
    </row>
    <row r="831" spans="1:1" ht="12.75">
      <c r="A831" s="111"/>
    </row>
    <row r="832" spans="1:1" ht="12.75">
      <c r="A832" s="111"/>
    </row>
    <row r="833" spans="1:1" ht="12.75">
      <c r="A833" s="111"/>
    </row>
    <row r="834" spans="1:1" ht="12.75">
      <c r="A834" s="111"/>
    </row>
    <row r="835" spans="1:1" ht="12.75">
      <c r="A835" s="111"/>
    </row>
    <row r="836" spans="1:1" ht="12.75">
      <c r="A836" s="111"/>
    </row>
    <row r="837" spans="1:1" ht="12.75">
      <c r="A837" s="111"/>
    </row>
    <row r="838" spans="1:1" ht="12.75">
      <c r="A838" s="111"/>
    </row>
    <row r="839" spans="1:1" ht="12.75">
      <c r="A839" s="111"/>
    </row>
    <row r="840" spans="1:1" ht="12.75">
      <c r="A840" s="111"/>
    </row>
    <row r="841" spans="1:1" ht="12.75">
      <c r="A841" s="111"/>
    </row>
    <row r="842" spans="1:1" ht="12.75">
      <c r="A842" s="111"/>
    </row>
    <row r="843" spans="1:1" ht="12.75">
      <c r="A843" s="111"/>
    </row>
    <row r="844" spans="1:1" ht="12.75">
      <c r="A844" s="111"/>
    </row>
    <row r="845" spans="1:1" ht="12.75">
      <c r="A845" s="111"/>
    </row>
    <row r="846" spans="1:1" ht="12.75">
      <c r="A846" s="111"/>
    </row>
    <row r="847" spans="1:1" ht="12.75">
      <c r="A847" s="111"/>
    </row>
    <row r="848" spans="1:1" ht="12.75">
      <c r="A848" s="111"/>
    </row>
    <row r="849" spans="1:1" ht="12.75">
      <c r="A849" s="111"/>
    </row>
    <row r="850" spans="1:1" ht="12.75">
      <c r="A850" s="111"/>
    </row>
    <row r="851" spans="1:1" ht="12.75">
      <c r="A851" s="111"/>
    </row>
    <row r="852" spans="1:1" ht="12.75">
      <c r="A852" s="111"/>
    </row>
    <row r="853" spans="1:1" ht="12.75">
      <c r="A853" s="111"/>
    </row>
    <row r="854" spans="1:1" ht="12.75">
      <c r="A854" s="111"/>
    </row>
    <row r="855" spans="1:1" ht="12.75">
      <c r="A855" s="111"/>
    </row>
    <row r="856" spans="1:1" ht="12.75">
      <c r="A856" s="111"/>
    </row>
    <row r="857" spans="1:1" ht="12.75">
      <c r="A857" s="111"/>
    </row>
    <row r="858" spans="1:1" ht="12.75">
      <c r="A858" s="111"/>
    </row>
    <row r="859" spans="1:1" ht="12.75">
      <c r="A859" s="111"/>
    </row>
    <row r="860" spans="1:1" ht="12.75">
      <c r="A860" s="111"/>
    </row>
    <row r="861" spans="1:1" ht="12.75">
      <c r="A861" s="111"/>
    </row>
    <row r="862" spans="1:1" ht="12.75">
      <c r="A862" s="111"/>
    </row>
    <row r="863" spans="1:1" ht="12.75">
      <c r="A863" s="111"/>
    </row>
    <row r="864" spans="1:1" ht="12.75">
      <c r="A864" s="111"/>
    </row>
    <row r="865" spans="1:1" ht="12.75">
      <c r="A865" s="111"/>
    </row>
    <row r="866" spans="1:1" ht="12.75">
      <c r="A866" s="111"/>
    </row>
    <row r="867" spans="1:1" ht="12.75">
      <c r="A867" s="111"/>
    </row>
    <row r="868" spans="1:1" ht="12.75">
      <c r="A868" s="111"/>
    </row>
    <row r="869" spans="1:1" ht="12.75">
      <c r="A869" s="111"/>
    </row>
    <row r="870" spans="1:1" ht="12.75">
      <c r="A870" s="111"/>
    </row>
    <row r="871" spans="1:1" ht="12.75">
      <c r="A871" s="111"/>
    </row>
    <row r="872" spans="1:1" ht="12.75">
      <c r="A872" s="111"/>
    </row>
    <row r="873" spans="1:1" ht="12.75">
      <c r="A873" s="111"/>
    </row>
    <row r="874" spans="1:1" ht="12.75">
      <c r="A874" s="111"/>
    </row>
    <row r="875" spans="1:1" ht="12.75">
      <c r="A875" s="111"/>
    </row>
    <row r="876" spans="1:1" ht="12.75">
      <c r="A876" s="111"/>
    </row>
    <row r="877" spans="1:1" ht="12.75">
      <c r="A877" s="111"/>
    </row>
    <row r="878" spans="1:1" ht="12.75">
      <c r="A878" s="111"/>
    </row>
    <row r="879" spans="1:1" ht="12.75">
      <c r="A879" s="111"/>
    </row>
    <row r="880" spans="1:1" ht="12.75">
      <c r="A880" s="111"/>
    </row>
    <row r="881" spans="1:1" ht="12.75">
      <c r="A881" s="111"/>
    </row>
    <row r="882" spans="1:1" ht="12.75">
      <c r="A882" s="111"/>
    </row>
    <row r="883" spans="1:1" ht="12.75">
      <c r="A883" s="111"/>
    </row>
    <row r="884" spans="1:1" ht="12.75">
      <c r="A884" s="111"/>
    </row>
    <row r="885" spans="1:1" ht="12.75">
      <c r="A885" s="111"/>
    </row>
    <row r="886" spans="1:1" ht="12.75">
      <c r="A886" s="111"/>
    </row>
    <row r="887" spans="1:1" ht="12.75">
      <c r="A887" s="111"/>
    </row>
    <row r="888" spans="1:1" ht="12.75">
      <c r="A888" s="111"/>
    </row>
    <row r="889" spans="1:1" ht="12.75">
      <c r="A889" s="111"/>
    </row>
    <row r="890" spans="1:1" ht="12.75">
      <c r="A890" s="111"/>
    </row>
    <row r="891" spans="1:1" ht="12.75">
      <c r="A891" s="111"/>
    </row>
    <row r="892" spans="1:1" ht="12.75">
      <c r="A892" s="111"/>
    </row>
    <row r="893" spans="1:1" ht="12.75">
      <c r="A893" s="111"/>
    </row>
    <row r="894" spans="1:1" ht="12.75">
      <c r="A894" s="111"/>
    </row>
    <row r="895" spans="1:1" ht="12.75">
      <c r="A895" s="111"/>
    </row>
    <row r="896" spans="1:1" ht="12.75">
      <c r="A896" s="111"/>
    </row>
    <row r="897" spans="1:1" ht="12.75">
      <c r="A897" s="111"/>
    </row>
    <row r="898" spans="1:1" ht="12.75">
      <c r="A898" s="111"/>
    </row>
    <row r="899" spans="1:1" ht="12.75">
      <c r="A899" s="111"/>
    </row>
    <row r="900" spans="1:1" ht="12.75">
      <c r="A900" s="111"/>
    </row>
    <row r="901" spans="1:1" ht="12.75">
      <c r="A901" s="111"/>
    </row>
    <row r="902" spans="1:1" ht="12.75">
      <c r="A902" s="111"/>
    </row>
    <row r="903" spans="1:1" ht="12.75">
      <c r="A903" s="111"/>
    </row>
    <row r="904" spans="1:1" ht="12.75">
      <c r="A904" s="111"/>
    </row>
    <row r="905" spans="1:1" ht="12.75">
      <c r="A905" s="111"/>
    </row>
    <row r="906" spans="1:1" ht="12.75">
      <c r="A906" s="111"/>
    </row>
    <row r="907" spans="1:1" ht="12.75">
      <c r="A907" s="111"/>
    </row>
    <row r="908" spans="1:1" ht="12.75">
      <c r="A908" s="111"/>
    </row>
    <row r="909" spans="1:1" ht="12.75">
      <c r="A909" s="111"/>
    </row>
    <row r="910" spans="1:1" ht="12.75">
      <c r="A910" s="111"/>
    </row>
    <row r="911" spans="1:1" ht="12.75">
      <c r="A911" s="111"/>
    </row>
    <row r="912" spans="1:1" ht="12.75">
      <c r="A912" s="111"/>
    </row>
    <row r="913" spans="1:1" ht="12.75">
      <c r="A913" s="111"/>
    </row>
    <row r="914" spans="1:1" ht="12.75">
      <c r="A914" s="111"/>
    </row>
    <row r="915" spans="1:1" ht="12.75">
      <c r="A915" s="111"/>
    </row>
    <row r="916" spans="1:1" ht="12.75">
      <c r="A916" s="111"/>
    </row>
    <row r="917" spans="1:1" ht="12.75">
      <c r="A917" s="111"/>
    </row>
    <row r="918" spans="1:1" ht="12.75">
      <c r="A918" s="111"/>
    </row>
    <row r="919" spans="1:1" ht="12.75">
      <c r="A919" s="111"/>
    </row>
    <row r="920" spans="1:1" ht="12.75">
      <c r="A920" s="111"/>
    </row>
    <row r="921" spans="1:1" ht="12.75">
      <c r="A921" s="111"/>
    </row>
    <row r="922" spans="1:1" ht="12.75">
      <c r="A922" s="111"/>
    </row>
    <row r="923" spans="1:1" ht="12.75">
      <c r="A923" s="111"/>
    </row>
    <row r="924" spans="1:1" ht="12.75">
      <c r="A924" s="111"/>
    </row>
    <row r="925" spans="1:1" ht="12.75">
      <c r="A925" s="111"/>
    </row>
    <row r="926" spans="1:1" ht="12.75">
      <c r="A926" s="111"/>
    </row>
    <row r="927" spans="1:1" ht="12.75">
      <c r="A927" s="111"/>
    </row>
    <row r="928" spans="1:1" ht="12.75">
      <c r="A928" s="111"/>
    </row>
    <row r="929" spans="1:1" ht="12.75">
      <c r="A929" s="111"/>
    </row>
    <row r="930" spans="1:1" ht="12.75">
      <c r="A930" s="111"/>
    </row>
    <row r="931" spans="1:1" ht="12.75">
      <c r="A931" s="111"/>
    </row>
    <row r="932" spans="1:1" ht="12.75">
      <c r="A932" s="111"/>
    </row>
    <row r="933" spans="1:1" ht="12.75">
      <c r="A933" s="111"/>
    </row>
    <row r="934" spans="1:1" ht="12.75">
      <c r="A934" s="111"/>
    </row>
    <row r="935" spans="1:1" ht="12.75">
      <c r="A935" s="111"/>
    </row>
    <row r="936" spans="1:1" ht="12.75">
      <c r="A936" s="111"/>
    </row>
    <row r="937" spans="1:1" ht="12.75">
      <c r="A937" s="111"/>
    </row>
    <row r="938" spans="1:1" ht="12.75">
      <c r="A938" s="111"/>
    </row>
    <row r="939" spans="1:1" ht="12.75">
      <c r="A939" s="111"/>
    </row>
    <row r="940" spans="1:1" ht="12.75">
      <c r="A940" s="111"/>
    </row>
    <row r="941" spans="1:1" ht="12.75">
      <c r="A941" s="111"/>
    </row>
    <row r="942" spans="1:1" ht="12.75">
      <c r="A942" s="111"/>
    </row>
    <row r="943" spans="1:1" ht="12.75">
      <c r="A943" s="111"/>
    </row>
    <row r="944" spans="1:1" ht="12.75">
      <c r="A944" s="111"/>
    </row>
    <row r="945" spans="1:1" ht="12.75">
      <c r="A945" s="111"/>
    </row>
    <row r="946" spans="1:1" ht="12.75">
      <c r="A946" s="111"/>
    </row>
    <row r="947" spans="1:1" ht="12.75">
      <c r="A947" s="111"/>
    </row>
    <row r="948" spans="1:1" ht="12.75">
      <c r="A948" s="111"/>
    </row>
    <row r="949" spans="1:1" ht="12.75">
      <c r="A949" s="111"/>
    </row>
    <row r="950" spans="1:1" ht="12.75">
      <c r="A950" s="111"/>
    </row>
    <row r="951" spans="1:1" ht="12.75">
      <c r="A951" s="111"/>
    </row>
    <row r="952" spans="1:1" ht="12.75">
      <c r="A952" s="111"/>
    </row>
    <row r="953" spans="1:1" ht="12.75">
      <c r="A953" s="111"/>
    </row>
    <row r="954" spans="1:1" ht="12.75">
      <c r="A954" s="111"/>
    </row>
    <row r="955" spans="1:1" ht="12.75">
      <c r="A955" s="111"/>
    </row>
    <row r="956" spans="1:1" ht="12.75">
      <c r="A956" s="111"/>
    </row>
    <row r="957" spans="1:1" ht="12.75">
      <c r="A957" s="111"/>
    </row>
    <row r="958" spans="1:1" ht="12.75">
      <c r="A958" s="111"/>
    </row>
    <row r="959" spans="1:1" ht="12.75">
      <c r="A959" s="111"/>
    </row>
    <row r="960" spans="1:1" ht="12.75">
      <c r="A960" s="111"/>
    </row>
    <row r="961" spans="1:1" ht="12.75">
      <c r="A961" s="111"/>
    </row>
    <row r="962" spans="1:1" ht="12.75">
      <c r="A962" s="111"/>
    </row>
    <row r="963" spans="1:1" ht="12.75">
      <c r="A963" s="111"/>
    </row>
    <row r="964" spans="1:1" ht="12.75">
      <c r="A964" s="111"/>
    </row>
    <row r="965" spans="1:1" ht="12.75">
      <c r="A965" s="111"/>
    </row>
    <row r="966" spans="1:1" ht="12.75">
      <c r="A966" s="111"/>
    </row>
    <row r="967" spans="1:1" ht="12.75">
      <c r="A967" s="111"/>
    </row>
    <row r="968" spans="1:1" ht="12.75">
      <c r="A968" s="111"/>
    </row>
    <row r="969" spans="1:1" ht="12.75">
      <c r="A969" s="111"/>
    </row>
    <row r="970" spans="1:1" ht="12.75">
      <c r="A970" s="111"/>
    </row>
    <row r="971" spans="1:1" ht="12.75">
      <c r="A971" s="111"/>
    </row>
    <row r="972" spans="1:1" ht="12.75">
      <c r="A972" s="111"/>
    </row>
    <row r="973" spans="1:1" ht="12.75">
      <c r="A973" s="111"/>
    </row>
    <row r="974" spans="1:1" ht="12.75">
      <c r="A974" s="111"/>
    </row>
    <row r="975" spans="1:1" ht="12.75">
      <c r="A975" s="111"/>
    </row>
    <row r="976" spans="1:1" ht="12.75">
      <c r="A976" s="111"/>
    </row>
    <row r="977" spans="1:1" ht="12.75">
      <c r="A977" s="111"/>
    </row>
    <row r="978" spans="1:1" ht="12.75">
      <c r="A978" s="111"/>
    </row>
    <row r="979" spans="1:1" ht="12.75">
      <c r="A979" s="111"/>
    </row>
    <row r="980" spans="1:1" ht="12.75">
      <c r="A980" s="111"/>
    </row>
    <row r="981" spans="1:1" ht="12.75">
      <c r="A981" s="111"/>
    </row>
    <row r="982" spans="1:1" ht="12.75">
      <c r="A982" s="111"/>
    </row>
    <row r="983" spans="1:1" ht="12.75">
      <c r="A983" s="111"/>
    </row>
    <row r="984" spans="1:1" ht="12.75">
      <c r="A984" s="111"/>
    </row>
    <row r="985" spans="1:1" ht="12.75">
      <c r="A985" s="111"/>
    </row>
    <row r="986" spans="1:1" ht="12.75">
      <c r="A986" s="111"/>
    </row>
    <row r="987" spans="1:1" ht="12.75">
      <c r="A987" s="111"/>
    </row>
    <row r="988" spans="1:1" ht="12.75">
      <c r="A988" s="111"/>
    </row>
    <row r="989" spans="1:1" ht="12.75">
      <c r="A989" s="111"/>
    </row>
    <row r="990" spans="1:1" ht="12.75">
      <c r="A990" s="111"/>
    </row>
    <row r="991" spans="1:1" ht="12.75">
      <c r="A991" s="111"/>
    </row>
    <row r="992" spans="1:1" ht="12.75">
      <c r="A992" s="111"/>
    </row>
    <row r="993" spans="1:1" ht="12.75">
      <c r="A993" s="111"/>
    </row>
    <row r="994" spans="1:1" ht="12.75">
      <c r="A994" s="111"/>
    </row>
    <row r="995" spans="1:1" ht="12.75">
      <c r="A995" s="111"/>
    </row>
  </sheetData>
  <mergeCells count="1">
    <mergeCell ref="O1:P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H1000"/>
  <sheetViews>
    <sheetView workbookViewId="0"/>
  </sheetViews>
  <sheetFormatPr defaultColWidth="12.5703125" defaultRowHeight="15.75" customHeight="1"/>
  <sheetData>
    <row r="1" spans="1:3" ht="15.75" customHeight="1">
      <c r="A1" s="41" t="s">
        <v>86</v>
      </c>
      <c r="B1" s="42" t="s">
        <v>18</v>
      </c>
      <c r="C1" s="42" t="s">
        <v>156</v>
      </c>
    </row>
    <row r="2" spans="1:3">
      <c r="A2" s="132">
        <v>44603</v>
      </c>
      <c r="B2" s="129">
        <v>12</v>
      </c>
      <c r="C2" s="129">
        <v>12</v>
      </c>
    </row>
    <row r="3" spans="1:3">
      <c r="A3" s="133">
        <v>44624</v>
      </c>
      <c r="B3" s="130">
        <v>16</v>
      </c>
      <c r="C3" s="130">
        <v>16</v>
      </c>
    </row>
    <row r="4" spans="1:3">
      <c r="A4" s="132">
        <v>44645</v>
      </c>
      <c r="B4" s="129">
        <v>28</v>
      </c>
      <c r="C4" s="129">
        <v>28</v>
      </c>
    </row>
    <row r="5" spans="1:3">
      <c r="A5" s="133">
        <v>44666</v>
      </c>
      <c r="B5" s="130">
        <v>39</v>
      </c>
      <c r="C5" s="130">
        <v>41</v>
      </c>
    </row>
    <row r="6" spans="1:3">
      <c r="A6" s="132">
        <v>44687</v>
      </c>
      <c r="B6" s="129">
        <v>31</v>
      </c>
      <c r="C6" s="129">
        <v>32</v>
      </c>
    </row>
    <row r="7" spans="1:3">
      <c r="A7" s="133">
        <v>44708</v>
      </c>
      <c r="B7" s="130">
        <v>10</v>
      </c>
      <c r="C7" s="130">
        <v>11</v>
      </c>
    </row>
    <row r="8" spans="1:3">
      <c r="A8" s="132">
        <v>44729</v>
      </c>
      <c r="B8" s="129">
        <v>43</v>
      </c>
      <c r="C8" s="129">
        <v>45</v>
      </c>
    </row>
    <row r="9" spans="1:3">
      <c r="A9" s="133">
        <v>44750</v>
      </c>
      <c r="B9" s="130">
        <v>19</v>
      </c>
      <c r="C9" s="130">
        <v>23</v>
      </c>
    </row>
    <row r="10" spans="1:3">
      <c r="A10" s="132">
        <v>44771</v>
      </c>
      <c r="B10" s="129">
        <v>25</v>
      </c>
      <c r="C10" s="129">
        <v>31</v>
      </c>
    </row>
    <row r="11" spans="1:3">
      <c r="A11" s="133">
        <v>44792</v>
      </c>
      <c r="B11" s="130">
        <v>24</v>
      </c>
      <c r="C11" s="130">
        <v>29</v>
      </c>
    </row>
    <row r="12" spans="1:3">
      <c r="A12" s="132">
        <v>44813</v>
      </c>
      <c r="B12" s="129">
        <v>7</v>
      </c>
      <c r="C12" s="129">
        <v>14</v>
      </c>
    </row>
    <row r="13" spans="1:3">
      <c r="A13" s="133">
        <v>44834</v>
      </c>
      <c r="B13" s="130">
        <v>18</v>
      </c>
      <c r="C13" s="130">
        <v>25</v>
      </c>
    </row>
    <row r="14" spans="1:3">
      <c r="A14" s="132">
        <v>44855</v>
      </c>
      <c r="B14" s="129">
        <v>21</v>
      </c>
      <c r="C14" s="129">
        <v>39</v>
      </c>
    </row>
    <row r="15" spans="1:3">
      <c r="A15" s="133">
        <v>44876</v>
      </c>
      <c r="B15" s="130">
        <v>9</v>
      </c>
      <c r="C15" s="130">
        <v>19</v>
      </c>
    </row>
    <row r="16" spans="1:3">
      <c r="A16" s="132">
        <v>44897</v>
      </c>
      <c r="B16" s="129">
        <v>8</v>
      </c>
      <c r="C16" s="129">
        <v>24</v>
      </c>
    </row>
    <row r="17" spans="1:8">
      <c r="A17" s="133">
        <v>44918</v>
      </c>
      <c r="B17" s="130">
        <v>1</v>
      </c>
      <c r="C17" s="130">
        <v>12</v>
      </c>
    </row>
    <row r="18" spans="1:8">
      <c r="A18" s="132">
        <v>44939</v>
      </c>
      <c r="B18" s="129">
        <v>0</v>
      </c>
      <c r="C18" s="129">
        <v>24</v>
      </c>
    </row>
    <row r="19" spans="1:8">
      <c r="A19" s="133">
        <v>44960</v>
      </c>
      <c r="B19" s="130">
        <v>0</v>
      </c>
      <c r="C19" s="130">
        <v>26</v>
      </c>
    </row>
    <row r="20" spans="1:8">
      <c r="A20" s="129" t="s">
        <v>78</v>
      </c>
      <c r="B20" s="129">
        <v>16</v>
      </c>
      <c r="C20" s="129">
        <v>24</v>
      </c>
    </row>
    <row r="21" spans="1:8">
      <c r="A21" s="40"/>
    </row>
    <row r="22" spans="1:8">
      <c r="A22" s="134" t="s">
        <v>157</v>
      </c>
    </row>
    <row r="23" spans="1:8" ht="15.75" customHeight="1">
      <c r="A23" s="41" t="s">
        <v>86</v>
      </c>
      <c r="B23" s="42" t="s">
        <v>158</v>
      </c>
      <c r="C23" s="42" t="s">
        <v>159</v>
      </c>
      <c r="D23" s="42" t="s">
        <v>156</v>
      </c>
      <c r="E23" s="42" t="s">
        <v>160</v>
      </c>
      <c r="F23" s="42" t="s">
        <v>161</v>
      </c>
      <c r="G23" s="42" t="s">
        <v>18</v>
      </c>
      <c r="H23" s="42" t="s">
        <v>162</v>
      </c>
    </row>
    <row r="24" spans="1:8">
      <c r="A24" s="132">
        <v>44603</v>
      </c>
      <c r="B24" s="129">
        <v>42</v>
      </c>
      <c r="C24" s="129">
        <v>5</v>
      </c>
      <c r="D24" s="129">
        <v>12</v>
      </c>
      <c r="E24" s="129">
        <v>42</v>
      </c>
      <c r="F24" s="129">
        <v>5</v>
      </c>
      <c r="G24" s="129">
        <v>12</v>
      </c>
      <c r="H24" s="129">
        <v>0</v>
      </c>
    </row>
    <row r="25" spans="1:8">
      <c r="A25" s="133">
        <v>44624</v>
      </c>
      <c r="B25" s="129">
        <v>56</v>
      </c>
      <c r="C25" s="129">
        <v>9</v>
      </c>
      <c r="D25" s="129">
        <v>16</v>
      </c>
      <c r="E25" s="129">
        <v>56</v>
      </c>
      <c r="F25" s="129">
        <v>9</v>
      </c>
      <c r="G25" s="129">
        <v>16</v>
      </c>
      <c r="H25" s="129">
        <v>0</v>
      </c>
    </row>
    <row r="26" spans="1:8">
      <c r="A26" s="132">
        <v>44645</v>
      </c>
      <c r="B26" s="129">
        <v>58</v>
      </c>
      <c r="C26" s="129">
        <v>16</v>
      </c>
      <c r="D26" s="129">
        <v>28</v>
      </c>
      <c r="E26" s="129">
        <v>58</v>
      </c>
      <c r="F26" s="129">
        <v>16</v>
      </c>
      <c r="G26" s="129">
        <v>28</v>
      </c>
      <c r="H26" s="129">
        <v>0</v>
      </c>
    </row>
    <row r="27" spans="1:8">
      <c r="A27" s="133">
        <v>44666</v>
      </c>
      <c r="B27" s="129">
        <v>61</v>
      </c>
      <c r="C27" s="129">
        <v>25</v>
      </c>
      <c r="D27" s="129">
        <v>41</v>
      </c>
      <c r="E27" s="129">
        <v>61</v>
      </c>
      <c r="F27" s="129">
        <v>24</v>
      </c>
      <c r="G27" s="129">
        <v>39</v>
      </c>
      <c r="H27" s="129">
        <v>0</v>
      </c>
    </row>
    <row r="28" spans="1:8">
      <c r="A28" s="132">
        <v>44687</v>
      </c>
      <c r="B28" s="129">
        <v>59</v>
      </c>
      <c r="C28" s="129">
        <v>19</v>
      </c>
      <c r="D28" s="129">
        <v>32</v>
      </c>
      <c r="E28" s="129">
        <v>58</v>
      </c>
      <c r="F28" s="129">
        <v>18</v>
      </c>
      <c r="G28" s="129">
        <v>31</v>
      </c>
      <c r="H28" s="129">
        <v>0</v>
      </c>
    </row>
    <row r="29" spans="1:8">
      <c r="A29" s="133">
        <v>44708</v>
      </c>
      <c r="B29" s="129">
        <v>80</v>
      </c>
      <c r="C29" s="129">
        <v>9</v>
      </c>
      <c r="D29" s="129">
        <v>11</v>
      </c>
      <c r="E29" s="129">
        <v>80</v>
      </c>
      <c r="F29" s="129">
        <v>8</v>
      </c>
      <c r="G29" s="129">
        <v>10</v>
      </c>
      <c r="H29" s="129">
        <v>0</v>
      </c>
    </row>
    <row r="30" spans="1:8">
      <c r="A30" s="132">
        <v>44729</v>
      </c>
      <c r="B30" s="129">
        <v>105</v>
      </c>
      <c r="C30" s="129">
        <v>47</v>
      </c>
      <c r="D30" s="129">
        <v>45</v>
      </c>
      <c r="E30" s="129">
        <v>104</v>
      </c>
      <c r="F30" s="129">
        <v>45</v>
      </c>
      <c r="G30" s="129">
        <v>43</v>
      </c>
      <c r="H30" s="129">
        <v>1</v>
      </c>
    </row>
    <row r="31" spans="1:8">
      <c r="A31" s="133">
        <v>44750</v>
      </c>
      <c r="B31" s="129">
        <v>115</v>
      </c>
      <c r="C31" s="129">
        <v>26</v>
      </c>
      <c r="D31" s="129">
        <v>23</v>
      </c>
      <c r="E31" s="129">
        <v>114</v>
      </c>
      <c r="F31" s="129">
        <v>22</v>
      </c>
      <c r="G31" s="129">
        <v>19</v>
      </c>
      <c r="H31" s="129">
        <v>0</v>
      </c>
    </row>
    <row r="32" spans="1:8">
      <c r="A32" s="132">
        <v>44771</v>
      </c>
      <c r="B32" s="129">
        <v>164</v>
      </c>
      <c r="C32" s="129">
        <v>51</v>
      </c>
      <c r="D32" s="129">
        <v>31</v>
      </c>
      <c r="E32" s="129">
        <v>163</v>
      </c>
      <c r="F32" s="129">
        <v>40</v>
      </c>
      <c r="G32" s="129">
        <v>25</v>
      </c>
      <c r="H32" s="129">
        <v>1</v>
      </c>
    </row>
    <row r="33" spans="1:8">
      <c r="A33" s="133">
        <v>44792</v>
      </c>
      <c r="B33" s="129">
        <v>165</v>
      </c>
      <c r="C33" s="129">
        <v>48</v>
      </c>
      <c r="D33" s="129">
        <v>29</v>
      </c>
      <c r="E33" s="129">
        <v>165</v>
      </c>
      <c r="F33" s="129">
        <v>39</v>
      </c>
      <c r="G33" s="129">
        <v>24</v>
      </c>
      <c r="H33" s="129">
        <v>1</v>
      </c>
    </row>
    <row r="34" spans="1:8">
      <c r="A34" s="132">
        <v>44813</v>
      </c>
      <c r="B34" s="129">
        <v>176</v>
      </c>
      <c r="C34" s="129">
        <v>24</v>
      </c>
      <c r="D34" s="129">
        <v>14</v>
      </c>
      <c r="E34" s="129">
        <v>174</v>
      </c>
      <c r="F34" s="129">
        <v>13</v>
      </c>
      <c r="G34" s="129">
        <v>7</v>
      </c>
      <c r="H34" s="129">
        <v>0</v>
      </c>
    </row>
    <row r="35" spans="1:8">
      <c r="A35" s="133">
        <v>44834</v>
      </c>
      <c r="B35" s="129">
        <v>212</v>
      </c>
      <c r="C35" s="129">
        <v>52</v>
      </c>
      <c r="D35" s="129">
        <v>25</v>
      </c>
      <c r="E35" s="129">
        <v>209</v>
      </c>
      <c r="F35" s="129">
        <v>38</v>
      </c>
      <c r="G35" s="129">
        <v>18</v>
      </c>
      <c r="H35" s="129">
        <v>0</v>
      </c>
    </row>
    <row r="36" spans="1:8">
      <c r="A36" s="132">
        <v>44855</v>
      </c>
      <c r="B36" s="129">
        <v>201</v>
      </c>
      <c r="C36" s="129">
        <v>78</v>
      </c>
      <c r="D36" s="129">
        <v>39</v>
      </c>
      <c r="E36" s="129">
        <v>199</v>
      </c>
      <c r="F36" s="129">
        <v>42</v>
      </c>
      <c r="G36" s="129">
        <v>21</v>
      </c>
      <c r="H36" s="129">
        <v>0</v>
      </c>
    </row>
    <row r="37" spans="1:8">
      <c r="A37" s="133">
        <v>44876</v>
      </c>
      <c r="B37" s="129">
        <v>276</v>
      </c>
      <c r="C37" s="129">
        <v>53</v>
      </c>
      <c r="D37" s="129">
        <v>19</v>
      </c>
      <c r="E37" s="129">
        <v>274</v>
      </c>
      <c r="F37" s="129">
        <v>25</v>
      </c>
      <c r="G37" s="129">
        <v>9</v>
      </c>
      <c r="H37" s="129">
        <v>1</v>
      </c>
    </row>
    <row r="38" spans="1:8">
      <c r="A38" s="132">
        <v>44897</v>
      </c>
      <c r="B38" s="129">
        <v>267</v>
      </c>
      <c r="C38" s="129">
        <v>64</v>
      </c>
      <c r="D38" s="129">
        <v>24</v>
      </c>
      <c r="E38" s="129">
        <v>254</v>
      </c>
      <c r="F38" s="129">
        <v>20</v>
      </c>
      <c r="G38" s="129">
        <v>8</v>
      </c>
      <c r="H38" s="129">
        <v>0</v>
      </c>
    </row>
    <row r="39" spans="1:8">
      <c r="A39" s="133">
        <v>44918</v>
      </c>
      <c r="B39" s="129">
        <v>242</v>
      </c>
      <c r="C39" s="129">
        <v>28</v>
      </c>
      <c r="D39" s="129">
        <v>12</v>
      </c>
      <c r="E39" s="129">
        <v>222</v>
      </c>
      <c r="F39" s="129">
        <v>2</v>
      </c>
      <c r="G39" s="129">
        <v>1</v>
      </c>
      <c r="H39" s="129">
        <v>0</v>
      </c>
    </row>
    <row r="40" spans="1:8" ht="12.75">
      <c r="A40" s="132">
        <v>44939</v>
      </c>
      <c r="B40" s="129">
        <v>233</v>
      </c>
      <c r="C40" s="129">
        <v>55</v>
      </c>
      <c r="D40" s="129">
        <v>24</v>
      </c>
      <c r="E40" s="129">
        <v>0</v>
      </c>
      <c r="F40" s="129">
        <v>0</v>
      </c>
      <c r="G40" s="129">
        <v>0</v>
      </c>
      <c r="H40" s="129">
        <v>0</v>
      </c>
    </row>
    <row r="41" spans="1:8" ht="12.75">
      <c r="A41" s="133">
        <v>44960</v>
      </c>
      <c r="B41" s="129">
        <v>204</v>
      </c>
      <c r="C41" s="129">
        <v>54</v>
      </c>
      <c r="D41" s="129">
        <v>26</v>
      </c>
      <c r="E41" s="129">
        <v>0</v>
      </c>
      <c r="F41" s="129">
        <v>0</v>
      </c>
      <c r="G41" s="129">
        <v>0</v>
      </c>
      <c r="H41" s="129">
        <v>0</v>
      </c>
    </row>
    <row r="42" spans="1:8" ht="12.75">
      <c r="A42" s="129" t="s">
        <v>78</v>
      </c>
      <c r="B42" s="129">
        <v>2279</v>
      </c>
      <c r="C42" s="129">
        <v>554</v>
      </c>
      <c r="D42" s="129">
        <v>24</v>
      </c>
      <c r="E42" s="129">
        <v>2233</v>
      </c>
      <c r="F42" s="129">
        <v>366</v>
      </c>
      <c r="G42" s="129">
        <v>16</v>
      </c>
      <c r="H42" s="129">
        <v>4</v>
      </c>
    </row>
    <row r="43" spans="1:8" ht="12.75">
      <c r="A43" s="40"/>
    </row>
    <row r="44" spans="1:8" ht="12.75">
      <c r="A44" s="40"/>
    </row>
    <row r="45" spans="1:8" ht="12.75">
      <c r="A45" s="40"/>
    </row>
    <row r="46" spans="1:8" ht="12.75">
      <c r="A46" s="40"/>
    </row>
    <row r="47" spans="1:8" ht="12.75">
      <c r="A47" s="40"/>
    </row>
    <row r="48" spans="1:8" ht="12.75">
      <c r="A48" s="40"/>
    </row>
    <row r="49" spans="1:1" ht="12.75">
      <c r="A49" s="40"/>
    </row>
    <row r="50" spans="1:1" ht="12.75">
      <c r="A50" s="40"/>
    </row>
    <row r="51" spans="1:1" ht="12.75">
      <c r="A51" s="40"/>
    </row>
    <row r="52" spans="1:1" ht="12.75">
      <c r="A52" s="40"/>
    </row>
    <row r="53" spans="1:1" ht="12.75">
      <c r="A53" s="40"/>
    </row>
    <row r="54" spans="1:1" ht="12.75">
      <c r="A54" s="40"/>
    </row>
    <row r="55" spans="1:1" ht="12.75">
      <c r="A55" s="40"/>
    </row>
    <row r="56" spans="1:1" ht="12.75">
      <c r="A56" s="40"/>
    </row>
    <row r="57" spans="1:1" ht="12.75">
      <c r="A57" s="40"/>
    </row>
    <row r="58" spans="1:1" ht="12.75">
      <c r="A58" s="40"/>
    </row>
    <row r="59" spans="1:1" ht="12.75">
      <c r="A59" s="40"/>
    </row>
    <row r="60" spans="1:1" ht="12.75">
      <c r="A60" s="40"/>
    </row>
    <row r="61" spans="1:1" ht="12.75">
      <c r="A61" s="40"/>
    </row>
    <row r="62" spans="1:1" ht="12.75">
      <c r="A62" s="40"/>
    </row>
    <row r="63" spans="1:1" ht="12.75">
      <c r="A63" s="40"/>
    </row>
    <row r="64" spans="1:1" ht="12.75">
      <c r="A64" s="40"/>
    </row>
    <row r="65" spans="1:1" ht="12.75">
      <c r="A65" s="40"/>
    </row>
    <row r="66" spans="1:1" ht="12.75">
      <c r="A66" s="40"/>
    </row>
    <row r="67" spans="1:1" ht="12.75">
      <c r="A67" s="40"/>
    </row>
    <row r="68" spans="1:1" ht="12.75">
      <c r="A68" s="40"/>
    </row>
    <row r="69" spans="1:1" ht="12.75">
      <c r="A69" s="40"/>
    </row>
    <row r="70" spans="1:1" ht="12.75">
      <c r="A70" s="40"/>
    </row>
    <row r="71" spans="1:1" ht="12.75">
      <c r="A71" s="40"/>
    </row>
    <row r="72" spans="1:1" ht="12.75">
      <c r="A72" s="40"/>
    </row>
    <row r="73" spans="1:1" ht="12.75">
      <c r="A73" s="40"/>
    </row>
    <row r="74" spans="1:1" ht="12.75">
      <c r="A74" s="40"/>
    </row>
    <row r="75" spans="1:1" ht="12.75">
      <c r="A75" s="40"/>
    </row>
    <row r="76" spans="1:1" ht="12.75">
      <c r="A76" s="40"/>
    </row>
    <row r="77" spans="1:1" ht="12.75">
      <c r="A77" s="40"/>
    </row>
    <row r="78" spans="1:1" ht="12.75">
      <c r="A78" s="40"/>
    </row>
    <row r="79" spans="1:1" ht="12.75">
      <c r="A79" s="40"/>
    </row>
    <row r="80" spans="1:1" ht="12.75">
      <c r="A80" s="40"/>
    </row>
    <row r="81" spans="1:1" ht="12.75">
      <c r="A81" s="40"/>
    </row>
    <row r="82" spans="1:1" ht="12.75">
      <c r="A82" s="40"/>
    </row>
    <row r="83" spans="1:1" ht="12.75">
      <c r="A83" s="40"/>
    </row>
    <row r="84" spans="1:1" ht="12.75">
      <c r="A84" s="40"/>
    </row>
    <row r="85" spans="1:1" ht="12.75">
      <c r="A85" s="40"/>
    </row>
    <row r="86" spans="1:1" ht="12.75">
      <c r="A86" s="40"/>
    </row>
    <row r="87" spans="1:1" ht="12.75">
      <c r="A87" s="40"/>
    </row>
    <row r="88" spans="1:1" ht="12.75">
      <c r="A88" s="40"/>
    </row>
    <row r="89" spans="1:1" ht="12.75">
      <c r="A89" s="40"/>
    </row>
    <row r="90" spans="1:1" ht="12.75">
      <c r="A90" s="40"/>
    </row>
    <row r="91" spans="1:1" ht="12.75">
      <c r="A91" s="40"/>
    </row>
    <row r="92" spans="1:1" ht="12.75">
      <c r="A92" s="40"/>
    </row>
    <row r="93" spans="1:1" ht="12.75">
      <c r="A93" s="40"/>
    </row>
    <row r="94" spans="1:1" ht="12.75">
      <c r="A94" s="40"/>
    </row>
    <row r="95" spans="1:1" ht="12.75">
      <c r="A95" s="40"/>
    </row>
    <row r="96" spans="1:1" ht="12.75">
      <c r="A96" s="40"/>
    </row>
    <row r="97" spans="1:1" ht="12.75">
      <c r="A97" s="40"/>
    </row>
    <row r="98" spans="1:1" ht="12.75">
      <c r="A98" s="40"/>
    </row>
    <row r="99" spans="1:1" ht="12.75">
      <c r="A99" s="40"/>
    </row>
    <row r="100" spans="1:1" ht="12.75">
      <c r="A100" s="40"/>
    </row>
    <row r="101" spans="1:1" ht="12.75">
      <c r="A101" s="40"/>
    </row>
    <row r="102" spans="1:1" ht="12.75">
      <c r="A102" s="40"/>
    </row>
    <row r="103" spans="1:1" ht="12.75">
      <c r="A103" s="40"/>
    </row>
    <row r="104" spans="1:1" ht="12.75">
      <c r="A104" s="40"/>
    </row>
    <row r="105" spans="1:1" ht="12.75">
      <c r="A105" s="40"/>
    </row>
    <row r="106" spans="1:1" ht="12.75">
      <c r="A106" s="40"/>
    </row>
    <row r="107" spans="1:1" ht="12.75">
      <c r="A107" s="40"/>
    </row>
    <row r="108" spans="1:1" ht="12.75">
      <c r="A108" s="40"/>
    </row>
    <row r="109" spans="1:1" ht="12.75">
      <c r="A109" s="40"/>
    </row>
    <row r="110" spans="1:1" ht="12.75">
      <c r="A110" s="40"/>
    </row>
    <row r="111" spans="1:1" ht="12.75">
      <c r="A111" s="40"/>
    </row>
    <row r="112" spans="1:1" ht="12.75">
      <c r="A112" s="40"/>
    </row>
    <row r="113" spans="1:1" ht="12.75">
      <c r="A113" s="40"/>
    </row>
    <row r="114" spans="1:1" ht="12.75">
      <c r="A114" s="40"/>
    </row>
    <row r="115" spans="1:1" ht="12.75">
      <c r="A115" s="40"/>
    </row>
    <row r="116" spans="1:1" ht="12.75">
      <c r="A116" s="40"/>
    </row>
    <row r="117" spans="1:1" ht="12.75">
      <c r="A117" s="40"/>
    </row>
    <row r="118" spans="1:1" ht="12.75">
      <c r="A118" s="40"/>
    </row>
    <row r="119" spans="1:1" ht="12.75">
      <c r="A119" s="40"/>
    </row>
    <row r="120" spans="1:1" ht="12.75">
      <c r="A120" s="40"/>
    </row>
    <row r="121" spans="1:1" ht="12.75">
      <c r="A121" s="40"/>
    </row>
    <row r="122" spans="1:1" ht="12.75">
      <c r="A122" s="40"/>
    </row>
    <row r="123" spans="1:1" ht="12.75">
      <c r="A123" s="40"/>
    </row>
    <row r="124" spans="1:1" ht="12.75">
      <c r="A124" s="40"/>
    </row>
    <row r="125" spans="1:1" ht="12.75">
      <c r="A125" s="40"/>
    </row>
    <row r="126" spans="1:1" ht="12.75">
      <c r="A126" s="40"/>
    </row>
    <row r="127" spans="1:1" ht="12.75">
      <c r="A127" s="40"/>
    </row>
    <row r="128" spans="1:1" ht="12.75">
      <c r="A128" s="40"/>
    </row>
    <row r="129" spans="1:1" ht="12.75">
      <c r="A129" s="40"/>
    </row>
    <row r="130" spans="1:1" ht="12.75">
      <c r="A130" s="40"/>
    </row>
    <row r="131" spans="1:1" ht="12.75">
      <c r="A131" s="40"/>
    </row>
    <row r="132" spans="1:1" ht="12.75">
      <c r="A132" s="40"/>
    </row>
    <row r="133" spans="1:1" ht="12.75">
      <c r="A133" s="40"/>
    </row>
    <row r="134" spans="1:1" ht="12.75">
      <c r="A134" s="40"/>
    </row>
    <row r="135" spans="1:1" ht="12.75">
      <c r="A135" s="40"/>
    </row>
    <row r="136" spans="1:1" ht="12.75">
      <c r="A136" s="40"/>
    </row>
    <row r="137" spans="1:1" ht="12.75">
      <c r="A137" s="40"/>
    </row>
    <row r="138" spans="1:1" ht="12.75">
      <c r="A138" s="40"/>
    </row>
    <row r="139" spans="1:1" ht="12.75">
      <c r="A139" s="40"/>
    </row>
    <row r="140" spans="1:1" ht="12.75">
      <c r="A140" s="40"/>
    </row>
    <row r="141" spans="1:1" ht="12.75">
      <c r="A141" s="40"/>
    </row>
    <row r="142" spans="1:1" ht="12.75">
      <c r="A142" s="40"/>
    </row>
    <row r="143" spans="1:1" ht="12.75">
      <c r="A143" s="40"/>
    </row>
    <row r="144" spans="1:1" ht="12.75">
      <c r="A144" s="40"/>
    </row>
    <row r="145" spans="1:1" ht="12.75">
      <c r="A145" s="40"/>
    </row>
    <row r="146" spans="1:1" ht="12.75">
      <c r="A146" s="40"/>
    </row>
    <row r="147" spans="1:1" ht="12.75">
      <c r="A147" s="40"/>
    </row>
    <row r="148" spans="1:1" ht="12.75">
      <c r="A148" s="40"/>
    </row>
    <row r="149" spans="1:1" ht="12.75">
      <c r="A149" s="40"/>
    </row>
    <row r="150" spans="1:1" ht="12.75">
      <c r="A150" s="40"/>
    </row>
    <row r="151" spans="1:1" ht="12.75">
      <c r="A151" s="40"/>
    </row>
    <row r="152" spans="1:1" ht="12.75">
      <c r="A152" s="40"/>
    </row>
    <row r="153" spans="1:1" ht="12.75">
      <c r="A153" s="40"/>
    </row>
    <row r="154" spans="1:1" ht="12.75">
      <c r="A154" s="40"/>
    </row>
    <row r="155" spans="1:1" ht="12.75">
      <c r="A155" s="40"/>
    </row>
    <row r="156" spans="1:1" ht="12.75">
      <c r="A156" s="40"/>
    </row>
    <row r="157" spans="1:1" ht="12.75">
      <c r="A157" s="40"/>
    </row>
    <row r="158" spans="1:1" ht="12.75">
      <c r="A158" s="40"/>
    </row>
    <row r="159" spans="1:1" ht="12.75">
      <c r="A159" s="40"/>
    </row>
    <row r="160" spans="1:1" ht="12.75">
      <c r="A160" s="40"/>
    </row>
    <row r="161" spans="1:1" ht="12.75">
      <c r="A161" s="40"/>
    </row>
    <row r="162" spans="1:1" ht="12.75">
      <c r="A162" s="40"/>
    </row>
    <row r="163" spans="1:1" ht="12.75">
      <c r="A163" s="40"/>
    </row>
    <row r="164" spans="1:1" ht="12.75">
      <c r="A164" s="40"/>
    </row>
    <row r="165" spans="1:1" ht="12.75">
      <c r="A165" s="40"/>
    </row>
    <row r="166" spans="1:1" ht="12.75">
      <c r="A166" s="40"/>
    </row>
    <row r="167" spans="1:1" ht="12.75">
      <c r="A167" s="40"/>
    </row>
    <row r="168" spans="1:1" ht="12.75">
      <c r="A168" s="40"/>
    </row>
    <row r="169" spans="1:1" ht="12.75">
      <c r="A169" s="40"/>
    </row>
    <row r="170" spans="1:1" ht="12.75">
      <c r="A170" s="40"/>
    </row>
    <row r="171" spans="1:1" ht="12.75">
      <c r="A171" s="40"/>
    </row>
    <row r="172" spans="1:1" ht="12.75">
      <c r="A172" s="40"/>
    </row>
    <row r="173" spans="1:1" ht="12.75">
      <c r="A173" s="40"/>
    </row>
    <row r="174" spans="1:1" ht="12.75">
      <c r="A174" s="40"/>
    </row>
    <row r="175" spans="1:1" ht="12.75">
      <c r="A175" s="40"/>
    </row>
    <row r="176" spans="1:1" ht="12.75">
      <c r="A176" s="40"/>
    </row>
    <row r="177" spans="1:1" ht="12.75">
      <c r="A177" s="40"/>
    </row>
    <row r="178" spans="1:1" ht="12.75">
      <c r="A178" s="40"/>
    </row>
    <row r="179" spans="1:1" ht="12.75">
      <c r="A179" s="40"/>
    </row>
    <row r="180" spans="1:1" ht="12.75">
      <c r="A180" s="40"/>
    </row>
    <row r="181" spans="1:1" ht="12.75">
      <c r="A181" s="40"/>
    </row>
    <row r="182" spans="1:1" ht="12.75">
      <c r="A182" s="40"/>
    </row>
    <row r="183" spans="1:1" ht="12.75">
      <c r="A183" s="40"/>
    </row>
    <row r="184" spans="1:1" ht="12.75">
      <c r="A184" s="40"/>
    </row>
    <row r="185" spans="1:1" ht="12.75">
      <c r="A185" s="40"/>
    </row>
    <row r="186" spans="1:1" ht="12.75">
      <c r="A186" s="40"/>
    </row>
    <row r="187" spans="1:1" ht="12.75">
      <c r="A187" s="40"/>
    </row>
    <row r="188" spans="1:1" ht="12.75">
      <c r="A188" s="40"/>
    </row>
    <row r="189" spans="1:1" ht="12.75">
      <c r="A189" s="40"/>
    </row>
    <row r="190" spans="1:1" ht="12.75">
      <c r="A190" s="40"/>
    </row>
    <row r="191" spans="1:1" ht="12.75">
      <c r="A191" s="40"/>
    </row>
    <row r="192" spans="1:1" ht="12.75">
      <c r="A192" s="40"/>
    </row>
    <row r="193" spans="1:1" ht="12.75">
      <c r="A193" s="40"/>
    </row>
    <row r="194" spans="1:1" ht="12.75">
      <c r="A194" s="40"/>
    </row>
    <row r="195" spans="1:1" ht="12.75">
      <c r="A195" s="40"/>
    </row>
    <row r="196" spans="1:1" ht="12.75">
      <c r="A196" s="40"/>
    </row>
    <row r="197" spans="1:1" ht="12.75">
      <c r="A197" s="40"/>
    </row>
    <row r="198" spans="1:1" ht="12.75">
      <c r="A198" s="40"/>
    </row>
    <row r="199" spans="1:1" ht="12.75">
      <c r="A199" s="40"/>
    </row>
    <row r="200" spans="1:1" ht="12.75">
      <c r="A200" s="40"/>
    </row>
    <row r="201" spans="1:1" ht="12.75">
      <c r="A201" s="40"/>
    </row>
    <row r="202" spans="1:1" ht="12.75">
      <c r="A202" s="40"/>
    </row>
    <row r="203" spans="1:1" ht="12.75">
      <c r="A203" s="40"/>
    </row>
    <row r="204" spans="1:1" ht="12.75">
      <c r="A204" s="40"/>
    </row>
    <row r="205" spans="1:1" ht="12.75">
      <c r="A205" s="40"/>
    </row>
    <row r="206" spans="1:1" ht="12.75">
      <c r="A206" s="40"/>
    </row>
    <row r="207" spans="1:1" ht="12.75">
      <c r="A207" s="40"/>
    </row>
    <row r="208" spans="1:1" ht="12.75">
      <c r="A208" s="40"/>
    </row>
    <row r="209" spans="1:1" ht="12.75">
      <c r="A209" s="40"/>
    </row>
    <row r="210" spans="1:1" ht="12.75">
      <c r="A210" s="40"/>
    </row>
    <row r="211" spans="1:1" ht="12.75">
      <c r="A211" s="40"/>
    </row>
    <row r="212" spans="1:1" ht="12.75">
      <c r="A212" s="40"/>
    </row>
    <row r="213" spans="1:1" ht="12.75">
      <c r="A213" s="40"/>
    </row>
    <row r="214" spans="1:1" ht="12.75">
      <c r="A214" s="40"/>
    </row>
    <row r="215" spans="1:1" ht="12.75">
      <c r="A215" s="40"/>
    </row>
    <row r="216" spans="1:1" ht="12.75">
      <c r="A216" s="40"/>
    </row>
    <row r="217" spans="1:1" ht="12.75">
      <c r="A217" s="40"/>
    </row>
    <row r="218" spans="1:1" ht="12.75">
      <c r="A218" s="40"/>
    </row>
    <row r="219" spans="1:1" ht="12.75">
      <c r="A219" s="40"/>
    </row>
    <row r="220" spans="1:1" ht="12.75">
      <c r="A220" s="40"/>
    </row>
    <row r="221" spans="1:1" ht="12.75">
      <c r="A221" s="40"/>
    </row>
    <row r="222" spans="1:1" ht="12.75">
      <c r="A222" s="40"/>
    </row>
    <row r="223" spans="1:1" ht="12.75">
      <c r="A223" s="40"/>
    </row>
    <row r="224" spans="1:1" ht="12.75">
      <c r="A224" s="40"/>
    </row>
    <row r="225" spans="1:1" ht="12.75">
      <c r="A225" s="40"/>
    </row>
    <row r="226" spans="1:1" ht="12.75">
      <c r="A226" s="40"/>
    </row>
    <row r="227" spans="1:1" ht="12.75">
      <c r="A227" s="40"/>
    </row>
    <row r="228" spans="1:1" ht="12.75">
      <c r="A228" s="40"/>
    </row>
    <row r="229" spans="1:1" ht="12.75">
      <c r="A229" s="40"/>
    </row>
    <row r="230" spans="1:1" ht="12.75">
      <c r="A230" s="40"/>
    </row>
    <row r="231" spans="1:1" ht="12.75">
      <c r="A231" s="40"/>
    </row>
    <row r="232" spans="1:1" ht="12.75">
      <c r="A232" s="40"/>
    </row>
    <row r="233" spans="1:1" ht="12.75">
      <c r="A233" s="40"/>
    </row>
    <row r="234" spans="1:1" ht="12.75">
      <c r="A234" s="40"/>
    </row>
    <row r="235" spans="1:1" ht="12.75">
      <c r="A235" s="40"/>
    </row>
    <row r="236" spans="1:1" ht="12.75">
      <c r="A236" s="40"/>
    </row>
    <row r="237" spans="1:1" ht="12.75">
      <c r="A237" s="40"/>
    </row>
    <row r="238" spans="1:1" ht="12.75">
      <c r="A238" s="40"/>
    </row>
    <row r="239" spans="1:1" ht="12.75">
      <c r="A239" s="40"/>
    </row>
    <row r="240" spans="1:1" ht="12.75">
      <c r="A240" s="40"/>
    </row>
    <row r="241" spans="1:1" ht="12.75">
      <c r="A241" s="40"/>
    </row>
    <row r="242" spans="1:1" ht="12.75">
      <c r="A242" s="40"/>
    </row>
    <row r="243" spans="1:1" ht="12.75">
      <c r="A243" s="40"/>
    </row>
    <row r="244" spans="1:1" ht="12.75">
      <c r="A244" s="40"/>
    </row>
    <row r="245" spans="1:1" ht="12.75">
      <c r="A245" s="40"/>
    </row>
    <row r="246" spans="1:1" ht="12.75">
      <c r="A246" s="40"/>
    </row>
    <row r="247" spans="1:1" ht="12.75">
      <c r="A247" s="40"/>
    </row>
    <row r="248" spans="1:1" ht="12.75">
      <c r="A248" s="40"/>
    </row>
    <row r="249" spans="1:1" ht="12.75">
      <c r="A249" s="40"/>
    </row>
    <row r="250" spans="1:1" ht="12.75">
      <c r="A250" s="40"/>
    </row>
    <row r="251" spans="1:1" ht="12.75">
      <c r="A251" s="40"/>
    </row>
    <row r="252" spans="1:1" ht="12.75">
      <c r="A252" s="40"/>
    </row>
    <row r="253" spans="1:1" ht="12.75">
      <c r="A253" s="40"/>
    </row>
    <row r="254" spans="1:1" ht="12.75">
      <c r="A254" s="40"/>
    </row>
    <row r="255" spans="1:1" ht="12.75">
      <c r="A255" s="40"/>
    </row>
    <row r="256" spans="1:1" ht="12.75">
      <c r="A256" s="40"/>
    </row>
    <row r="257" spans="1:1" ht="12.75">
      <c r="A257" s="40"/>
    </row>
    <row r="258" spans="1:1" ht="12.75">
      <c r="A258" s="40"/>
    </row>
    <row r="259" spans="1:1" ht="12.75">
      <c r="A259" s="40"/>
    </row>
    <row r="260" spans="1:1" ht="12.75">
      <c r="A260" s="40"/>
    </row>
    <row r="261" spans="1:1" ht="12.75">
      <c r="A261" s="40"/>
    </row>
    <row r="262" spans="1:1" ht="12.75">
      <c r="A262" s="40"/>
    </row>
    <row r="263" spans="1:1" ht="12.75">
      <c r="A263" s="40"/>
    </row>
    <row r="264" spans="1:1" ht="12.75">
      <c r="A264" s="40"/>
    </row>
    <row r="265" spans="1:1" ht="12.75">
      <c r="A265" s="40"/>
    </row>
    <row r="266" spans="1:1" ht="12.75">
      <c r="A266" s="40"/>
    </row>
    <row r="267" spans="1:1" ht="12.75">
      <c r="A267" s="40"/>
    </row>
    <row r="268" spans="1:1" ht="12.75">
      <c r="A268" s="40"/>
    </row>
    <row r="269" spans="1:1" ht="12.75">
      <c r="A269" s="40"/>
    </row>
    <row r="270" spans="1:1" ht="12.75">
      <c r="A270" s="40"/>
    </row>
    <row r="271" spans="1:1" ht="12.75">
      <c r="A271" s="40"/>
    </row>
    <row r="272" spans="1:1" ht="12.75">
      <c r="A272" s="40"/>
    </row>
    <row r="273" spans="1:1" ht="12.75">
      <c r="A273" s="40"/>
    </row>
    <row r="274" spans="1:1" ht="12.75">
      <c r="A274" s="40"/>
    </row>
    <row r="275" spans="1:1" ht="12.75">
      <c r="A275" s="40"/>
    </row>
    <row r="276" spans="1:1" ht="12.75">
      <c r="A276" s="40"/>
    </row>
    <row r="277" spans="1:1" ht="12.75">
      <c r="A277" s="40"/>
    </row>
    <row r="278" spans="1:1" ht="12.75">
      <c r="A278" s="40"/>
    </row>
    <row r="279" spans="1:1" ht="12.75">
      <c r="A279" s="40"/>
    </row>
    <row r="280" spans="1:1" ht="12.75">
      <c r="A280" s="40"/>
    </row>
    <row r="281" spans="1:1" ht="12.75">
      <c r="A281" s="40"/>
    </row>
    <row r="282" spans="1:1" ht="12.75">
      <c r="A282" s="40"/>
    </row>
    <row r="283" spans="1:1" ht="12.75">
      <c r="A283" s="40"/>
    </row>
    <row r="284" spans="1:1" ht="12.75">
      <c r="A284" s="40"/>
    </row>
    <row r="285" spans="1:1" ht="12.75">
      <c r="A285" s="40"/>
    </row>
    <row r="286" spans="1:1" ht="12.75">
      <c r="A286" s="40"/>
    </row>
    <row r="287" spans="1:1" ht="12.75">
      <c r="A287" s="40"/>
    </row>
    <row r="288" spans="1:1" ht="12.75">
      <c r="A288" s="40"/>
    </row>
    <row r="289" spans="1:1" ht="12.75">
      <c r="A289" s="40"/>
    </row>
    <row r="290" spans="1:1" ht="12.75">
      <c r="A290" s="40"/>
    </row>
    <row r="291" spans="1:1" ht="12.75">
      <c r="A291" s="40"/>
    </row>
    <row r="292" spans="1:1" ht="12.75">
      <c r="A292" s="40"/>
    </row>
    <row r="293" spans="1:1" ht="12.75">
      <c r="A293" s="40"/>
    </row>
    <row r="294" spans="1:1" ht="12.75">
      <c r="A294" s="40"/>
    </row>
    <row r="295" spans="1:1" ht="12.75">
      <c r="A295" s="40"/>
    </row>
    <row r="296" spans="1:1" ht="12.75">
      <c r="A296" s="40"/>
    </row>
    <row r="297" spans="1:1" ht="12.75">
      <c r="A297" s="40"/>
    </row>
    <row r="298" spans="1:1" ht="12.75">
      <c r="A298" s="40"/>
    </row>
    <row r="299" spans="1:1" ht="12.75">
      <c r="A299" s="40"/>
    </row>
    <row r="300" spans="1:1" ht="12.75">
      <c r="A300" s="40"/>
    </row>
    <row r="301" spans="1:1" ht="12.75">
      <c r="A301" s="40"/>
    </row>
    <row r="302" spans="1:1" ht="12.75">
      <c r="A302" s="40"/>
    </row>
    <row r="303" spans="1:1" ht="12.75">
      <c r="A303" s="40"/>
    </row>
    <row r="304" spans="1:1" ht="12.75">
      <c r="A304" s="40"/>
    </row>
    <row r="305" spans="1:1" ht="12.75">
      <c r="A305" s="40"/>
    </row>
    <row r="306" spans="1:1" ht="12.75">
      <c r="A306" s="40"/>
    </row>
    <row r="307" spans="1:1" ht="12.75">
      <c r="A307" s="40"/>
    </row>
    <row r="308" spans="1:1" ht="12.75">
      <c r="A308" s="40"/>
    </row>
    <row r="309" spans="1:1" ht="12.75">
      <c r="A309" s="40"/>
    </row>
    <row r="310" spans="1:1" ht="12.75">
      <c r="A310" s="40"/>
    </row>
    <row r="311" spans="1:1" ht="12.75">
      <c r="A311" s="40"/>
    </row>
    <row r="312" spans="1:1" ht="12.75">
      <c r="A312" s="40"/>
    </row>
    <row r="313" spans="1:1" ht="12.75">
      <c r="A313" s="40"/>
    </row>
    <row r="314" spans="1:1" ht="12.75">
      <c r="A314" s="40"/>
    </row>
    <row r="315" spans="1:1" ht="12.75">
      <c r="A315" s="40"/>
    </row>
    <row r="316" spans="1:1" ht="12.75">
      <c r="A316" s="40"/>
    </row>
    <row r="317" spans="1:1" ht="12.75">
      <c r="A317" s="40"/>
    </row>
    <row r="318" spans="1:1" ht="12.75">
      <c r="A318" s="40"/>
    </row>
    <row r="319" spans="1:1" ht="12.75">
      <c r="A319" s="40"/>
    </row>
    <row r="320" spans="1:1" ht="12.75">
      <c r="A320" s="40"/>
    </row>
    <row r="321" spans="1:1" ht="12.75">
      <c r="A321" s="40"/>
    </row>
    <row r="322" spans="1:1" ht="12.75">
      <c r="A322" s="40"/>
    </row>
    <row r="323" spans="1:1" ht="12.75">
      <c r="A323" s="40"/>
    </row>
    <row r="324" spans="1:1" ht="12.75">
      <c r="A324" s="40"/>
    </row>
    <row r="325" spans="1:1" ht="12.75">
      <c r="A325" s="40"/>
    </row>
    <row r="326" spans="1:1" ht="12.75">
      <c r="A326" s="40"/>
    </row>
    <row r="327" spans="1:1" ht="12.75">
      <c r="A327" s="40"/>
    </row>
    <row r="328" spans="1:1" ht="12.75">
      <c r="A328" s="40"/>
    </row>
    <row r="329" spans="1:1" ht="12.75">
      <c r="A329" s="40"/>
    </row>
    <row r="330" spans="1:1" ht="12.75">
      <c r="A330" s="40"/>
    </row>
    <row r="331" spans="1:1" ht="12.75">
      <c r="A331" s="40"/>
    </row>
    <row r="332" spans="1:1" ht="12.75">
      <c r="A332" s="40"/>
    </row>
    <row r="333" spans="1:1" ht="12.75">
      <c r="A333" s="40"/>
    </row>
    <row r="334" spans="1:1" ht="12.75">
      <c r="A334" s="40"/>
    </row>
    <row r="335" spans="1:1" ht="12.75">
      <c r="A335" s="40"/>
    </row>
    <row r="336" spans="1:1" ht="12.75">
      <c r="A336" s="40"/>
    </row>
    <row r="337" spans="1:1" ht="12.75">
      <c r="A337" s="40"/>
    </row>
    <row r="338" spans="1:1" ht="12.75">
      <c r="A338" s="40"/>
    </row>
    <row r="339" spans="1:1" ht="12.75">
      <c r="A339" s="40"/>
    </row>
    <row r="340" spans="1:1" ht="12.75">
      <c r="A340" s="40"/>
    </row>
    <row r="341" spans="1:1" ht="12.75">
      <c r="A341" s="40"/>
    </row>
    <row r="342" spans="1:1" ht="12.75">
      <c r="A342" s="40"/>
    </row>
    <row r="343" spans="1:1" ht="12.75">
      <c r="A343" s="40"/>
    </row>
    <row r="344" spans="1:1" ht="12.75">
      <c r="A344" s="40"/>
    </row>
    <row r="345" spans="1:1" ht="12.75">
      <c r="A345" s="40"/>
    </row>
    <row r="346" spans="1:1" ht="12.75">
      <c r="A346" s="40"/>
    </row>
    <row r="347" spans="1:1" ht="12.75">
      <c r="A347" s="40"/>
    </row>
    <row r="348" spans="1:1" ht="12.75">
      <c r="A348" s="40"/>
    </row>
    <row r="349" spans="1:1" ht="12.75">
      <c r="A349" s="40"/>
    </row>
    <row r="350" spans="1:1" ht="12.75">
      <c r="A350" s="40"/>
    </row>
    <row r="351" spans="1:1" ht="12.75">
      <c r="A351" s="40"/>
    </row>
    <row r="352" spans="1:1" ht="12.75">
      <c r="A352" s="40"/>
    </row>
    <row r="353" spans="1:1" ht="12.75">
      <c r="A353" s="40"/>
    </row>
    <row r="354" spans="1:1" ht="12.75">
      <c r="A354" s="40"/>
    </row>
    <row r="355" spans="1:1" ht="12.75">
      <c r="A355" s="40"/>
    </row>
    <row r="356" spans="1:1" ht="12.75">
      <c r="A356" s="40"/>
    </row>
    <row r="357" spans="1:1" ht="12.75">
      <c r="A357" s="40"/>
    </row>
    <row r="358" spans="1:1" ht="12.75">
      <c r="A358" s="40"/>
    </row>
    <row r="359" spans="1:1" ht="12.75">
      <c r="A359" s="40"/>
    </row>
    <row r="360" spans="1:1" ht="12.75">
      <c r="A360" s="40"/>
    </row>
    <row r="361" spans="1:1" ht="12.75">
      <c r="A361" s="40"/>
    </row>
    <row r="362" spans="1:1" ht="12.75">
      <c r="A362" s="40"/>
    </row>
    <row r="363" spans="1:1" ht="12.75">
      <c r="A363" s="40"/>
    </row>
    <row r="364" spans="1:1" ht="12.75">
      <c r="A364" s="40"/>
    </row>
    <row r="365" spans="1:1" ht="12.75">
      <c r="A365" s="40"/>
    </row>
    <row r="366" spans="1:1" ht="12.75">
      <c r="A366" s="40"/>
    </row>
    <row r="367" spans="1:1" ht="12.75">
      <c r="A367" s="40"/>
    </row>
    <row r="368" spans="1:1" ht="12.75">
      <c r="A368" s="40"/>
    </row>
    <row r="369" spans="1:1" ht="12.75">
      <c r="A369" s="40"/>
    </row>
    <row r="370" spans="1:1" ht="12.75">
      <c r="A370" s="40"/>
    </row>
    <row r="371" spans="1:1" ht="12.75">
      <c r="A371" s="40"/>
    </row>
    <row r="372" spans="1:1" ht="12.75">
      <c r="A372" s="40"/>
    </row>
    <row r="373" spans="1:1" ht="12.75">
      <c r="A373" s="40"/>
    </row>
    <row r="374" spans="1:1" ht="12.75">
      <c r="A374" s="40"/>
    </row>
    <row r="375" spans="1:1" ht="12.75">
      <c r="A375" s="40"/>
    </row>
    <row r="376" spans="1:1" ht="12.75">
      <c r="A376" s="40"/>
    </row>
    <row r="377" spans="1:1" ht="12.75">
      <c r="A377" s="40"/>
    </row>
    <row r="378" spans="1:1" ht="12.75">
      <c r="A378" s="40"/>
    </row>
    <row r="379" spans="1:1" ht="12.75">
      <c r="A379" s="40"/>
    </row>
    <row r="380" spans="1:1" ht="12.75">
      <c r="A380" s="40"/>
    </row>
    <row r="381" spans="1:1" ht="12.75">
      <c r="A381" s="40"/>
    </row>
    <row r="382" spans="1:1" ht="12.75">
      <c r="A382" s="40"/>
    </row>
    <row r="383" spans="1:1" ht="12.75">
      <c r="A383" s="40"/>
    </row>
    <row r="384" spans="1:1" ht="12.75">
      <c r="A384" s="40"/>
    </row>
    <row r="385" spans="1:1" ht="12.75">
      <c r="A385" s="40"/>
    </row>
    <row r="386" spans="1:1" ht="12.75">
      <c r="A386" s="40"/>
    </row>
    <row r="387" spans="1:1" ht="12.75">
      <c r="A387" s="40"/>
    </row>
    <row r="388" spans="1:1" ht="12.75">
      <c r="A388" s="40"/>
    </row>
    <row r="389" spans="1:1" ht="12.75">
      <c r="A389" s="40"/>
    </row>
    <row r="390" spans="1:1" ht="12.75">
      <c r="A390" s="40"/>
    </row>
    <row r="391" spans="1:1" ht="12.75">
      <c r="A391" s="40"/>
    </row>
    <row r="392" spans="1:1" ht="12.75">
      <c r="A392" s="40"/>
    </row>
    <row r="393" spans="1:1" ht="12.75">
      <c r="A393" s="40"/>
    </row>
    <row r="394" spans="1:1" ht="12.75">
      <c r="A394" s="40"/>
    </row>
    <row r="395" spans="1:1" ht="12.75">
      <c r="A395" s="40"/>
    </row>
    <row r="396" spans="1:1" ht="12.75">
      <c r="A396" s="40"/>
    </row>
    <row r="397" spans="1:1" ht="12.75">
      <c r="A397" s="40"/>
    </row>
    <row r="398" spans="1:1" ht="12.75">
      <c r="A398" s="40"/>
    </row>
    <row r="399" spans="1:1" ht="12.75">
      <c r="A399" s="40"/>
    </row>
    <row r="400" spans="1:1" ht="12.75">
      <c r="A400" s="40"/>
    </row>
    <row r="401" spans="1:1" ht="12.75">
      <c r="A401" s="40"/>
    </row>
    <row r="402" spans="1:1" ht="12.75">
      <c r="A402" s="40"/>
    </row>
    <row r="403" spans="1:1" ht="12.75">
      <c r="A403" s="40"/>
    </row>
    <row r="404" spans="1:1" ht="12.75">
      <c r="A404" s="40"/>
    </row>
    <row r="405" spans="1:1" ht="12.75">
      <c r="A405" s="40"/>
    </row>
    <row r="406" spans="1:1" ht="12.75">
      <c r="A406" s="40"/>
    </row>
    <row r="407" spans="1:1" ht="12.75">
      <c r="A407" s="40"/>
    </row>
    <row r="408" spans="1:1" ht="12.75">
      <c r="A408" s="40"/>
    </row>
    <row r="409" spans="1:1" ht="12.75">
      <c r="A409" s="40"/>
    </row>
    <row r="410" spans="1:1" ht="12.75">
      <c r="A410" s="40"/>
    </row>
    <row r="411" spans="1:1" ht="12.75">
      <c r="A411" s="40"/>
    </row>
    <row r="412" spans="1:1" ht="12.75">
      <c r="A412" s="40"/>
    </row>
    <row r="413" spans="1:1" ht="12.75">
      <c r="A413" s="40"/>
    </row>
    <row r="414" spans="1:1" ht="12.75">
      <c r="A414" s="40"/>
    </row>
    <row r="415" spans="1:1" ht="12.75">
      <c r="A415" s="40"/>
    </row>
    <row r="416" spans="1:1" ht="12.75">
      <c r="A416" s="40"/>
    </row>
    <row r="417" spans="1:1" ht="12.75">
      <c r="A417" s="40"/>
    </row>
    <row r="418" spans="1:1" ht="12.75">
      <c r="A418" s="40"/>
    </row>
    <row r="419" spans="1:1" ht="12.75">
      <c r="A419" s="40"/>
    </row>
    <row r="420" spans="1:1" ht="12.75">
      <c r="A420" s="40"/>
    </row>
    <row r="421" spans="1:1" ht="12.75">
      <c r="A421" s="40"/>
    </row>
    <row r="422" spans="1:1" ht="12.75">
      <c r="A422" s="40"/>
    </row>
    <row r="423" spans="1:1" ht="12.75">
      <c r="A423" s="40"/>
    </row>
    <row r="424" spans="1:1" ht="12.75">
      <c r="A424" s="40"/>
    </row>
    <row r="425" spans="1:1" ht="12.75">
      <c r="A425" s="40"/>
    </row>
    <row r="426" spans="1:1" ht="12.75">
      <c r="A426" s="40"/>
    </row>
    <row r="427" spans="1:1" ht="12.75">
      <c r="A427" s="40"/>
    </row>
    <row r="428" spans="1:1" ht="12.75">
      <c r="A428" s="40"/>
    </row>
    <row r="429" spans="1:1" ht="12.75">
      <c r="A429" s="40"/>
    </row>
    <row r="430" spans="1:1" ht="12.75">
      <c r="A430" s="40"/>
    </row>
    <row r="431" spans="1:1" ht="12.75">
      <c r="A431" s="40"/>
    </row>
    <row r="432" spans="1:1" ht="12.75">
      <c r="A432" s="40"/>
    </row>
    <row r="433" spans="1:1" ht="12.75">
      <c r="A433" s="40"/>
    </row>
    <row r="434" spans="1:1" ht="12.75">
      <c r="A434" s="40"/>
    </row>
    <row r="435" spans="1:1" ht="12.75">
      <c r="A435" s="40"/>
    </row>
    <row r="436" spans="1:1" ht="12.75">
      <c r="A436" s="40"/>
    </row>
    <row r="437" spans="1:1" ht="12.75">
      <c r="A437" s="40"/>
    </row>
    <row r="438" spans="1:1" ht="12.75">
      <c r="A438" s="40"/>
    </row>
    <row r="439" spans="1:1" ht="12.75">
      <c r="A439" s="40"/>
    </row>
    <row r="440" spans="1:1" ht="12.75">
      <c r="A440" s="40"/>
    </row>
    <row r="441" spans="1:1" ht="12.75">
      <c r="A441" s="40"/>
    </row>
    <row r="442" spans="1:1" ht="12.75">
      <c r="A442" s="40"/>
    </row>
    <row r="443" spans="1:1" ht="12.75">
      <c r="A443" s="40"/>
    </row>
    <row r="444" spans="1:1" ht="12.75">
      <c r="A444" s="40"/>
    </row>
    <row r="445" spans="1:1" ht="12.75">
      <c r="A445" s="40"/>
    </row>
    <row r="446" spans="1:1" ht="12.75">
      <c r="A446" s="40"/>
    </row>
    <row r="447" spans="1:1" ht="12.75">
      <c r="A447" s="40"/>
    </row>
    <row r="448" spans="1:1" ht="12.75">
      <c r="A448" s="40"/>
    </row>
    <row r="449" spans="1:1" ht="12.75">
      <c r="A449" s="40"/>
    </row>
    <row r="450" spans="1:1" ht="12.75">
      <c r="A450" s="40"/>
    </row>
    <row r="451" spans="1:1" ht="12.75">
      <c r="A451" s="40"/>
    </row>
    <row r="452" spans="1:1" ht="12.75">
      <c r="A452" s="40"/>
    </row>
    <row r="453" spans="1:1" ht="12.75">
      <c r="A453" s="40"/>
    </row>
    <row r="454" spans="1:1" ht="12.75">
      <c r="A454" s="40"/>
    </row>
    <row r="455" spans="1:1" ht="12.75">
      <c r="A455" s="40"/>
    </row>
    <row r="456" spans="1:1" ht="12.75">
      <c r="A456" s="40"/>
    </row>
    <row r="457" spans="1:1" ht="12.75">
      <c r="A457" s="40"/>
    </row>
    <row r="458" spans="1:1" ht="12.75">
      <c r="A458" s="40"/>
    </row>
    <row r="459" spans="1:1" ht="12.75">
      <c r="A459" s="40"/>
    </row>
    <row r="460" spans="1:1" ht="12.75">
      <c r="A460" s="40"/>
    </row>
    <row r="461" spans="1:1" ht="12.75">
      <c r="A461" s="40"/>
    </row>
    <row r="462" spans="1:1" ht="12.75">
      <c r="A462" s="40"/>
    </row>
    <row r="463" spans="1:1" ht="12.75">
      <c r="A463" s="40"/>
    </row>
    <row r="464" spans="1:1" ht="12.75">
      <c r="A464" s="40"/>
    </row>
    <row r="465" spans="1:1" ht="12.75">
      <c r="A465" s="40"/>
    </row>
    <row r="466" spans="1:1" ht="12.75">
      <c r="A466" s="40"/>
    </row>
    <row r="467" spans="1:1" ht="12.75">
      <c r="A467" s="40"/>
    </row>
    <row r="468" spans="1:1" ht="12.75">
      <c r="A468" s="40"/>
    </row>
    <row r="469" spans="1:1" ht="12.75">
      <c r="A469" s="40"/>
    </row>
    <row r="470" spans="1:1" ht="12.75">
      <c r="A470" s="40"/>
    </row>
    <row r="471" spans="1:1" ht="12.75">
      <c r="A471" s="40"/>
    </row>
    <row r="472" spans="1:1" ht="12.75">
      <c r="A472" s="40"/>
    </row>
    <row r="473" spans="1:1" ht="12.75">
      <c r="A473" s="40"/>
    </row>
    <row r="474" spans="1:1" ht="12.75">
      <c r="A474" s="40"/>
    </row>
    <row r="475" spans="1:1" ht="12.75">
      <c r="A475" s="40"/>
    </row>
    <row r="476" spans="1:1" ht="12.75">
      <c r="A476" s="40"/>
    </row>
    <row r="477" spans="1:1" ht="12.75">
      <c r="A477" s="40"/>
    </row>
    <row r="478" spans="1:1" ht="12.75">
      <c r="A478" s="40"/>
    </row>
    <row r="479" spans="1:1" ht="12.75">
      <c r="A479" s="40"/>
    </row>
    <row r="480" spans="1:1" ht="12.75">
      <c r="A480" s="40"/>
    </row>
    <row r="481" spans="1:1" ht="12.75">
      <c r="A481" s="40"/>
    </row>
    <row r="482" spans="1:1" ht="12.75">
      <c r="A482" s="40"/>
    </row>
    <row r="483" spans="1:1" ht="12.75">
      <c r="A483" s="40"/>
    </row>
    <row r="484" spans="1:1" ht="12.75">
      <c r="A484" s="40"/>
    </row>
    <row r="485" spans="1:1" ht="12.75">
      <c r="A485" s="40"/>
    </row>
    <row r="486" spans="1:1" ht="12.75">
      <c r="A486" s="40"/>
    </row>
    <row r="487" spans="1:1" ht="12.75">
      <c r="A487" s="40"/>
    </row>
    <row r="488" spans="1:1" ht="12.75">
      <c r="A488" s="40"/>
    </row>
    <row r="489" spans="1:1" ht="12.75">
      <c r="A489" s="40"/>
    </row>
    <row r="490" spans="1:1" ht="12.75">
      <c r="A490" s="40"/>
    </row>
    <row r="491" spans="1:1" ht="12.75">
      <c r="A491" s="40"/>
    </row>
    <row r="492" spans="1:1" ht="12.75">
      <c r="A492" s="40"/>
    </row>
    <row r="493" spans="1:1" ht="12.75">
      <c r="A493" s="40"/>
    </row>
    <row r="494" spans="1:1" ht="12.75">
      <c r="A494" s="40"/>
    </row>
    <row r="495" spans="1:1" ht="12.75">
      <c r="A495" s="40"/>
    </row>
    <row r="496" spans="1:1" ht="12.75">
      <c r="A496" s="40"/>
    </row>
    <row r="497" spans="1:1" ht="12.75">
      <c r="A497" s="40"/>
    </row>
    <row r="498" spans="1:1" ht="12.75">
      <c r="A498" s="40"/>
    </row>
    <row r="499" spans="1:1" ht="12.75">
      <c r="A499" s="40"/>
    </row>
    <row r="500" spans="1:1" ht="12.75">
      <c r="A500" s="40"/>
    </row>
    <row r="501" spans="1:1" ht="12.75">
      <c r="A501" s="40"/>
    </row>
    <row r="502" spans="1:1" ht="12.75">
      <c r="A502" s="40"/>
    </row>
    <row r="503" spans="1:1" ht="12.75">
      <c r="A503" s="40"/>
    </row>
    <row r="504" spans="1:1" ht="12.75">
      <c r="A504" s="40"/>
    </row>
    <row r="505" spans="1:1" ht="12.75">
      <c r="A505" s="40"/>
    </row>
    <row r="506" spans="1:1" ht="12.75">
      <c r="A506" s="40"/>
    </row>
    <row r="507" spans="1:1" ht="12.75">
      <c r="A507" s="40"/>
    </row>
    <row r="508" spans="1:1" ht="12.75">
      <c r="A508" s="40"/>
    </row>
    <row r="509" spans="1:1" ht="12.75">
      <c r="A509" s="40"/>
    </row>
    <row r="510" spans="1:1" ht="12.75">
      <c r="A510" s="40"/>
    </row>
    <row r="511" spans="1:1" ht="12.75">
      <c r="A511" s="40"/>
    </row>
    <row r="512" spans="1:1" ht="12.75">
      <c r="A512" s="40"/>
    </row>
    <row r="513" spans="1:1" ht="12.75">
      <c r="A513" s="40"/>
    </row>
    <row r="514" spans="1:1" ht="12.75">
      <c r="A514" s="40"/>
    </row>
    <row r="515" spans="1:1" ht="12.75">
      <c r="A515" s="40"/>
    </row>
    <row r="516" spans="1:1" ht="12.75">
      <c r="A516" s="40"/>
    </row>
    <row r="517" spans="1:1" ht="12.75">
      <c r="A517" s="40"/>
    </row>
    <row r="518" spans="1:1" ht="12.75">
      <c r="A518" s="40"/>
    </row>
    <row r="519" spans="1:1" ht="12.75">
      <c r="A519" s="40"/>
    </row>
    <row r="520" spans="1:1" ht="12.75">
      <c r="A520" s="40"/>
    </row>
    <row r="521" spans="1:1" ht="12.75">
      <c r="A521" s="40"/>
    </row>
    <row r="522" spans="1:1" ht="12.75">
      <c r="A522" s="40"/>
    </row>
    <row r="523" spans="1:1" ht="12.75">
      <c r="A523" s="40"/>
    </row>
    <row r="524" spans="1:1" ht="12.75">
      <c r="A524" s="40"/>
    </row>
    <row r="525" spans="1:1" ht="12.75">
      <c r="A525" s="40"/>
    </row>
    <row r="526" spans="1:1" ht="12.75">
      <c r="A526" s="40"/>
    </row>
    <row r="527" spans="1:1" ht="12.75">
      <c r="A527" s="40"/>
    </row>
    <row r="528" spans="1:1" ht="12.75">
      <c r="A528" s="40"/>
    </row>
    <row r="529" spans="1:1" ht="12.75">
      <c r="A529" s="40"/>
    </row>
    <row r="530" spans="1:1" ht="12.75">
      <c r="A530" s="40"/>
    </row>
    <row r="531" spans="1:1" ht="12.75">
      <c r="A531" s="40"/>
    </row>
    <row r="532" spans="1:1" ht="12.75">
      <c r="A532" s="40"/>
    </row>
    <row r="533" spans="1:1" ht="12.75">
      <c r="A533" s="40"/>
    </row>
    <row r="534" spans="1:1" ht="12.75">
      <c r="A534" s="40"/>
    </row>
    <row r="535" spans="1:1" ht="12.75">
      <c r="A535" s="40"/>
    </row>
    <row r="536" spans="1:1" ht="12.75">
      <c r="A536" s="40"/>
    </row>
    <row r="537" spans="1:1" ht="12.75">
      <c r="A537" s="40"/>
    </row>
    <row r="538" spans="1:1" ht="12.75">
      <c r="A538" s="40"/>
    </row>
    <row r="539" spans="1:1" ht="12.75">
      <c r="A539" s="40"/>
    </row>
    <row r="540" spans="1:1" ht="12.75">
      <c r="A540" s="40"/>
    </row>
    <row r="541" spans="1:1" ht="12.75">
      <c r="A541" s="40"/>
    </row>
    <row r="542" spans="1:1" ht="12.75">
      <c r="A542" s="40"/>
    </row>
    <row r="543" spans="1:1" ht="12.75">
      <c r="A543" s="40"/>
    </row>
    <row r="544" spans="1:1" ht="12.75">
      <c r="A544" s="40"/>
    </row>
    <row r="545" spans="1:1" ht="12.75">
      <c r="A545" s="40"/>
    </row>
    <row r="546" spans="1:1" ht="12.75">
      <c r="A546" s="40"/>
    </row>
    <row r="547" spans="1:1" ht="12.75">
      <c r="A547" s="40"/>
    </row>
    <row r="548" spans="1:1" ht="12.75">
      <c r="A548" s="40"/>
    </row>
    <row r="549" spans="1:1" ht="12.75">
      <c r="A549" s="40"/>
    </row>
    <row r="550" spans="1:1" ht="12.75">
      <c r="A550" s="40"/>
    </row>
    <row r="551" spans="1:1" ht="12.75">
      <c r="A551" s="40"/>
    </row>
    <row r="552" spans="1:1" ht="12.75">
      <c r="A552" s="40"/>
    </row>
    <row r="553" spans="1:1" ht="12.75">
      <c r="A553" s="40"/>
    </row>
    <row r="554" spans="1:1" ht="12.75">
      <c r="A554" s="40"/>
    </row>
    <row r="555" spans="1:1" ht="12.75">
      <c r="A555" s="40"/>
    </row>
    <row r="556" spans="1:1" ht="12.75">
      <c r="A556" s="40"/>
    </row>
    <row r="557" spans="1:1" ht="12.75">
      <c r="A557" s="40"/>
    </row>
    <row r="558" spans="1:1" ht="12.75">
      <c r="A558" s="40"/>
    </row>
    <row r="559" spans="1:1" ht="12.75">
      <c r="A559" s="40"/>
    </row>
    <row r="560" spans="1:1" ht="12.75">
      <c r="A560" s="40"/>
    </row>
    <row r="561" spans="1:1" ht="12.75">
      <c r="A561" s="40"/>
    </row>
    <row r="562" spans="1:1" ht="12.75">
      <c r="A562" s="40"/>
    </row>
    <row r="563" spans="1:1" ht="12.75">
      <c r="A563" s="40"/>
    </row>
    <row r="564" spans="1:1" ht="12.75">
      <c r="A564" s="40"/>
    </row>
    <row r="565" spans="1:1" ht="12.75">
      <c r="A565" s="40"/>
    </row>
    <row r="566" spans="1:1" ht="12.75">
      <c r="A566" s="40"/>
    </row>
    <row r="567" spans="1:1" ht="12.75">
      <c r="A567" s="40"/>
    </row>
    <row r="568" spans="1:1" ht="12.75">
      <c r="A568" s="40"/>
    </row>
    <row r="569" spans="1:1" ht="12.75">
      <c r="A569" s="40"/>
    </row>
    <row r="570" spans="1:1" ht="12.75">
      <c r="A570" s="40"/>
    </row>
    <row r="571" spans="1:1" ht="12.75">
      <c r="A571" s="40"/>
    </row>
    <row r="572" spans="1:1" ht="12.75">
      <c r="A572" s="40"/>
    </row>
    <row r="573" spans="1:1" ht="12.75">
      <c r="A573" s="40"/>
    </row>
    <row r="574" spans="1:1" ht="12.75">
      <c r="A574" s="40"/>
    </row>
    <row r="575" spans="1:1" ht="12.75">
      <c r="A575" s="40"/>
    </row>
    <row r="576" spans="1:1" ht="12.75">
      <c r="A576" s="40"/>
    </row>
    <row r="577" spans="1:1" ht="12.75">
      <c r="A577" s="40"/>
    </row>
    <row r="578" spans="1:1" ht="12.75">
      <c r="A578" s="40"/>
    </row>
    <row r="579" spans="1:1" ht="12.75">
      <c r="A579" s="40"/>
    </row>
    <row r="580" spans="1:1" ht="12.75">
      <c r="A580" s="40"/>
    </row>
    <row r="581" spans="1:1" ht="12.75">
      <c r="A581" s="40"/>
    </row>
    <row r="582" spans="1:1" ht="12.75">
      <c r="A582" s="40"/>
    </row>
    <row r="583" spans="1:1" ht="12.75">
      <c r="A583" s="40"/>
    </row>
    <row r="584" spans="1:1" ht="12.75">
      <c r="A584" s="40"/>
    </row>
    <row r="585" spans="1:1" ht="12.75">
      <c r="A585" s="40"/>
    </row>
    <row r="586" spans="1:1" ht="12.75">
      <c r="A586" s="40"/>
    </row>
    <row r="587" spans="1:1" ht="12.75">
      <c r="A587" s="40"/>
    </row>
    <row r="588" spans="1:1" ht="12.75">
      <c r="A588" s="40"/>
    </row>
    <row r="589" spans="1:1" ht="12.75">
      <c r="A589" s="40"/>
    </row>
    <row r="590" spans="1:1" ht="12.75">
      <c r="A590" s="40"/>
    </row>
    <row r="591" spans="1:1" ht="12.75">
      <c r="A591" s="40"/>
    </row>
    <row r="592" spans="1:1" ht="12.75">
      <c r="A592" s="40"/>
    </row>
    <row r="593" spans="1:1" ht="12.75">
      <c r="A593" s="40"/>
    </row>
    <row r="594" spans="1:1" ht="12.75">
      <c r="A594" s="40"/>
    </row>
    <row r="595" spans="1:1" ht="12.75">
      <c r="A595" s="40"/>
    </row>
    <row r="596" spans="1:1" ht="12.75">
      <c r="A596" s="40"/>
    </row>
    <row r="597" spans="1:1" ht="12.75">
      <c r="A597" s="40"/>
    </row>
    <row r="598" spans="1:1" ht="12.75">
      <c r="A598" s="40"/>
    </row>
    <row r="599" spans="1:1" ht="12.75">
      <c r="A599" s="40"/>
    </row>
    <row r="600" spans="1:1" ht="12.75">
      <c r="A600" s="40"/>
    </row>
    <row r="601" spans="1:1" ht="12.75">
      <c r="A601" s="40"/>
    </row>
    <row r="602" spans="1:1" ht="12.75">
      <c r="A602" s="40"/>
    </row>
    <row r="603" spans="1:1" ht="12.75">
      <c r="A603" s="40"/>
    </row>
    <row r="604" spans="1:1" ht="12.75">
      <c r="A604" s="40"/>
    </row>
    <row r="605" spans="1:1" ht="12.75">
      <c r="A605" s="40"/>
    </row>
    <row r="606" spans="1:1" ht="12.75">
      <c r="A606" s="40"/>
    </row>
    <row r="607" spans="1:1" ht="12.75">
      <c r="A607" s="40"/>
    </row>
    <row r="608" spans="1:1" ht="12.75">
      <c r="A608" s="40"/>
    </row>
    <row r="609" spans="1:1" ht="12.75">
      <c r="A609" s="40"/>
    </row>
    <row r="610" spans="1:1" ht="12.75">
      <c r="A610" s="40"/>
    </row>
    <row r="611" spans="1:1" ht="12.75">
      <c r="A611" s="40"/>
    </row>
    <row r="612" spans="1:1" ht="12.75">
      <c r="A612" s="40"/>
    </row>
    <row r="613" spans="1:1" ht="12.75">
      <c r="A613" s="40"/>
    </row>
    <row r="614" spans="1:1" ht="12.75">
      <c r="A614" s="40"/>
    </row>
    <row r="615" spans="1:1" ht="12.75">
      <c r="A615" s="40"/>
    </row>
    <row r="616" spans="1:1" ht="12.75">
      <c r="A616" s="40"/>
    </row>
    <row r="617" spans="1:1" ht="12.75">
      <c r="A617" s="40"/>
    </row>
    <row r="618" spans="1:1" ht="12.75">
      <c r="A618" s="40"/>
    </row>
    <row r="619" spans="1:1" ht="12.75">
      <c r="A619" s="40"/>
    </row>
    <row r="620" spans="1:1" ht="12.75">
      <c r="A620" s="40"/>
    </row>
    <row r="621" spans="1:1" ht="12.75">
      <c r="A621" s="40"/>
    </row>
    <row r="622" spans="1:1" ht="12.75">
      <c r="A622" s="40"/>
    </row>
    <row r="623" spans="1:1" ht="12.75">
      <c r="A623" s="40"/>
    </row>
    <row r="624" spans="1:1" ht="12.75">
      <c r="A624" s="40"/>
    </row>
    <row r="625" spans="1:1" ht="12.75">
      <c r="A625" s="40"/>
    </row>
    <row r="626" spans="1:1" ht="12.75">
      <c r="A626" s="40"/>
    </row>
    <row r="627" spans="1:1" ht="12.75">
      <c r="A627" s="40"/>
    </row>
    <row r="628" spans="1:1" ht="12.75">
      <c r="A628" s="40"/>
    </row>
    <row r="629" spans="1:1" ht="12.75">
      <c r="A629" s="40"/>
    </row>
    <row r="630" spans="1:1" ht="12.75">
      <c r="A630" s="40"/>
    </row>
    <row r="631" spans="1:1" ht="12.75">
      <c r="A631" s="40"/>
    </row>
    <row r="632" spans="1:1" ht="12.75">
      <c r="A632" s="40"/>
    </row>
    <row r="633" spans="1:1" ht="12.75">
      <c r="A633" s="40"/>
    </row>
    <row r="634" spans="1:1" ht="12.75">
      <c r="A634" s="40"/>
    </row>
    <row r="635" spans="1:1" ht="12.75">
      <c r="A635" s="40"/>
    </row>
    <row r="636" spans="1:1" ht="12.75">
      <c r="A636" s="40"/>
    </row>
    <row r="637" spans="1:1" ht="12.75">
      <c r="A637" s="40"/>
    </row>
    <row r="638" spans="1:1" ht="12.75">
      <c r="A638" s="40"/>
    </row>
    <row r="639" spans="1:1" ht="12.75">
      <c r="A639" s="40"/>
    </row>
    <row r="640" spans="1:1" ht="12.75">
      <c r="A640" s="40"/>
    </row>
    <row r="641" spans="1:1" ht="12.75">
      <c r="A641" s="40"/>
    </row>
    <row r="642" spans="1:1" ht="12.75">
      <c r="A642" s="40"/>
    </row>
    <row r="643" spans="1:1" ht="12.75">
      <c r="A643" s="40"/>
    </row>
    <row r="644" spans="1:1" ht="12.75">
      <c r="A644" s="40"/>
    </row>
    <row r="645" spans="1:1" ht="12.75">
      <c r="A645" s="40"/>
    </row>
    <row r="646" spans="1:1" ht="12.75">
      <c r="A646" s="40"/>
    </row>
    <row r="647" spans="1:1" ht="12.75">
      <c r="A647" s="40"/>
    </row>
    <row r="648" spans="1:1" ht="12.75">
      <c r="A648" s="40"/>
    </row>
    <row r="649" spans="1:1" ht="12.75">
      <c r="A649" s="40"/>
    </row>
    <row r="650" spans="1:1" ht="12.75">
      <c r="A650" s="40"/>
    </row>
    <row r="651" spans="1:1" ht="12.75">
      <c r="A651" s="40"/>
    </row>
    <row r="652" spans="1:1" ht="12.75">
      <c r="A652" s="40"/>
    </row>
    <row r="653" spans="1:1" ht="12.75">
      <c r="A653" s="40"/>
    </row>
    <row r="654" spans="1:1" ht="12.75">
      <c r="A654" s="40"/>
    </row>
    <row r="655" spans="1:1" ht="12.75">
      <c r="A655" s="40"/>
    </row>
    <row r="656" spans="1:1" ht="12.75">
      <c r="A656" s="40"/>
    </row>
    <row r="657" spans="1:1" ht="12.75">
      <c r="A657" s="40"/>
    </row>
    <row r="658" spans="1:1" ht="12.75">
      <c r="A658" s="40"/>
    </row>
    <row r="659" spans="1:1" ht="12.75">
      <c r="A659" s="40"/>
    </row>
    <row r="660" spans="1:1" ht="12.75">
      <c r="A660" s="40"/>
    </row>
    <row r="661" spans="1:1" ht="12.75">
      <c r="A661" s="40"/>
    </row>
    <row r="662" spans="1:1" ht="12.75">
      <c r="A662" s="40"/>
    </row>
    <row r="663" spans="1:1" ht="12.75">
      <c r="A663" s="40"/>
    </row>
    <row r="664" spans="1:1" ht="12.75">
      <c r="A664" s="40"/>
    </row>
    <row r="665" spans="1:1" ht="12.75">
      <c r="A665" s="40"/>
    </row>
    <row r="666" spans="1:1" ht="12.75">
      <c r="A666" s="40"/>
    </row>
    <row r="667" spans="1:1" ht="12.75">
      <c r="A667" s="40"/>
    </row>
    <row r="668" spans="1:1" ht="12.75">
      <c r="A668" s="40"/>
    </row>
    <row r="669" spans="1:1" ht="12.75">
      <c r="A669" s="40"/>
    </row>
    <row r="670" spans="1:1" ht="12.75">
      <c r="A670" s="40"/>
    </row>
    <row r="671" spans="1:1" ht="12.75">
      <c r="A671" s="40"/>
    </row>
    <row r="672" spans="1:1" ht="12.75">
      <c r="A672" s="40"/>
    </row>
    <row r="673" spans="1:1" ht="12.75">
      <c r="A673" s="40"/>
    </row>
    <row r="674" spans="1:1" ht="12.75">
      <c r="A674" s="40"/>
    </row>
    <row r="675" spans="1:1" ht="12.75">
      <c r="A675" s="40"/>
    </row>
    <row r="676" spans="1:1" ht="12.75">
      <c r="A676" s="40"/>
    </row>
    <row r="677" spans="1:1" ht="12.75">
      <c r="A677" s="40"/>
    </row>
    <row r="678" spans="1:1" ht="12.75">
      <c r="A678" s="40"/>
    </row>
    <row r="679" spans="1:1" ht="12.75">
      <c r="A679" s="40"/>
    </row>
    <row r="680" spans="1:1" ht="12.75">
      <c r="A680" s="40"/>
    </row>
    <row r="681" spans="1:1" ht="12.75">
      <c r="A681" s="40"/>
    </row>
    <row r="682" spans="1:1" ht="12.75">
      <c r="A682" s="40"/>
    </row>
    <row r="683" spans="1:1" ht="12.75">
      <c r="A683" s="40"/>
    </row>
    <row r="684" spans="1:1" ht="12.75">
      <c r="A684" s="40"/>
    </row>
    <row r="685" spans="1:1" ht="12.75">
      <c r="A685" s="40"/>
    </row>
    <row r="686" spans="1:1" ht="12.75">
      <c r="A686" s="40"/>
    </row>
    <row r="687" spans="1:1" ht="12.75">
      <c r="A687" s="40"/>
    </row>
    <row r="688" spans="1:1" ht="12.75">
      <c r="A688" s="40"/>
    </row>
    <row r="689" spans="1:1" ht="12.75">
      <c r="A689" s="40"/>
    </row>
    <row r="690" spans="1:1" ht="12.75">
      <c r="A690" s="40"/>
    </row>
    <row r="691" spans="1:1" ht="12.75">
      <c r="A691" s="40"/>
    </row>
    <row r="692" spans="1:1" ht="12.75">
      <c r="A692" s="40"/>
    </row>
    <row r="693" spans="1:1" ht="12.75">
      <c r="A693" s="40"/>
    </row>
    <row r="694" spans="1:1" ht="12.75">
      <c r="A694" s="40"/>
    </row>
    <row r="695" spans="1:1" ht="12.75">
      <c r="A695" s="40"/>
    </row>
    <row r="696" spans="1:1" ht="12.75">
      <c r="A696" s="40"/>
    </row>
    <row r="697" spans="1:1" ht="12.75">
      <c r="A697" s="40"/>
    </row>
    <row r="698" spans="1:1" ht="12.75">
      <c r="A698" s="40"/>
    </row>
    <row r="699" spans="1:1" ht="12.75">
      <c r="A699" s="40"/>
    </row>
    <row r="700" spans="1:1" ht="12.75">
      <c r="A700" s="40"/>
    </row>
    <row r="701" spans="1:1" ht="12.75">
      <c r="A701" s="40"/>
    </row>
    <row r="702" spans="1:1" ht="12.75">
      <c r="A702" s="40"/>
    </row>
    <row r="703" spans="1:1" ht="12.75">
      <c r="A703" s="40"/>
    </row>
    <row r="704" spans="1:1" ht="12.75">
      <c r="A704" s="40"/>
    </row>
    <row r="705" spans="1:1" ht="12.75">
      <c r="A705" s="40"/>
    </row>
    <row r="706" spans="1:1" ht="12.75">
      <c r="A706" s="40"/>
    </row>
    <row r="707" spans="1:1" ht="12.75">
      <c r="A707" s="40"/>
    </row>
    <row r="708" spans="1:1" ht="12.75">
      <c r="A708" s="40"/>
    </row>
    <row r="709" spans="1:1" ht="12.75">
      <c r="A709" s="40"/>
    </row>
    <row r="710" spans="1:1" ht="12.75">
      <c r="A710" s="40"/>
    </row>
    <row r="711" spans="1:1" ht="12.75">
      <c r="A711" s="40"/>
    </row>
    <row r="712" spans="1:1" ht="12.75">
      <c r="A712" s="40"/>
    </row>
    <row r="713" spans="1:1" ht="12.75">
      <c r="A713" s="40"/>
    </row>
    <row r="714" spans="1:1" ht="12.75">
      <c r="A714" s="40"/>
    </row>
    <row r="715" spans="1:1" ht="12.75">
      <c r="A715" s="40"/>
    </row>
    <row r="716" spans="1:1" ht="12.75">
      <c r="A716" s="40"/>
    </row>
    <row r="717" spans="1:1" ht="12.75">
      <c r="A717" s="40"/>
    </row>
    <row r="718" spans="1:1" ht="12.75">
      <c r="A718" s="40"/>
    </row>
    <row r="719" spans="1:1" ht="12.75">
      <c r="A719" s="40"/>
    </row>
    <row r="720" spans="1:1" ht="12.75">
      <c r="A720" s="40"/>
    </row>
    <row r="721" spans="1:1" ht="12.75">
      <c r="A721" s="40"/>
    </row>
    <row r="722" spans="1:1" ht="12.75">
      <c r="A722" s="40"/>
    </row>
    <row r="723" spans="1:1" ht="12.75">
      <c r="A723" s="40"/>
    </row>
    <row r="724" spans="1:1" ht="12.75">
      <c r="A724" s="40"/>
    </row>
    <row r="725" spans="1:1" ht="12.75">
      <c r="A725" s="40"/>
    </row>
    <row r="726" spans="1:1" ht="12.75">
      <c r="A726" s="40"/>
    </row>
    <row r="727" spans="1:1" ht="12.75">
      <c r="A727" s="40"/>
    </row>
    <row r="728" spans="1:1" ht="12.75">
      <c r="A728" s="40"/>
    </row>
    <row r="729" spans="1:1" ht="12.75">
      <c r="A729" s="40"/>
    </row>
    <row r="730" spans="1:1" ht="12.75">
      <c r="A730" s="40"/>
    </row>
    <row r="731" spans="1:1" ht="12.75">
      <c r="A731" s="40"/>
    </row>
    <row r="732" spans="1:1" ht="12.75">
      <c r="A732" s="40"/>
    </row>
    <row r="733" spans="1:1" ht="12.75">
      <c r="A733" s="40"/>
    </row>
    <row r="734" spans="1:1" ht="12.75">
      <c r="A734" s="40"/>
    </row>
    <row r="735" spans="1:1" ht="12.75">
      <c r="A735" s="40"/>
    </row>
    <row r="736" spans="1:1" ht="12.75">
      <c r="A736" s="40"/>
    </row>
    <row r="737" spans="1:1" ht="12.75">
      <c r="A737" s="40"/>
    </row>
    <row r="738" spans="1:1" ht="12.75">
      <c r="A738" s="40"/>
    </row>
    <row r="739" spans="1:1" ht="12.75">
      <c r="A739" s="40"/>
    </row>
    <row r="740" spans="1:1" ht="12.75">
      <c r="A740" s="40"/>
    </row>
    <row r="741" spans="1:1" ht="12.75">
      <c r="A741" s="40"/>
    </row>
    <row r="742" spans="1:1" ht="12.75">
      <c r="A742" s="40"/>
    </row>
    <row r="743" spans="1:1" ht="12.75">
      <c r="A743" s="40"/>
    </row>
    <row r="744" spans="1:1" ht="12.75">
      <c r="A744" s="40"/>
    </row>
    <row r="745" spans="1:1" ht="12.75">
      <c r="A745" s="40"/>
    </row>
    <row r="746" spans="1:1" ht="12.75">
      <c r="A746" s="40"/>
    </row>
    <row r="747" spans="1:1" ht="12.75">
      <c r="A747" s="40"/>
    </row>
    <row r="748" spans="1:1" ht="12.75">
      <c r="A748" s="40"/>
    </row>
    <row r="749" spans="1:1" ht="12.75">
      <c r="A749" s="40"/>
    </row>
    <row r="750" spans="1:1" ht="12.75">
      <c r="A750" s="40"/>
    </row>
    <row r="751" spans="1:1" ht="12.75">
      <c r="A751" s="40"/>
    </row>
    <row r="752" spans="1:1" ht="12.75">
      <c r="A752" s="40"/>
    </row>
    <row r="753" spans="1:1" ht="12.75">
      <c r="A753" s="40"/>
    </row>
    <row r="754" spans="1:1" ht="12.75">
      <c r="A754" s="40"/>
    </row>
    <row r="755" spans="1:1" ht="12.75">
      <c r="A755" s="40"/>
    </row>
    <row r="756" spans="1:1" ht="12.75">
      <c r="A756" s="40"/>
    </row>
    <row r="757" spans="1:1" ht="12.75">
      <c r="A757" s="40"/>
    </row>
    <row r="758" spans="1:1" ht="12.75">
      <c r="A758" s="40"/>
    </row>
    <row r="759" spans="1:1" ht="12.75">
      <c r="A759" s="40"/>
    </row>
    <row r="760" spans="1:1" ht="12.75">
      <c r="A760" s="40"/>
    </row>
    <row r="761" spans="1:1" ht="12.75">
      <c r="A761" s="40"/>
    </row>
    <row r="762" spans="1:1" ht="12.75">
      <c r="A762" s="40"/>
    </row>
    <row r="763" spans="1:1" ht="12.75">
      <c r="A763" s="40"/>
    </row>
    <row r="764" spans="1:1" ht="12.75">
      <c r="A764" s="40"/>
    </row>
    <row r="765" spans="1:1" ht="12.75">
      <c r="A765" s="40"/>
    </row>
    <row r="766" spans="1:1" ht="12.75">
      <c r="A766" s="40"/>
    </row>
    <row r="767" spans="1:1" ht="12.75">
      <c r="A767" s="40"/>
    </row>
    <row r="768" spans="1:1" ht="12.75">
      <c r="A768" s="40"/>
    </row>
    <row r="769" spans="1:1" ht="12.75">
      <c r="A769" s="40"/>
    </row>
    <row r="770" spans="1:1" ht="12.75">
      <c r="A770" s="40"/>
    </row>
    <row r="771" spans="1:1" ht="12.75">
      <c r="A771" s="40"/>
    </row>
    <row r="772" spans="1:1" ht="12.75">
      <c r="A772" s="40"/>
    </row>
    <row r="773" spans="1:1" ht="12.75">
      <c r="A773" s="40"/>
    </row>
    <row r="774" spans="1:1" ht="12.75">
      <c r="A774" s="40"/>
    </row>
    <row r="775" spans="1:1" ht="12.75">
      <c r="A775" s="40"/>
    </row>
    <row r="776" spans="1:1" ht="12.75">
      <c r="A776" s="40"/>
    </row>
    <row r="777" spans="1:1" ht="12.75">
      <c r="A777" s="40"/>
    </row>
    <row r="778" spans="1:1" ht="12.75">
      <c r="A778" s="40"/>
    </row>
    <row r="779" spans="1:1" ht="12.75">
      <c r="A779" s="40"/>
    </row>
    <row r="780" spans="1:1" ht="12.75">
      <c r="A780" s="40"/>
    </row>
    <row r="781" spans="1:1" ht="12.75">
      <c r="A781" s="40"/>
    </row>
    <row r="782" spans="1:1" ht="12.75">
      <c r="A782" s="40"/>
    </row>
    <row r="783" spans="1:1" ht="12.75">
      <c r="A783" s="40"/>
    </row>
    <row r="784" spans="1:1" ht="12.75">
      <c r="A784" s="40"/>
    </row>
    <row r="785" spans="1:1" ht="12.75">
      <c r="A785" s="40"/>
    </row>
    <row r="786" spans="1:1" ht="12.75">
      <c r="A786" s="40"/>
    </row>
    <row r="787" spans="1:1" ht="12.75">
      <c r="A787" s="40"/>
    </row>
    <row r="788" spans="1:1" ht="12.75">
      <c r="A788" s="40"/>
    </row>
    <row r="789" spans="1:1" ht="12.75">
      <c r="A789" s="40"/>
    </row>
    <row r="790" spans="1:1" ht="12.75">
      <c r="A790" s="40"/>
    </row>
    <row r="791" spans="1:1" ht="12.75">
      <c r="A791" s="40"/>
    </row>
    <row r="792" spans="1:1" ht="12.75">
      <c r="A792" s="40"/>
    </row>
    <row r="793" spans="1:1" ht="12.75">
      <c r="A793" s="40"/>
    </row>
    <row r="794" spans="1:1" ht="12.75">
      <c r="A794" s="40"/>
    </row>
    <row r="795" spans="1:1" ht="12.75">
      <c r="A795" s="40"/>
    </row>
    <row r="796" spans="1:1" ht="12.75">
      <c r="A796" s="40"/>
    </row>
    <row r="797" spans="1:1" ht="12.75">
      <c r="A797" s="40"/>
    </row>
    <row r="798" spans="1:1" ht="12.75">
      <c r="A798" s="40"/>
    </row>
    <row r="799" spans="1:1" ht="12.75">
      <c r="A799" s="40"/>
    </row>
    <row r="800" spans="1:1" ht="12.75">
      <c r="A800" s="40"/>
    </row>
    <row r="801" spans="1:1" ht="12.75">
      <c r="A801" s="40"/>
    </row>
    <row r="802" spans="1:1" ht="12.75">
      <c r="A802" s="40"/>
    </row>
    <row r="803" spans="1:1" ht="12.75">
      <c r="A803" s="40"/>
    </row>
    <row r="804" spans="1:1" ht="12.75">
      <c r="A804" s="40"/>
    </row>
    <row r="805" spans="1:1" ht="12.75">
      <c r="A805" s="40"/>
    </row>
    <row r="806" spans="1:1" ht="12.75">
      <c r="A806" s="40"/>
    </row>
    <row r="807" spans="1:1" ht="12.75">
      <c r="A807" s="40"/>
    </row>
    <row r="808" spans="1:1" ht="12.75">
      <c r="A808" s="40"/>
    </row>
    <row r="809" spans="1:1" ht="12.75">
      <c r="A809" s="40"/>
    </row>
    <row r="810" spans="1:1" ht="12.75">
      <c r="A810" s="40"/>
    </row>
    <row r="811" spans="1:1" ht="12.75">
      <c r="A811" s="40"/>
    </row>
    <row r="812" spans="1:1" ht="12.75">
      <c r="A812" s="40"/>
    </row>
    <row r="813" spans="1:1" ht="12.75">
      <c r="A813" s="40"/>
    </row>
    <row r="814" spans="1:1" ht="12.75">
      <c r="A814" s="40"/>
    </row>
    <row r="815" spans="1:1" ht="12.75">
      <c r="A815" s="40"/>
    </row>
    <row r="816" spans="1:1" ht="12.75">
      <c r="A816" s="40"/>
    </row>
    <row r="817" spans="1:1" ht="12.75">
      <c r="A817" s="40"/>
    </row>
    <row r="818" spans="1:1" ht="12.75">
      <c r="A818" s="40"/>
    </row>
    <row r="819" spans="1:1" ht="12.75">
      <c r="A819" s="40"/>
    </row>
    <row r="820" spans="1:1" ht="12.75">
      <c r="A820" s="40"/>
    </row>
    <row r="821" spans="1:1" ht="12.75">
      <c r="A821" s="40"/>
    </row>
    <row r="822" spans="1:1" ht="12.75">
      <c r="A822" s="40"/>
    </row>
    <row r="823" spans="1:1" ht="12.75">
      <c r="A823" s="40"/>
    </row>
    <row r="824" spans="1:1" ht="12.75">
      <c r="A824" s="40"/>
    </row>
    <row r="825" spans="1:1" ht="12.75">
      <c r="A825" s="40"/>
    </row>
    <row r="826" spans="1:1" ht="12.75">
      <c r="A826" s="40"/>
    </row>
    <row r="827" spans="1:1" ht="12.75">
      <c r="A827" s="40"/>
    </row>
    <row r="828" spans="1:1" ht="12.75">
      <c r="A828" s="40"/>
    </row>
    <row r="829" spans="1:1" ht="12.75">
      <c r="A829" s="40"/>
    </row>
    <row r="830" spans="1:1" ht="12.75">
      <c r="A830" s="40"/>
    </row>
    <row r="831" spans="1:1" ht="12.75">
      <c r="A831" s="40"/>
    </row>
    <row r="832" spans="1:1" ht="12.75">
      <c r="A832" s="40"/>
    </row>
    <row r="833" spans="1:1" ht="12.75">
      <c r="A833" s="40"/>
    </row>
    <row r="834" spans="1:1" ht="12.75">
      <c r="A834" s="40"/>
    </row>
    <row r="835" spans="1:1" ht="12.75">
      <c r="A835" s="40"/>
    </row>
    <row r="836" spans="1:1" ht="12.75">
      <c r="A836" s="40"/>
    </row>
    <row r="837" spans="1:1" ht="12.75">
      <c r="A837" s="40"/>
    </row>
    <row r="838" spans="1:1" ht="12.75">
      <c r="A838" s="40"/>
    </row>
    <row r="839" spans="1:1" ht="12.75">
      <c r="A839" s="40"/>
    </row>
    <row r="840" spans="1:1" ht="12.75">
      <c r="A840" s="40"/>
    </row>
    <row r="841" spans="1:1" ht="12.75">
      <c r="A841" s="40"/>
    </row>
    <row r="842" spans="1:1" ht="12.75">
      <c r="A842" s="40"/>
    </row>
    <row r="843" spans="1:1" ht="12.75">
      <c r="A843" s="40"/>
    </row>
    <row r="844" spans="1:1" ht="12.75">
      <c r="A844" s="40"/>
    </row>
    <row r="845" spans="1:1" ht="12.75">
      <c r="A845" s="40"/>
    </row>
    <row r="846" spans="1:1" ht="12.75">
      <c r="A846" s="40"/>
    </row>
    <row r="847" spans="1:1" ht="12.75">
      <c r="A847" s="40"/>
    </row>
    <row r="848" spans="1:1" ht="12.75">
      <c r="A848" s="40"/>
    </row>
    <row r="849" spans="1:1" ht="12.75">
      <c r="A849" s="40"/>
    </row>
    <row r="850" spans="1:1" ht="12.75">
      <c r="A850" s="40"/>
    </row>
    <row r="851" spans="1:1" ht="12.75">
      <c r="A851" s="40"/>
    </row>
    <row r="852" spans="1:1" ht="12.75">
      <c r="A852" s="40"/>
    </row>
    <row r="853" spans="1:1" ht="12.75">
      <c r="A853" s="40"/>
    </row>
    <row r="854" spans="1:1" ht="12.75">
      <c r="A854" s="40"/>
    </row>
    <row r="855" spans="1:1" ht="12.75">
      <c r="A855" s="40"/>
    </row>
    <row r="856" spans="1:1" ht="12.75">
      <c r="A856" s="40"/>
    </row>
    <row r="857" spans="1:1" ht="12.75">
      <c r="A857" s="40"/>
    </row>
    <row r="858" spans="1:1" ht="12.75">
      <c r="A858" s="40"/>
    </row>
    <row r="859" spans="1:1" ht="12.75">
      <c r="A859" s="40"/>
    </row>
    <row r="860" spans="1:1" ht="12.75">
      <c r="A860" s="40"/>
    </row>
    <row r="861" spans="1:1" ht="12.75">
      <c r="A861" s="40"/>
    </row>
    <row r="862" spans="1:1" ht="12.75">
      <c r="A862" s="40"/>
    </row>
    <row r="863" spans="1:1" ht="12.75">
      <c r="A863" s="40"/>
    </row>
    <row r="864" spans="1:1" ht="12.75">
      <c r="A864" s="40"/>
    </row>
    <row r="865" spans="1:1" ht="12.75">
      <c r="A865" s="40"/>
    </row>
    <row r="866" spans="1:1" ht="12.75">
      <c r="A866" s="40"/>
    </row>
    <row r="867" spans="1:1" ht="12.75">
      <c r="A867" s="40"/>
    </row>
    <row r="868" spans="1:1" ht="12.75">
      <c r="A868" s="40"/>
    </row>
    <row r="869" spans="1:1" ht="12.75">
      <c r="A869" s="40"/>
    </row>
    <row r="870" spans="1:1" ht="12.75">
      <c r="A870" s="40"/>
    </row>
    <row r="871" spans="1:1" ht="12.75">
      <c r="A871" s="40"/>
    </row>
    <row r="872" spans="1:1" ht="12.75">
      <c r="A872" s="40"/>
    </row>
    <row r="873" spans="1:1" ht="12.75">
      <c r="A873" s="40"/>
    </row>
    <row r="874" spans="1:1" ht="12.75">
      <c r="A874" s="40"/>
    </row>
    <row r="875" spans="1:1" ht="12.75">
      <c r="A875" s="40"/>
    </row>
    <row r="876" spans="1:1" ht="12.75">
      <c r="A876" s="40"/>
    </row>
    <row r="877" spans="1:1" ht="12.75">
      <c r="A877" s="40"/>
    </row>
    <row r="878" spans="1:1" ht="12.75">
      <c r="A878" s="40"/>
    </row>
    <row r="879" spans="1:1" ht="12.75">
      <c r="A879" s="40"/>
    </row>
    <row r="880" spans="1:1" ht="12.75">
      <c r="A880" s="40"/>
    </row>
    <row r="881" spans="1:1" ht="12.75">
      <c r="A881" s="40"/>
    </row>
    <row r="882" spans="1:1" ht="12.75">
      <c r="A882" s="40"/>
    </row>
    <row r="883" spans="1:1" ht="12.75">
      <c r="A883" s="40"/>
    </row>
    <row r="884" spans="1:1" ht="12.75">
      <c r="A884" s="40"/>
    </row>
    <row r="885" spans="1:1" ht="12.75">
      <c r="A885" s="40"/>
    </row>
    <row r="886" spans="1:1" ht="12.75">
      <c r="A886" s="40"/>
    </row>
    <row r="887" spans="1:1" ht="12.75">
      <c r="A887" s="40"/>
    </row>
    <row r="888" spans="1:1" ht="12.75">
      <c r="A888" s="40"/>
    </row>
    <row r="889" spans="1:1" ht="12.75">
      <c r="A889" s="40"/>
    </row>
    <row r="890" spans="1:1" ht="12.75">
      <c r="A890" s="40"/>
    </row>
    <row r="891" spans="1:1" ht="12.75">
      <c r="A891" s="40"/>
    </row>
    <row r="892" spans="1:1" ht="12.75">
      <c r="A892" s="40"/>
    </row>
    <row r="893" spans="1:1" ht="12.75">
      <c r="A893" s="40"/>
    </row>
    <row r="894" spans="1:1" ht="12.75">
      <c r="A894" s="40"/>
    </row>
    <row r="895" spans="1:1" ht="12.75">
      <c r="A895" s="40"/>
    </row>
    <row r="896" spans="1:1" ht="12.75">
      <c r="A896" s="40"/>
    </row>
    <row r="897" spans="1:1" ht="12.75">
      <c r="A897" s="40"/>
    </row>
    <row r="898" spans="1:1" ht="12.75">
      <c r="A898" s="40"/>
    </row>
    <row r="899" spans="1:1" ht="12.75">
      <c r="A899" s="40"/>
    </row>
    <row r="900" spans="1:1" ht="12.75">
      <c r="A900" s="40"/>
    </row>
    <row r="901" spans="1:1" ht="12.75">
      <c r="A901" s="40"/>
    </row>
    <row r="902" spans="1:1" ht="12.75">
      <c r="A902" s="40"/>
    </row>
    <row r="903" spans="1:1" ht="12.75">
      <c r="A903" s="40"/>
    </row>
    <row r="904" spans="1:1" ht="12.75">
      <c r="A904" s="40"/>
    </row>
    <row r="905" spans="1:1" ht="12.75">
      <c r="A905" s="40"/>
    </row>
    <row r="906" spans="1:1" ht="12.75">
      <c r="A906" s="40"/>
    </row>
    <row r="907" spans="1:1" ht="12.75">
      <c r="A907" s="40"/>
    </row>
    <row r="908" spans="1:1" ht="12.75">
      <c r="A908" s="40"/>
    </row>
    <row r="909" spans="1:1" ht="12.75">
      <c r="A909" s="40"/>
    </row>
    <row r="910" spans="1:1" ht="12.75">
      <c r="A910" s="40"/>
    </row>
    <row r="911" spans="1:1" ht="12.75">
      <c r="A911" s="40"/>
    </row>
    <row r="912" spans="1:1" ht="12.75">
      <c r="A912" s="40"/>
    </row>
    <row r="913" spans="1:1" ht="12.75">
      <c r="A913" s="40"/>
    </row>
    <row r="914" spans="1:1" ht="12.75">
      <c r="A914" s="40"/>
    </row>
    <row r="915" spans="1:1" ht="12.75">
      <c r="A915" s="40"/>
    </row>
    <row r="916" spans="1:1" ht="12.75">
      <c r="A916" s="40"/>
    </row>
    <row r="917" spans="1:1" ht="12.75">
      <c r="A917" s="40"/>
    </row>
    <row r="918" spans="1:1" ht="12.75">
      <c r="A918" s="40"/>
    </row>
    <row r="919" spans="1:1" ht="12.75">
      <c r="A919" s="40"/>
    </row>
    <row r="920" spans="1:1" ht="12.75">
      <c r="A920" s="40"/>
    </row>
    <row r="921" spans="1:1" ht="12.75">
      <c r="A921" s="40"/>
    </row>
    <row r="922" spans="1:1" ht="12.75">
      <c r="A922" s="40"/>
    </row>
    <row r="923" spans="1:1" ht="12.75">
      <c r="A923" s="40"/>
    </row>
    <row r="924" spans="1:1" ht="12.75">
      <c r="A924" s="40"/>
    </row>
    <row r="925" spans="1:1" ht="12.75">
      <c r="A925" s="40"/>
    </row>
    <row r="926" spans="1:1" ht="12.75">
      <c r="A926" s="40"/>
    </row>
    <row r="927" spans="1:1" ht="12.75">
      <c r="A927" s="40"/>
    </row>
    <row r="928" spans="1:1" ht="12.75">
      <c r="A928" s="40"/>
    </row>
    <row r="929" spans="1:1" ht="12.75">
      <c r="A929" s="40"/>
    </row>
    <row r="930" spans="1:1" ht="12.75">
      <c r="A930" s="40"/>
    </row>
    <row r="931" spans="1:1" ht="12.75">
      <c r="A931" s="40"/>
    </row>
    <row r="932" spans="1:1" ht="12.75">
      <c r="A932" s="40"/>
    </row>
    <row r="933" spans="1:1" ht="12.75">
      <c r="A933" s="40"/>
    </row>
    <row r="934" spans="1:1" ht="12.75">
      <c r="A934" s="40"/>
    </row>
    <row r="935" spans="1:1" ht="12.75">
      <c r="A935" s="40"/>
    </row>
    <row r="936" spans="1:1" ht="12.75">
      <c r="A936" s="40"/>
    </row>
    <row r="937" spans="1:1" ht="12.75">
      <c r="A937" s="40"/>
    </row>
    <row r="938" spans="1:1" ht="12.75">
      <c r="A938" s="40"/>
    </row>
    <row r="939" spans="1:1" ht="12.75">
      <c r="A939" s="40"/>
    </row>
    <row r="940" spans="1:1" ht="12.75">
      <c r="A940" s="40"/>
    </row>
    <row r="941" spans="1:1" ht="12.75">
      <c r="A941" s="40"/>
    </row>
    <row r="942" spans="1:1" ht="12.75">
      <c r="A942" s="40"/>
    </row>
    <row r="943" spans="1:1" ht="12.75">
      <c r="A943" s="40"/>
    </row>
    <row r="944" spans="1:1" ht="12.75">
      <c r="A944" s="40"/>
    </row>
    <row r="945" spans="1:1" ht="12.75">
      <c r="A945" s="40"/>
    </row>
    <row r="946" spans="1:1" ht="12.75">
      <c r="A946" s="40"/>
    </row>
    <row r="947" spans="1:1" ht="12.75">
      <c r="A947" s="40"/>
    </row>
    <row r="948" spans="1:1" ht="12.75">
      <c r="A948" s="40"/>
    </row>
    <row r="949" spans="1:1" ht="12.75">
      <c r="A949" s="40"/>
    </row>
    <row r="950" spans="1:1" ht="12.75">
      <c r="A950" s="40"/>
    </row>
    <row r="951" spans="1:1" ht="12.75">
      <c r="A951" s="40"/>
    </row>
    <row r="952" spans="1:1" ht="12.75">
      <c r="A952" s="40"/>
    </row>
    <row r="953" spans="1:1" ht="12.75">
      <c r="A953" s="40"/>
    </row>
    <row r="954" spans="1:1" ht="12.75">
      <c r="A954" s="40"/>
    </row>
    <row r="955" spans="1:1" ht="12.75">
      <c r="A955" s="40"/>
    </row>
    <row r="956" spans="1:1" ht="12.75">
      <c r="A956" s="40"/>
    </row>
    <row r="957" spans="1:1" ht="12.75">
      <c r="A957" s="40"/>
    </row>
    <row r="958" spans="1:1" ht="12.75">
      <c r="A958" s="40"/>
    </row>
    <row r="959" spans="1:1" ht="12.75">
      <c r="A959" s="40"/>
    </row>
    <row r="960" spans="1:1" ht="12.75">
      <c r="A960" s="40"/>
    </row>
    <row r="961" spans="1:1" ht="12.75">
      <c r="A961" s="40"/>
    </row>
    <row r="962" spans="1:1" ht="12.75">
      <c r="A962" s="40"/>
    </row>
    <row r="963" spans="1:1" ht="12.75">
      <c r="A963" s="40"/>
    </row>
    <row r="964" spans="1:1" ht="12.75">
      <c r="A964" s="40"/>
    </row>
    <row r="965" spans="1:1" ht="12.75">
      <c r="A965" s="40"/>
    </row>
    <row r="966" spans="1:1" ht="12.75">
      <c r="A966" s="40"/>
    </row>
    <row r="967" spans="1:1" ht="12.75">
      <c r="A967" s="40"/>
    </row>
    <row r="968" spans="1:1" ht="12.75">
      <c r="A968" s="40"/>
    </row>
    <row r="969" spans="1:1" ht="12.75">
      <c r="A969" s="40"/>
    </row>
    <row r="970" spans="1:1" ht="12.75">
      <c r="A970" s="40"/>
    </row>
    <row r="971" spans="1:1" ht="12.75">
      <c r="A971" s="40"/>
    </row>
    <row r="972" spans="1:1" ht="12.75">
      <c r="A972" s="40"/>
    </row>
    <row r="973" spans="1:1" ht="12.75">
      <c r="A973" s="40"/>
    </row>
    <row r="974" spans="1:1" ht="12.75">
      <c r="A974" s="40"/>
    </row>
    <row r="975" spans="1:1" ht="12.75">
      <c r="A975" s="40"/>
    </row>
    <row r="976" spans="1:1" ht="12.75">
      <c r="A976" s="40"/>
    </row>
    <row r="977" spans="1:1" ht="12.75">
      <c r="A977" s="40"/>
    </row>
    <row r="978" spans="1:1" ht="12.75">
      <c r="A978" s="40"/>
    </row>
    <row r="979" spans="1:1" ht="12.75">
      <c r="A979" s="40"/>
    </row>
    <row r="980" spans="1:1" ht="12.75">
      <c r="A980" s="40"/>
    </row>
    <row r="981" spans="1:1" ht="12.75">
      <c r="A981" s="40"/>
    </row>
    <row r="982" spans="1:1" ht="12.75">
      <c r="A982" s="40"/>
    </row>
    <row r="983" spans="1:1" ht="12.75">
      <c r="A983" s="40"/>
    </row>
    <row r="984" spans="1:1" ht="12.75">
      <c r="A984" s="40"/>
    </row>
    <row r="985" spans="1:1" ht="12.75">
      <c r="A985" s="40"/>
    </row>
    <row r="986" spans="1:1" ht="12.75">
      <c r="A986" s="40"/>
    </row>
    <row r="987" spans="1:1" ht="12.75">
      <c r="A987" s="40"/>
    </row>
    <row r="988" spans="1:1" ht="12.75">
      <c r="A988" s="40"/>
    </row>
    <row r="989" spans="1:1" ht="12.75">
      <c r="A989" s="40"/>
    </row>
    <row r="990" spans="1:1" ht="12.75">
      <c r="A990" s="40"/>
    </row>
    <row r="991" spans="1:1" ht="12.75">
      <c r="A991" s="40"/>
    </row>
    <row r="992" spans="1:1" ht="12.75">
      <c r="A992" s="40"/>
    </row>
    <row r="993" spans="1:1" ht="12.75">
      <c r="A993" s="40"/>
    </row>
    <row r="994" spans="1:1" ht="12.75">
      <c r="A994" s="40"/>
    </row>
    <row r="995" spans="1:1" ht="12.75">
      <c r="A995" s="40"/>
    </row>
    <row r="996" spans="1:1" ht="12.75">
      <c r="A996" s="40"/>
    </row>
    <row r="997" spans="1:1" ht="12.75">
      <c r="A997" s="40"/>
    </row>
    <row r="998" spans="1:1" ht="12.75">
      <c r="A998" s="40"/>
    </row>
    <row r="999" spans="1:1" ht="12.75">
      <c r="A999" s="40"/>
    </row>
    <row r="1000" spans="1:1" ht="12.75">
      <c r="A1000" s="40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B1000"/>
  <sheetViews>
    <sheetView workbookViewId="0"/>
  </sheetViews>
  <sheetFormatPr defaultColWidth="12.5703125" defaultRowHeight="15.75" customHeight="1"/>
  <sheetData>
    <row r="1" spans="1:2" ht="15.75" customHeight="1">
      <c r="A1" s="41" t="s">
        <v>153</v>
      </c>
      <c r="B1" s="42" t="s">
        <v>154</v>
      </c>
    </row>
    <row r="2" spans="1:2">
      <c r="A2" s="128">
        <f ca="1">EOMONTH(TODAY(),-15)+1</f>
        <v>45809</v>
      </c>
      <c r="B2" s="129">
        <v>0</v>
      </c>
    </row>
    <row r="3" spans="1:2">
      <c r="A3" s="128">
        <f ca="1">EOMONTH(TODAY(),-14)+1</f>
        <v>45839</v>
      </c>
      <c r="B3" s="130">
        <v>0</v>
      </c>
    </row>
    <row r="4" spans="1:2">
      <c r="A4" s="128">
        <f ca="1">EOMONTH(TODAY(),-13)+1</f>
        <v>45870</v>
      </c>
      <c r="B4" s="129">
        <v>100</v>
      </c>
    </row>
    <row r="5" spans="1:2">
      <c r="A5" s="128">
        <f ca="1">EOMONTH(TODAY(),-12)+1</f>
        <v>45901</v>
      </c>
      <c r="B5" s="130">
        <v>100</v>
      </c>
    </row>
    <row r="6" spans="1:2">
      <c r="A6" s="128">
        <f ca="1">EOMONTH(TODAY(),-11)+1</f>
        <v>45931</v>
      </c>
      <c r="B6" s="129">
        <v>97</v>
      </c>
    </row>
    <row r="7" spans="1:2">
      <c r="A7" s="128">
        <f ca="1">EOMONTH(TODAY(),-10)+1</f>
        <v>45962</v>
      </c>
      <c r="B7" s="130">
        <v>100</v>
      </c>
    </row>
    <row r="8" spans="1:2">
      <c r="A8" s="128">
        <f ca="1">EOMONTH(TODAY(),-9)+1</f>
        <v>45992</v>
      </c>
      <c r="B8" s="129">
        <v>97</v>
      </c>
    </row>
    <row r="9" spans="1:2">
      <c r="A9" s="128">
        <f ca="1">EOMONTH(TODAY(),-8)+1</f>
        <v>46023</v>
      </c>
      <c r="B9" s="130">
        <v>92</v>
      </c>
    </row>
    <row r="10" spans="1:2">
      <c r="A10" s="128">
        <f ca="1">EOMONTH(TODAY(),-7)+1</f>
        <v>46054</v>
      </c>
      <c r="B10" s="129">
        <v>82</v>
      </c>
    </row>
    <row r="11" spans="1:2">
      <c r="A11" s="128">
        <f ca="1">EOMONTH(TODAY(),-6)+1</f>
        <v>46082</v>
      </c>
      <c r="B11" s="130">
        <v>68</v>
      </c>
    </row>
    <row r="12" spans="1:2">
      <c r="A12" s="128">
        <f ca="1">EOMONTH(TODAY(),-5)+1</f>
        <v>46113</v>
      </c>
      <c r="B12" s="129">
        <v>68</v>
      </c>
    </row>
    <row r="13" spans="1:2">
      <c r="A13" s="128">
        <f ca="1">EOMONTH(TODAY(),-4)+1</f>
        <v>46143</v>
      </c>
      <c r="B13" s="130">
        <v>47</v>
      </c>
    </row>
    <row r="14" spans="1:2">
      <c r="A14" s="128">
        <f ca="1">EOMONTH(TODAY(),-3)+1</f>
        <v>46174</v>
      </c>
      <c r="B14" s="129">
        <v>36</v>
      </c>
    </row>
    <row r="15" spans="1:2">
      <c r="A15" s="131"/>
      <c r="B15" s="130"/>
    </row>
    <row r="16" spans="1:2">
      <c r="A16" s="40"/>
    </row>
    <row r="17" spans="1:1">
      <c r="A17" s="37" t="s">
        <v>155</v>
      </c>
    </row>
    <row r="18" spans="1:1">
      <c r="A18" s="40"/>
    </row>
    <row r="19" spans="1:1">
      <c r="A19" s="40"/>
    </row>
    <row r="20" spans="1:1">
      <c r="A20" s="40"/>
    </row>
    <row r="21" spans="1:1">
      <c r="A21" s="40"/>
    </row>
    <row r="22" spans="1:1">
      <c r="A22" s="40"/>
    </row>
    <row r="23" spans="1:1">
      <c r="A23" s="40"/>
    </row>
    <row r="24" spans="1:1">
      <c r="A24" s="40"/>
    </row>
    <row r="25" spans="1:1">
      <c r="A25" s="40"/>
    </row>
    <row r="26" spans="1:1">
      <c r="A26" s="40"/>
    </row>
    <row r="27" spans="1:1">
      <c r="A27" s="40"/>
    </row>
    <row r="28" spans="1:1">
      <c r="A28" s="40"/>
    </row>
    <row r="29" spans="1:1">
      <c r="A29" s="40"/>
    </row>
    <row r="30" spans="1:1">
      <c r="A30" s="40"/>
    </row>
    <row r="31" spans="1:1">
      <c r="A31" s="40"/>
    </row>
    <row r="32" spans="1:1">
      <c r="A32" s="40"/>
    </row>
    <row r="33" spans="1:1">
      <c r="A33" s="40"/>
    </row>
    <row r="34" spans="1:1">
      <c r="A34" s="40"/>
    </row>
    <row r="35" spans="1:1">
      <c r="A35" s="40"/>
    </row>
    <row r="36" spans="1:1">
      <c r="A36" s="40"/>
    </row>
    <row r="37" spans="1:1">
      <c r="A37" s="40"/>
    </row>
    <row r="38" spans="1:1">
      <c r="A38" s="40"/>
    </row>
    <row r="39" spans="1:1">
      <c r="A39" s="40"/>
    </row>
    <row r="40" spans="1:1" ht="12.75">
      <c r="A40" s="40"/>
    </row>
    <row r="41" spans="1:1" ht="12.75">
      <c r="A41" s="40"/>
    </row>
    <row r="42" spans="1:1" ht="12.75">
      <c r="A42" s="40"/>
    </row>
    <row r="43" spans="1:1" ht="12.75">
      <c r="A43" s="40"/>
    </row>
    <row r="44" spans="1:1" ht="12.75">
      <c r="A44" s="40"/>
    </row>
    <row r="45" spans="1:1" ht="12.75">
      <c r="A45" s="40"/>
    </row>
    <row r="46" spans="1:1" ht="12.75">
      <c r="A46" s="40"/>
    </row>
    <row r="47" spans="1:1" ht="12.75">
      <c r="A47" s="40"/>
    </row>
    <row r="48" spans="1:1" ht="12.75">
      <c r="A48" s="40"/>
    </row>
    <row r="49" spans="1:1" ht="12.75">
      <c r="A49" s="40"/>
    </row>
    <row r="50" spans="1:1" ht="12.75">
      <c r="A50" s="40"/>
    </row>
    <row r="51" spans="1:1" ht="12.75">
      <c r="A51" s="40"/>
    </row>
    <row r="52" spans="1:1" ht="12.75">
      <c r="A52" s="40"/>
    </row>
    <row r="53" spans="1:1" ht="12.75">
      <c r="A53" s="40"/>
    </row>
    <row r="54" spans="1:1" ht="12.75">
      <c r="A54" s="40"/>
    </row>
    <row r="55" spans="1:1" ht="12.75">
      <c r="A55" s="40"/>
    </row>
    <row r="56" spans="1:1" ht="12.75">
      <c r="A56" s="40"/>
    </row>
    <row r="57" spans="1:1" ht="12.75">
      <c r="A57" s="40"/>
    </row>
    <row r="58" spans="1:1" ht="12.75">
      <c r="A58" s="40"/>
    </row>
    <row r="59" spans="1:1" ht="12.75">
      <c r="A59" s="40"/>
    </row>
    <row r="60" spans="1:1" ht="12.75">
      <c r="A60" s="40"/>
    </row>
    <row r="61" spans="1:1" ht="12.75">
      <c r="A61" s="40"/>
    </row>
    <row r="62" spans="1:1" ht="12.75">
      <c r="A62" s="40"/>
    </row>
    <row r="63" spans="1:1" ht="12.75">
      <c r="A63" s="40"/>
    </row>
    <row r="64" spans="1:1" ht="12.75">
      <c r="A64" s="40"/>
    </row>
    <row r="65" spans="1:1" ht="12.75">
      <c r="A65" s="40"/>
    </row>
    <row r="66" spans="1:1" ht="12.75">
      <c r="A66" s="40"/>
    </row>
    <row r="67" spans="1:1" ht="12.75">
      <c r="A67" s="40"/>
    </row>
    <row r="68" spans="1:1" ht="12.75">
      <c r="A68" s="40"/>
    </row>
    <row r="69" spans="1:1" ht="12.75">
      <c r="A69" s="40"/>
    </row>
    <row r="70" spans="1:1" ht="12.75">
      <c r="A70" s="40"/>
    </row>
    <row r="71" spans="1:1" ht="12.75">
      <c r="A71" s="40"/>
    </row>
    <row r="72" spans="1:1" ht="12.75">
      <c r="A72" s="40"/>
    </row>
    <row r="73" spans="1:1" ht="12.75">
      <c r="A73" s="40"/>
    </row>
    <row r="74" spans="1:1" ht="12.75">
      <c r="A74" s="40"/>
    </row>
    <row r="75" spans="1:1" ht="12.75">
      <c r="A75" s="40"/>
    </row>
    <row r="76" spans="1:1" ht="12.75">
      <c r="A76" s="40"/>
    </row>
    <row r="77" spans="1:1" ht="12.75">
      <c r="A77" s="40"/>
    </row>
    <row r="78" spans="1:1" ht="12.75">
      <c r="A78" s="40"/>
    </row>
    <row r="79" spans="1:1" ht="12.75">
      <c r="A79" s="40"/>
    </row>
    <row r="80" spans="1:1" ht="12.75">
      <c r="A80" s="40"/>
    </row>
    <row r="81" spans="1:1" ht="12.75">
      <c r="A81" s="40"/>
    </row>
    <row r="82" spans="1:1" ht="12.75">
      <c r="A82" s="40"/>
    </row>
    <row r="83" spans="1:1" ht="12.75">
      <c r="A83" s="40"/>
    </row>
    <row r="84" spans="1:1" ht="12.75">
      <c r="A84" s="40"/>
    </row>
    <row r="85" spans="1:1" ht="12.75">
      <c r="A85" s="40"/>
    </row>
    <row r="86" spans="1:1" ht="12.75">
      <c r="A86" s="40"/>
    </row>
    <row r="87" spans="1:1" ht="12.75">
      <c r="A87" s="40"/>
    </row>
    <row r="88" spans="1:1" ht="12.75">
      <c r="A88" s="40"/>
    </row>
    <row r="89" spans="1:1" ht="12.75">
      <c r="A89" s="40"/>
    </row>
    <row r="90" spans="1:1" ht="12.75">
      <c r="A90" s="40"/>
    </row>
    <row r="91" spans="1:1" ht="12.75">
      <c r="A91" s="40"/>
    </row>
    <row r="92" spans="1:1" ht="12.75">
      <c r="A92" s="40"/>
    </row>
    <row r="93" spans="1:1" ht="12.75">
      <c r="A93" s="40"/>
    </row>
    <row r="94" spans="1:1" ht="12.75">
      <c r="A94" s="40"/>
    </row>
    <row r="95" spans="1:1" ht="12.75">
      <c r="A95" s="40"/>
    </row>
    <row r="96" spans="1:1" ht="12.75">
      <c r="A96" s="40"/>
    </row>
    <row r="97" spans="1:1" ht="12.75">
      <c r="A97" s="40"/>
    </row>
    <row r="98" spans="1:1" ht="12.75">
      <c r="A98" s="40"/>
    </row>
    <row r="99" spans="1:1" ht="12.75">
      <c r="A99" s="40"/>
    </row>
    <row r="100" spans="1:1" ht="12.75">
      <c r="A100" s="40"/>
    </row>
    <row r="101" spans="1:1" ht="12.75">
      <c r="A101" s="40"/>
    </row>
    <row r="102" spans="1:1" ht="12.75">
      <c r="A102" s="40"/>
    </row>
    <row r="103" spans="1:1" ht="12.75">
      <c r="A103" s="40"/>
    </row>
    <row r="104" spans="1:1" ht="12.75">
      <c r="A104" s="40"/>
    </row>
    <row r="105" spans="1:1" ht="12.75">
      <c r="A105" s="40"/>
    </row>
    <row r="106" spans="1:1" ht="12.75">
      <c r="A106" s="40"/>
    </row>
    <row r="107" spans="1:1" ht="12.75">
      <c r="A107" s="40"/>
    </row>
    <row r="108" spans="1:1" ht="12.75">
      <c r="A108" s="40"/>
    </row>
    <row r="109" spans="1:1" ht="12.75">
      <c r="A109" s="40"/>
    </row>
    <row r="110" spans="1:1" ht="12.75">
      <c r="A110" s="40"/>
    </row>
    <row r="111" spans="1:1" ht="12.75">
      <c r="A111" s="40"/>
    </row>
    <row r="112" spans="1:1" ht="12.75">
      <c r="A112" s="40"/>
    </row>
    <row r="113" spans="1:1" ht="12.75">
      <c r="A113" s="40"/>
    </row>
    <row r="114" spans="1:1" ht="12.75">
      <c r="A114" s="40"/>
    </row>
    <row r="115" spans="1:1" ht="12.75">
      <c r="A115" s="40"/>
    </row>
    <row r="116" spans="1:1" ht="12.75">
      <c r="A116" s="40"/>
    </row>
    <row r="117" spans="1:1" ht="12.75">
      <c r="A117" s="40"/>
    </row>
    <row r="118" spans="1:1" ht="12.75">
      <c r="A118" s="40"/>
    </row>
    <row r="119" spans="1:1" ht="12.75">
      <c r="A119" s="40"/>
    </row>
    <row r="120" spans="1:1" ht="12.75">
      <c r="A120" s="40"/>
    </row>
    <row r="121" spans="1:1" ht="12.75">
      <c r="A121" s="40"/>
    </row>
    <row r="122" spans="1:1" ht="12.75">
      <c r="A122" s="40"/>
    </row>
    <row r="123" spans="1:1" ht="12.75">
      <c r="A123" s="40"/>
    </row>
    <row r="124" spans="1:1" ht="12.75">
      <c r="A124" s="40"/>
    </row>
    <row r="125" spans="1:1" ht="12.75">
      <c r="A125" s="40"/>
    </row>
    <row r="126" spans="1:1" ht="12.75">
      <c r="A126" s="40"/>
    </row>
    <row r="127" spans="1:1" ht="12.75">
      <c r="A127" s="40"/>
    </row>
    <row r="128" spans="1:1" ht="12.75">
      <c r="A128" s="40"/>
    </row>
    <row r="129" spans="1:1" ht="12.75">
      <c r="A129" s="40"/>
    </row>
    <row r="130" spans="1:1" ht="12.75">
      <c r="A130" s="40"/>
    </row>
    <row r="131" spans="1:1" ht="12.75">
      <c r="A131" s="40"/>
    </row>
    <row r="132" spans="1:1" ht="12.75">
      <c r="A132" s="40"/>
    </row>
    <row r="133" spans="1:1" ht="12.75">
      <c r="A133" s="40"/>
    </row>
    <row r="134" spans="1:1" ht="12.75">
      <c r="A134" s="40"/>
    </row>
    <row r="135" spans="1:1" ht="12.75">
      <c r="A135" s="40"/>
    </row>
    <row r="136" spans="1:1" ht="12.75">
      <c r="A136" s="40"/>
    </row>
    <row r="137" spans="1:1" ht="12.75">
      <c r="A137" s="40"/>
    </row>
    <row r="138" spans="1:1" ht="12.75">
      <c r="A138" s="40"/>
    </row>
    <row r="139" spans="1:1" ht="12.75">
      <c r="A139" s="40"/>
    </row>
    <row r="140" spans="1:1" ht="12.75">
      <c r="A140" s="40"/>
    </row>
    <row r="141" spans="1:1" ht="12.75">
      <c r="A141" s="40"/>
    </row>
    <row r="142" spans="1:1" ht="12.75">
      <c r="A142" s="40"/>
    </row>
    <row r="143" spans="1:1" ht="12.75">
      <c r="A143" s="40"/>
    </row>
    <row r="144" spans="1:1" ht="12.75">
      <c r="A144" s="40"/>
    </row>
    <row r="145" spans="1:1" ht="12.75">
      <c r="A145" s="40"/>
    </row>
    <row r="146" spans="1:1" ht="12.75">
      <c r="A146" s="40"/>
    </row>
    <row r="147" spans="1:1" ht="12.75">
      <c r="A147" s="40"/>
    </row>
    <row r="148" spans="1:1" ht="12.75">
      <c r="A148" s="40"/>
    </row>
    <row r="149" spans="1:1" ht="12.75">
      <c r="A149" s="40"/>
    </row>
    <row r="150" spans="1:1" ht="12.75">
      <c r="A150" s="40"/>
    </row>
    <row r="151" spans="1:1" ht="12.75">
      <c r="A151" s="40"/>
    </row>
    <row r="152" spans="1:1" ht="12.75">
      <c r="A152" s="40"/>
    </row>
    <row r="153" spans="1:1" ht="12.75">
      <c r="A153" s="40"/>
    </row>
    <row r="154" spans="1:1" ht="12.75">
      <c r="A154" s="40"/>
    </row>
    <row r="155" spans="1:1" ht="12.75">
      <c r="A155" s="40"/>
    </row>
    <row r="156" spans="1:1" ht="12.75">
      <c r="A156" s="40"/>
    </row>
    <row r="157" spans="1:1" ht="12.75">
      <c r="A157" s="40"/>
    </row>
    <row r="158" spans="1:1" ht="12.75">
      <c r="A158" s="40"/>
    </row>
    <row r="159" spans="1:1" ht="12.75">
      <c r="A159" s="40"/>
    </row>
    <row r="160" spans="1:1" ht="12.75">
      <c r="A160" s="40"/>
    </row>
    <row r="161" spans="1:1" ht="12.75">
      <c r="A161" s="40"/>
    </row>
    <row r="162" spans="1:1" ht="12.75">
      <c r="A162" s="40"/>
    </row>
    <row r="163" spans="1:1" ht="12.75">
      <c r="A163" s="40"/>
    </row>
    <row r="164" spans="1:1" ht="12.75">
      <c r="A164" s="40"/>
    </row>
    <row r="165" spans="1:1" ht="12.75">
      <c r="A165" s="40"/>
    </row>
    <row r="166" spans="1:1" ht="12.75">
      <c r="A166" s="40"/>
    </row>
    <row r="167" spans="1:1" ht="12.75">
      <c r="A167" s="40"/>
    </row>
    <row r="168" spans="1:1" ht="12.75">
      <c r="A168" s="40"/>
    </row>
    <row r="169" spans="1:1" ht="12.75">
      <c r="A169" s="40"/>
    </row>
    <row r="170" spans="1:1" ht="12.75">
      <c r="A170" s="40"/>
    </row>
    <row r="171" spans="1:1" ht="12.75">
      <c r="A171" s="40"/>
    </row>
    <row r="172" spans="1:1" ht="12.75">
      <c r="A172" s="40"/>
    </row>
    <row r="173" spans="1:1" ht="12.75">
      <c r="A173" s="40"/>
    </row>
    <row r="174" spans="1:1" ht="12.75">
      <c r="A174" s="40"/>
    </row>
    <row r="175" spans="1:1" ht="12.75">
      <c r="A175" s="40"/>
    </row>
    <row r="176" spans="1:1" ht="12.75">
      <c r="A176" s="40"/>
    </row>
    <row r="177" spans="1:1" ht="12.75">
      <c r="A177" s="40"/>
    </row>
    <row r="178" spans="1:1" ht="12.75">
      <c r="A178" s="40"/>
    </row>
    <row r="179" spans="1:1" ht="12.75">
      <c r="A179" s="40"/>
    </row>
    <row r="180" spans="1:1" ht="12.75">
      <c r="A180" s="40"/>
    </row>
    <row r="181" spans="1:1" ht="12.75">
      <c r="A181" s="40"/>
    </row>
    <row r="182" spans="1:1" ht="12.75">
      <c r="A182" s="40"/>
    </row>
    <row r="183" spans="1:1" ht="12.75">
      <c r="A183" s="40"/>
    </row>
    <row r="184" spans="1:1" ht="12.75">
      <c r="A184" s="40"/>
    </row>
    <row r="185" spans="1:1" ht="12.75">
      <c r="A185" s="40"/>
    </row>
    <row r="186" spans="1:1" ht="12.75">
      <c r="A186" s="40"/>
    </row>
    <row r="187" spans="1:1" ht="12.75">
      <c r="A187" s="40"/>
    </row>
    <row r="188" spans="1:1" ht="12.75">
      <c r="A188" s="40"/>
    </row>
    <row r="189" spans="1:1" ht="12.75">
      <c r="A189" s="40"/>
    </row>
    <row r="190" spans="1:1" ht="12.75">
      <c r="A190" s="40"/>
    </row>
    <row r="191" spans="1:1" ht="12.75">
      <c r="A191" s="40"/>
    </row>
    <row r="192" spans="1:1" ht="12.75">
      <c r="A192" s="40"/>
    </row>
    <row r="193" spans="1:1" ht="12.75">
      <c r="A193" s="40"/>
    </row>
    <row r="194" spans="1:1" ht="12.75">
      <c r="A194" s="40"/>
    </row>
    <row r="195" spans="1:1" ht="12.75">
      <c r="A195" s="40"/>
    </row>
    <row r="196" spans="1:1" ht="12.75">
      <c r="A196" s="40"/>
    </row>
    <row r="197" spans="1:1" ht="12.75">
      <c r="A197" s="40"/>
    </row>
    <row r="198" spans="1:1" ht="12.75">
      <c r="A198" s="40"/>
    </row>
    <row r="199" spans="1:1" ht="12.75">
      <c r="A199" s="40"/>
    </row>
    <row r="200" spans="1:1" ht="12.75">
      <c r="A200" s="40"/>
    </row>
    <row r="201" spans="1:1" ht="12.75">
      <c r="A201" s="40"/>
    </row>
    <row r="202" spans="1:1" ht="12.75">
      <c r="A202" s="40"/>
    </row>
    <row r="203" spans="1:1" ht="12.75">
      <c r="A203" s="40"/>
    </row>
    <row r="204" spans="1:1" ht="12.75">
      <c r="A204" s="40"/>
    </row>
    <row r="205" spans="1:1" ht="12.75">
      <c r="A205" s="40"/>
    </row>
    <row r="206" spans="1:1" ht="12.75">
      <c r="A206" s="40"/>
    </row>
    <row r="207" spans="1:1" ht="12.75">
      <c r="A207" s="40"/>
    </row>
    <row r="208" spans="1:1" ht="12.75">
      <c r="A208" s="40"/>
    </row>
    <row r="209" spans="1:1" ht="12.75">
      <c r="A209" s="40"/>
    </row>
    <row r="210" spans="1:1" ht="12.75">
      <c r="A210" s="40"/>
    </row>
    <row r="211" spans="1:1" ht="12.75">
      <c r="A211" s="40"/>
    </row>
    <row r="212" spans="1:1" ht="12.75">
      <c r="A212" s="40"/>
    </row>
    <row r="213" spans="1:1" ht="12.75">
      <c r="A213" s="40"/>
    </row>
    <row r="214" spans="1:1" ht="12.75">
      <c r="A214" s="40"/>
    </row>
    <row r="215" spans="1:1" ht="12.75">
      <c r="A215" s="40"/>
    </row>
    <row r="216" spans="1:1" ht="12.75">
      <c r="A216" s="40"/>
    </row>
    <row r="217" spans="1:1" ht="12.75">
      <c r="A217" s="40"/>
    </row>
    <row r="218" spans="1:1" ht="12.75">
      <c r="A218" s="40"/>
    </row>
    <row r="219" spans="1:1" ht="12.75">
      <c r="A219" s="40"/>
    </row>
    <row r="220" spans="1:1" ht="12.75">
      <c r="A220" s="40"/>
    </row>
    <row r="221" spans="1:1" ht="12.75">
      <c r="A221" s="40"/>
    </row>
    <row r="222" spans="1:1" ht="12.75">
      <c r="A222" s="40"/>
    </row>
    <row r="223" spans="1:1" ht="12.75">
      <c r="A223" s="40"/>
    </row>
    <row r="224" spans="1:1" ht="12.75">
      <c r="A224" s="40"/>
    </row>
    <row r="225" spans="1:1" ht="12.75">
      <c r="A225" s="40"/>
    </row>
    <row r="226" spans="1:1" ht="12.75">
      <c r="A226" s="40"/>
    </row>
    <row r="227" spans="1:1" ht="12.75">
      <c r="A227" s="40"/>
    </row>
    <row r="228" spans="1:1" ht="12.75">
      <c r="A228" s="40"/>
    </row>
    <row r="229" spans="1:1" ht="12.75">
      <c r="A229" s="40"/>
    </row>
    <row r="230" spans="1:1" ht="12.75">
      <c r="A230" s="40"/>
    </row>
    <row r="231" spans="1:1" ht="12.75">
      <c r="A231" s="40"/>
    </row>
    <row r="232" spans="1:1" ht="12.75">
      <c r="A232" s="40"/>
    </row>
    <row r="233" spans="1:1" ht="12.75">
      <c r="A233" s="40"/>
    </row>
    <row r="234" spans="1:1" ht="12.75">
      <c r="A234" s="40"/>
    </row>
    <row r="235" spans="1:1" ht="12.75">
      <c r="A235" s="40"/>
    </row>
    <row r="236" spans="1:1" ht="12.75">
      <c r="A236" s="40"/>
    </row>
    <row r="237" spans="1:1" ht="12.75">
      <c r="A237" s="40"/>
    </row>
    <row r="238" spans="1:1" ht="12.75">
      <c r="A238" s="40"/>
    </row>
    <row r="239" spans="1:1" ht="12.75">
      <c r="A239" s="40"/>
    </row>
    <row r="240" spans="1:1" ht="12.75">
      <c r="A240" s="40"/>
    </row>
    <row r="241" spans="1:1" ht="12.75">
      <c r="A241" s="40"/>
    </row>
    <row r="242" spans="1:1" ht="12.75">
      <c r="A242" s="40"/>
    </row>
    <row r="243" spans="1:1" ht="12.75">
      <c r="A243" s="40"/>
    </row>
    <row r="244" spans="1:1" ht="12.75">
      <c r="A244" s="40"/>
    </row>
    <row r="245" spans="1:1" ht="12.75">
      <c r="A245" s="40"/>
    </row>
    <row r="246" spans="1:1" ht="12.75">
      <c r="A246" s="40"/>
    </row>
    <row r="247" spans="1:1" ht="12.75">
      <c r="A247" s="40"/>
    </row>
    <row r="248" spans="1:1" ht="12.75">
      <c r="A248" s="40"/>
    </row>
    <row r="249" spans="1:1" ht="12.75">
      <c r="A249" s="40"/>
    </row>
    <row r="250" spans="1:1" ht="12.75">
      <c r="A250" s="40"/>
    </row>
    <row r="251" spans="1:1" ht="12.75">
      <c r="A251" s="40"/>
    </row>
    <row r="252" spans="1:1" ht="12.75">
      <c r="A252" s="40"/>
    </row>
    <row r="253" spans="1:1" ht="12.75">
      <c r="A253" s="40"/>
    </row>
    <row r="254" spans="1:1" ht="12.75">
      <c r="A254" s="40"/>
    </row>
    <row r="255" spans="1:1" ht="12.75">
      <c r="A255" s="40"/>
    </row>
    <row r="256" spans="1:1" ht="12.75">
      <c r="A256" s="40"/>
    </row>
    <row r="257" spans="1:1" ht="12.75">
      <c r="A257" s="40"/>
    </row>
    <row r="258" spans="1:1" ht="12.75">
      <c r="A258" s="40"/>
    </row>
    <row r="259" spans="1:1" ht="12.75">
      <c r="A259" s="40"/>
    </row>
    <row r="260" spans="1:1" ht="12.75">
      <c r="A260" s="40"/>
    </row>
    <row r="261" spans="1:1" ht="12.75">
      <c r="A261" s="40"/>
    </row>
    <row r="262" spans="1:1" ht="12.75">
      <c r="A262" s="40"/>
    </row>
    <row r="263" spans="1:1" ht="12.75">
      <c r="A263" s="40"/>
    </row>
    <row r="264" spans="1:1" ht="12.75">
      <c r="A264" s="40"/>
    </row>
    <row r="265" spans="1:1" ht="12.75">
      <c r="A265" s="40"/>
    </row>
    <row r="266" spans="1:1" ht="12.75">
      <c r="A266" s="40"/>
    </row>
    <row r="267" spans="1:1" ht="12.75">
      <c r="A267" s="40"/>
    </row>
    <row r="268" spans="1:1" ht="12.75">
      <c r="A268" s="40"/>
    </row>
    <row r="269" spans="1:1" ht="12.75">
      <c r="A269" s="40"/>
    </row>
    <row r="270" spans="1:1" ht="12.75">
      <c r="A270" s="40"/>
    </row>
    <row r="271" spans="1:1" ht="12.75">
      <c r="A271" s="40"/>
    </row>
    <row r="272" spans="1:1" ht="12.75">
      <c r="A272" s="40"/>
    </row>
    <row r="273" spans="1:1" ht="12.75">
      <c r="A273" s="40"/>
    </row>
    <row r="274" spans="1:1" ht="12.75">
      <c r="A274" s="40"/>
    </row>
    <row r="275" spans="1:1" ht="12.75">
      <c r="A275" s="40"/>
    </row>
    <row r="276" spans="1:1" ht="12.75">
      <c r="A276" s="40"/>
    </row>
    <row r="277" spans="1:1" ht="12.75">
      <c r="A277" s="40"/>
    </row>
    <row r="278" spans="1:1" ht="12.75">
      <c r="A278" s="40"/>
    </row>
    <row r="279" spans="1:1" ht="12.75">
      <c r="A279" s="40"/>
    </row>
    <row r="280" spans="1:1" ht="12.75">
      <c r="A280" s="40"/>
    </row>
    <row r="281" spans="1:1" ht="12.75">
      <c r="A281" s="40"/>
    </row>
    <row r="282" spans="1:1" ht="12.75">
      <c r="A282" s="40"/>
    </row>
    <row r="283" spans="1:1" ht="12.75">
      <c r="A283" s="40"/>
    </row>
    <row r="284" spans="1:1" ht="12.75">
      <c r="A284" s="40"/>
    </row>
    <row r="285" spans="1:1" ht="12.75">
      <c r="A285" s="40"/>
    </row>
    <row r="286" spans="1:1" ht="12.75">
      <c r="A286" s="40"/>
    </row>
    <row r="287" spans="1:1" ht="12.75">
      <c r="A287" s="40"/>
    </row>
    <row r="288" spans="1:1" ht="12.75">
      <c r="A288" s="40"/>
    </row>
    <row r="289" spans="1:1" ht="12.75">
      <c r="A289" s="40"/>
    </row>
    <row r="290" spans="1:1" ht="12.75">
      <c r="A290" s="40"/>
    </row>
    <row r="291" spans="1:1" ht="12.75">
      <c r="A291" s="40"/>
    </row>
    <row r="292" spans="1:1" ht="12.75">
      <c r="A292" s="40"/>
    </row>
    <row r="293" spans="1:1" ht="12.75">
      <c r="A293" s="40"/>
    </row>
    <row r="294" spans="1:1" ht="12.75">
      <c r="A294" s="40"/>
    </row>
    <row r="295" spans="1:1" ht="12.75">
      <c r="A295" s="40"/>
    </row>
    <row r="296" spans="1:1" ht="12.75">
      <c r="A296" s="40"/>
    </row>
    <row r="297" spans="1:1" ht="12.75">
      <c r="A297" s="40"/>
    </row>
    <row r="298" spans="1:1" ht="12.75">
      <c r="A298" s="40"/>
    </row>
    <row r="299" spans="1:1" ht="12.75">
      <c r="A299" s="40"/>
    </row>
    <row r="300" spans="1:1" ht="12.75">
      <c r="A300" s="40"/>
    </row>
    <row r="301" spans="1:1" ht="12.75">
      <c r="A301" s="40"/>
    </row>
    <row r="302" spans="1:1" ht="12.75">
      <c r="A302" s="40"/>
    </row>
    <row r="303" spans="1:1" ht="12.75">
      <c r="A303" s="40"/>
    </row>
    <row r="304" spans="1:1" ht="12.75">
      <c r="A304" s="40"/>
    </row>
    <row r="305" spans="1:1" ht="12.75">
      <c r="A305" s="40"/>
    </row>
    <row r="306" spans="1:1" ht="12.75">
      <c r="A306" s="40"/>
    </row>
    <row r="307" spans="1:1" ht="12.75">
      <c r="A307" s="40"/>
    </row>
    <row r="308" spans="1:1" ht="12.75">
      <c r="A308" s="40"/>
    </row>
    <row r="309" spans="1:1" ht="12.75">
      <c r="A309" s="40"/>
    </row>
    <row r="310" spans="1:1" ht="12.75">
      <c r="A310" s="40"/>
    </row>
    <row r="311" spans="1:1" ht="12.75">
      <c r="A311" s="40"/>
    </row>
    <row r="312" spans="1:1" ht="12.75">
      <c r="A312" s="40"/>
    </row>
    <row r="313" spans="1:1" ht="12.75">
      <c r="A313" s="40"/>
    </row>
    <row r="314" spans="1:1" ht="12.75">
      <c r="A314" s="40"/>
    </row>
    <row r="315" spans="1:1" ht="12.75">
      <c r="A315" s="40"/>
    </row>
    <row r="316" spans="1:1" ht="12.75">
      <c r="A316" s="40"/>
    </row>
    <row r="317" spans="1:1" ht="12.75">
      <c r="A317" s="40"/>
    </row>
    <row r="318" spans="1:1" ht="12.75">
      <c r="A318" s="40"/>
    </row>
    <row r="319" spans="1:1" ht="12.75">
      <c r="A319" s="40"/>
    </row>
    <row r="320" spans="1:1" ht="12.75">
      <c r="A320" s="40"/>
    </row>
    <row r="321" spans="1:1" ht="12.75">
      <c r="A321" s="40"/>
    </row>
    <row r="322" spans="1:1" ht="12.75">
      <c r="A322" s="40"/>
    </row>
    <row r="323" spans="1:1" ht="12.75">
      <c r="A323" s="40"/>
    </row>
    <row r="324" spans="1:1" ht="12.75">
      <c r="A324" s="40"/>
    </row>
    <row r="325" spans="1:1" ht="12.75">
      <c r="A325" s="40"/>
    </row>
    <row r="326" spans="1:1" ht="12.75">
      <c r="A326" s="40"/>
    </row>
    <row r="327" spans="1:1" ht="12.75">
      <c r="A327" s="40"/>
    </row>
    <row r="328" spans="1:1" ht="12.75">
      <c r="A328" s="40"/>
    </row>
    <row r="329" spans="1:1" ht="12.75">
      <c r="A329" s="40"/>
    </row>
    <row r="330" spans="1:1" ht="12.75">
      <c r="A330" s="40"/>
    </row>
    <row r="331" spans="1:1" ht="12.75">
      <c r="A331" s="40"/>
    </row>
    <row r="332" spans="1:1" ht="12.75">
      <c r="A332" s="40"/>
    </row>
    <row r="333" spans="1:1" ht="12.75">
      <c r="A333" s="40"/>
    </row>
    <row r="334" spans="1:1" ht="12.75">
      <c r="A334" s="40"/>
    </row>
    <row r="335" spans="1:1" ht="12.75">
      <c r="A335" s="40"/>
    </row>
    <row r="336" spans="1:1" ht="12.75">
      <c r="A336" s="40"/>
    </row>
    <row r="337" spans="1:1" ht="12.75">
      <c r="A337" s="40"/>
    </row>
    <row r="338" spans="1:1" ht="12.75">
      <c r="A338" s="40"/>
    </row>
    <row r="339" spans="1:1" ht="12.75">
      <c r="A339" s="40"/>
    </row>
    <row r="340" spans="1:1" ht="12.75">
      <c r="A340" s="40"/>
    </row>
    <row r="341" spans="1:1" ht="12.75">
      <c r="A341" s="40"/>
    </row>
    <row r="342" spans="1:1" ht="12.75">
      <c r="A342" s="40"/>
    </row>
    <row r="343" spans="1:1" ht="12.75">
      <c r="A343" s="40"/>
    </row>
    <row r="344" spans="1:1" ht="12.75">
      <c r="A344" s="40"/>
    </row>
    <row r="345" spans="1:1" ht="12.75">
      <c r="A345" s="40"/>
    </row>
    <row r="346" spans="1:1" ht="12.75">
      <c r="A346" s="40"/>
    </row>
    <row r="347" spans="1:1" ht="12.75">
      <c r="A347" s="40"/>
    </row>
    <row r="348" spans="1:1" ht="12.75">
      <c r="A348" s="40"/>
    </row>
    <row r="349" spans="1:1" ht="12.75">
      <c r="A349" s="40"/>
    </row>
    <row r="350" spans="1:1" ht="12.75">
      <c r="A350" s="40"/>
    </row>
    <row r="351" spans="1:1" ht="12.75">
      <c r="A351" s="40"/>
    </row>
    <row r="352" spans="1:1" ht="12.75">
      <c r="A352" s="40"/>
    </row>
    <row r="353" spans="1:1" ht="12.75">
      <c r="A353" s="40"/>
    </row>
    <row r="354" spans="1:1" ht="12.75">
      <c r="A354" s="40"/>
    </row>
    <row r="355" spans="1:1" ht="12.75">
      <c r="A355" s="40"/>
    </row>
    <row r="356" spans="1:1" ht="12.75">
      <c r="A356" s="40"/>
    </row>
    <row r="357" spans="1:1" ht="12.75">
      <c r="A357" s="40"/>
    </row>
    <row r="358" spans="1:1" ht="12.75">
      <c r="A358" s="40"/>
    </row>
    <row r="359" spans="1:1" ht="12.75">
      <c r="A359" s="40"/>
    </row>
    <row r="360" spans="1:1" ht="12.75">
      <c r="A360" s="40"/>
    </row>
    <row r="361" spans="1:1" ht="12.75">
      <c r="A361" s="40"/>
    </row>
    <row r="362" spans="1:1" ht="12.75">
      <c r="A362" s="40"/>
    </row>
    <row r="363" spans="1:1" ht="12.75">
      <c r="A363" s="40"/>
    </row>
    <row r="364" spans="1:1" ht="12.75">
      <c r="A364" s="40"/>
    </row>
    <row r="365" spans="1:1" ht="12.75">
      <c r="A365" s="40"/>
    </row>
    <row r="366" spans="1:1" ht="12.75">
      <c r="A366" s="40"/>
    </row>
    <row r="367" spans="1:1" ht="12.75">
      <c r="A367" s="40"/>
    </row>
    <row r="368" spans="1:1" ht="12.75">
      <c r="A368" s="40"/>
    </row>
    <row r="369" spans="1:1" ht="12.75">
      <c r="A369" s="40"/>
    </row>
    <row r="370" spans="1:1" ht="12.75">
      <c r="A370" s="40"/>
    </row>
    <row r="371" spans="1:1" ht="12.75">
      <c r="A371" s="40"/>
    </row>
    <row r="372" spans="1:1" ht="12.75">
      <c r="A372" s="40"/>
    </row>
    <row r="373" spans="1:1" ht="12.75">
      <c r="A373" s="40"/>
    </row>
    <row r="374" spans="1:1" ht="12.75">
      <c r="A374" s="40"/>
    </row>
    <row r="375" spans="1:1" ht="12.75">
      <c r="A375" s="40"/>
    </row>
    <row r="376" spans="1:1" ht="12.75">
      <c r="A376" s="40"/>
    </row>
    <row r="377" spans="1:1" ht="12.75">
      <c r="A377" s="40"/>
    </row>
    <row r="378" spans="1:1" ht="12.75">
      <c r="A378" s="40"/>
    </row>
    <row r="379" spans="1:1" ht="12.75">
      <c r="A379" s="40"/>
    </row>
    <row r="380" spans="1:1" ht="12.75">
      <c r="A380" s="40"/>
    </row>
    <row r="381" spans="1:1" ht="12.75">
      <c r="A381" s="40"/>
    </row>
    <row r="382" spans="1:1" ht="12.75">
      <c r="A382" s="40"/>
    </row>
    <row r="383" spans="1:1" ht="12.75">
      <c r="A383" s="40"/>
    </row>
    <row r="384" spans="1:1" ht="12.75">
      <c r="A384" s="40"/>
    </row>
    <row r="385" spans="1:1" ht="12.75">
      <c r="A385" s="40"/>
    </row>
    <row r="386" spans="1:1" ht="12.75">
      <c r="A386" s="40"/>
    </row>
    <row r="387" spans="1:1" ht="12.75">
      <c r="A387" s="40"/>
    </row>
    <row r="388" spans="1:1" ht="12.75">
      <c r="A388" s="40"/>
    </row>
    <row r="389" spans="1:1" ht="12.75">
      <c r="A389" s="40"/>
    </row>
    <row r="390" spans="1:1" ht="12.75">
      <c r="A390" s="40"/>
    </row>
    <row r="391" spans="1:1" ht="12.75">
      <c r="A391" s="40"/>
    </row>
    <row r="392" spans="1:1" ht="12.75">
      <c r="A392" s="40"/>
    </row>
    <row r="393" spans="1:1" ht="12.75">
      <c r="A393" s="40"/>
    </row>
    <row r="394" spans="1:1" ht="12.75">
      <c r="A394" s="40"/>
    </row>
    <row r="395" spans="1:1" ht="12.75">
      <c r="A395" s="40"/>
    </row>
    <row r="396" spans="1:1" ht="12.75">
      <c r="A396" s="40"/>
    </row>
    <row r="397" spans="1:1" ht="12.75">
      <c r="A397" s="40"/>
    </row>
    <row r="398" spans="1:1" ht="12.75">
      <c r="A398" s="40"/>
    </row>
    <row r="399" spans="1:1" ht="12.75">
      <c r="A399" s="40"/>
    </row>
    <row r="400" spans="1:1" ht="12.75">
      <c r="A400" s="40"/>
    </row>
    <row r="401" spans="1:1" ht="12.75">
      <c r="A401" s="40"/>
    </row>
    <row r="402" spans="1:1" ht="12.75">
      <c r="A402" s="40"/>
    </row>
    <row r="403" spans="1:1" ht="12.75">
      <c r="A403" s="40"/>
    </row>
    <row r="404" spans="1:1" ht="12.75">
      <c r="A404" s="40"/>
    </row>
    <row r="405" spans="1:1" ht="12.75">
      <c r="A405" s="40"/>
    </row>
    <row r="406" spans="1:1" ht="12.75">
      <c r="A406" s="40"/>
    </row>
    <row r="407" spans="1:1" ht="12.75">
      <c r="A407" s="40"/>
    </row>
    <row r="408" spans="1:1" ht="12.75">
      <c r="A408" s="40"/>
    </row>
    <row r="409" spans="1:1" ht="12.75">
      <c r="A409" s="40"/>
    </row>
    <row r="410" spans="1:1" ht="12.75">
      <c r="A410" s="40"/>
    </row>
    <row r="411" spans="1:1" ht="12.75">
      <c r="A411" s="40"/>
    </row>
    <row r="412" spans="1:1" ht="12.75">
      <c r="A412" s="40"/>
    </row>
    <row r="413" spans="1:1" ht="12.75">
      <c r="A413" s="40"/>
    </row>
    <row r="414" spans="1:1" ht="12.75">
      <c r="A414" s="40"/>
    </row>
    <row r="415" spans="1:1" ht="12.75">
      <c r="A415" s="40"/>
    </row>
    <row r="416" spans="1:1" ht="12.75">
      <c r="A416" s="40"/>
    </row>
    <row r="417" spans="1:1" ht="12.75">
      <c r="A417" s="40"/>
    </row>
    <row r="418" spans="1:1" ht="12.75">
      <c r="A418" s="40"/>
    </row>
    <row r="419" spans="1:1" ht="12.75">
      <c r="A419" s="40"/>
    </row>
    <row r="420" spans="1:1" ht="12.75">
      <c r="A420" s="40"/>
    </row>
    <row r="421" spans="1:1" ht="12.75">
      <c r="A421" s="40"/>
    </row>
    <row r="422" spans="1:1" ht="12.75">
      <c r="A422" s="40"/>
    </row>
    <row r="423" spans="1:1" ht="12.75">
      <c r="A423" s="40"/>
    </row>
    <row r="424" spans="1:1" ht="12.75">
      <c r="A424" s="40"/>
    </row>
    <row r="425" spans="1:1" ht="12.75">
      <c r="A425" s="40"/>
    </row>
    <row r="426" spans="1:1" ht="12.75">
      <c r="A426" s="40"/>
    </row>
    <row r="427" spans="1:1" ht="12.75">
      <c r="A427" s="40"/>
    </row>
    <row r="428" spans="1:1" ht="12.75">
      <c r="A428" s="40"/>
    </row>
    <row r="429" spans="1:1" ht="12.75">
      <c r="A429" s="40"/>
    </row>
    <row r="430" spans="1:1" ht="12.75">
      <c r="A430" s="40"/>
    </row>
    <row r="431" spans="1:1" ht="12.75">
      <c r="A431" s="40"/>
    </row>
    <row r="432" spans="1:1" ht="12.75">
      <c r="A432" s="40"/>
    </row>
    <row r="433" spans="1:1" ht="12.75">
      <c r="A433" s="40"/>
    </row>
    <row r="434" spans="1:1" ht="12.75">
      <c r="A434" s="40"/>
    </row>
    <row r="435" spans="1:1" ht="12.75">
      <c r="A435" s="40"/>
    </row>
    <row r="436" spans="1:1" ht="12.75">
      <c r="A436" s="40"/>
    </row>
    <row r="437" spans="1:1" ht="12.75">
      <c r="A437" s="40"/>
    </row>
    <row r="438" spans="1:1" ht="12.75">
      <c r="A438" s="40"/>
    </row>
    <row r="439" spans="1:1" ht="12.75">
      <c r="A439" s="40"/>
    </row>
    <row r="440" spans="1:1" ht="12.75">
      <c r="A440" s="40"/>
    </row>
    <row r="441" spans="1:1" ht="12.75">
      <c r="A441" s="40"/>
    </row>
    <row r="442" spans="1:1" ht="12.75">
      <c r="A442" s="40"/>
    </row>
    <row r="443" spans="1:1" ht="12.75">
      <c r="A443" s="40"/>
    </row>
    <row r="444" spans="1:1" ht="12.75">
      <c r="A444" s="40"/>
    </row>
    <row r="445" spans="1:1" ht="12.75">
      <c r="A445" s="40"/>
    </row>
    <row r="446" spans="1:1" ht="12.75">
      <c r="A446" s="40"/>
    </row>
    <row r="447" spans="1:1" ht="12.75">
      <c r="A447" s="40"/>
    </row>
    <row r="448" spans="1:1" ht="12.75">
      <c r="A448" s="40"/>
    </row>
    <row r="449" spans="1:1" ht="12.75">
      <c r="A449" s="40"/>
    </row>
    <row r="450" spans="1:1" ht="12.75">
      <c r="A450" s="40"/>
    </row>
    <row r="451" spans="1:1" ht="12.75">
      <c r="A451" s="40"/>
    </row>
    <row r="452" spans="1:1" ht="12.75">
      <c r="A452" s="40"/>
    </row>
    <row r="453" spans="1:1" ht="12.75">
      <c r="A453" s="40"/>
    </row>
    <row r="454" spans="1:1" ht="12.75">
      <c r="A454" s="40"/>
    </row>
    <row r="455" spans="1:1" ht="12.75">
      <c r="A455" s="40"/>
    </row>
    <row r="456" spans="1:1" ht="12.75">
      <c r="A456" s="40"/>
    </row>
    <row r="457" spans="1:1" ht="12.75">
      <c r="A457" s="40"/>
    </row>
    <row r="458" spans="1:1" ht="12.75">
      <c r="A458" s="40"/>
    </row>
    <row r="459" spans="1:1" ht="12.75">
      <c r="A459" s="40"/>
    </row>
    <row r="460" spans="1:1" ht="12.75">
      <c r="A460" s="40"/>
    </row>
    <row r="461" spans="1:1" ht="12.75">
      <c r="A461" s="40"/>
    </row>
    <row r="462" spans="1:1" ht="12.75">
      <c r="A462" s="40"/>
    </row>
    <row r="463" spans="1:1" ht="12.75">
      <c r="A463" s="40"/>
    </row>
    <row r="464" spans="1:1" ht="12.75">
      <c r="A464" s="40"/>
    </row>
    <row r="465" spans="1:1" ht="12.75">
      <c r="A465" s="40"/>
    </row>
    <row r="466" spans="1:1" ht="12.75">
      <c r="A466" s="40"/>
    </row>
    <row r="467" spans="1:1" ht="12.75">
      <c r="A467" s="40"/>
    </row>
    <row r="468" spans="1:1" ht="12.75">
      <c r="A468" s="40"/>
    </row>
    <row r="469" spans="1:1" ht="12.75">
      <c r="A469" s="40"/>
    </row>
    <row r="470" spans="1:1" ht="12.75">
      <c r="A470" s="40"/>
    </row>
    <row r="471" spans="1:1" ht="12.75">
      <c r="A471" s="40"/>
    </row>
    <row r="472" spans="1:1" ht="12.75">
      <c r="A472" s="40"/>
    </row>
    <row r="473" spans="1:1" ht="12.75">
      <c r="A473" s="40"/>
    </row>
    <row r="474" spans="1:1" ht="12.75">
      <c r="A474" s="40"/>
    </row>
    <row r="475" spans="1:1" ht="12.75">
      <c r="A475" s="40"/>
    </row>
    <row r="476" spans="1:1" ht="12.75">
      <c r="A476" s="40"/>
    </row>
    <row r="477" spans="1:1" ht="12.75">
      <c r="A477" s="40"/>
    </row>
    <row r="478" spans="1:1" ht="12.75">
      <c r="A478" s="40"/>
    </row>
    <row r="479" spans="1:1" ht="12.75">
      <c r="A479" s="40"/>
    </row>
    <row r="480" spans="1:1" ht="12.75">
      <c r="A480" s="40"/>
    </row>
    <row r="481" spans="1:1" ht="12.75">
      <c r="A481" s="40"/>
    </row>
    <row r="482" spans="1:1" ht="12.75">
      <c r="A482" s="40"/>
    </row>
    <row r="483" spans="1:1" ht="12.75">
      <c r="A483" s="40"/>
    </row>
    <row r="484" spans="1:1" ht="12.75">
      <c r="A484" s="40"/>
    </row>
    <row r="485" spans="1:1" ht="12.75">
      <c r="A485" s="40"/>
    </row>
    <row r="486" spans="1:1" ht="12.75">
      <c r="A486" s="40"/>
    </row>
    <row r="487" spans="1:1" ht="12.75">
      <c r="A487" s="40"/>
    </row>
    <row r="488" spans="1:1" ht="12.75">
      <c r="A488" s="40"/>
    </row>
    <row r="489" spans="1:1" ht="12.75">
      <c r="A489" s="40"/>
    </row>
    <row r="490" spans="1:1" ht="12.75">
      <c r="A490" s="40"/>
    </row>
    <row r="491" spans="1:1" ht="12.75">
      <c r="A491" s="40"/>
    </row>
    <row r="492" spans="1:1" ht="12.75">
      <c r="A492" s="40"/>
    </row>
    <row r="493" spans="1:1" ht="12.75">
      <c r="A493" s="40"/>
    </row>
    <row r="494" spans="1:1" ht="12.75">
      <c r="A494" s="40"/>
    </row>
    <row r="495" spans="1:1" ht="12.75">
      <c r="A495" s="40"/>
    </row>
    <row r="496" spans="1:1" ht="12.75">
      <c r="A496" s="40"/>
    </row>
    <row r="497" spans="1:1" ht="12.75">
      <c r="A497" s="40"/>
    </row>
    <row r="498" spans="1:1" ht="12.75">
      <c r="A498" s="40"/>
    </row>
    <row r="499" spans="1:1" ht="12.75">
      <c r="A499" s="40"/>
    </row>
    <row r="500" spans="1:1" ht="12.75">
      <c r="A500" s="40"/>
    </row>
    <row r="501" spans="1:1" ht="12.75">
      <c r="A501" s="40"/>
    </row>
    <row r="502" spans="1:1" ht="12.75">
      <c r="A502" s="40"/>
    </row>
    <row r="503" spans="1:1" ht="12.75">
      <c r="A503" s="40"/>
    </row>
    <row r="504" spans="1:1" ht="12.75">
      <c r="A504" s="40"/>
    </row>
    <row r="505" spans="1:1" ht="12.75">
      <c r="A505" s="40"/>
    </row>
    <row r="506" spans="1:1" ht="12.75">
      <c r="A506" s="40"/>
    </row>
    <row r="507" spans="1:1" ht="12.75">
      <c r="A507" s="40"/>
    </row>
    <row r="508" spans="1:1" ht="12.75">
      <c r="A508" s="40"/>
    </row>
    <row r="509" spans="1:1" ht="12.75">
      <c r="A509" s="40"/>
    </row>
    <row r="510" spans="1:1" ht="12.75">
      <c r="A510" s="40"/>
    </row>
    <row r="511" spans="1:1" ht="12.75">
      <c r="A511" s="40"/>
    </row>
    <row r="512" spans="1:1" ht="12.75">
      <c r="A512" s="40"/>
    </row>
    <row r="513" spans="1:1" ht="12.75">
      <c r="A513" s="40"/>
    </row>
    <row r="514" spans="1:1" ht="12.75">
      <c r="A514" s="40"/>
    </row>
    <row r="515" spans="1:1" ht="12.75">
      <c r="A515" s="40"/>
    </row>
    <row r="516" spans="1:1" ht="12.75">
      <c r="A516" s="40"/>
    </row>
    <row r="517" spans="1:1" ht="12.75">
      <c r="A517" s="40"/>
    </row>
    <row r="518" spans="1:1" ht="12.75">
      <c r="A518" s="40"/>
    </row>
    <row r="519" spans="1:1" ht="12.75">
      <c r="A519" s="40"/>
    </row>
    <row r="520" spans="1:1" ht="12.75">
      <c r="A520" s="40"/>
    </row>
    <row r="521" spans="1:1" ht="12.75">
      <c r="A521" s="40"/>
    </row>
    <row r="522" spans="1:1" ht="12.75">
      <c r="A522" s="40"/>
    </row>
    <row r="523" spans="1:1" ht="12.75">
      <c r="A523" s="40"/>
    </row>
    <row r="524" spans="1:1" ht="12.75">
      <c r="A524" s="40"/>
    </row>
    <row r="525" spans="1:1" ht="12.75">
      <c r="A525" s="40"/>
    </row>
    <row r="526" spans="1:1" ht="12.75">
      <c r="A526" s="40"/>
    </row>
    <row r="527" spans="1:1" ht="12.75">
      <c r="A527" s="40"/>
    </row>
    <row r="528" spans="1:1" ht="12.75">
      <c r="A528" s="40"/>
    </row>
    <row r="529" spans="1:1" ht="12.75">
      <c r="A529" s="40"/>
    </row>
    <row r="530" spans="1:1" ht="12.75">
      <c r="A530" s="40"/>
    </row>
    <row r="531" spans="1:1" ht="12.75">
      <c r="A531" s="40"/>
    </row>
    <row r="532" spans="1:1" ht="12.75">
      <c r="A532" s="40"/>
    </row>
    <row r="533" spans="1:1" ht="12.75">
      <c r="A533" s="40"/>
    </row>
    <row r="534" spans="1:1" ht="12.75">
      <c r="A534" s="40"/>
    </row>
    <row r="535" spans="1:1" ht="12.75">
      <c r="A535" s="40"/>
    </row>
    <row r="536" spans="1:1" ht="12.75">
      <c r="A536" s="40"/>
    </row>
    <row r="537" spans="1:1" ht="12.75">
      <c r="A537" s="40"/>
    </row>
    <row r="538" spans="1:1" ht="12.75">
      <c r="A538" s="40"/>
    </row>
    <row r="539" spans="1:1" ht="12.75">
      <c r="A539" s="40"/>
    </row>
    <row r="540" spans="1:1" ht="12.75">
      <c r="A540" s="40"/>
    </row>
    <row r="541" spans="1:1" ht="12.75">
      <c r="A541" s="40"/>
    </row>
    <row r="542" spans="1:1" ht="12.75">
      <c r="A542" s="40"/>
    </row>
    <row r="543" spans="1:1" ht="12.75">
      <c r="A543" s="40"/>
    </row>
    <row r="544" spans="1:1" ht="12.75">
      <c r="A544" s="40"/>
    </row>
    <row r="545" spans="1:1" ht="12.75">
      <c r="A545" s="40"/>
    </row>
    <row r="546" spans="1:1" ht="12.75">
      <c r="A546" s="40"/>
    </row>
    <row r="547" spans="1:1" ht="12.75">
      <c r="A547" s="40"/>
    </row>
    <row r="548" spans="1:1" ht="12.75">
      <c r="A548" s="40"/>
    </row>
    <row r="549" spans="1:1" ht="12.75">
      <c r="A549" s="40"/>
    </row>
    <row r="550" spans="1:1" ht="12.75">
      <c r="A550" s="40"/>
    </row>
    <row r="551" spans="1:1" ht="12.75">
      <c r="A551" s="40"/>
    </row>
    <row r="552" spans="1:1" ht="12.75">
      <c r="A552" s="40"/>
    </row>
    <row r="553" spans="1:1" ht="12.75">
      <c r="A553" s="40"/>
    </row>
    <row r="554" spans="1:1" ht="12.75">
      <c r="A554" s="40"/>
    </row>
    <row r="555" spans="1:1" ht="12.75">
      <c r="A555" s="40"/>
    </row>
    <row r="556" spans="1:1" ht="12.75">
      <c r="A556" s="40"/>
    </row>
    <row r="557" spans="1:1" ht="12.75">
      <c r="A557" s="40"/>
    </row>
    <row r="558" spans="1:1" ht="12.75">
      <c r="A558" s="40"/>
    </row>
    <row r="559" spans="1:1" ht="12.75">
      <c r="A559" s="40"/>
    </row>
    <row r="560" spans="1:1" ht="12.75">
      <c r="A560" s="40"/>
    </row>
    <row r="561" spans="1:1" ht="12.75">
      <c r="A561" s="40"/>
    </row>
    <row r="562" spans="1:1" ht="12.75">
      <c r="A562" s="40"/>
    </row>
    <row r="563" spans="1:1" ht="12.75">
      <c r="A563" s="40"/>
    </row>
    <row r="564" spans="1:1" ht="12.75">
      <c r="A564" s="40"/>
    </row>
    <row r="565" spans="1:1" ht="12.75">
      <c r="A565" s="40"/>
    </row>
    <row r="566" spans="1:1" ht="12.75">
      <c r="A566" s="40"/>
    </row>
    <row r="567" spans="1:1" ht="12.75">
      <c r="A567" s="40"/>
    </row>
    <row r="568" spans="1:1" ht="12.75">
      <c r="A568" s="40"/>
    </row>
    <row r="569" spans="1:1" ht="12.75">
      <c r="A569" s="40"/>
    </row>
    <row r="570" spans="1:1" ht="12.75">
      <c r="A570" s="40"/>
    </row>
    <row r="571" spans="1:1" ht="12.75">
      <c r="A571" s="40"/>
    </row>
    <row r="572" spans="1:1" ht="12.75">
      <c r="A572" s="40"/>
    </row>
    <row r="573" spans="1:1" ht="12.75">
      <c r="A573" s="40"/>
    </row>
    <row r="574" spans="1:1" ht="12.75">
      <c r="A574" s="40"/>
    </row>
    <row r="575" spans="1:1" ht="12.75">
      <c r="A575" s="40"/>
    </row>
    <row r="576" spans="1:1" ht="12.75">
      <c r="A576" s="40"/>
    </row>
    <row r="577" spans="1:1" ht="12.75">
      <c r="A577" s="40"/>
    </row>
    <row r="578" spans="1:1" ht="12.75">
      <c r="A578" s="40"/>
    </row>
    <row r="579" spans="1:1" ht="12.75">
      <c r="A579" s="40"/>
    </row>
    <row r="580" spans="1:1" ht="12.75">
      <c r="A580" s="40"/>
    </row>
    <row r="581" spans="1:1" ht="12.75">
      <c r="A581" s="40"/>
    </row>
    <row r="582" spans="1:1" ht="12.75">
      <c r="A582" s="40"/>
    </row>
    <row r="583" spans="1:1" ht="12.75">
      <c r="A583" s="40"/>
    </row>
    <row r="584" spans="1:1" ht="12.75">
      <c r="A584" s="40"/>
    </row>
    <row r="585" spans="1:1" ht="12.75">
      <c r="A585" s="40"/>
    </row>
    <row r="586" spans="1:1" ht="12.75">
      <c r="A586" s="40"/>
    </row>
    <row r="587" spans="1:1" ht="12.75">
      <c r="A587" s="40"/>
    </row>
    <row r="588" spans="1:1" ht="12.75">
      <c r="A588" s="40"/>
    </row>
    <row r="589" spans="1:1" ht="12.75">
      <c r="A589" s="40"/>
    </row>
    <row r="590" spans="1:1" ht="12.75">
      <c r="A590" s="40"/>
    </row>
    <row r="591" spans="1:1" ht="12.75">
      <c r="A591" s="40"/>
    </row>
    <row r="592" spans="1:1" ht="12.75">
      <c r="A592" s="40"/>
    </row>
    <row r="593" spans="1:1" ht="12.75">
      <c r="A593" s="40"/>
    </row>
    <row r="594" spans="1:1" ht="12.75">
      <c r="A594" s="40"/>
    </row>
    <row r="595" spans="1:1" ht="12.75">
      <c r="A595" s="40"/>
    </row>
    <row r="596" spans="1:1" ht="12.75">
      <c r="A596" s="40"/>
    </row>
    <row r="597" spans="1:1" ht="12.75">
      <c r="A597" s="40"/>
    </row>
    <row r="598" spans="1:1" ht="12.75">
      <c r="A598" s="40"/>
    </row>
    <row r="599" spans="1:1" ht="12.75">
      <c r="A599" s="40"/>
    </row>
    <row r="600" spans="1:1" ht="12.75">
      <c r="A600" s="40"/>
    </row>
    <row r="601" spans="1:1" ht="12.75">
      <c r="A601" s="40"/>
    </row>
    <row r="602" spans="1:1" ht="12.75">
      <c r="A602" s="40"/>
    </row>
    <row r="603" spans="1:1" ht="12.75">
      <c r="A603" s="40"/>
    </row>
    <row r="604" spans="1:1" ht="12.75">
      <c r="A604" s="40"/>
    </row>
    <row r="605" spans="1:1" ht="12.75">
      <c r="A605" s="40"/>
    </row>
    <row r="606" spans="1:1" ht="12.75">
      <c r="A606" s="40"/>
    </row>
    <row r="607" spans="1:1" ht="12.75">
      <c r="A607" s="40"/>
    </row>
    <row r="608" spans="1:1" ht="12.75">
      <c r="A608" s="40"/>
    </row>
    <row r="609" spans="1:1" ht="12.75">
      <c r="A609" s="40"/>
    </row>
    <row r="610" spans="1:1" ht="12.75">
      <c r="A610" s="40"/>
    </row>
    <row r="611" spans="1:1" ht="12.75">
      <c r="A611" s="40"/>
    </row>
    <row r="612" spans="1:1" ht="12.75">
      <c r="A612" s="40"/>
    </row>
    <row r="613" spans="1:1" ht="12.75">
      <c r="A613" s="40"/>
    </row>
    <row r="614" spans="1:1" ht="12.75">
      <c r="A614" s="40"/>
    </row>
    <row r="615" spans="1:1" ht="12.75">
      <c r="A615" s="40"/>
    </row>
    <row r="616" spans="1:1" ht="12.75">
      <c r="A616" s="40"/>
    </row>
    <row r="617" spans="1:1" ht="12.75">
      <c r="A617" s="40"/>
    </row>
    <row r="618" spans="1:1" ht="12.75">
      <c r="A618" s="40"/>
    </row>
    <row r="619" spans="1:1" ht="12.75">
      <c r="A619" s="40"/>
    </row>
    <row r="620" spans="1:1" ht="12.75">
      <c r="A620" s="40"/>
    </row>
    <row r="621" spans="1:1" ht="12.75">
      <c r="A621" s="40"/>
    </row>
    <row r="622" spans="1:1" ht="12.75">
      <c r="A622" s="40"/>
    </row>
    <row r="623" spans="1:1" ht="12.75">
      <c r="A623" s="40"/>
    </row>
    <row r="624" spans="1:1" ht="12.75">
      <c r="A624" s="40"/>
    </row>
    <row r="625" spans="1:1" ht="12.75">
      <c r="A625" s="40"/>
    </row>
    <row r="626" spans="1:1" ht="12.75">
      <c r="A626" s="40"/>
    </row>
    <row r="627" spans="1:1" ht="12.75">
      <c r="A627" s="40"/>
    </row>
    <row r="628" spans="1:1" ht="12.75">
      <c r="A628" s="40"/>
    </row>
    <row r="629" spans="1:1" ht="12.75">
      <c r="A629" s="40"/>
    </row>
    <row r="630" spans="1:1" ht="12.75">
      <c r="A630" s="40"/>
    </row>
    <row r="631" spans="1:1" ht="12.75">
      <c r="A631" s="40"/>
    </row>
    <row r="632" spans="1:1" ht="12.75">
      <c r="A632" s="40"/>
    </row>
    <row r="633" spans="1:1" ht="12.75">
      <c r="A633" s="40"/>
    </row>
    <row r="634" spans="1:1" ht="12.75">
      <c r="A634" s="40"/>
    </row>
    <row r="635" spans="1:1" ht="12.75">
      <c r="A635" s="40"/>
    </row>
    <row r="636" spans="1:1" ht="12.75">
      <c r="A636" s="40"/>
    </row>
    <row r="637" spans="1:1" ht="12.75">
      <c r="A637" s="40"/>
    </row>
    <row r="638" spans="1:1" ht="12.75">
      <c r="A638" s="40"/>
    </row>
    <row r="639" spans="1:1" ht="12.75">
      <c r="A639" s="40"/>
    </row>
    <row r="640" spans="1:1" ht="12.75">
      <c r="A640" s="40"/>
    </row>
    <row r="641" spans="1:1" ht="12.75">
      <c r="A641" s="40"/>
    </row>
    <row r="642" spans="1:1" ht="12.75">
      <c r="A642" s="40"/>
    </row>
    <row r="643" spans="1:1" ht="12.75">
      <c r="A643" s="40"/>
    </row>
    <row r="644" spans="1:1" ht="12.75">
      <c r="A644" s="40"/>
    </row>
    <row r="645" spans="1:1" ht="12.75">
      <c r="A645" s="40"/>
    </row>
    <row r="646" spans="1:1" ht="12.75">
      <c r="A646" s="40"/>
    </row>
    <row r="647" spans="1:1" ht="12.75">
      <c r="A647" s="40"/>
    </row>
    <row r="648" spans="1:1" ht="12.75">
      <c r="A648" s="40"/>
    </row>
    <row r="649" spans="1:1" ht="12.75">
      <c r="A649" s="40"/>
    </row>
    <row r="650" spans="1:1" ht="12.75">
      <c r="A650" s="40"/>
    </row>
    <row r="651" spans="1:1" ht="12.75">
      <c r="A651" s="40"/>
    </row>
    <row r="652" spans="1:1" ht="12.75">
      <c r="A652" s="40"/>
    </row>
    <row r="653" spans="1:1" ht="12.75">
      <c r="A653" s="40"/>
    </row>
    <row r="654" spans="1:1" ht="12.75">
      <c r="A654" s="40"/>
    </row>
    <row r="655" spans="1:1" ht="12.75">
      <c r="A655" s="40"/>
    </row>
    <row r="656" spans="1:1" ht="12.75">
      <c r="A656" s="40"/>
    </row>
    <row r="657" spans="1:1" ht="12.75">
      <c r="A657" s="40"/>
    </row>
    <row r="658" spans="1:1" ht="12.75">
      <c r="A658" s="40"/>
    </row>
    <row r="659" spans="1:1" ht="12.75">
      <c r="A659" s="40"/>
    </row>
    <row r="660" spans="1:1" ht="12.75">
      <c r="A660" s="40"/>
    </row>
    <row r="661" spans="1:1" ht="12.75">
      <c r="A661" s="40"/>
    </row>
    <row r="662" spans="1:1" ht="12.75">
      <c r="A662" s="40"/>
    </row>
    <row r="663" spans="1:1" ht="12.75">
      <c r="A663" s="40"/>
    </row>
    <row r="664" spans="1:1" ht="12.75">
      <c r="A664" s="40"/>
    </row>
    <row r="665" spans="1:1" ht="12.75">
      <c r="A665" s="40"/>
    </row>
    <row r="666" spans="1:1" ht="12.75">
      <c r="A666" s="40"/>
    </row>
    <row r="667" spans="1:1" ht="12.75">
      <c r="A667" s="40"/>
    </row>
    <row r="668" spans="1:1" ht="12.75">
      <c r="A668" s="40"/>
    </row>
    <row r="669" spans="1:1" ht="12.75">
      <c r="A669" s="40"/>
    </row>
    <row r="670" spans="1:1" ht="12.75">
      <c r="A670" s="40"/>
    </row>
    <row r="671" spans="1:1" ht="12.75">
      <c r="A671" s="40"/>
    </row>
    <row r="672" spans="1:1" ht="12.75">
      <c r="A672" s="40"/>
    </row>
    <row r="673" spans="1:1" ht="12.75">
      <c r="A673" s="40"/>
    </row>
    <row r="674" spans="1:1" ht="12.75">
      <c r="A674" s="40"/>
    </row>
    <row r="675" spans="1:1" ht="12.75">
      <c r="A675" s="40"/>
    </row>
    <row r="676" spans="1:1" ht="12.75">
      <c r="A676" s="40"/>
    </row>
    <row r="677" spans="1:1" ht="12.75">
      <c r="A677" s="40"/>
    </row>
    <row r="678" spans="1:1" ht="12.75">
      <c r="A678" s="40"/>
    </row>
    <row r="679" spans="1:1" ht="12.75">
      <c r="A679" s="40"/>
    </row>
    <row r="680" spans="1:1" ht="12.75">
      <c r="A680" s="40"/>
    </row>
    <row r="681" spans="1:1" ht="12.75">
      <c r="A681" s="40"/>
    </row>
    <row r="682" spans="1:1" ht="12.75">
      <c r="A682" s="40"/>
    </row>
    <row r="683" spans="1:1" ht="12.75">
      <c r="A683" s="40"/>
    </row>
    <row r="684" spans="1:1" ht="12.75">
      <c r="A684" s="40"/>
    </row>
    <row r="685" spans="1:1" ht="12.75">
      <c r="A685" s="40"/>
    </row>
    <row r="686" spans="1:1" ht="12.75">
      <c r="A686" s="40"/>
    </row>
    <row r="687" spans="1:1" ht="12.75">
      <c r="A687" s="40"/>
    </row>
    <row r="688" spans="1:1" ht="12.75">
      <c r="A688" s="40"/>
    </row>
    <row r="689" spans="1:1" ht="12.75">
      <c r="A689" s="40"/>
    </row>
    <row r="690" spans="1:1" ht="12.75">
      <c r="A690" s="40"/>
    </row>
    <row r="691" spans="1:1" ht="12.75">
      <c r="A691" s="40"/>
    </row>
    <row r="692" spans="1:1" ht="12.75">
      <c r="A692" s="40"/>
    </row>
    <row r="693" spans="1:1" ht="12.75">
      <c r="A693" s="40"/>
    </row>
    <row r="694" spans="1:1" ht="12.75">
      <c r="A694" s="40"/>
    </row>
    <row r="695" spans="1:1" ht="12.75">
      <c r="A695" s="40"/>
    </row>
    <row r="696" spans="1:1" ht="12.75">
      <c r="A696" s="40"/>
    </row>
    <row r="697" spans="1:1" ht="12.75">
      <c r="A697" s="40"/>
    </row>
    <row r="698" spans="1:1" ht="12.75">
      <c r="A698" s="40"/>
    </row>
    <row r="699" spans="1:1" ht="12.75">
      <c r="A699" s="40"/>
    </row>
    <row r="700" spans="1:1" ht="12.75">
      <c r="A700" s="40"/>
    </row>
    <row r="701" spans="1:1" ht="12.75">
      <c r="A701" s="40"/>
    </row>
    <row r="702" spans="1:1" ht="12.75">
      <c r="A702" s="40"/>
    </row>
    <row r="703" spans="1:1" ht="12.75">
      <c r="A703" s="40"/>
    </row>
    <row r="704" spans="1:1" ht="12.75">
      <c r="A704" s="40"/>
    </row>
    <row r="705" spans="1:1" ht="12.75">
      <c r="A705" s="40"/>
    </row>
    <row r="706" spans="1:1" ht="12.75">
      <c r="A706" s="40"/>
    </row>
    <row r="707" spans="1:1" ht="12.75">
      <c r="A707" s="40"/>
    </row>
    <row r="708" spans="1:1" ht="12.75">
      <c r="A708" s="40"/>
    </row>
    <row r="709" spans="1:1" ht="12.75">
      <c r="A709" s="40"/>
    </row>
    <row r="710" spans="1:1" ht="12.75">
      <c r="A710" s="40"/>
    </row>
    <row r="711" spans="1:1" ht="12.75">
      <c r="A711" s="40"/>
    </row>
    <row r="712" spans="1:1" ht="12.75">
      <c r="A712" s="40"/>
    </row>
    <row r="713" spans="1:1" ht="12.75">
      <c r="A713" s="40"/>
    </row>
    <row r="714" spans="1:1" ht="12.75">
      <c r="A714" s="40"/>
    </row>
    <row r="715" spans="1:1" ht="12.75">
      <c r="A715" s="40"/>
    </row>
    <row r="716" spans="1:1" ht="12.75">
      <c r="A716" s="40"/>
    </row>
    <row r="717" spans="1:1" ht="12.75">
      <c r="A717" s="40"/>
    </row>
    <row r="718" spans="1:1" ht="12.75">
      <c r="A718" s="40"/>
    </row>
    <row r="719" spans="1:1" ht="12.75">
      <c r="A719" s="40"/>
    </row>
    <row r="720" spans="1:1" ht="12.75">
      <c r="A720" s="40"/>
    </row>
    <row r="721" spans="1:1" ht="12.75">
      <c r="A721" s="40"/>
    </row>
    <row r="722" spans="1:1" ht="12.75">
      <c r="A722" s="40"/>
    </row>
    <row r="723" spans="1:1" ht="12.75">
      <c r="A723" s="40"/>
    </row>
    <row r="724" spans="1:1" ht="12.75">
      <c r="A724" s="40"/>
    </row>
    <row r="725" spans="1:1" ht="12.75">
      <c r="A725" s="40"/>
    </row>
    <row r="726" spans="1:1" ht="12.75">
      <c r="A726" s="40"/>
    </row>
    <row r="727" spans="1:1" ht="12.75">
      <c r="A727" s="40"/>
    </row>
    <row r="728" spans="1:1" ht="12.75">
      <c r="A728" s="40"/>
    </row>
    <row r="729" spans="1:1" ht="12.75">
      <c r="A729" s="40"/>
    </row>
    <row r="730" spans="1:1" ht="12.75">
      <c r="A730" s="40"/>
    </row>
    <row r="731" spans="1:1" ht="12.75">
      <c r="A731" s="40"/>
    </row>
    <row r="732" spans="1:1" ht="12.75">
      <c r="A732" s="40"/>
    </row>
    <row r="733" spans="1:1" ht="12.75">
      <c r="A733" s="40"/>
    </row>
    <row r="734" spans="1:1" ht="12.75">
      <c r="A734" s="40"/>
    </row>
    <row r="735" spans="1:1" ht="12.75">
      <c r="A735" s="40"/>
    </row>
    <row r="736" spans="1:1" ht="12.75">
      <c r="A736" s="40"/>
    </row>
    <row r="737" spans="1:1" ht="12.75">
      <c r="A737" s="40"/>
    </row>
    <row r="738" spans="1:1" ht="12.75">
      <c r="A738" s="40"/>
    </row>
    <row r="739" spans="1:1" ht="12.75">
      <c r="A739" s="40"/>
    </row>
    <row r="740" spans="1:1" ht="12.75">
      <c r="A740" s="40"/>
    </row>
    <row r="741" spans="1:1" ht="12.75">
      <c r="A741" s="40"/>
    </row>
    <row r="742" spans="1:1" ht="12.75">
      <c r="A742" s="40"/>
    </row>
    <row r="743" spans="1:1" ht="12.75">
      <c r="A743" s="40"/>
    </row>
    <row r="744" spans="1:1" ht="12.75">
      <c r="A744" s="40"/>
    </row>
    <row r="745" spans="1:1" ht="12.75">
      <c r="A745" s="40"/>
    </row>
    <row r="746" spans="1:1" ht="12.75">
      <c r="A746" s="40"/>
    </row>
    <row r="747" spans="1:1" ht="12.75">
      <c r="A747" s="40"/>
    </row>
    <row r="748" spans="1:1" ht="12.75">
      <c r="A748" s="40"/>
    </row>
    <row r="749" spans="1:1" ht="12.75">
      <c r="A749" s="40"/>
    </row>
    <row r="750" spans="1:1" ht="12.75">
      <c r="A750" s="40"/>
    </row>
    <row r="751" spans="1:1" ht="12.75">
      <c r="A751" s="40"/>
    </row>
    <row r="752" spans="1:1" ht="12.75">
      <c r="A752" s="40"/>
    </row>
    <row r="753" spans="1:1" ht="12.75">
      <c r="A753" s="40"/>
    </row>
    <row r="754" spans="1:1" ht="12.75">
      <c r="A754" s="40"/>
    </row>
    <row r="755" spans="1:1" ht="12.75">
      <c r="A755" s="40"/>
    </row>
    <row r="756" spans="1:1" ht="12.75">
      <c r="A756" s="40"/>
    </row>
    <row r="757" spans="1:1" ht="12.75">
      <c r="A757" s="40"/>
    </row>
    <row r="758" spans="1:1" ht="12.75">
      <c r="A758" s="40"/>
    </row>
    <row r="759" spans="1:1" ht="12.75">
      <c r="A759" s="40"/>
    </row>
    <row r="760" spans="1:1" ht="12.75">
      <c r="A760" s="40"/>
    </row>
    <row r="761" spans="1:1" ht="12.75">
      <c r="A761" s="40"/>
    </row>
    <row r="762" spans="1:1" ht="12.75">
      <c r="A762" s="40"/>
    </row>
    <row r="763" spans="1:1" ht="12.75">
      <c r="A763" s="40"/>
    </row>
    <row r="764" spans="1:1" ht="12.75">
      <c r="A764" s="40"/>
    </row>
    <row r="765" spans="1:1" ht="12.75">
      <c r="A765" s="40"/>
    </row>
    <row r="766" spans="1:1" ht="12.75">
      <c r="A766" s="40"/>
    </row>
    <row r="767" spans="1:1" ht="12.75">
      <c r="A767" s="40"/>
    </row>
    <row r="768" spans="1:1" ht="12.75">
      <c r="A768" s="40"/>
    </row>
    <row r="769" spans="1:1" ht="12.75">
      <c r="A769" s="40"/>
    </row>
    <row r="770" spans="1:1" ht="12.75">
      <c r="A770" s="40"/>
    </row>
    <row r="771" spans="1:1" ht="12.75">
      <c r="A771" s="40"/>
    </row>
    <row r="772" spans="1:1" ht="12.75">
      <c r="A772" s="40"/>
    </row>
    <row r="773" spans="1:1" ht="12.75">
      <c r="A773" s="40"/>
    </row>
    <row r="774" spans="1:1" ht="12.75">
      <c r="A774" s="40"/>
    </row>
    <row r="775" spans="1:1" ht="12.75">
      <c r="A775" s="40"/>
    </row>
    <row r="776" spans="1:1" ht="12.75">
      <c r="A776" s="40"/>
    </row>
    <row r="777" spans="1:1" ht="12.75">
      <c r="A777" s="40"/>
    </row>
    <row r="778" spans="1:1" ht="12.75">
      <c r="A778" s="40"/>
    </row>
    <row r="779" spans="1:1" ht="12.75">
      <c r="A779" s="40"/>
    </row>
    <row r="780" spans="1:1" ht="12.75">
      <c r="A780" s="40"/>
    </row>
    <row r="781" spans="1:1" ht="12.75">
      <c r="A781" s="40"/>
    </row>
    <row r="782" spans="1:1" ht="12.75">
      <c r="A782" s="40"/>
    </row>
    <row r="783" spans="1:1" ht="12.75">
      <c r="A783" s="40"/>
    </row>
    <row r="784" spans="1:1" ht="12.75">
      <c r="A784" s="40"/>
    </row>
    <row r="785" spans="1:1" ht="12.75">
      <c r="A785" s="40"/>
    </row>
    <row r="786" spans="1:1" ht="12.75">
      <c r="A786" s="40"/>
    </row>
    <row r="787" spans="1:1" ht="12.75">
      <c r="A787" s="40"/>
    </row>
    <row r="788" spans="1:1" ht="12.75">
      <c r="A788" s="40"/>
    </row>
    <row r="789" spans="1:1" ht="12.75">
      <c r="A789" s="40"/>
    </row>
    <row r="790" spans="1:1" ht="12.75">
      <c r="A790" s="40"/>
    </row>
    <row r="791" spans="1:1" ht="12.75">
      <c r="A791" s="40"/>
    </row>
    <row r="792" spans="1:1" ht="12.75">
      <c r="A792" s="40"/>
    </row>
    <row r="793" spans="1:1" ht="12.75">
      <c r="A793" s="40"/>
    </row>
    <row r="794" spans="1:1" ht="12.75">
      <c r="A794" s="40"/>
    </row>
    <row r="795" spans="1:1" ht="12.75">
      <c r="A795" s="40"/>
    </row>
    <row r="796" spans="1:1" ht="12.75">
      <c r="A796" s="40"/>
    </row>
    <row r="797" spans="1:1" ht="12.75">
      <c r="A797" s="40"/>
    </row>
    <row r="798" spans="1:1" ht="12.75">
      <c r="A798" s="40"/>
    </row>
    <row r="799" spans="1:1" ht="12.75">
      <c r="A799" s="40"/>
    </row>
    <row r="800" spans="1:1" ht="12.75">
      <c r="A800" s="40"/>
    </row>
    <row r="801" spans="1:1" ht="12.75">
      <c r="A801" s="40"/>
    </row>
    <row r="802" spans="1:1" ht="12.75">
      <c r="A802" s="40"/>
    </row>
    <row r="803" spans="1:1" ht="12.75">
      <c r="A803" s="40"/>
    </row>
    <row r="804" spans="1:1" ht="12.75">
      <c r="A804" s="40"/>
    </row>
    <row r="805" spans="1:1" ht="12.75">
      <c r="A805" s="40"/>
    </row>
    <row r="806" spans="1:1" ht="12.75">
      <c r="A806" s="40"/>
    </row>
    <row r="807" spans="1:1" ht="12.75">
      <c r="A807" s="40"/>
    </row>
    <row r="808" spans="1:1" ht="12.75">
      <c r="A808" s="40"/>
    </row>
    <row r="809" spans="1:1" ht="12.75">
      <c r="A809" s="40"/>
    </row>
    <row r="810" spans="1:1" ht="12.75">
      <c r="A810" s="40"/>
    </row>
    <row r="811" spans="1:1" ht="12.75">
      <c r="A811" s="40"/>
    </row>
    <row r="812" spans="1:1" ht="12.75">
      <c r="A812" s="40"/>
    </row>
    <row r="813" spans="1:1" ht="12.75">
      <c r="A813" s="40"/>
    </row>
    <row r="814" spans="1:1" ht="12.75">
      <c r="A814" s="40"/>
    </row>
    <row r="815" spans="1:1" ht="12.75">
      <c r="A815" s="40"/>
    </row>
    <row r="816" spans="1:1" ht="12.75">
      <c r="A816" s="40"/>
    </row>
    <row r="817" spans="1:1" ht="12.75">
      <c r="A817" s="40"/>
    </row>
    <row r="818" spans="1:1" ht="12.75">
      <c r="A818" s="40"/>
    </row>
    <row r="819" spans="1:1" ht="12.75">
      <c r="A819" s="40"/>
    </row>
    <row r="820" spans="1:1" ht="12.75">
      <c r="A820" s="40"/>
    </row>
    <row r="821" spans="1:1" ht="12.75">
      <c r="A821" s="40"/>
    </row>
    <row r="822" spans="1:1" ht="12.75">
      <c r="A822" s="40"/>
    </row>
    <row r="823" spans="1:1" ht="12.75">
      <c r="A823" s="40"/>
    </row>
    <row r="824" spans="1:1" ht="12.75">
      <c r="A824" s="40"/>
    </row>
    <row r="825" spans="1:1" ht="12.75">
      <c r="A825" s="40"/>
    </row>
    <row r="826" spans="1:1" ht="12.75">
      <c r="A826" s="40"/>
    </row>
    <row r="827" spans="1:1" ht="12.75">
      <c r="A827" s="40"/>
    </row>
    <row r="828" spans="1:1" ht="12.75">
      <c r="A828" s="40"/>
    </row>
    <row r="829" spans="1:1" ht="12.75">
      <c r="A829" s="40"/>
    </row>
    <row r="830" spans="1:1" ht="12.75">
      <c r="A830" s="40"/>
    </row>
    <row r="831" spans="1:1" ht="12.75">
      <c r="A831" s="40"/>
    </row>
    <row r="832" spans="1:1" ht="12.75">
      <c r="A832" s="40"/>
    </row>
    <row r="833" spans="1:1" ht="12.75">
      <c r="A833" s="40"/>
    </row>
    <row r="834" spans="1:1" ht="12.75">
      <c r="A834" s="40"/>
    </row>
    <row r="835" spans="1:1" ht="12.75">
      <c r="A835" s="40"/>
    </row>
    <row r="836" spans="1:1" ht="12.75">
      <c r="A836" s="40"/>
    </row>
    <row r="837" spans="1:1" ht="12.75">
      <c r="A837" s="40"/>
    </row>
    <row r="838" spans="1:1" ht="12.75">
      <c r="A838" s="40"/>
    </row>
    <row r="839" spans="1:1" ht="12.75">
      <c r="A839" s="40"/>
    </row>
    <row r="840" spans="1:1" ht="12.75">
      <c r="A840" s="40"/>
    </row>
    <row r="841" spans="1:1" ht="12.75">
      <c r="A841" s="40"/>
    </row>
    <row r="842" spans="1:1" ht="12.75">
      <c r="A842" s="40"/>
    </row>
    <row r="843" spans="1:1" ht="12.75">
      <c r="A843" s="40"/>
    </row>
    <row r="844" spans="1:1" ht="12.75">
      <c r="A844" s="40"/>
    </row>
    <row r="845" spans="1:1" ht="12.75">
      <c r="A845" s="40"/>
    </row>
    <row r="846" spans="1:1" ht="12.75">
      <c r="A846" s="40"/>
    </row>
    <row r="847" spans="1:1" ht="12.75">
      <c r="A847" s="40"/>
    </row>
    <row r="848" spans="1:1" ht="12.75">
      <c r="A848" s="40"/>
    </row>
    <row r="849" spans="1:1" ht="12.75">
      <c r="A849" s="40"/>
    </row>
    <row r="850" spans="1:1" ht="12.75">
      <c r="A850" s="40"/>
    </row>
    <row r="851" spans="1:1" ht="12.75">
      <c r="A851" s="40"/>
    </row>
    <row r="852" spans="1:1" ht="12.75">
      <c r="A852" s="40"/>
    </row>
    <row r="853" spans="1:1" ht="12.75">
      <c r="A853" s="40"/>
    </row>
    <row r="854" spans="1:1" ht="12.75">
      <c r="A854" s="40"/>
    </row>
    <row r="855" spans="1:1" ht="12.75">
      <c r="A855" s="40"/>
    </row>
    <row r="856" spans="1:1" ht="12.75">
      <c r="A856" s="40"/>
    </row>
    <row r="857" spans="1:1" ht="12.75">
      <c r="A857" s="40"/>
    </row>
    <row r="858" spans="1:1" ht="12.75">
      <c r="A858" s="40"/>
    </row>
    <row r="859" spans="1:1" ht="12.75">
      <c r="A859" s="40"/>
    </row>
    <row r="860" spans="1:1" ht="12.75">
      <c r="A860" s="40"/>
    </row>
    <row r="861" spans="1:1" ht="12.75">
      <c r="A861" s="40"/>
    </row>
    <row r="862" spans="1:1" ht="12.75">
      <c r="A862" s="40"/>
    </row>
    <row r="863" spans="1:1" ht="12.75">
      <c r="A863" s="40"/>
    </row>
    <row r="864" spans="1:1" ht="12.75">
      <c r="A864" s="40"/>
    </row>
    <row r="865" spans="1:1" ht="12.75">
      <c r="A865" s="40"/>
    </row>
    <row r="866" spans="1:1" ht="12.75">
      <c r="A866" s="40"/>
    </row>
    <row r="867" spans="1:1" ht="12.75">
      <c r="A867" s="40"/>
    </row>
    <row r="868" spans="1:1" ht="12.75">
      <c r="A868" s="40"/>
    </row>
    <row r="869" spans="1:1" ht="12.75">
      <c r="A869" s="40"/>
    </row>
    <row r="870" spans="1:1" ht="12.75">
      <c r="A870" s="40"/>
    </row>
    <row r="871" spans="1:1" ht="12.75">
      <c r="A871" s="40"/>
    </row>
    <row r="872" spans="1:1" ht="12.75">
      <c r="A872" s="40"/>
    </row>
    <row r="873" spans="1:1" ht="12.75">
      <c r="A873" s="40"/>
    </row>
    <row r="874" spans="1:1" ht="12.75">
      <c r="A874" s="40"/>
    </row>
    <row r="875" spans="1:1" ht="12.75">
      <c r="A875" s="40"/>
    </row>
    <row r="876" spans="1:1" ht="12.75">
      <c r="A876" s="40"/>
    </row>
    <row r="877" spans="1:1" ht="12.75">
      <c r="A877" s="40"/>
    </row>
    <row r="878" spans="1:1" ht="12.75">
      <c r="A878" s="40"/>
    </row>
    <row r="879" spans="1:1" ht="12.75">
      <c r="A879" s="40"/>
    </row>
    <row r="880" spans="1:1" ht="12.75">
      <c r="A880" s="40"/>
    </row>
    <row r="881" spans="1:1" ht="12.75">
      <c r="A881" s="40"/>
    </row>
    <row r="882" spans="1:1" ht="12.75">
      <c r="A882" s="40"/>
    </row>
    <row r="883" spans="1:1" ht="12.75">
      <c r="A883" s="40"/>
    </row>
    <row r="884" spans="1:1" ht="12.75">
      <c r="A884" s="40"/>
    </row>
    <row r="885" spans="1:1" ht="12.75">
      <c r="A885" s="40"/>
    </row>
    <row r="886" spans="1:1" ht="12.75">
      <c r="A886" s="40"/>
    </row>
    <row r="887" spans="1:1" ht="12.75">
      <c r="A887" s="40"/>
    </row>
    <row r="888" spans="1:1" ht="12.75">
      <c r="A888" s="40"/>
    </row>
    <row r="889" spans="1:1" ht="12.75">
      <c r="A889" s="40"/>
    </row>
    <row r="890" spans="1:1" ht="12.75">
      <c r="A890" s="40"/>
    </row>
    <row r="891" spans="1:1" ht="12.75">
      <c r="A891" s="40"/>
    </row>
    <row r="892" spans="1:1" ht="12.75">
      <c r="A892" s="40"/>
    </row>
    <row r="893" spans="1:1" ht="12.75">
      <c r="A893" s="40"/>
    </row>
    <row r="894" spans="1:1" ht="12.75">
      <c r="A894" s="40"/>
    </row>
    <row r="895" spans="1:1" ht="12.75">
      <c r="A895" s="40"/>
    </row>
    <row r="896" spans="1:1" ht="12.75">
      <c r="A896" s="40"/>
    </row>
    <row r="897" spans="1:1" ht="12.75">
      <c r="A897" s="40"/>
    </row>
    <row r="898" spans="1:1" ht="12.75">
      <c r="A898" s="40"/>
    </row>
    <row r="899" spans="1:1" ht="12.75">
      <c r="A899" s="40"/>
    </row>
    <row r="900" spans="1:1" ht="12.75">
      <c r="A900" s="40"/>
    </row>
    <row r="901" spans="1:1" ht="12.75">
      <c r="A901" s="40"/>
    </row>
    <row r="902" spans="1:1" ht="12.75">
      <c r="A902" s="40"/>
    </row>
    <row r="903" spans="1:1" ht="12.75">
      <c r="A903" s="40"/>
    </row>
    <row r="904" spans="1:1" ht="12.75">
      <c r="A904" s="40"/>
    </row>
    <row r="905" spans="1:1" ht="12.75">
      <c r="A905" s="40"/>
    </row>
    <row r="906" spans="1:1" ht="12.75">
      <c r="A906" s="40"/>
    </row>
    <row r="907" spans="1:1" ht="12.75">
      <c r="A907" s="40"/>
    </row>
    <row r="908" spans="1:1" ht="12.75">
      <c r="A908" s="40"/>
    </row>
    <row r="909" spans="1:1" ht="12.75">
      <c r="A909" s="40"/>
    </row>
    <row r="910" spans="1:1" ht="12.75">
      <c r="A910" s="40"/>
    </row>
    <row r="911" spans="1:1" ht="12.75">
      <c r="A911" s="40"/>
    </row>
    <row r="912" spans="1:1" ht="12.75">
      <c r="A912" s="40"/>
    </row>
    <row r="913" spans="1:1" ht="12.75">
      <c r="A913" s="40"/>
    </row>
    <row r="914" spans="1:1" ht="12.75">
      <c r="A914" s="40"/>
    </row>
    <row r="915" spans="1:1" ht="12.75">
      <c r="A915" s="40"/>
    </row>
    <row r="916" spans="1:1" ht="12.75">
      <c r="A916" s="40"/>
    </row>
    <row r="917" spans="1:1" ht="12.75">
      <c r="A917" s="40"/>
    </row>
    <row r="918" spans="1:1" ht="12.75">
      <c r="A918" s="40"/>
    </row>
    <row r="919" spans="1:1" ht="12.75">
      <c r="A919" s="40"/>
    </row>
    <row r="920" spans="1:1" ht="12.75">
      <c r="A920" s="40"/>
    </row>
    <row r="921" spans="1:1" ht="12.75">
      <c r="A921" s="40"/>
    </row>
    <row r="922" spans="1:1" ht="12.75">
      <c r="A922" s="40"/>
    </row>
    <row r="923" spans="1:1" ht="12.75">
      <c r="A923" s="40"/>
    </row>
    <row r="924" spans="1:1" ht="12.75">
      <c r="A924" s="40"/>
    </row>
    <row r="925" spans="1:1" ht="12.75">
      <c r="A925" s="40"/>
    </row>
    <row r="926" spans="1:1" ht="12.75">
      <c r="A926" s="40"/>
    </row>
    <row r="927" spans="1:1" ht="12.75">
      <c r="A927" s="40"/>
    </row>
    <row r="928" spans="1:1" ht="12.75">
      <c r="A928" s="40"/>
    </row>
    <row r="929" spans="1:1" ht="12.75">
      <c r="A929" s="40"/>
    </row>
    <row r="930" spans="1:1" ht="12.75">
      <c r="A930" s="40"/>
    </row>
    <row r="931" spans="1:1" ht="12.75">
      <c r="A931" s="40"/>
    </row>
    <row r="932" spans="1:1" ht="12.75">
      <c r="A932" s="40"/>
    </row>
    <row r="933" spans="1:1" ht="12.75">
      <c r="A933" s="40"/>
    </row>
    <row r="934" spans="1:1" ht="12.75">
      <c r="A934" s="40"/>
    </row>
    <row r="935" spans="1:1" ht="12.75">
      <c r="A935" s="40"/>
    </row>
    <row r="936" spans="1:1" ht="12.75">
      <c r="A936" s="40"/>
    </row>
    <row r="937" spans="1:1" ht="12.75">
      <c r="A937" s="40"/>
    </row>
    <row r="938" spans="1:1" ht="12.75">
      <c r="A938" s="40"/>
    </row>
    <row r="939" spans="1:1" ht="12.75">
      <c r="A939" s="40"/>
    </row>
    <row r="940" spans="1:1" ht="12.75">
      <c r="A940" s="40"/>
    </row>
    <row r="941" spans="1:1" ht="12.75">
      <c r="A941" s="40"/>
    </row>
    <row r="942" spans="1:1" ht="12.75">
      <c r="A942" s="40"/>
    </row>
    <row r="943" spans="1:1" ht="12.75">
      <c r="A943" s="40"/>
    </row>
    <row r="944" spans="1:1" ht="12.75">
      <c r="A944" s="40"/>
    </row>
    <row r="945" spans="1:1" ht="12.75">
      <c r="A945" s="40"/>
    </row>
    <row r="946" spans="1:1" ht="12.75">
      <c r="A946" s="40"/>
    </row>
    <row r="947" spans="1:1" ht="12.75">
      <c r="A947" s="40"/>
    </row>
    <row r="948" spans="1:1" ht="12.75">
      <c r="A948" s="40"/>
    </row>
    <row r="949" spans="1:1" ht="12.75">
      <c r="A949" s="40"/>
    </row>
    <row r="950" spans="1:1" ht="12.75">
      <c r="A950" s="40"/>
    </row>
    <row r="951" spans="1:1" ht="12.75">
      <c r="A951" s="40"/>
    </row>
    <row r="952" spans="1:1" ht="12.75">
      <c r="A952" s="40"/>
    </row>
    <row r="953" spans="1:1" ht="12.75">
      <c r="A953" s="40"/>
    </row>
    <row r="954" spans="1:1" ht="12.75">
      <c r="A954" s="40"/>
    </row>
    <row r="955" spans="1:1" ht="12.75">
      <c r="A955" s="40"/>
    </row>
    <row r="956" spans="1:1" ht="12.75">
      <c r="A956" s="40"/>
    </row>
    <row r="957" spans="1:1" ht="12.75">
      <c r="A957" s="40"/>
    </row>
    <row r="958" spans="1:1" ht="12.75">
      <c r="A958" s="40"/>
    </row>
    <row r="959" spans="1:1" ht="12.75">
      <c r="A959" s="40"/>
    </row>
    <row r="960" spans="1:1" ht="12.75">
      <c r="A960" s="40"/>
    </row>
    <row r="961" spans="1:1" ht="12.75">
      <c r="A961" s="40"/>
    </row>
    <row r="962" spans="1:1" ht="12.75">
      <c r="A962" s="40"/>
    </row>
    <row r="963" spans="1:1" ht="12.75">
      <c r="A963" s="40"/>
    </row>
    <row r="964" spans="1:1" ht="12.75">
      <c r="A964" s="40"/>
    </row>
    <row r="965" spans="1:1" ht="12.75">
      <c r="A965" s="40"/>
    </row>
    <row r="966" spans="1:1" ht="12.75">
      <c r="A966" s="40"/>
    </row>
    <row r="967" spans="1:1" ht="12.75">
      <c r="A967" s="40"/>
    </row>
    <row r="968" spans="1:1" ht="12.75">
      <c r="A968" s="40"/>
    </row>
    <row r="969" spans="1:1" ht="12.75">
      <c r="A969" s="40"/>
    </row>
    <row r="970" spans="1:1" ht="12.75">
      <c r="A970" s="40"/>
    </row>
    <row r="971" spans="1:1" ht="12.75">
      <c r="A971" s="40"/>
    </row>
    <row r="972" spans="1:1" ht="12.75">
      <c r="A972" s="40"/>
    </row>
    <row r="973" spans="1:1" ht="12.75">
      <c r="A973" s="40"/>
    </row>
    <row r="974" spans="1:1" ht="12.75">
      <c r="A974" s="40"/>
    </row>
    <row r="975" spans="1:1" ht="12.75">
      <c r="A975" s="40"/>
    </row>
    <row r="976" spans="1:1" ht="12.75">
      <c r="A976" s="40"/>
    </row>
    <row r="977" spans="1:1" ht="12.75">
      <c r="A977" s="40"/>
    </row>
    <row r="978" spans="1:1" ht="12.75">
      <c r="A978" s="40"/>
    </row>
    <row r="979" spans="1:1" ht="12.75">
      <c r="A979" s="40"/>
    </row>
    <row r="980" spans="1:1" ht="12.75">
      <c r="A980" s="40"/>
    </row>
    <row r="981" spans="1:1" ht="12.75">
      <c r="A981" s="40"/>
    </row>
    <row r="982" spans="1:1" ht="12.75">
      <c r="A982" s="40"/>
    </row>
    <row r="983" spans="1:1" ht="12.75">
      <c r="A983" s="40"/>
    </row>
    <row r="984" spans="1:1" ht="12.75">
      <c r="A984" s="40"/>
    </row>
    <row r="985" spans="1:1" ht="12.75">
      <c r="A985" s="40"/>
    </row>
    <row r="986" spans="1:1" ht="12.75">
      <c r="A986" s="40"/>
    </row>
    <row r="987" spans="1:1" ht="12.75">
      <c r="A987" s="40"/>
    </row>
    <row r="988" spans="1:1" ht="12.75">
      <c r="A988" s="40"/>
    </row>
    <row r="989" spans="1:1" ht="12.75">
      <c r="A989" s="40"/>
    </row>
    <row r="990" spans="1:1" ht="12.75">
      <c r="A990" s="40"/>
    </row>
    <row r="991" spans="1:1" ht="12.75">
      <c r="A991" s="40"/>
    </row>
    <row r="992" spans="1:1" ht="12.75">
      <c r="A992" s="40"/>
    </row>
    <row r="993" spans="1:1" ht="12.75">
      <c r="A993" s="40"/>
    </row>
    <row r="994" spans="1:1" ht="12.75">
      <c r="A994" s="40"/>
    </row>
    <row r="995" spans="1:1" ht="12.75">
      <c r="A995" s="40"/>
    </row>
    <row r="996" spans="1:1" ht="12.75">
      <c r="A996" s="40"/>
    </row>
    <row r="997" spans="1:1" ht="12.75">
      <c r="A997" s="40"/>
    </row>
    <row r="998" spans="1:1" ht="12.75">
      <c r="A998" s="40"/>
    </row>
    <row r="999" spans="1:1" ht="12.75">
      <c r="A999" s="40"/>
    </row>
    <row r="1000" spans="1:1" ht="12.75">
      <c r="A1000" s="40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E1000"/>
  <sheetViews>
    <sheetView workbookViewId="0"/>
  </sheetViews>
  <sheetFormatPr defaultColWidth="12.5703125" defaultRowHeight="15.75" customHeight="1"/>
  <sheetData>
    <row r="1" spans="1:2" ht="15.75" customHeight="1">
      <c r="A1" s="41" t="s">
        <v>86</v>
      </c>
      <c r="B1" s="42" t="s">
        <v>154</v>
      </c>
    </row>
    <row r="2" spans="1:2">
      <c r="A2" s="137">
        <f t="shared" ref="A2:A40" si="0">A3-7</f>
        <v>44646</v>
      </c>
      <c r="B2" s="130">
        <v>100</v>
      </c>
    </row>
    <row r="3" spans="1:2">
      <c r="A3" s="137">
        <f t="shared" si="0"/>
        <v>44653</v>
      </c>
      <c r="B3" s="129">
        <v>100</v>
      </c>
    </row>
    <row r="4" spans="1:2">
      <c r="A4" s="137">
        <f t="shared" si="0"/>
        <v>44660</v>
      </c>
      <c r="B4" s="130">
        <v>100</v>
      </c>
    </row>
    <row r="5" spans="1:2">
      <c r="A5" s="137">
        <f t="shared" si="0"/>
        <v>44667</v>
      </c>
      <c r="B5" s="129">
        <v>100</v>
      </c>
    </row>
    <row r="6" spans="1:2">
      <c r="A6" s="137">
        <f t="shared" si="0"/>
        <v>44674</v>
      </c>
      <c r="B6" s="130">
        <v>100</v>
      </c>
    </row>
    <row r="7" spans="1:2">
      <c r="A7" s="137">
        <f t="shared" si="0"/>
        <v>44681</v>
      </c>
      <c r="B7" s="129">
        <v>100</v>
      </c>
    </row>
    <row r="8" spans="1:2">
      <c r="A8" s="137">
        <f t="shared" si="0"/>
        <v>44688</v>
      </c>
      <c r="B8" s="130">
        <v>100</v>
      </c>
    </row>
    <row r="9" spans="1:2">
      <c r="A9" s="137">
        <f t="shared" si="0"/>
        <v>44695</v>
      </c>
      <c r="B9" s="129">
        <v>100</v>
      </c>
    </row>
    <row r="10" spans="1:2">
      <c r="A10" s="137">
        <f t="shared" si="0"/>
        <v>44702</v>
      </c>
      <c r="B10" s="130">
        <v>100</v>
      </c>
    </row>
    <row r="11" spans="1:2">
      <c r="A11" s="137">
        <f t="shared" si="0"/>
        <v>44709</v>
      </c>
      <c r="B11" s="129">
        <v>100</v>
      </c>
    </row>
    <row r="12" spans="1:2">
      <c r="A12" s="137">
        <f t="shared" si="0"/>
        <v>44716</v>
      </c>
      <c r="B12" s="130">
        <v>100</v>
      </c>
    </row>
    <row r="13" spans="1:2">
      <c r="A13" s="137">
        <f t="shared" si="0"/>
        <v>44723</v>
      </c>
      <c r="B13" s="129">
        <v>100</v>
      </c>
    </row>
    <row r="14" spans="1:2">
      <c r="A14" s="137">
        <f t="shared" si="0"/>
        <v>44730</v>
      </c>
      <c r="B14" s="130">
        <v>100</v>
      </c>
    </row>
    <row r="15" spans="1:2">
      <c r="A15" s="137">
        <f t="shared" si="0"/>
        <v>44737</v>
      </c>
      <c r="B15" s="129">
        <v>100</v>
      </c>
    </row>
    <row r="16" spans="1:2">
      <c r="A16" s="137">
        <f t="shared" si="0"/>
        <v>44744</v>
      </c>
      <c r="B16" s="130">
        <v>95</v>
      </c>
    </row>
    <row r="17" spans="1:2">
      <c r="A17" s="137">
        <f t="shared" si="0"/>
        <v>44751</v>
      </c>
      <c r="B17" s="129">
        <v>100</v>
      </c>
    </row>
    <row r="18" spans="1:2">
      <c r="A18" s="137">
        <f t="shared" si="0"/>
        <v>44758</v>
      </c>
      <c r="B18" s="130">
        <v>100</v>
      </c>
    </row>
    <row r="19" spans="1:2">
      <c r="A19" s="137">
        <f t="shared" si="0"/>
        <v>44765</v>
      </c>
      <c r="B19" s="129">
        <v>92</v>
      </c>
    </row>
    <row r="20" spans="1:2">
      <c r="A20" s="137">
        <f t="shared" si="0"/>
        <v>44772</v>
      </c>
      <c r="B20" s="130">
        <v>91</v>
      </c>
    </row>
    <row r="21" spans="1:2">
      <c r="A21" s="137">
        <f t="shared" si="0"/>
        <v>44779</v>
      </c>
      <c r="B21" s="129">
        <v>72</v>
      </c>
    </row>
    <row r="22" spans="1:2">
      <c r="A22" s="137">
        <f t="shared" si="0"/>
        <v>44786</v>
      </c>
      <c r="B22" s="130">
        <v>88</v>
      </c>
    </row>
    <row r="23" spans="1:2">
      <c r="A23" s="137">
        <f t="shared" si="0"/>
        <v>44793</v>
      </c>
      <c r="B23" s="129">
        <v>89</v>
      </c>
    </row>
    <row r="24" spans="1:2">
      <c r="A24" s="137">
        <f t="shared" si="0"/>
        <v>44800</v>
      </c>
      <c r="B24" s="130">
        <v>88</v>
      </c>
    </row>
    <row r="25" spans="1:2">
      <c r="A25" s="137">
        <f t="shared" si="0"/>
        <v>44807</v>
      </c>
      <c r="B25" s="129">
        <v>73</v>
      </c>
    </row>
    <row r="26" spans="1:2">
      <c r="A26" s="137">
        <f t="shared" si="0"/>
        <v>44814</v>
      </c>
      <c r="B26" s="130">
        <v>60</v>
      </c>
    </row>
    <row r="27" spans="1:2">
      <c r="A27" s="137">
        <f t="shared" si="0"/>
        <v>44821</v>
      </c>
      <c r="B27" s="129">
        <v>56</v>
      </c>
    </row>
    <row r="28" spans="1:2">
      <c r="A28" s="137">
        <f t="shared" si="0"/>
        <v>44828</v>
      </c>
      <c r="B28" s="130">
        <v>75</v>
      </c>
    </row>
    <row r="29" spans="1:2">
      <c r="A29" s="137">
        <f t="shared" si="0"/>
        <v>44835</v>
      </c>
      <c r="B29" s="129">
        <v>90</v>
      </c>
    </row>
    <row r="30" spans="1:2">
      <c r="A30" s="137">
        <f t="shared" si="0"/>
        <v>44842</v>
      </c>
      <c r="B30" s="130">
        <v>78</v>
      </c>
    </row>
    <row r="31" spans="1:2">
      <c r="A31" s="137">
        <f t="shared" si="0"/>
        <v>44849</v>
      </c>
      <c r="B31" s="129">
        <v>59</v>
      </c>
    </row>
    <row r="32" spans="1:2">
      <c r="A32" s="137">
        <f t="shared" si="0"/>
        <v>44856</v>
      </c>
      <c r="B32" s="130">
        <v>69</v>
      </c>
    </row>
    <row r="33" spans="1:5">
      <c r="A33" s="137">
        <f t="shared" si="0"/>
        <v>44863</v>
      </c>
      <c r="B33" s="129">
        <v>46</v>
      </c>
    </row>
    <row r="34" spans="1:5">
      <c r="A34" s="137">
        <f t="shared" si="0"/>
        <v>44870</v>
      </c>
      <c r="B34" s="130">
        <v>40</v>
      </c>
    </row>
    <row r="35" spans="1:5">
      <c r="A35" s="137">
        <f t="shared" si="0"/>
        <v>44877</v>
      </c>
      <c r="B35" s="129">
        <v>59</v>
      </c>
    </row>
    <row r="36" spans="1:5">
      <c r="A36" s="137">
        <f t="shared" si="0"/>
        <v>44884</v>
      </c>
      <c r="B36" s="130">
        <v>47</v>
      </c>
    </row>
    <row r="37" spans="1:5">
      <c r="A37" s="137">
        <f t="shared" si="0"/>
        <v>44891</v>
      </c>
      <c r="B37" s="129">
        <v>42</v>
      </c>
      <c r="C37" s="127" t="s">
        <v>178</v>
      </c>
    </row>
    <row r="38" spans="1:5">
      <c r="A38" s="137">
        <f t="shared" si="0"/>
        <v>44898</v>
      </c>
      <c r="B38" s="130">
        <v>38</v>
      </c>
      <c r="C38" s="148">
        <v>-7</v>
      </c>
    </row>
    <row r="39" spans="1:5">
      <c r="A39" s="137">
        <f t="shared" si="0"/>
        <v>44905</v>
      </c>
      <c r="B39" s="129">
        <v>27</v>
      </c>
      <c r="C39" s="148">
        <v>-7</v>
      </c>
    </row>
    <row r="40" spans="1:5" ht="12.75">
      <c r="A40" s="137">
        <f t="shared" si="0"/>
        <v>44912</v>
      </c>
      <c r="B40" s="130">
        <v>42</v>
      </c>
      <c r="C40" s="148">
        <v>-7</v>
      </c>
    </row>
    <row r="41" spans="1:5" ht="12.75">
      <c r="A41" s="149">
        <v>44919</v>
      </c>
      <c r="B41" s="130">
        <v>0</v>
      </c>
      <c r="C41" s="148" t="s">
        <v>179</v>
      </c>
      <c r="E41" s="1" t="s">
        <v>180</v>
      </c>
    </row>
    <row r="42" spans="1:5" ht="15">
      <c r="A42" s="41"/>
      <c r="B42" s="14"/>
      <c r="C42" s="5" t="s">
        <v>181</v>
      </c>
    </row>
    <row r="43" spans="1:5" ht="15">
      <c r="A43" s="41"/>
      <c r="B43" s="14"/>
    </row>
    <row r="44" spans="1:5" ht="15">
      <c r="A44" s="41"/>
      <c r="B44" s="14"/>
    </row>
    <row r="45" spans="1:5" ht="46.5">
      <c r="A45" s="150" t="s">
        <v>182</v>
      </c>
      <c r="B45" s="14"/>
    </row>
    <row r="46" spans="1:5" ht="15">
      <c r="A46" s="41"/>
      <c r="B46" s="14"/>
    </row>
    <row r="47" spans="1:5" ht="15">
      <c r="A47" s="41"/>
      <c r="B47" s="14"/>
    </row>
    <row r="48" spans="1:5" ht="15">
      <c r="A48" s="41"/>
      <c r="B48" s="14"/>
    </row>
    <row r="49" spans="1:2" ht="15">
      <c r="A49" s="41"/>
      <c r="B49" s="14"/>
    </row>
    <row r="50" spans="1:2" ht="15">
      <c r="A50" s="41"/>
      <c r="B50" s="14"/>
    </row>
    <row r="51" spans="1:2" ht="15">
      <c r="A51" s="41"/>
      <c r="B51" s="14"/>
    </row>
    <row r="52" spans="1:2" ht="15">
      <c r="A52" s="41"/>
      <c r="B52" s="14"/>
    </row>
    <row r="53" spans="1:2" ht="15">
      <c r="A53" s="41"/>
      <c r="B53" s="14"/>
    </row>
    <row r="54" spans="1:2" ht="15">
      <c r="A54" s="41"/>
      <c r="B54" s="14"/>
    </row>
    <row r="55" spans="1:2" ht="15">
      <c r="A55" s="41"/>
      <c r="B55" s="14"/>
    </row>
    <row r="56" spans="1:2" ht="15">
      <c r="A56" s="41"/>
      <c r="B56" s="14"/>
    </row>
    <row r="57" spans="1:2" ht="12.75">
      <c r="A57" s="40"/>
    </row>
    <row r="58" spans="1:2" ht="12.75">
      <c r="A58" s="40"/>
    </row>
    <row r="59" spans="1:2" ht="12.75">
      <c r="A59" s="40"/>
    </row>
    <row r="60" spans="1:2" ht="12.75">
      <c r="A60" s="40"/>
    </row>
    <row r="61" spans="1:2" ht="12.75">
      <c r="A61" s="40"/>
    </row>
    <row r="62" spans="1:2" ht="12.75">
      <c r="A62" s="40"/>
    </row>
    <row r="63" spans="1:2" ht="12.75">
      <c r="A63" s="40"/>
    </row>
    <row r="64" spans="1:2" ht="12.75">
      <c r="A64" s="40"/>
    </row>
    <row r="65" spans="1:1" ht="12.75">
      <c r="A65" s="40"/>
    </row>
    <row r="66" spans="1:1" ht="12.75">
      <c r="A66" s="40"/>
    </row>
    <row r="67" spans="1:1" ht="12.75">
      <c r="A67" s="40"/>
    </row>
    <row r="68" spans="1:1" ht="12.75">
      <c r="A68" s="40"/>
    </row>
    <row r="69" spans="1:1" ht="12.75">
      <c r="A69" s="40"/>
    </row>
    <row r="70" spans="1:1" ht="12.75">
      <c r="A70" s="40"/>
    </row>
    <row r="71" spans="1:1" ht="12.75">
      <c r="A71" s="40"/>
    </row>
    <row r="72" spans="1:1" ht="12.75">
      <c r="A72" s="40"/>
    </row>
    <row r="73" spans="1:1" ht="12.75">
      <c r="A73" s="40"/>
    </row>
    <row r="74" spans="1:1" ht="12.75">
      <c r="A74" s="40"/>
    </row>
    <row r="75" spans="1:1" ht="12.75">
      <c r="A75" s="40"/>
    </row>
    <row r="76" spans="1:1" ht="12.75">
      <c r="A76" s="40"/>
    </row>
    <row r="77" spans="1:1" ht="12.75">
      <c r="A77" s="40"/>
    </row>
    <row r="78" spans="1:1" ht="12.75">
      <c r="A78" s="40"/>
    </row>
    <row r="79" spans="1:1" ht="12.75">
      <c r="A79" s="40"/>
    </row>
    <row r="80" spans="1:1" ht="12.75">
      <c r="A80" s="40"/>
    </row>
    <row r="81" spans="1:1" ht="12.75">
      <c r="A81" s="40"/>
    </row>
    <row r="82" spans="1:1" ht="12.75">
      <c r="A82" s="40"/>
    </row>
    <row r="83" spans="1:1" ht="12.75">
      <c r="A83" s="40"/>
    </row>
    <row r="84" spans="1:1" ht="12.75">
      <c r="A84" s="40"/>
    </row>
    <row r="85" spans="1:1" ht="12.75">
      <c r="A85" s="40"/>
    </row>
    <row r="86" spans="1:1" ht="12.75">
      <c r="A86" s="40"/>
    </row>
    <row r="87" spans="1:1" ht="12.75">
      <c r="A87" s="40"/>
    </row>
    <row r="88" spans="1:1" ht="12.75">
      <c r="A88" s="40"/>
    </row>
    <row r="89" spans="1:1" ht="12.75">
      <c r="A89" s="40"/>
    </row>
    <row r="90" spans="1:1" ht="12.75">
      <c r="A90" s="40"/>
    </row>
    <row r="91" spans="1:1" ht="12.75">
      <c r="A91" s="40"/>
    </row>
    <row r="92" spans="1:1" ht="12.75">
      <c r="A92" s="40"/>
    </row>
    <row r="93" spans="1:1" ht="12.75">
      <c r="A93" s="40"/>
    </row>
    <row r="94" spans="1:1" ht="12.75">
      <c r="A94" s="40"/>
    </row>
    <row r="95" spans="1:1" ht="12.75">
      <c r="A95" s="40"/>
    </row>
    <row r="96" spans="1:1" ht="12.75">
      <c r="A96" s="40"/>
    </row>
    <row r="97" spans="1:1" ht="12.75">
      <c r="A97" s="40"/>
    </row>
    <row r="98" spans="1:1" ht="12.75">
      <c r="A98" s="40"/>
    </row>
    <row r="99" spans="1:1" ht="12.75">
      <c r="A99" s="40"/>
    </row>
    <row r="100" spans="1:1" ht="12.75">
      <c r="A100" s="40"/>
    </row>
    <row r="101" spans="1:1" ht="12.75">
      <c r="A101" s="40"/>
    </row>
    <row r="102" spans="1:1" ht="12.75">
      <c r="A102" s="40"/>
    </row>
    <row r="103" spans="1:1" ht="12.75">
      <c r="A103" s="40"/>
    </row>
    <row r="104" spans="1:1" ht="12.75">
      <c r="A104" s="40"/>
    </row>
    <row r="105" spans="1:1" ht="12.75">
      <c r="A105" s="40"/>
    </row>
    <row r="106" spans="1:1" ht="12.75">
      <c r="A106" s="40"/>
    </row>
    <row r="107" spans="1:1" ht="12.75">
      <c r="A107" s="40"/>
    </row>
    <row r="108" spans="1:1" ht="12.75">
      <c r="A108" s="40"/>
    </row>
    <row r="109" spans="1:1" ht="12.75">
      <c r="A109" s="40"/>
    </row>
    <row r="110" spans="1:1" ht="12.75">
      <c r="A110" s="40"/>
    </row>
    <row r="111" spans="1:1" ht="12.75">
      <c r="A111" s="40"/>
    </row>
    <row r="112" spans="1:1" ht="12.75">
      <c r="A112" s="40"/>
    </row>
    <row r="113" spans="1:1" ht="12.75">
      <c r="A113" s="40"/>
    </row>
    <row r="114" spans="1:1" ht="12.75">
      <c r="A114" s="40"/>
    </row>
    <row r="115" spans="1:1" ht="12.75">
      <c r="A115" s="40"/>
    </row>
    <row r="116" spans="1:1" ht="12.75">
      <c r="A116" s="40"/>
    </row>
    <row r="117" spans="1:1" ht="12.75">
      <c r="A117" s="40"/>
    </row>
    <row r="118" spans="1:1" ht="12.75">
      <c r="A118" s="40"/>
    </row>
    <row r="119" spans="1:1" ht="12.75">
      <c r="A119" s="40"/>
    </row>
    <row r="120" spans="1:1" ht="12.75">
      <c r="A120" s="40"/>
    </row>
    <row r="121" spans="1:1" ht="12.75">
      <c r="A121" s="40"/>
    </row>
    <row r="122" spans="1:1" ht="12.75">
      <c r="A122" s="40"/>
    </row>
    <row r="123" spans="1:1" ht="12.75">
      <c r="A123" s="40"/>
    </row>
    <row r="124" spans="1:1" ht="12.75">
      <c r="A124" s="40"/>
    </row>
    <row r="125" spans="1:1" ht="12.75">
      <c r="A125" s="40"/>
    </row>
    <row r="126" spans="1:1" ht="12.75">
      <c r="A126" s="40"/>
    </row>
    <row r="127" spans="1:1" ht="12.75">
      <c r="A127" s="40"/>
    </row>
    <row r="128" spans="1:1" ht="12.75">
      <c r="A128" s="40"/>
    </row>
    <row r="129" spans="1:1" ht="12.75">
      <c r="A129" s="40"/>
    </row>
    <row r="130" spans="1:1" ht="12.75">
      <c r="A130" s="40"/>
    </row>
    <row r="131" spans="1:1" ht="12.75">
      <c r="A131" s="40"/>
    </row>
    <row r="132" spans="1:1" ht="12.75">
      <c r="A132" s="40"/>
    </row>
    <row r="133" spans="1:1" ht="12.75">
      <c r="A133" s="40"/>
    </row>
    <row r="134" spans="1:1" ht="12.75">
      <c r="A134" s="40"/>
    </row>
    <row r="135" spans="1:1" ht="12.75">
      <c r="A135" s="40"/>
    </row>
    <row r="136" spans="1:1" ht="12.75">
      <c r="A136" s="40"/>
    </row>
    <row r="137" spans="1:1" ht="12.75">
      <c r="A137" s="40"/>
    </row>
    <row r="138" spans="1:1" ht="12.75">
      <c r="A138" s="40"/>
    </row>
    <row r="139" spans="1:1" ht="12.75">
      <c r="A139" s="40"/>
    </row>
    <row r="140" spans="1:1" ht="12.75">
      <c r="A140" s="40"/>
    </row>
    <row r="141" spans="1:1" ht="12.75">
      <c r="A141" s="40"/>
    </row>
    <row r="142" spans="1:1" ht="12.75">
      <c r="A142" s="40"/>
    </row>
    <row r="143" spans="1:1" ht="12.75">
      <c r="A143" s="40"/>
    </row>
    <row r="144" spans="1:1" ht="12.75">
      <c r="A144" s="40"/>
    </row>
    <row r="145" spans="1:1" ht="12.75">
      <c r="A145" s="40"/>
    </row>
    <row r="146" spans="1:1" ht="12.75">
      <c r="A146" s="40"/>
    </row>
    <row r="147" spans="1:1" ht="12.75">
      <c r="A147" s="40"/>
    </row>
    <row r="148" spans="1:1" ht="12.75">
      <c r="A148" s="40"/>
    </row>
    <row r="149" spans="1:1" ht="12.75">
      <c r="A149" s="40"/>
    </row>
    <row r="150" spans="1:1" ht="12.75">
      <c r="A150" s="40"/>
    </row>
    <row r="151" spans="1:1" ht="12.75">
      <c r="A151" s="40"/>
    </row>
    <row r="152" spans="1:1" ht="12.75">
      <c r="A152" s="40"/>
    </row>
    <row r="153" spans="1:1" ht="12.75">
      <c r="A153" s="40"/>
    </row>
    <row r="154" spans="1:1" ht="12.75">
      <c r="A154" s="40"/>
    </row>
    <row r="155" spans="1:1" ht="12.75">
      <c r="A155" s="40"/>
    </row>
    <row r="156" spans="1:1" ht="12.75">
      <c r="A156" s="40"/>
    </row>
    <row r="157" spans="1:1" ht="12.75">
      <c r="A157" s="40"/>
    </row>
    <row r="158" spans="1:1" ht="12.75">
      <c r="A158" s="40"/>
    </row>
    <row r="159" spans="1:1" ht="12.75">
      <c r="A159" s="40"/>
    </row>
    <row r="160" spans="1:1" ht="12.75">
      <c r="A160" s="40"/>
    </row>
    <row r="161" spans="1:1" ht="12.75">
      <c r="A161" s="40"/>
    </row>
    <row r="162" spans="1:1" ht="12.75">
      <c r="A162" s="40"/>
    </row>
    <row r="163" spans="1:1" ht="12.75">
      <c r="A163" s="40"/>
    </row>
    <row r="164" spans="1:1" ht="12.75">
      <c r="A164" s="40"/>
    </row>
    <row r="165" spans="1:1" ht="12.75">
      <c r="A165" s="40"/>
    </row>
    <row r="166" spans="1:1" ht="12.75">
      <c r="A166" s="40"/>
    </row>
    <row r="167" spans="1:1" ht="12.75">
      <c r="A167" s="40"/>
    </row>
    <row r="168" spans="1:1" ht="12.75">
      <c r="A168" s="40"/>
    </row>
    <row r="169" spans="1:1" ht="12.75">
      <c r="A169" s="40"/>
    </row>
    <row r="170" spans="1:1" ht="12.75">
      <c r="A170" s="40"/>
    </row>
    <row r="171" spans="1:1" ht="12.75">
      <c r="A171" s="40"/>
    </row>
    <row r="172" spans="1:1" ht="12.75">
      <c r="A172" s="40"/>
    </row>
    <row r="173" spans="1:1" ht="12.75">
      <c r="A173" s="40"/>
    </row>
    <row r="174" spans="1:1" ht="12.75">
      <c r="A174" s="40"/>
    </row>
    <row r="175" spans="1:1" ht="12.75">
      <c r="A175" s="40"/>
    </row>
    <row r="176" spans="1:1" ht="12.75">
      <c r="A176" s="40"/>
    </row>
    <row r="177" spans="1:1" ht="12.75">
      <c r="A177" s="40"/>
    </row>
    <row r="178" spans="1:1" ht="12.75">
      <c r="A178" s="40"/>
    </row>
    <row r="179" spans="1:1" ht="12.75">
      <c r="A179" s="40"/>
    </row>
    <row r="180" spans="1:1" ht="12.75">
      <c r="A180" s="40"/>
    </row>
    <row r="181" spans="1:1" ht="12.75">
      <c r="A181" s="40"/>
    </row>
    <row r="182" spans="1:1" ht="12.75">
      <c r="A182" s="40"/>
    </row>
    <row r="183" spans="1:1" ht="12.75">
      <c r="A183" s="40"/>
    </row>
    <row r="184" spans="1:1" ht="12.75">
      <c r="A184" s="40"/>
    </row>
    <row r="185" spans="1:1" ht="12.75">
      <c r="A185" s="40"/>
    </row>
    <row r="186" spans="1:1" ht="12.75">
      <c r="A186" s="40"/>
    </row>
    <row r="187" spans="1:1" ht="12.75">
      <c r="A187" s="40"/>
    </row>
    <row r="188" spans="1:1" ht="12.75">
      <c r="A188" s="40"/>
    </row>
    <row r="189" spans="1:1" ht="12.75">
      <c r="A189" s="40"/>
    </row>
    <row r="190" spans="1:1" ht="12.75">
      <c r="A190" s="40"/>
    </row>
    <row r="191" spans="1:1" ht="12.75">
      <c r="A191" s="40"/>
    </row>
    <row r="192" spans="1:1" ht="12.75">
      <c r="A192" s="40"/>
    </row>
    <row r="193" spans="1:1" ht="12.75">
      <c r="A193" s="40"/>
    </row>
    <row r="194" spans="1:1" ht="12.75">
      <c r="A194" s="40"/>
    </row>
    <row r="195" spans="1:1" ht="12.75">
      <c r="A195" s="40"/>
    </row>
    <row r="196" spans="1:1" ht="12.75">
      <c r="A196" s="40"/>
    </row>
    <row r="197" spans="1:1" ht="12.75">
      <c r="A197" s="40"/>
    </row>
    <row r="198" spans="1:1" ht="12.75">
      <c r="A198" s="40"/>
    </row>
    <row r="199" spans="1:1" ht="12.75">
      <c r="A199" s="40"/>
    </row>
    <row r="200" spans="1:1" ht="12.75">
      <c r="A200" s="40"/>
    </row>
    <row r="201" spans="1:1" ht="12.75">
      <c r="A201" s="40"/>
    </row>
    <row r="202" spans="1:1" ht="12.75">
      <c r="A202" s="40"/>
    </row>
    <row r="203" spans="1:1" ht="12.75">
      <c r="A203" s="40"/>
    </row>
    <row r="204" spans="1:1" ht="12.75">
      <c r="A204" s="40"/>
    </row>
    <row r="205" spans="1:1" ht="12.75">
      <c r="A205" s="40"/>
    </row>
    <row r="206" spans="1:1" ht="12.75">
      <c r="A206" s="40"/>
    </row>
    <row r="207" spans="1:1" ht="12.75">
      <c r="A207" s="40"/>
    </row>
    <row r="208" spans="1:1" ht="12.75">
      <c r="A208" s="40"/>
    </row>
    <row r="209" spans="1:1" ht="12.75">
      <c r="A209" s="40"/>
    </row>
    <row r="210" spans="1:1" ht="12.75">
      <c r="A210" s="40"/>
    </row>
    <row r="211" spans="1:1" ht="12.75">
      <c r="A211" s="40"/>
    </row>
    <row r="212" spans="1:1" ht="12.75">
      <c r="A212" s="40"/>
    </row>
    <row r="213" spans="1:1" ht="12.75">
      <c r="A213" s="40"/>
    </row>
    <row r="214" spans="1:1" ht="12.75">
      <c r="A214" s="40"/>
    </row>
    <row r="215" spans="1:1" ht="12.75">
      <c r="A215" s="40"/>
    </row>
    <row r="216" spans="1:1" ht="12.75">
      <c r="A216" s="40"/>
    </row>
    <row r="217" spans="1:1" ht="12.75">
      <c r="A217" s="40"/>
    </row>
    <row r="218" spans="1:1" ht="12.75">
      <c r="A218" s="40"/>
    </row>
    <row r="219" spans="1:1" ht="12.75">
      <c r="A219" s="40"/>
    </row>
    <row r="220" spans="1:1" ht="12.75">
      <c r="A220" s="40"/>
    </row>
    <row r="221" spans="1:1" ht="12.75">
      <c r="A221" s="40"/>
    </row>
    <row r="222" spans="1:1" ht="12.75">
      <c r="A222" s="40"/>
    </row>
    <row r="223" spans="1:1" ht="12.75">
      <c r="A223" s="40"/>
    </row>
    <row r="224" spans="1:1" ht="12.75">
      <c r="A224" s="40"/>
    </row>
    <row r="225" spans="1:1" ht="12.75">
      <c r="A225" s="40"/>
    </row>
    <row r="226" spans="1:1" ht="12.75">
      <c r="A226" s="40"/>
    </row>
    <row r="227" spans="1:1" ht="12.75">
      <c r="A227" s="40"/>
    </row>
    <row r="228" spans="1:1" ht="12.75">
      <c r="A228" s="40"/>
    </row>
    <row r="229" spans="1:1" ht="12.75">
      <c r="A229" s="40"/>
    </row>
    <row r="230" spans="1:1" ht="12.75">
      <c r="A230" s="40"/>
    </row>
    <row r="231" spans="1:1" ht="12.75">
      <c r="A231" s="40"/>
    </row>
    <row r="232" spans="1:1" ht="12.75">
      <c r="A232" s="40"/>
    </row>
    <row r="233" spans="1:1" ht="12.75">
      <c r="A233" s="40"/>
    </row>
    <row r="234" spans="1:1" ht="12.75">
      <c r="A234" s="40"/>
    </row>
    <row r="235" spans="1:1" ht="12.75">
      <c r="A235" s="40"/>
    </row>
    <row r="236" spans="1:1" ht="12.75">
      <c r="A236" s="40"/>
    </row>
    <row r="237" spans="1:1" ht="12.75">
      <c r="A237" s="40"/>
    </row>
    <row r="238" spans="1:1" ht="12.75">
      <c r="A238" s="40"/>
    </row>
    <row r="239" spans="1:1" ht="12.75">
      <c r="A239" s="40"/>
    </row>
    <row r="240" spans="1:1" ht="12.75">
      <c r="A240" s="40"/>
    </row>
    <row r="241" spans="1:1" ht="12.75">
      <c r="A241" s="40"/>
    </row>
    <row r="242" spans="1:1" ht="12.75">
      <c r="A242" s="40"/>
    </row>
    <row r="243" spans="1:1" ht="12.75">
      <c r="A243" s="40"/>
    </row>
    <row r="244" spans="1:1" ht="12.75">
      <c r="A244" s="40"/>
    </row>
    <row r="245" spans="1:1" ht="12.75">
      <c r="A245" s="40"/>
    </row>
    <row r="246" spans="1:1" ht="12.75">
      <c r="A246" s="40"/>
    </row>
    <row r="247" spans="1:1" ht="12.75">
      <c r="A247" s="40"/>
    </row>
    <row r="248" spans="1:1" ht="12.75">
      <c r="A248" s="40"/>
    </row>
    <row r="249" spans="1:1" ht="12.75">
      <c r="A249" s="40"/>
    </row>
    <row r="250" spans="1:1" ht="12.75">
      <c r="A250" s="40"/>
    </row>
    <row r="251" spans="1:1" ht="12.75">
      <c r="A251" s="40"/>
    </row>
    <row r="252" spans="1:1" ht="12.75">
      <c r="A252" s="40"/>
    </row>
    <row r="253" spans="1:1" ht="12.75">
      <c r="A253" s="40"/>
    </row>
    <row r="254" spans="1:1" ht="12.75">
      <c r="A254" s="40"/>
    </row>
    <row r="255" spans="1:1" ht="12.75">
      <c r="A255" s="40"/>
    </row>
    <row r="256" spans="1:1" ht="12.75">
      <c r="A256" s="40"/>
    </row>
    <row r="257" spans="1:1" ht="12.75">
      <c r="A257" s="40"/>
    </row>
    <row r="258" spans="1:1" ht="12.75">
      <c r="A258" s="40"/>
    </row>
    <row r="259" spans="1:1" ht="12.75">
      <c r="A259" s="40"/>
    </row>
    <row r="260" spans="1:1" ht="12.75">
      <c r="A260" s="40"/>
    </row>
    <row r="261" spans="1:1" ht="12.75">
      <c r="A261" s="40"/>
    </row>
    <row r="262" spans="1:1" ht="12.75">
      <c r="A262" s="40"/>
    </row>
    <row r="263" spans="1:1" ht="12.75">
      <c r="A263" s="40"/>
    </row>
    <row r="264" spans="1:1" ht="12.75">
      <c r="A264" s="40"/>
    </row>
    <row r="265" spans="1:1" ht="12.75">
      <c r="A265" s="40"/>
    </row>
    <row r="266" spans="1:1" ht="12.75">
      <c r="A266" s="40"/>
    </row>
    <row r="267" spans="1:1" ht="12.75">
      <c r="A267" s="40"/>
    </row>
    <row r="268" spans="1:1" ht="12.75">
      <c r="A268" s="40"/>
    </row>
    <row r="269" spans="1:1" ht="12.75">
      <c r="A269" s="40"/>
    </row>
    <row r="270" spans="1:1" ht="12.75">
      <c r="A270" s="40"/>
    </row>
    <row r="271" spans="1:1" ht="12.75">
      <c r="A271" s="40"/>
    </row>
    <row r="272" spans="1:1" ht="12.75">
      <c r="A272" s="40"/>
    </row>
    <row r="273" spans="1:1" ht="12.75">
      <c r="A273" s="40"/>
    </row>
    <row r="274" spans="1:1" ht="12.75">
      <c r="A274" s="40"/>
    </row>
    <row r="275" spans="1:1" ht="12.75">
      <c r="A275" s="40"/>
    </row>
    <row r="276" spans="1:1" ht="12.75">
      <c r="A276" s="40"/>
    </row>
    <row r="277" spans="1:1" ht="12.75">
      <c r="A277" s="40"/>
    </row>
    <row r="278" spans="1:1" ht="12.75">
      <c r="A278" s="40"/>
    </row>
    <row r="279" spans="1:1" ht="12.75">
      <c r="A279" s="40"/>
    </row>
    <row r="280" spans="1:1" ht="12.75">
      <c r="A280" s="40"/>
    </row>
    <row r="281" spans="1:1" ht="12.75">
      <c r="A281" s="40"/>
    </row>
    <row r="282" spans="1:1" ht="12.75">
      <c r="A282" s="40"/>
    </row>
    <row r="283" spans="1:1" ht="12.75">
      <c r="A283" s="40"/>
    </row>
    <row r="284" spans="1:1" ht="12.75">
      <c r="A284" s="40"/>
    </row>
    <row r="285" spans="1:1" ht="12.75">
      <c r="A285" s="40"/>
    </row>
    <row r="286" spans="1:1" ht="12.75">
      <c r="A286" s="40"/>
    </row>
    <row r="287" spans="1:1" ht="12.75">
      <c r="A287" s="40"/>
    </row>
    <row r="288" spans="1:1" ht="12.75">
      <c r="A288" s="40"/>
    </row>
    <row r="289" spans="1:1" ht="12.75">
      <c r="A289" s="40"/>
    </row>
    <row r="290" spans="1:1" ht="12.75">
      <c r="A290" s="40"/>
    </row>
    <row r="291" spans="1:1" ht="12.75">
      <c r="A291" s="40"/>
    </row>
    <row r="292" spans="1:1" ht="12.75">
      <c r="A292" s="40"/>
    </row>
    <row r="293" spans="1:1" ht="12.75">
      <c r="A293" s="40"/>
    </row>
    <row r="294" spans="1:1" ht="12.75">
      <c r="A294" s="40"/>
    </row>
    <row r="295" spans="1:1" ht="12.75">
      <c r="A295" s="40"/>
    </row>
    <row r="296" spans="1:1" ht="12.75">
      <c r="A296" s="40"/>
    </row>
    <row r="297" spans="1:1" ht="12.75">
      <c r="A297" s="40"/>
    </row>
    <row r="298" spans="1:1" ht="12.75">
      <c r="A298" s="40"/>
    </row>
    <row r="299" spans="1:1" ht="12.75">
      <c r="A299" s="40"/>
    </row>
    <row r="300" spans="1:1" ht="12.75">
      <c r="A300" s="40"/>
    </row>
    <row r="301" spans="1:1" ht="12.75">
      <c r="A301" s="40"/>
    </row>
    <row r="302" spans="1:1" ht="12.75">
      <c r="A302" s="40"/>
    </row>
    <row r="303" spans="1:1" ht="12.75">
      <c r="A303" s="40"/>
    </row>
    <row r="304" spans="1:1" ht="12.75">
      <c r="A304" s="40"/>
    </row>
    <row r="305" spans="1:1" ht="12.75">
      <c r="A305" s="40"/>
    </row>
    <row r="306" spans="1:1" ht="12.75">
      <c r="A306" s="40"/>
    </row>
    <row r="307" spans="1:1" ht="12.75">
      <c r="A307" s="40"/>
    </row>
    <row r="308" spans="1:1" ht="12.75">
      <c r="A308" s="40"/>
    </row>
    <row r="309" spans="1:1" ht="12.75">
      <c r="A309" s="40"/>
    </row>
    <row r="310" spans="1:1" ht="12.75">
      <c r="A310" s="40"/>
    </row>
    <row r="311" spans="1:1" ht="12.75">
      <c r="A311" s="40"/>
    </row>
    <row r="312" spans="1:1" ht="12.75">
      <c r="A312" s="40"/>
    </row>
    <row r="313" spans="1:1" ht="12.75">
      <c r="A313" s="40"/>
    </row>
    <row r="314" spans="1:1" ht="12.75">
      <c r="A314" s="40"/>
    </row>
    <row r="315" spans="1:1" ht="12.75">
      <c r="A315" s="40"/>
    </row>
    <row r="316" spans="1:1" ht="12.75">
      <c r="A316" s="40"/>
    </row>
    <row r="317" spans="1:1" ht="12.75">
      <c r="A317" s="40"/>
    </row>
    <row r="318" spans="1:1" ht="12.75">
      <c r="A318" s="40"/>
    </row>
    <row r="319" spans="1:1" ht="12.75">
      <c r="A319" s="40"/>
    </row>
    <row r="320" spans="1:1" ht="12.75">
      <c r="A320" s="40"/>
    </row>
    <row r="321" spans="1:1" ht="12.75">
      <c r="A321" s="40"/>
    </row>
    <row r="322" spans="1:1" ht="12.75">
      <c r="A322" s="40"/>
    </row>
    <row r="323" spans="1:1" ht="12.75">
      <c r="A323" s="40"/>
    </row>
    <row r="324" spans="1:1" ht="12.75">
      <c r="A324" s="40"/>
    </row>
    <row r="325" spans="1:1" ht="12.75">
      <c r="A325" s="40"/>
    </row>
    <row r="326" spans="1:1" ht="12.75">
      <c r="A326" s="40"/>
    </row>
    <row r="327" spans="1:1" ht="12.75">
      <c r="A327" s="40"/>
    </row>
    <row r="328" spans="1:1" ht="12.75">
      <c r="A328" s="40"/>
    </row>
    <row r="329" spans="1:1" ht="12.75">
      <c r="A329" s="40"/>
    </row>
    <row r="330" spans="1:1" ht="12.75">
      <c r="A330" s="40"/>
    </row>
    <row r="331" spans="1:1" ht="12.75">
      <c r="A331" s="40"/>
    </row>
    <row r="332" spans="1:1" ht="12.75">
      <c r="A332" s="40"/>
    </row>
    <row r="333" spans="1:1" ht="12.75">
      <c r="A333" s="40"/>
    </row>
    <row r="334" spans="1:1" ht="12.75">
      <c r="A334" s="40"/>
    </row>
    <row r="335" spans="1:1" ht="12.75">
      <c r="A335" s="40"/>
    </row>
    <row r="336" spans="1:1" ht="12.75">
      <c r="A336" s="40"/>
    </row>
    <row r="337" spans="1:1" ht="12.75">
      <c r="A337" s="40"/>
    </row>
    <row r="338" spans="1:1" ht="12.75">
      <c r="A338" s="40"/>
    </row>
    <row r="339" spans="1:1" ht="12.75">
      <c r="A339" s="40"/>
    </row>
    <row r="340" spans="1:1" ht="12.75">
      <c r="A340" s="40"/>
    </row>
    <row r="341" spans="1:1" ht="12.75">
      <c r="A341" s="40"/>
    </row>
    <row r="342" spans="1:1" ht="12.75">
      <c r="A342" s="40"/>
    </row>
    <row r="343" spans="1:1" ht="12.75">
      <c r="A343" s="40"/>
    </row>
    <row r="344" spans="1:1" ht="12.75">
      <c r="A344" s="40"/>
    </row>
    <row r="345" spans="1:1" ht="12.75">
      <c r="A345" s="40"/>
    </row>
    <row r="346" spans="1:1" ht="12.75">
      <c r="A346" s="40"/>
    </row>
    <row r="347" spans="1:1" ht="12.75">
      <c r="A347" s="40"/>
    </row>
    <row r="348" spans="1:1" ht="12.75">
      <c r="A348" s="40"/>
    </row>
    <row r="349" spans="1:1" ht="12.75">
      <c r="A349" s="40"/>
    </row>
    <row r="350" spans="1:1" ht="12.75">
      <c r="A350" s="40"/>
    </row>
    <row r="351" spans="1:1" ht="12.75">
      <c r="A351" s="40"/>
    </row>
    <row r="352" spans="1:1" ht="12.75">
      <c r="A352" s="40"/>
    </row>
    <row r="353" spans="1:1" ht="12.75">
      <c r="A353" s="40"/>
    </row>
    <row r="354" spans="1:1" ht="12.75">
      <c r="A354" s="40"/>
    </row>
    <row r="355" spans="1:1" ht="12.75">
      <c r="A355" s="40"/>
    </row>
    <row r="356" spans="1:1" ht="12.75">
      <c r="A356" s="40"/>
    </row>
    <row r="357" spans="1:1" ht="12.75">
      <c r="A357" s="40"/>
    </row>
    <row r="358" spans="1:1" ht="12.75">
      <c r="A358" s="40"/>
    </row>
    <row r="359" spans="1:1" ht="12.75">
      <c r="A359" s="40"/>
    </row>
    <row r="360" spans="1:1" ht="12.75">
      <c r="A360" s="40"/>
    </row>
    <row r="361" spans="1:1" ht="12.75">
      <c r="A361" s="40"/>
    </row>
    <row r="362" spans="1:1" ht="12.75">
      <c r="A362" s="40"/>
    </row>
    <row r="363" spans="1:1" ht="12.75">
      <c r="A363" s="40"/>
    </row>
    <row r="364" spans="1:1" ht="12.75">
      <c r="A364" s="40"/>
    </row>
    <row r="365" spans="1:1" ht="12.75">
      <c r="A365" s="40"/>
    </row>
    <row r="366" spans="1:1" ht="12.75">
      <c r="A366" s="40"/>
    </row>
    <row r="367" spans="1:1" ht="12.75">
      <c r="A367" s="40"/>
    </row>
    <row r="368" spans="1:1" ht="12.75">
      <c r="A368" s="40"/>
    </row>
    <row r="369" spans="1:1" ht="12.75">
      <c r="A369" s="40"/>
    </row>
    <row r="370" spans="1:1" ht="12.75">
      <c r="A370" s="40"/>
    </row>
    <row r="371" spans="1:1" ht="12.75">
      <c r="A371" s="40"/>
    </row>
    <row r="372" spans="1:1" ht="12.75">
      <c r="A372" s="40"/>
    </row>
    <row r="373" spans="1:1" ht="12.75">
      <c r="A373" s="40"/>
    </row>
    <row r="374" spans="1:1" ht="12.75">
      <c r="A374" s="40"/>
    </row>
    <row r="375" spans="1:1" ht="12.75">
      <c r="A375" s="40"/>
    </row>
    <row r="376" spans="1:1" ht="12.75">
      <c r="A376" s="40"/>
    </row>
    <row r="377" spans="1:1" ht="12.75">
      <c r="A377" s="40"/>
    </row>
    <row r="378" spans="1:1" ht="12.75">
      <c r="A378" s="40"/>
    </row>
    <row r="379" spans="1:1" ht="12.75">
      <c r="A379" s="40"/>
    </row>
    <row r="380" spans="1:1" ht="12.75">
      <c r="A380" s="40"/>
    </row>
    <row r="381" spans="1:1" ht="12.75">
      <c r="A381" s="40"/>
    </row>
    <row r="382" spans="1:1" ht="12.75">
      <c r="A382" s="40"/>
    </row>
    <row r="383" spans="1:1" ht="12.75">
      <c r="A383" s="40"/>
    </row>
    <row r="384" spans="1:1" ht="12.75">
      <c r="A384" s="40"/>
    </row>
    <row r="385" spans="1:1" ht="12.75">
      <c r="A385" s="40"/>
    </row>
    <row r="386" spans="1:1" ht="12.75">
      <c r="A386" s="40"/>
    </row>
    <row r="387" spans="1:1" ht="12.75">
      <c r="A387" s="40"/>
    </row>
    <row r="388" spans="1:1" ht="12.75">
      <c r="A388" s="40"/>
    </row>
    <row r="389" spans="1:1" ht="12.75">
      <c r="A389" s="40"/>
    </row>
    <row r="390" spans="1:1" ht="12.75">
      <c r="A390" s="40"/>
    </row>
    <row r="391" spans="1:1" ht="12.75">
      <c r="A391" s="40"/>
    </row>
    <row r="392" spans="1:1" ht="12.75">
      <c r="A392" s="40"/>
    </row>
    <row r="393" spans="1:1" ht="12.75">
      <c r="A393" s="40"/>
    </row>
    <row r="394" spans="1:1" ht="12.75">
      <c r="A394" s="40"/>
    </row>
    <row r="395" spans="1:1" ht="12.75">
      <c r="A395" s="40"/>
    </row>
    <row r="396" spans="1:1" ht="12.75">
      <c r="A396" s="40"/>
    </row>
    <row r="397" spans="1:1" ht="12.75">
      <c r="A397" s="40"/>
    </row>
    <row r="398" spans="1:1" ht="12.75">
      <c r="A398" s="40"/>
    </row>
    <row r="399" spans="1:1" ht="12.75">
      <c r="A399" s="40"/>
    </row>
    <row r="400" spans="1:1" ht="12.75">
      <c r="A400" s="40"/>
    </row>
    <row r="401" spans="1:1" ht="12.75">
      <c r="A401" s="40"/>
    </row>
    <row r="402" spans="1:1" ht="12.75">
      <c r="A402" s="40"/>
    </row>
    <row r="403" spans="1:1" ht="12.75">
      <c r="A403" s="40"/>
    </row>
    <row r="404" spans="1:1" ht="12.75">
      <c r="A404" s="40"/>
    </row>
    <row r="405" spans="1:1" ht="12.75">
      <c r="A405" s="40"/>
    </row>
    <row r="406" spans="1:1" ht="12.75">
      <c r="A406" s="40"/>
    </row>
    <row r="407" spans="1:1" ht="12.75">
      <c r="A407" s="40"/>
    </row>
    <row r="408" spans="1:1" ht="12.75">
      <c r="A408" s="40"/>
    </row>
    <row r="409" spans="1:1" ht="12.75">
      <c r="A409" s="40"/>
    </row>
    <row r="410" spans="1:1" ht="12.75">
      <c r="A410" s="40"/>
    </row>
    <row r="411" spans="1:1" ht="12.75">
      <c r="A411" s="40"/>
    </row>
    <row r="412" spans="1:1" ht="12.75">
      <c r="A412" s="40"/>
    </row>
    <row r="413" spans="1:1" ht="12.75">
      <c r="A413" s="40"/>
    </row>
    <row r="414" spans="1:1" ht="12.75">
      <c r="A414" s="40"/>
    </row>
    <row r="415" spans="1:1" ht="12.75">
      <c r="A415" s="40"/>
    </row>
    <row r="416" spans="1:1" ht="12.75">
      <c r="A416" s="40"/>
    </row>
    <row r="417" spans="1:1" ht="12.75">
      <c r="A417" s="40"/>
    </row>
    <row r="418" spans="1:1" ht="12.75">
      <c r="A418" s="40"/>
    </row>
    <row r="419" spans="1:1" ht="12.75">
      <c r="A419" s="40"/>
    </row>
    <row r="420" spans="1:1" ht="12.75">
      <c r="A420" s="40"/>
    </row>
    <row r="421" spans="1:1" ht="12.75">
      <c r="A421" s="40"/>
    </row>
    <row r="422" spans="1:1" ht="12.75">
      <c r="A422" s="40"/>
    </row>
    <row r="423" spans="1:1" ht="12.75">
      <c r="A423" s="40"/>
    </row>
    <row r="424" spans="1:1" ht="12.75">
      <c r="A424" s="40"/>
    </row>
    <row r="425" spans="1:1" ht="12.75">
      <c r="A425" s="40"/>
    </row>
    <row r="426" spans="1:1" ht="12.75">
      <c r="A426" s="40"/>
    </row>
    <row r="427" spans="1:1" ht="12.75">
      <c r="A427" s="40"/>
    </row>
    <row r="428" spans="1:1" ht="12.75">
      <c r="A428" s="40"/>
    </row>
    <row r="429" spans="1:1" ht="12.75">
      <c r="A429" s="40"/>
    </row>
    <row r="430" spans="1:1" ht="12.75">
      <c r="A430" s="40"/>
    </row>
    <row r="431" spans="1:1" ht="12.75">
      <c r="A431" s="40"/>
    </row>
    <row r="432" spans="1:1" ht="12.75">
      <c r="A432" s="40"/>
    </row>
    <row r="433" spans="1:1" ht="12.75">
      <c r="A433" s="40"/>
    </row>
    <row r="434" spans="1:1" ht="12.75">
      <c r="A434" s="40"/>
    </row>
    <row r="435" spans="1:1" ht="12.75">
      <c r="A435" s="40"/>
    </row>
    <row r="436" spans="1:1" ht="12.75">
      <c r="A436" s="40"/>
    </row>
    <row r="437" spans="1:1" ht="12.75">
      <c r="A437" s="40"/>
    </row>
    <row r="438" spans="1:1" ht="12.75">
      <c r="A438" s="40"/>
    </row>
    <row r="439" spans="1:1" ht="12.75">
      <c r="A439" s="40"/>
    </row>
    <row r="440" spans="1:1" ht="12.75">
      <c r="A440" s="40"/>
    </row>
    <row r="441" spans="1:1" ht="12.75">
      <c r="A441" s="40"/>
    </row>
    <row r="442" spans="1:1" ht="12.75">
      <c r="A442" s="40"/>
    </row>
    <row r="443" spans="1:1" ht="12.75">
      <c r="A443" s="40"/>
    </row>
    <row r="444" spans="1:1" ht="12.75">
      <c r="A444" s="40"/>
    </row>
    <row r="445" spans="1:1" ht="12.75">
      <c r="A445" s="40"/>
    </row>
    <row r="446" spans="1:1" ht="12.75">
      <c r="A446" s="40"/>
    </row>
    <row r="447" spans="1:1" ht="12.75">
      <c r="A447" s="40"/>
    </row>
    <row r="448" spans="1:1" ht="12.75">
      <c r="A448" s="40"/>
    </row>
    <row r="449" spans="1:1" ht="12.75">
      <c r="A449" s="40"/>
    </row>
    <row r="450" spans="1:1" ht="12.75">
      <c r="A450" s="40"/>
    </row>
    <row r="451" spans="1:1" ht="12.75">
      <c r="A451" s="40"/>
    </row>
    <row r="452" spans="1:1" ht="12.75">
      <c r="A452" s="40"/>
    </row>
    <row r="453" spans="1:1" ht="12.75">
      <c r="A453" s="40"/>
    </row>
    <row r="454" spans="1:1" ht="12.75">
      <c r="A454" s="40"/>
    </row>
    <row r="455" spans="1:1" ht="12.75">
      <c r="A455" s="40"/>
    </row>
    <row r="456" spans="1:1" ht="12.75">
      <c r="A456" s="40"/>
    </row>
    <row r="457" spans="1:1" ht="12.75">
      <c r="A457" s="40"/>
    </row>
    <row r="458" spans="1:1" ht="12.75">
      <c r="A458" s="40"/>
    </row>
    <row r="459" spans="1:1" ht="12.75">
      <c r="A459" s="40"/>
    </row>
    <row r="460" spans="1:1" ht="12.75">
      <c r="A460" s="40"/>
    </row>
    <row r="461" spans="1:1" ht="12.75">
      <c r="A461" s="40"/>
    </row>
    <row r="462" spans="1:1" ht="12.75">
      <c r="A462" s="40"/>
    </row>
    <row r="463" spans="1:1" ht="12.75">
      <c r="A463" s="40"/>
    </row>
    <row r="464" spans="1:1" ht="12.75">
      <c r="A464" s="40"/>
    </row>
    <row r="465" spans="1:1" ht="12.75">
      <c r="A465" s="40"/>
    </row>
    <row r="466" spans="1:1" ht="12.75">
      <c r="A466" s="40"/>
    </row>
    <row r="467" spans="1:1" ht="12.75">
      <c r="A467" s="40"/>
    </row>
    <row r="468" spans="1:1" ht="12.75">
      <c r="A468" s="40"/>
    </row>
    <row r="469" spans="1:1" ht="12.75">
      <c r="A469" s="40"/>
    </row>
    <row r="470" spans="1:1" ht="12.75">
      <c r="A470" s="40"/>
    </row>
    <row r="471" spans="1:1" ht="12.75">
      <c r="A471" s="40"/>
    </row>
    <row r="472" spans="1:1" ht="12.75">
      <c r="A472" s="40"/>
    </row>
    <row r="473" spans="1:1" ht="12.75">
      <c r="A473" s="40"/>
    </row>
    <row r="474" spans="1:1" ht="12.75">
      <c r="A474" s="40"/>
    </row>
    <row r="475" spans="1:1" ht="12.75">
      <c r="A475" s="40"/>
    </row>
    <row r="476" spans="1:1" ht="12.75">
      <c r="A476" s="40"/>
    </row>
    <row r="477" spans="1:1" ht="12.75">
      <c r="A477" s="40"/>
    </row>
    <row r="478" spans="1:1" ht="12.75">
      <c r="A478" s="40"/>
    </row>
    <row r="479" spans="1:1" ht="12.75">
      <c r="A479" s="40"/>
    </row>
    <row r="480" spans="1:1" ht="12.75">
      <c r="A480" s="40"/>
    </row>
    <row r="481" spans="1:1" ht="12.75">
      <c r="A481" s="40"/>
    </row>
    <row r="482" spans="1:1" ht="12.75">
      <c r="A482" s="40"/>
    </row>
    <row r="483" spans="1:1" ht="12.75">
      <c r="A483" s="40"/>
    </row>
    <row r="484" spans="1:1" ht="12.75">
      <c r="A484" s="40"/>
    </row>
    <row r="485" spans="1:1" ht="12.75">
      <c r="A485" s="40"/>
    </row>
    <row r="486" spans="1:1" ht="12.75">
      <c r="A486" s="40"/>
    </row>
    <row r="487" spans="1:1" ht="12.75">
      <c r="A487" s="40"/>
    </row>
    <row r="488" spans="1:1" ht="12.75">
      <c r="A488" s="40"/>
    </row>
    <row r="489" spans="1:1" ht="12.75">
      <c r="A489" s="40"/>
    </row>
    <row r="490" spans="1:1" ht="12.75">
      <c r="A490" s="40"/>
    </row>
    <row r="491" spans="1:1" ht="12.75">
      <c r="A491" s="40"/>
    </row>
    <row r="492" spans="1:1" ht="12.75">
      <c r="A492" s="40"/>
    </row>
    <row r="493" spans="1:1" ht="12.75">
      <c r="A493" s="40"/>
    </row>
    <row r="494" spans="1:1" ht="12.75">
      <c r="A494" s="40"/>
    </row>
    <row r="495" spans="1:1" ht="12.75">
      <c r="A495" s="40"/>
    </row>
    <row r="496" spans="1:1" ht="12.75">
      <c r="A496" s="40"/>
    </row>
    <row r="497" spans="1:1" ht="12.75">
      <c r="A497" s="40"/>
    </row>
    <row r="498" spans="1:1" ht="12.75">
      <c r="A498" s="40"/>
    </row>
    <row r="499" spans="1:1" ht="12.75">
      <c r="A499" s="40"/>
    </row>
    <row r="500" spans="1:1" ht="12.75">
      <c r="A500" s="40"/>
    </row>
    <row r="501" spans="1:1" ht="12.75">
      <c r="A501" s="40"/>
    </row>
    <row r="502" spans="1:1" ht="12.75">
      <c r="A502" s="40"/>
    </row>
    <row r="503" spans="1:1" ht="12.75">
      <c r="A503" s="40"/>
    </row>
    <row r="504" spans="1:1" ht="12.75">
      <c r="A504" s="40"/>
    </row>
    <row r="505" spans="1:1" ht="12.75">
      <c r="A505" s="40"/>
    </row>
    <row r="506" spans="1:1" ht="12.75">
      <c r="A506" s="40"/>
    </row>
    <row r="507" spans="1:1" ht="12.75">
      <c r="A507" s="40"/>
    </row>
    <row r="508" spans="1:1" ht="12.75">
      <c r="A508" s="40"/>
    </row>
    <row r="509" spans="1:1" ht="12.75">
      <c r="A509" s="40"/>
    </row>
    <row r="510" spans="1:1" ht="12.75">
      <c r="A510" s="40"/>
    </row>
    <row r="511" spans="1:1" ht="12.75">
      <c r="A511" s="40"/>
    </row>
    <row r="512" spans="1:1" ht="12.75">
      <c r="A512" s="40"/>
    </row>
    <row r="513" spans="1:1" ht="12.75">
      <c r="A513" s="40"/>
    </row>
    <row r="514" spans="1:1" ht="12.75">
      <c r="A514" s="40"/>
    </row>
    <row r="515" spans="1:1" ht="12.75">
      <c r="A515" s="40"/>
    </row>
    <row r="516" spans="1:1" ht="12.75">
      <c r="A516" s="40"/>
    </row>
    <row r="517" spans="1:1" ht="12.75">
      <c r="A517" s="40"/>
    </row>
    <row r="518" spans="1:1" ht="12.75">
      <c r="A518" s="40"/>
    </row>
    <row r="519" spans="1:1" ht="12.75">
      <c r="A519" s="40"/>
    </row>
    <row r="520" spans="1:1" ht="12.75">
      <c r="A520" s="40"/>
    </row>
    <row r="521" spans="1:1" ht="12.75">
      <c r="A521" s="40"/>
    </row>
    <row r="522" spans="1:1" ht="12.75">
      <c r="A522" s="40"/>
    </row>
    <row r="523" spans="1:1" ht="12.75">
      <c r="A523" s="40"/>
    </row>
    <row r="524" spans="1:1" ht="12.75">
      <c r="A524" s="40"/>
    </row>
    <row r="525" spans="1:1" ht="12.75">
      <c r="A525" s="40"/>
    </row>
    <row r="526" spans="1:1" ht="12.75">
      <c r="A526" s="40"/>
    </row>
    <row r="527" spans="1:1" ht="12.75">
      <c r="A527" s="40"/>
    </row>
    <row r="528" spans="1:1" ht="12.75">
      <c r="A528" s="40"/>
    </row>
    <row r="529" spans="1:1" ht="12.75">
      <c r="A529" s="40"/>
    </row>
    <row r="530" spans="1:1" ht="12.75">
      <c r="A530" s="40"/>
    </row>
    <row r="531" spans="1:1" ht="12.75">
      <c r="A531" s="40"/>
    </row>
    <row r="532" spans="1:1" ht="12.75">
      <c r="A532" s="40"/>
    </row>
    <row r="533" spans="1:1" ht="12.75">
      <c r="A533" s="40"/>
    </row>
    <row r="534" spans="1:1" ht="12.75">
      <c r="A534" s="40"/>
    </row>
    <row r="535" spans="1:1" ht="12.75">
      <c r="A535" s="40"/>
    </row>
    <row r="536" spans="1:1" ht="12.75">
      <c r="A536" s="40"/>
    </row>
    <row r="537" spans="1:1" ht="12.75">
      <c r="A537" s="40"/>
    </row>
    <row r="538" spans="1:1" ht="12.75">
      <c r="A538" s="40"/>
    </row>
    <row r="539" spans="1:1" ht="12.75">
      <c r="A539" s="40"/>
    </row>
    <row r="540" spans="1:1" ht="12.75">
      <c r="A540" s="40"/>
    </row>
    <row r="541" spans="1:1" ht="12.75">
      <c r="A541" s="40"/>
    </row>
    <row r="542" spans="1:1" ht="12.75">
      <c r="A542" s="40"/>
    </row>
    <row r="543" spans="1:1" ht="12.75">
      <c r="A543" s="40"/>
    </row>
    <row r="544" spans="1:1" ht="12.75">
      <c r="A544" s="40"/>
    </row>
    <row r="545" spans="1:1" ht="12.75">
      <c r="A545" s="40"/>
    </row>
    <row r="546" spans="1:1" ht="12.75">
      <c r="A546" s="40"/>
    </row>
    <row r="547" spans="1:1" ht="12.75">
      <c r="A547" s="40"/>
    </row>
    <row r="548" spans="1:1" ht="12.75">
      <c r="A548" s="40"/>
    </row>
    <row r="549" spans="1:1" ht="12.75">
      <c r="A549" s="40"/>
    </row>
    <row r="550" spans="1:1" ht="12.75">
      <c r="A550" s="40"/>
    </row>
    <row r="551" spans="1:1" ht="12.75">
      <c r="A551" s="40"/>
    </row>
    <row r="552" spans="1:1" ht="12.75">
      <c r="A552" s="40"/>
    </row>
    <row r="553" spans="1:1" ht="12.75">
      <c r="A553" s="40"/>
    </row>
    <row r="554" spans="1:1" ht="12.75">
      <c r="A554" s="40"/>
    </row>
    <row r="555" spans="1:1" ht="12.75">
      <c r="A555" s="40"/>
    </row>
    <row r="556" spans="1:1" ht="12.75">
      <c r="A556" s="40"/>
    </row>
    <row r="557" spans="1:1" ht="12.75">
      <c r="A557" s="40"/>
    </row>
    <row r="558" spans="1:1" ht="12.75">
      <c r="A558" s="40"/>
    </row>
    <row r="559" spans="1:1" ht="12.75">
      <c r="A559" s="40"/>
    </row>
    <row r="560" spans="1:1" ht="12.75">
      <c r="A560" s="40"/>
    </row>
    <row r="561" spans="1:1" ht="12.75">
      <c r="A561" s="40"/>
    </row>
    <row r="562" spans="1:1" ht="12.75">
      <c r="A562" s="40"/>
    </row>
    <row r="563" spans="1:1" ht="12.75">
      <c r="A563" s="40"/>
    </row>
    <row r="564" spans="1:1" ht="12.75">
      <c r="A564" s="40"/>
    </row>
    <row r="565" spans="1:1" ht="12.75">
      <c r="A565" s="40"/>
    </row>
    <row r="566" spans="1:1" ht="12.75">
      <c r="A566" s="40"/>
    </row>
    <row r="567" spans="1:1" ht="12.75">
      <c r="A567" s="40"/>
    </row>
    <row r="568" spans="1:1" ht="12.75">
      <c r="A568" s="40"/>
    </row>
    <row r="569" spans="1:1" ht="12.75">
      <c r="A569" s="40"/>
    </row>
    <row r="570" spans="1:1" ht="12.75">
      <c r="A570" s="40"/>
    </row>
    <row r="571" spans="1:1" ht="12.75">
      <c r="A571" s="40"/>
    </row>
    <row r="572" spans="1:1" ht="12.75">
      <c r="A572" s="40"/>
    </row>
    <row r="573" spans="1:1" ht="12.75">
      <c r="A573" s="40"/>
    </row>
    <row r="574" spans="1:1" ht="12.75">
      <c r="A574" s="40"/>
    </row>
    <row r="575" spans="1:1" ht="12.75">
      <c r="A575" s="40"/>
    </row>
    <row r="576" spans="1:1" ht="12.75">
      <c r="A576" s="40"/>
    </row>
    <row r="577" spans="1:1" ht="12.75">
      <c r="A577" s="40"/>
    </row>
    <row r="578" spans="1:1" ht="12.75">
      <c r="A578" s="40"/>
    </row>
    <row r="579" spans="1:1" ht="12.75">
      <c r="A579" s="40"/>
    </row>
    <row r="580" spans="1:1" ht="12.75">
      <c r="A580" s="40"/>
    </row>
    <row r="581" spans="1:1" ht="12.75">
      <c r="A581" s="40"/>
    </row>
    <row r="582" spans="1:1" ht="12.75">
      <c r="A582" s="40"/>
    </row>
    <row r="583" spans="1:1" ht="12.75">
      <c r="A583" s="40"/>
    </row>
    <row r="584" spans="1:1" ht="12.75">
      <c r="A584" s="40"/>
    </row>
    <row r="585" spans="1:1" ht="12.75">
      <c r="A585" s="40"/>
    </row>
    <row r="586" spans="1:1" ht="12.75">
      <c r="A586" s="40"/>
    </row>
    <row r="587" spans="1:1" ht="12.75">
      <c r="A587" s="40"/>
    </row>
    <row r="588" spans="1:1" ht="12.75">
      <c r="A588" s="40"/>
    </row>
    <row r="589" spans="1:1" ht="12.75">
      <c r="A589" s="40"/>
    </row>
    <row r="590" spans="1:1" ht="12.75">
      <c r="A590" s="40"/>
    </row>
    <row r="591" spans="1:1" ht="12.75">
      <c r="A591" s="40"/>
    </row>
    <row r="592" spans="1:1" ht="12.75">
      <c r="A592" s="40"/>
    </row>
    <row r="593" spans="1:1" ht="12.75">
      <c r="A593" s="40"/>
    </row>
    <row r="594" spans="1:1" ht="12.75">
      <c r="A594" s="40"/>
    </row>
    <row r="595" spans="1:1" ht="12.75">
      <c r="A595" s="40"/>
    </row>
    <row r="596" spans="1:1" ht="12.75">
      <c r="A596" s="40"/>
    </row>
    <row r="597" spans="1:1" ht="12.75">
      <c r="A597" s="40"/>
    </row>
    <row r="598" spans="1:1" ht="12.75">
      <c r="A598" s="40"/>
    </row>
    <row r="599" spans="1:1" ht="12.75">
      <c r="A599" s="40"/>
    </row>
    <row r="600" spans="1:1" ht="12.75">
      <c r="A600" s="40"/>
    </row>
    <row r="601" spans="1:1" ht="12.75">
      <c r="A601" s="40"/>
    </row>
    <row r="602" spans="1:1" ht="12.75">
      <c r="A602" s="40"/>
    </row>
    <row r="603" spans="1:1" ht="12.75">
      <c r="A603" s="40"/>
    </row>
    <row r="604" spans="1:1" ht="12.75">
      <c r="A604" s="40"/>
    </row>
    <row r="605" spans="1:1" ht="12.75">
      <c r="A605" s="40"/>
    </row>
    <row r="606" spans="1:1" ht="12.75">
      <c r="A606" s="40"/>
    </row>
    <row r="607" spans="1:1" ht="12.75">
      <c r="A607" s="40"/>
    </row>
    <row r="608" spans="1:1" ht="12.75">
      <c r="A608" s="40"/>
    </row>
    <row r="609" spans="1:1" ht="12.75">
      <c r="A609" s="40"/>
    </row>
    <row r="610" spans="1:1" ht="12.75">
      <c r="A610" s="40"/>
    </row>
    <row r="611" spans="1:1" ht="12.75">
      <c r="A611" s="40"/>
    </row>
    <row r="612" spans="1:1" ht="12.75">
      <c r="A612" s="40"/>
    </row>
    <row r="613" spans="1:1" ht="12.75">
      <c r="A613" s="40"/>
    </row>
    <row r="614" spans="1:1" ht="12.75">
      <c r="A614" s="40"/>
    </row>
    <row r="615" spans="1:1" ht="12.75">
      <c r="A615" s="40"/>
    </row>
    <row r="616" spans="1:1" ht="12.75">
      <c r="A616" s="40"/>
    </row>
    <row r="617" spans="1:1" ht="12.75">
      <c r="A617" s="40"/>
    </row>
    <row r="618" spans="1:1" ht="12.75">
      <c r="A618" s="40"/>
    </row>
    <row r="619" spans="1:1" ht="12.75">
      <c r="A619" s="40"/>
    </row>
    <row r="620" spans="1:1" ht="12.75">
      <c r="A620" s="40"/>
    </row>
    <row r="621" spans="1:1" ht="12.75">
      <c r="A621" s="40"/>
    </row>
    <row r="622" spans="1:1" ht="12.75">
      <c r="A622" s="40"/>
    </row>
    <row r="623" spans="1:1" ht="12.75">
      <c r="A623" s="40"/>
    </row>
    <row r="624" spans="1:1" ht="12.75">
      <c r="A624" s="40"/>
    </row>
    <row r="625" spans="1:1" ht="12.75">
      <c r="A625" s="40"/>
    </row>
    <row r="626" spans="1:1" ht="12.75">
      <c r="A626" s="40"/>
    </row>
    <row r="627" spans="1:1" ht="12.75">
      <c r="A627" s="40"/>
    </row>
    <row r="628" spans="1:1" ht="12.75">
      <c r="A628" s="40"/>
    </row>
    <row r="629" spans="1:1" ht="12.75">
      <c r="A629" s="40"/>
    </row>
    <row r="630" spans="1:1" ht="12.75">
      <c r="A630" s="40"/>
    </row>
    <row r="631" spans="1:1" ht="12.75">
      <c r="A631" s="40"/>
    </row>
    <row r="632" spans="1:1" ht="12.75">
      <c r="A632" s="40"/>
    </row>
    <row r="633" spans="1:1" ht="12.75">
      <c r="A633" s="40"/>
    </row>
    <row r="634" spans="1:1" ht="12.75">
      <c r="A634" s="40"/>
    </row>
    <row r="635" spans="1:1" ht="12.75">
      <c r="A635" s="40"/>
    </row>
    <row r="636" spans="1:1" ht="12.75">
      <c r="A636" s="40"/>
    </row>
    <row r="637" spans="1:1" ht="12.75">
      <c r="A637" s="40"/>
    </row>
    <row r="638" spans="1:1" ht="12.75">
      <c r="A638" s="40"/>
    </row>
    <row r="639" spans="1:1" ht="12.75">
      <c r="A639" s="40"/>
    </row>
    <row r="640" spans="1:1" ht="12.75">
      <c r="A640" s="40"/>
    </row>
    <row r="641" spans="1:1" ht="12.75">
      <c r="A641" s="40"/>
    </row>
    <row r="642" spans="1:1" ht="12.75">
      <c r="A642" s="40"/>
    </row>
    <row r="643" spans="1:1" ht="12.75">
      <c r="A643" s="40"/>
    </row>
    <row r="644" spans="1:1" ht="12.75">
      <c r="A644" s="40"/>
    </row>
    <row r="645" spans="1:1" ht="12.75">
      <c r="A645" s="40"/>
    </row>
    <row r="646" spans="1:1" ht="12.75">
      <c r="A646" s="40"/>
    </row>
    <row r="647" spans="1:1" ht="12.75">
      <c r="A647" s="40"/>
    </row>
    <row r="648" spans="1:1" ht="12.75">
      <c r="A648" s="40"/>
    </row>
    <row r="649" spans="1:1" ht="12.75">
      <c r="A649" s="40"/>
    </row>
    <row r="650" spans="1:1" ht="12.75">
      <c r="A650" s="40"/>
    </row>
    <row r="651" spans="1:1" ht="12.75">
      <c r="A651" s="40"/>
    </row>
    <row r="652" spans="1:1" ht="12.75">
      <c r="A652" s="40"/>
    </row>
    <row r="653" spans="1:1" ht="12.75">
      <c r="A653" s="40"/>
    </row>
    <row r="654" spans="1:1" ht="12.75">
      <c r="A654" s="40"/>
    </row>
    <row r="655" spans="1:1" ht="12.75">
      <c r="A655" s="40"/>
    </row>
    <row r="656" spans="1:1" ht="12.75">
      <c r="A656" s="40"/>
    </row>
    <row r="657" spans="1:1" ht="12.75">
      <c r="A657" s="40"/>
    </row>
    <row r="658" spans="1:1" ht="12.75">
      <c r="A658" s="40"/>
    </row>
    <row r="659" spans="1:1" ht="12.75">
      <c r="A659" s="40"/>
    </row>
    <row r="660" spans="1:1" ht="12.75">
      <c r="A660" s="40"/>
    </row>
    <row r="661" spans="1:1" ht="12.75">
      <c r="A661" s="40"/>
    </row>
    <row r="662" spans="1:1" ht="12.75">
      <c r="A662" s="40"/>
    </row>
    <row r="663" spans="1:1" ht="12.75">
      <c r="A663" s="40"/>
    </row>
    <row r="664" spans="1:1" ht="12.75">
      <c r="A664" s="40"/>
    </row>
    <row r="665" spans="1:1" ht="12.75">
      <c r="A665" s="40"/>
    </row>
    <row r="666" spans="1:1" ht="12.75">
      <c r="A666" s="40"/>
    </row>
    <row r="667" spans="1:1" ht="12.75">
      <c r="A667" s="40"/>
    </row>
    <row r="668" spans="1:1" ht="12.75">
      <c r="A668" s="40"/>
    </row>
    <row r="669" spans="1:1" ht="12.75">
      <c r="A669" s="40"/>
    </row>
    <row r="670" spans="1:1" ht="12.75">
      <c r="A670" s="40"/>
    </row>
    <row r="671" spans="1:1" ht="12.75">
      <c r="A671" s="40"/>
    </row>
    <row r="672" spans="1:1" ht="12.75">
      <c r="A672" s="40"/>
    </row>
    <row r="673" spans="1:1" ht="12.75">
      <c r="A673" s="40"/>
    </row>
    <row r="674" spans="1:1" ht="12.75">
      <c r="A674" s="40"/>
    </row>
    <row r="675" spans="1:1" ht="12.75">
      <c r="A675" s="40"/>
    </row>
    <row r="676" spans="1:1" ht="12.75">
      <c r="A676" s="40"/>
    </row>
    <row r="677" spans="1:1" ht="12.75">
      <c r="A677" s="40"/>
    </row>
    <row r="678" spans="1:1" ht="12.75">
      <c r="A678" s="40"/>
    </row>
    <row r="679" spans="1:1" ht="12.75">
      <c r="A679" s="40"/>
    </row>
    <row r="680" spans="1:1" ht="12.75">
      <c r="A680" s="40"/>
    </row>
    <row r="681" spans="1:1" ht="12.75">
      <c r="A681" s="40"/>
    </row>
    <row r="682" spans="1:1" ht="12.75">
      <c r="A682" s="40"/>
    </row>
    <row r="683" spans="1:1" ht="12.75">
      <c r="A683" s="40"/>
    </row>
    <row r="684" spans="1:1" ht="12.75">
      <c r="A684" s="40"/>
    </row>
    <row r="685" spans="1:1" ht="12.75">
      <c r="A685" s="40"/>
    </row>
    <row r="686" spans="1:1" ht="12.75">
      <c r="A686" s="40"/>
    </row>
    <row r="687" spans="1:1" ht="12.75">
      <c r="A687" s="40"/>
    </row>
    <row r="688" spans="1:1" ht="12.75">
      <c r="A688" s="40"/>
    </row>
    <row r="689" spans="1:1" ht="12.75">
      <c r="A689" s="40"/>
    </row>
    <row r="690" spans="1:1" ht="12.75">
      <c r="A690" s="40"/>
    </row>
    <row r="691" spans="1:1" ht="12.75">
      <c r="A691" s="40"/>
    </row>
    <row r="692" spans="1:1" ht="12.75">
      <c r="A692" s="40"/>
    </row>
    <row r="693" spans="1:1" ht="12.75">
      <c r="A693" s="40"/>
    </row>
    <row r="694" spans="1:1" ht="12.75">
      <c r="A694" s="40"/>
    </row>
    <row r="695" spans="1:1" ht="12.75">
      <c r="A695" s="40"/>
    </row>
    <row r="696" spans="1:1" ht="12.75">
      <c r="A696" s="40"/>
    </row>
    <row r="697" spans="1:1" ht="12.75">
      <c r="A697" s="40"/>
    </row>
    <row r="698" spans="1:1" ht="12.75">
      <c r="A698" s="40"/>
    </row>
    <row r="699" spans="1:1" ht="12.75">
      <c r="A699" s="40"/>
    </row>
    <row r="700" spans="1:1" ht="12.75">
      <c r="A700" s="40"/>
    </row>
    <row r="701" spans="1:1" ht="12.75">
      <c r="A701" s="40"/>
    </row>
    <row r="702" spans="1:1" ht="12.75">
      <c r="A702" s="40"/>
    </row>
    <row r="703" spans="1:1" ht="12.75">
      <c r="A703" s="40"/>
    </row>
    <row r="704" spans="1:1" ht="12.75">
      <c r="A704" s="40"/>
    </row>
    <row r="705" spans="1:1" ht="12.75">
      <c r="A705" s="40"/>
    </row>
    <row r="706" spans="1:1" ht="12.75">
      <c r="A706" s="40"/>
    </row>
    <row r="707" spans="1:1" ht="12.75">
      <c r="A707" s="40"/>
    </row>
    <row r="708" spans="1:1" ht="12.75">
      <c r="A708" s="40"/>
    </row>
    <row r="709" spans="1:1" ht="12.75">
      <c r="A709" s="40"/>
    </row>
    <row r="710" spans="1:1" ht="12.75">
      <c r="A710" s="40"/>
    </row>
    <row r="711" spans="1:1" ht="12.75">
      <c r="A711" s="40"/>
    </row>
    <row r="712" spans="1:1" ht="12.75">
      <c r="A712" s="40"/>
    </row>
    <row r="713" spans="1:1" ht="12.75">
      <c r="A713" s="40"/>
    </row>
    <row r="714" spans="1:1" ht="12.75">
      <c r="A714" s="40"/>
    </row>
    <row r="715" spans="1:1" ht="12.75">
      <c r="A715" s="40"/>
    </row>
    <row r="716" spans="1:1" ht="12.75">
      <c r="A716" s="40"/>
    </row>
    <row r="717" spans="1:1" ht="12.75">
      <c r="A717" s="40"/>
    </row>
    <row r="718" spans="1:1" ht="12.75">
      <c r="A718" s="40"/>
    </row>
    <row r="719" spans="1:1" ht="12.75">
      <c r="A719" s="40"/>
    </row>
    <row r="720" spans="1:1" ht="12.75">
      <c r="A720" s="40"/>
    </row>
    <row r="721" spans="1:1" ht="12.75">
      <c r="A721" s="40"/>
    </row>
    <row r="722" spans="1:1" ht="12.75">
      <c r="A722" s="40"/>
    </row>
    <row r="723" spans="1:1" ht="12.75">
      <c r="A723" s="40"/>
    </row>
    <row r="724" spans="1:1" ht="12.75">
      <c r="A724" s="40"/>
    </row>
    <row r="725" spans="1:1" ht="12.75">
      <c r="A725" s="40"/>
    </row>
    <row r="726" spans="1:1" ht="12.75">
      <c r="A726" s="40"/>
    </row>
    <row r="727" spans="1:1" ht="12.75">
      <c r="A727" s="40"/>
    </row>
    <row r="728" spans="1:1" ht="12.75">
      <c r="A728" s="40"/>
    </row>
    <row r="729" spans="1:1" ht="12.75">
      <c r="A729" s="40"/>
    </row>
    <row r="730" spans="1:1" ht="12.75">
      <c r="A730" s="40"/>
    </row>
    <row r="731" spans="1:1" ht="12.75">
      <c r="A731" s="40"/>
    </row>
    <row r="732" spans="1:1" ht="12.75">
      <c r="A732" s="40"/>
    </row>
    <row r="733" spans="1:1" ht="12.75">
      <c r="A733" s="40"/>
    </row>
    <row r="734" spans="1:1" ht="12.75">
      <c r="A734" s="40"/>
    </row>
    <row r="735" spans="1:1" ht="12.75">
      <c r="A735" s="40"/>
    </row>
    <row r="736" spans="1:1" ht="12.75">
      <c r="A736" s="40"/>
    </row>
    <row r="737" spans="1:1" ht="12.75">
      <c r="A737" s="40"/>
    </row>
    <row r="738" spans="1:1" ht="12.75">
      <c r="A738" s="40"/>
    </row>
    <row r="739" spans="1:1" ht="12.75">
      <c r="A739" s="40"/>
    </row>
    <row r="740" spans="1:1" ht="12.75">
      <c r="A740" s="40"/>
    </row>
    <row r="741" spans="1:1" ht="12.75">
      <c r="A741" s="40"/>
    </row>
    <row r="742" spans="1:1" ht="12.75">
      <c r="A742" s="40"/>
    </row>
    <row r="743" spans="1:1" ht="12.75">
      <c r="A743" s="40"/>
    </row>
    <row r="744" spans="1:1" ht="12.75">
      <c r="A744" s="40"/>
    </row>
    <row r="745" spans="1:1" ht="12.75">
      <c r="A745" s="40"/>
    </row>
    <row r="746" spans="1:1" ht="12.75">
      <c r="A746" s="40"/>
    </row>
    <row r="747" spans="1:1" ht="12.75">
      <c r="A747" s="40"/>
    </row>
    <row r="748" spans="1:1" ht="12.75">
      <c r="A748" s="40"/>
    </row>
    <row r="749" spans="1:1" ht="12.75">
      <c r="A749" s="40"/>
    </row>
    <row r="750" spans="1:1" ht="12.75">
      <c r="A750" s="40"/>
    </row>
    <row r="751" spans="1:1" ht="12.75">
      <c r="A751" s="40"/>
    </row>
    <row r="752" spans="1:1" ht="12.75">
      <c r="A752" s="40"/>
    </row>
    <row r="753" spans="1:1" ht="12.75">
      <c r="A753" s="40"/>
    </row>
    <row r="754" spans="1:1" ht="12.75">
      <c r="A754" s="40"/>
    </row>
    <row r="755" spans="1:1" ht="12.75">
      <c r="A755" s="40"/>
    </row>
    <row r="756" spans="1:1" ht="12.75">
      <c r="A756" s="40"/>
    </row>
    <row r="757" spans="1:1" ht="12.75">
      <c r="A757" s="40"/>
    </row>
    <row r="758" spans="1:1" ht="12.75">
      <c r="A758" s="40"/>
    </row>
    <row r="759" spans="1:1" ht="12.75">
      <c r="A759" s="40"/>
    </row>
    <row r="760" spans="1:1" ht="12.75">
      <c r="A760" s="40"/>
    </row>
    <row r="761" spans="1:1" ht="12.75">
      <c r="A761" s="40"/>
    </row>
    <row r="762" spans="1:1" ht="12.75">
      <c r="A762" s="40"/>
    </row>
    <row r="763" spans="1:1" ht="12.75">
      <c r="A763" s="40"/>
    </row>
    <row r="764" spans="1:1" ht="12.75">
      <c r="A764" s="40"/>
    </row>
    <row r="765" spans="1:1" ht="12.75">
      <c r="A765" s="40"/>
    </row>
    <row r="766" spans="1:1" ht="12.75">
      <c r="A766" s="40"/>
    </row>
    <row r="767" spans="1:1" ht="12.75">
      <c r="A767" s="40"/>
    </row>
    <row r="768" spans="1:1" ht="12.75">
      <c r="A768" s="40"/>
    </row>
    <row r="769" spans="1:1" ht="12.75">
      <c r="A769" s="40"/>
    </row>
    <row r="770" spans="1:1" ht="12.75">
      <c r="A770" s="40"/>
    </row>
    <row r="771" spans="1:1" ht="12.75">
      <c r="A771" s="40"/>
    </row>
    <row r="772" spans="1:1" ht="12.75">
      <c r="A772" s="40"/>
    </row>
    <row r="773" spans="1:1" ht="12.75">
      <c r="A773" s="40"/>
    </row>
    <row r="774" spans="1:1" ht="12.75">
      <c r="A774" s="40"/>
    </row>
    <row r="775" spans="1:1" ht="12.75">
      <c r="A775" s="40"/>
    </row>
    <row r="776" spans="1:1" ht="12.75">
      <c r="A776" s="40"/>
    </row>
    <row r="777" spans="1:1" ht="12.75">
      <c r="A777" s="40"/>
    </row>
    <row r="778" spans="1:1" ht="12.75">
      <c r="A778" s="40"/>
    </row>
    <row r="779" spans="1:1" ht="12.75">
      <c r="A779" s="40"/>
    </row>
    <row r="780" spans="1:1" ht="12.75">
      <c r="A780" s="40"/>
    </row>
    <row r="781" spans="1:1" ht="12.75">
      <c r="A781" s="40"/>
    </row>
    <row r="782" spans="1:1" ht="12.75">
      <c r="A782" s="40"/>
    </row>
    <row r="783" spans="1:1" ht="12.75">
      <c r="A783" s="40"/>
    </row>
    <row r="784" spans="1:1" ht="12.75">
      <c r="A784" s="40"/>
    </row>
    <row r="785" spans="1:1" ht="12.75">
      <c r="A785" s="40"/>
    </row>
    <row r="786" spans="1:1" ht="12.75">
      <c r="A786" s="40"/>
    </row>
    <row r="787" spans="1:1" ht="12.75">
      <c r="A787" s="40"/>
    </row>
    <row r="788" spans="1:1" ht="12.75">
      <c r="A788" s="40"/>
    </row>
    <row r="789" spans="1:1" ht="12.75">
      <c r="A789" s="40"/>
    </row>
    <row r="790" spans="1:1" ht="12.75">
      <c r="A790" s="40"/>
    </row>
    <row r="791" spans="1:1" ht="12.75">
      <c r="A791" s="40"/>
    </row>
    <row r="792" spans="1:1" ht="12.75">
      <c r="A792" s="40"/>
    </row>
    <row r="793" spans="1:1" ht="12.75">
      <c r="A793" s="40"/>
    </row>
    <row r="794" spans="1:1" ht="12.75">
      <c r="A794" s="40"/>
    </row>
    <row r="795" spans="1:1" ht="12.75">
      <c r="A795" s="40"/>
    </row>
    <row r="796" spans="1:1" ht="12.75">
      <c r="A796" s="40"/>
    </row>
    <row r="797" spans="1:1" ht="12.75">
      <c r="A797" s="40"/>
    </row>
    <row r="798" spans="1:1" ht="12.75">
      <c r="A798" s="40"/>
    </row>
    <row r="799" spans="1:1" ht="12.75">
      <c r="A799" s="40"/>
    </row>
    <row r="800" spans="1:1" ht="12.75">
      <c r="A800" s="40"/>
    </row>
    <row r="801" spans="1:1" ht="12.75">
      <c r="A801" s="40"/>
    </row>
    <row r="802" spans="1:1" ht="12.75">
      <c r="A802" s="40"/>
    </row>
    <row r="803" spans="1:1" ht="12.75">
      <c r="A803" s="40"/>
    </row>
    <row r="804" spans="1:1" ht="12.75">
      <c r="A804" s="40"/>
    </row>
    <row r="805" spans="1:1" ht="12.75">
      <c r="A805" s="40"/>
    </row>
    <row r="806" spans="1:1" ht="12.75">
      <c r="A806" s="40"/>
    </row>
    <row r="807" spans="1:1" ht="12.75">
      <c r="A807" s="40"/>
    </row>
    <row r="808" spans="1:1" ht="12.75">
      <c r="A808" s="40"/>
    </row>
    <row r="809" spans="1:1" ht="12.75">
      <c r="A809" s="40"/>
    </row>
    <row r="810" spans="1:1" ht="12.75">
      <c r="A810" s="40"/>
    </row>
    <row r="811" spans="1:1" ht="12.75">
      <c r="A811" s="40"/>
    </row>
    <row r="812" spans="1:1" ht="12.75">
      <c r="A812" s="40"/>
    </row>
    <row r="813" spans="1:1" ht="12.75">
      <c r="A813" s="40"/>
    </row>
    <row r="814" spans="1:1" ht="12.75">
      <c r="A814" s="40"/>
    </row>
    <row r="815" spans="1:1" ht="12.75">
      <c r="A815" s="40"/>
    </row>
    <row r="816" spans="1:1" ht="12.75">
      <c r="A816" s="40"/>
    </row>
    <row r="817" spans="1:1" ht="12.75">
      <c r="A817" s="40"/>
    </row>
    <row r="818" spans="1:1" ht="12.75">
      <c r="A818" s="40"/>
    </row>
    <row r="819" spans="1:1" ht="12.75">
      <c r="A819" s="40"/>
    </row>
    <row r="820" spans="1:1" ht="12.75">
      <c r="A820" s="40"/>
    </row>
    <row r="821" spans="1:1" ht="12.75">
      <c r="A821" s="40"/>
    </row>
    <row r="822" spans="1:1" ht="12.75">
      <c r="A822" s="40"/>
    </row>
    <row r="823" spans="1:1" ht="12.75">
      <c r="A823" s="40"/>
    </row>
    <row r="824" spans="1:1" ht="12.75">
      <c r="A824" s="40"/>
    </row>
    <row r="825" spans="1:1" ht="12.75">
      <c r="A825" s="40"/>
    </row>
    <row r="826" spans="1:1" ht="12.75">
      <c r="A826" s="40"/>
    </row>
    <row r="827" spans="1:1" ht="12.75">
      <c r="A827" s="40"/>
    </row>
    <row r="828" spans="1:1" ht="12.75">
      <c r="A828" s="40"/>
    </row>
    <row r="829" spans="1:1" ht="12.75">
      <c r="A829" s="40"/>
    </row>
    <row r="830" spans="1:1" ht="12.75">
      <c r="A830" s="40"/>
    </row>
    <row r="831" spans="1:1" ht="12.75">
      <c r="A831" s="40"/>
    </row>
    <row r="832" spans="1:1" ht="12.75">
      <c r="A832" s="40"/>
    </row>
    <row r="833" spans="1:1" ht="12.75">
      <c r="A833" s="40"/>
    </row>
    <row r="834" spans="1:1" ht="12.75">
      <c r="A834" s="40"/>
    </row>
    <row r="835" spans="1:1" ht="12.75">
      <c r="A835" s="40"/>
    </row>
    <row r="836" spans="1:1" ht="12.75">
      <c r="A836" s="40"/>
    </row>
    <row r="837" spans="1:1" ht="12.75">
      <c r="A837" s="40"/>
    </row>
    <row r="838" spans="1:1" ht="12.75">
      <c r="A838" s="40"/>
    </row>
    <row r="839" spans="1:1" ht="12.75">
      <c r="A839" s="40"/>
    </row>
    <row r="840" spans="1:1" ht="12.75">
      <c r="A840" s="40"/>
    </row>
    <row r="841" spans="1:1" ht="12.75">
      <c r="A841" s="40"/>
    </row>
    <row r="842" spans="1:1" ht="12.75">
      <c r="A842" s="40"/>
    </row>
    <row r="843" spans="1:1" ht="12.75">
      <c r="A843" s="40"/>
    </row>
    <row r="844" spans="1:1" ht="12.75">
      <c r="A844" s="40"/>
    </row>
    <row r="845" spans="1:1" ht="12.75">
      <c r="A845" s="40"/>
    </row>
    <row r="846" spans="1:1" ht="12.75">
      <c r="A846" s="40"/>
    </row>
    <row r="847" spans="1:1" ht="12.75">
      <c r="A847" s="40"/>
    </row>
    <row r="848" spans="1:1" ht="12.75">
      <c r="A848" s="40"/>
    </row>
    <row r="849" spans="1:1" ht="12.75">
      <c r="A849" s="40"/>
    </row>
    <row r="850" spans="1:1" ht="12.75">
      <c r="A850" s="40"/>
    </row>
    <row r="851" spans="1:1" ht="12.75">
      <c r="A851" s="40"/>
    </row>
    <row r="852" spans="1:1" ht="12.75">
      <c r="A852" s="40"/>
    </row>
    <row r="853" spans="1:1" ht="12.75">
      <c r="A853" s="40"/>
    </row>
    <row r="854" spans="1:1" ht="12.75">
      <c r="A854" s="40"/>
    </row>
    <row r="855" spans="1:1" ht="12.75">
      <c r="A855" s="40"/>
    </row>
    <row r="856" spans="1:1" ht="12.75">
      <c r="A856" s="40"/>
    </row>
    <row r="857" spans="1:1" ht="12.75">
      <c r="A857" s="40"/>
    </row>
    <row r="858" spans="1:1" ht="12.75">
      <c r="A858" s="40"/>
    </row>
    <row r="859" spans="1:1" ht="12.75">
      <c r="A859" s="40"/>
    </row>
    <row r="860" spans="1:1" ht="12.75">
      <c r="A860" s="40"/>
    </row>
    <row r="861" spans="1:1" ht="12.75">
      <c r="A861" s="40"/>
    </row>
    <row r="862" spans="1:1" ht="12.75">
      <c r="A862" s="40"/>
    </row>
    <row r="863" spans="1:1" ht="12.75">
      <c r="A863" s="40"/>
    </row>
    <row r="864" spans="1:1" ht="12.75">
      <c r="A864" s="40"/>
    </row>
    <row r="865" spans="1:1" ht="12.75">
      <c r="A865" s="40"/>
    </row>
    <row r="866" spans="1:1" ht="12.75">
      <c r="A866" s="40"/>
    </row>
    <row r="867" spans="1:1" ht="12.75">
      <c r="A867" s="40"/>
    </row>
    <row r="868" spans="1:1" ht="12.75">
      <c r="A868" s="40"/>
    </row>
    <row r="869" spans="1:1" ht="12.75">
      <c r="A869" s="40"/>
    </row>
    <row r="870" spans="1:1" ht="12.75">
      <c r="A870" s="40"/>
    </row>
    <row r="871" spans="1:1" ht="12.75">
      <c r="A871" s="40"/>
    </row>
    <row r="872" spans="1:1" ht="12.75">
      <c r="A872" s="40"/>
    </row>
    <row r="873" spans="1:1" ht="12.75">
      <c r="A873" s="40"/>
    </row>
    <row r="874" spans="1:1" ht="12.75">
      <c r="A874" s="40"/>
    </row>
    <row r="875" spans="1:1" ht="12.75">
      <c r="A875" s="40"/>
    </row>
    <row r="876" spans="1:1" ht="12.75">
      <c r="A876" s="40"/>
    </row>
    <row r="877" spans="1:1" ht="12.75">
      <c r="A877" s="40"/>
    </row>
    <row r="878" spans="1:1" ht="12.75">
      <c r="A878" s="40"/>
    </row>
    <row r="879" spans="1:1" ht="12.75">
      <c r="A879" s="40"/>
    </row>
    <row r="880" spans="1:1" ht="12.75">
      <c r="A880" s="40"/>
    </row>
    <row r="881" spans="1:1" ht="12.75">
      <c r="A881" s="40"/>
    </row>
    <row r="882" spans="1:1" ht="12.75">
      <c r="A882" s="40"/>
    </row>
    <row r="883" spans="1:1" ht="12.75">
      <c r="A883" s="40"/>
    </row>
    <row r="884" spans="1:1" ht="12.75">
      <c r="A884" s="40"/>
    </row>
    <row r="885" spans="1:1" ht="12.75">
      <c r="A885" s="40"/>
    </row>
    <row r="886" spans="1:1" ht="12.75">
      <c r="A886" s="40"/>
    </row>
    <row r="887" spans="1:1" ht="12.75">
      <c r="A887" s="40"/>
    </row>
    <row r="888" spans="1:1" ht="12.75">
      <c r="A888" s="40"/>
    </row>
    <row r="889" spans="1:1" ht="12.75">
      <c r="A889" s="40"/>
    </row>
    <row r="890" spans="1:1" ht="12.75">
      <c r="A890" s="40"/>
    </row>
    <row r="891" spans="1:1" ht="12.75">
      <c r="A891" s="40"/>
    </row>
    <row r="892" spans="1:1" ht="12.75">
      <c r="A892" s="40"/>
    </row>
    <row r="893" spans="1:1" ht="12.75">
      <c r="A893" s="40"/>
    </row>
    <row r="894" spans="1:1" ht="12.75">
      <c r="A894" s="40"/>
    </row>
    <row r="895" spans="1:1" ht="12.75">
      <c r="A895" s="40"/>
    </row>
    <row r="896" spans="1:1" ht="12.75">
      <c r="A896" s="40"/>
    </row>
    <row r="897" spans="1:1" ht="12.75">
      <c r="A897" s="40"/>
    </row>
    <row r="898" spans="1:1" ht="12.75">
      <c r="A898" s="40"/>
    </row>
    <row r="899" spans="1:1" ht="12.75">
      <c r="A899" s="40"/>
    </row>
    <row r="900" spans="1:1" ht="12.75">
      <c r="A900" s="40"/>
    </row>
    <row r="901" spans="1:1" ht="12.75">
      <c r="A901" s="40"/>
    </row>
    <row r="902" spans="1:1" ht="12.75">
      <c r="A902" s="40"/>
    </row>
    <row r="903" spans="1:1" ht="12.75">
      <c r="A903" s="40"/>
    </row>
    <row r="904" spans="1:1" ht="12.75">
      <c r="A904" s="40"/>
    </row>
    <row r="905" spans="1:1" ht="12.75">
      <c r="A905" s="40"/>
    </row>
    <row r="906" spans="1:1" ht="12.75">
      <c r="A906" s="40"/>
    </row>
    <row r="907" spans="1:1" ht="12.75">
      <c r="A907" s="40"/>
    </row>
    <row r="908" spans="1:1" ht="12.75">
      <c r="A908" s="40"/>
    </row>
    <row r="909" spans="1:1" ht="12.75">
      <c r="A909" s="40"/>
    </row>
    <row r="910" spans="1:1" ht="12.75">
      <c r="A910" s="40"/>
    </row>
    <row r="911" spans="1:1" ht="12.75">
      <c r="A911" s="40"/>
    </row>
    <row r="912" spans="1:1" ht="12.75">
      <c r="A912" s="40"/>
    </row>
    <row r="913" spans="1:1" ht="12.75">
      <c r="A913" s="40"/>
    </row>
    <row r="914" spans="1:1" ht="12.75">
      <c r="A914" s="40"/>
    </row>
    <row r="915" spans="1:1" ht="12.75">
      <c r="A915" s="40"/>
    </row>
    <row r="916" spans="1:1" ht="12.75">
      <c r="A916" s="40"/>
    </row>
    <row r="917" spans="1:1" ht="12.75">
      <c r="A917" s="40"/>
    </row>
    <row r="918" spans="1:1" ht="12.75">
      <c r="A918" s="40"/>
    </row>
    <row r="919" spans="1:1" ht="12.75">
      <c r="A919" s="40"/>
    </row>
    <row r="920" spans="1:1" ht="12.75">
      <c r="A920" s="40"/>
    </row>
    <row r="921" spans="1:1" ht="12.75">
      <c r="A921" s="40"/>
    </row>
    <row r="922" spans="1:1" ht="12.75">
      <c r="A922" s="40"/>
    </row>
    <row r="923" spans="1:1" ht="12.75">
      <c r="A923" s="40"/>
    </row>
    <row r="924" spans="1:1" ht="12.75">
      <c r="A924" s="40"/>
    </row>
    <row r="925" spans="1:1" ht="12.75">
      <c r="A925" s="40"/>
    </row>
    <row r="926" spans="1:1" ht="12.75">
      <c r="A926" s="40"/>
    </row>
    <row r="927" spans="1:1" ht="12.75">
      <c r="A927" s="40"/>
    </row>
    <row r="928" spans="1:1" ht="12.75">
      <c r="A928" s="40"/>
    </row>
    <row r="929" spans="1:1" ht="12.75">
      <c r="A929" s="40"/>
    </row>
    <row r="930" spans="1:1" ht="12.75">
      <c r="A930" s="40"/>
    </row>
    <row r="931" spans="1:1" ht="12.75">
      <c r="A931" s="40"/>
    </row>
    <row r="932" spans="1:1" ht="12.75">
      <c r="A932" s="40"/>
    </row>
    <row r="933" spans="1:1" ht="12.75">
      <c r="A933" s="40"/>
    </row>
    <row r="934" spans="1:1" ht="12.75">
      <c r="A934" s="40"/>
    </row>
    <row r="935" spans="1:1" ht="12.75">
      <c r="A935" s="40"/>
    </row>
    <row r="936" spans="1:1" ht="12.75">
      <c r="A936" s="40"/>
    </row>
    <row r="937" spans="1:1" ht="12.75">
      <c r="A937" s="40"/>
    </row>
    <row r="938" spans="1:1" ht="12.75">
      <c r="A938" s="40"/>
    </row>
    <row r="939" spans="1:1" ht="12.75">
      <c r="A939" s="40"/>
    </row>
    <row r="940" spans="1:1" ht="12.75">
      <c r="A940" s="40"/>
    </row>
    <row r="941" spans="1:1" ht="12.75">
      <c r="A941" s="40"/>
    </row>
    <row r="942" spans="1:1" ht="12.75">
      <c r="A942" s="40"/>
    </row>
    <row r="943" spans="1:1" ht="12.75">
      <c r="A943" s="40"/>
    </row>
    <row r="944" spans="1:1" ht="12.75">
      <c r="A944" s="40"/>
    </row>
    <row r="945" spans="1:1" ht="12.75">
      <c r="A945" s="40"/>
    </row>
    <row r="946" spans="1:1" ht="12.75">
      <c r="A946" s="40"/>
    </row>
    <row r="947" spans="1:1" ht="12.75">
      <c r="A947" s="40"/>
    </row>
    <row r="948" spans="1:1" ht="12.75">
      <c r="A948" s="40"/>
    </row>
    <row r="949" spans="1:1" ht="12.75">
      <c r="A949" s="40"/>
    </row>
    <row r="950" spans="1:1" ht="12.75">
      <c r="A950" s="40"/>
    </row>
    <row r="951" spans="1:1" ht="12.75">
      <c r="A951" s="40"/>
    </row>
    <row r="952" spans="1:1" ht="12.75">
      <c r="A952" s="40"/>
    </row>
    <row r="953" spans="1:1" ht="12.75">
      <c r="A953" s="40"/>
    </row>
    <row r="954" spans="1:1" ht="12.75">
      <c r="A954" s="40"/>
    </row>
    <row r="955" spans="1:1" ht="12.75">
      <c r="A955" s="40"/>
    </row>
    <row r="956" spans="1:1" ht="12.75">
      <c r="A956" s="40"/>
    </row>
    <row r="957" spans="1:1" ht="12.75">
      <c r="A957" s="40"/>
    </row>
    <row r="958" spans="1:1" ht="12.75">
      <c r="A958" s="40"/>
    </row>
    <row r="959" spans="1:1" ht="12.75">
      <c r="A959" s="40"/>
    </row>
    <row r="960" spans="1:1" ht="12.75">
      <c r="A960" s="40"/>
    </row>
    <row r="961" spans="1:1" ht="12.75">
      <c r="A961" s="40"/>
    </row>
    <row r="962" spans="1:1" ht="12.75">
      <c r="A962" s="40"/>
    </row>
    <row r="963" spans="1:1" ht="12.75">
      <c r="A963" s="40"/>
    </row>
    <row r="964" spans="1:1" ht="12.75">
      <c r="A964" s="40"/>
    </row>
    <row r="965" spans="1:1" ht="12.75">
      <c r="A965" s="40"/>
    </row>
    <row r="966" spans="1:1" ht="12.75">
      <c r="A966" s="40"/>
    </row>
    <row r="967" spans="1:1" ht="12.75">
      <c r="A967" s="40"/>
    </row>
    <row r="968" spans="1:1" ht="12.75">
      <c r="A968" s="40"/>
    </row>
    <row r="969" spans="1:1" ht="12.75">
      <c r="A969" s="40"/>
    </row>
    <row r="970" spans="1:1" ht="12.75">
      <c r="A970" s="40"/>
    </row>
    <row r="971" spans="1:1" ht="12.75">
      <c r="A971" s="40"/>
    </row>
    <row r="972" spans="1:1" ht="12.75">
      <c r="A972" s="40"/>
    </row>
    <row r="973" spans="1:1" ht="12.75">
      <c r="A973" s="40"/>
    </row>
    <row r="974" spans="1:1" ht="12.75">
      <c r="A974" s="40"/>
    </row>
    <row r="975" spans="1:1" ht="12.75">
      <c r="A975" s="40"/>
    </row>
    <row r="976" spans="1:1" ht="12.75">
      <c r="A976" s="40"/>
    </row>
    <row r="977" spans="1:1" ht="12.75">
      <c r="A977" s="40"/>
    </row>
    <row r="978" spans="1:1" ht="12.75">
      <c r="A978" s="40"/>
    </row>
    <row r="979" spans="1:1" ht="12.75">
      <c r="A979" s="40"/>
    </row>
    <row r="980" spans="1:1" ht="12.75">
      <c r="A980" s="40"/>
    </row>
    <row r="981" spans="1:1" ht="12.75">
      <c r="A981" s="40"/>
    </row>
    <row r="982" spans="1:1" ht="12.75">
      <c r="A982" s="40"/>
    </row>
    <row r="983" spans="1:1" ht="12.75">
      <c r="A983" s="40"/>
    </row>
    <row r="984" spans="1:1" ht="12.75">
      <c r="A984" s="40"/>
    </row>
    <row r="985" spans="1:1" ht="12.75">
      <c r="A985" s="40"/>
    </row>
    <row r="986" spans="1:1" ht="12.75">
      <c r="A986" s="40"/>
    </row>
    <row r="987" spans="1:1" ht="12.75">
      <c r="A987" s="40"/>
    </row>
    <row r="988" spans="1:1" ht="12.75">
      <c r="A988" s="40"/>
    </row>
    <row r="989" spans="1:1" ht="12.75">
      <c r="A989" s="40"/>
    </row>
    <row r="990" spans="1:1" ht="12.75">
      <c r="A990" s="40"/>
    </row>
    <row r="991" spans="1:1" ht="12.75">
      <c r="A991" s="40"/>
    </row>
    <row r="992" spans="1:1" ht="12.75">
      <c r="A992" s="40"/>
    </row>
    <row r="993" spans="1:1" ht="12.75">
      <c r="A993" s="40"/>
    </row>
    <row r="994" spans="1:1" ht="12.75">
      <c r="A994" s="40"/>
    </row>
    <row r="995" spans="1:1" ht="12.75">
      <c r="A995" s="40"/>
    </row>
    <row r="996" spans="1:1" ht="12.75">
      <c r="A996" s="40"/>
    </row>
    <row r="997" spans="1:1" ht="12.75">
      <c r="A997" s="40"/>
    </row>
    <row r="998" spans="1:1" ht="12.75">
      <c r="A998" s="40"/>
    </row>
    <row r="999" spans="1:1" ht="12.75">
      <c r="A999" s="40"/>
    </row>
    <row r="1000" spans="1:1" ht="12.75">
      <c r="A1000" s="40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G27"/>
  <sheetViews>
    <sheetView workbookViewId="0"/>
  </sheetViews>
  <sheetFormatPr defaultColWidth="12.5703125" defaultRowHeight="15.75" customHeight="1"/>
  <sheetData>
    <row r="1" spans="1:7" ht="16.5" customHeight="1">
      <c r="A1" s="135" t="s">
        <v>76</v>
      </c>
      <c r="B1" s="136" t="s">
        <v>78</v>
      </c>
      <c r="C1" s="136" t="s">
        <v>163</v>
      </c>
      <c r="D1" s="136" t="s">
        <v>164</v>
      </c>
      <c r="E1" s="1" t="s">
        <v>165</v>
      </c>
      <c r="F1" s="1" t="s">
        <v>166</v>
      </c>
      <c r="G1" s="1" t="s">
        <v>167</v>
      </c>
    </row>
    <row r="2" spans="1:7" ht="15">
      <c r="A2" s="128">
        <f ca="1">EOMONTH(TODAY(),-6)+1</f>
        <v>46082</v>
      </c>
      <c r="B2" s="138">
        <v>69</v>
      </c>
      <c r="C2" s="138">
        <v>80</v>
      </c>
      <c r="D2" s="138"/>
    </row>
    <row r="3" spans="1:7" ht="15">
      <c r="A3" s="128">
        <f ca="1">EOMONTH(TODAY(),-5)+1</f>
        <v>46113</v>
      </c>
      <c r="B3" s="56">
        <v>70</v>
      </c>
      <c r="C3" s="56">
        <v>72</v>
      </c>
      <c r="D3" s="56"/>
      <c r="F3" s="1">
        <v>68</v>
      </c>
    </row>
    <row r="4" spans="1:7" ht="15">
      <c r="A4" s="128">
        <f ca="1">EOMONTH(TODAY(),-4)+1</f>
        <v>46143</v>
      </c>
      <c r="B4" s="17">
        <v>48</v>
      </c>
      <c r="C4" s="17">
        <v>48</v>
      </c>
      <c r="D4" s="56"/>
      <c r="F4" s="1">
        <v>47</v>
      </c>
    </row>
    <row r="5" spans="1:7" ht="15">
      <c r="A5" s="128">
        <f ca="1">EOMONTH(TODAY(),-3)+1</f>
        <v>46174</v>
      </c>
      <c r="B5" s="56">
        <v>35</v>
      </c>
      <c r="C5" s="56">
        <v>25</v>
      </c>
      <c r="D5" s="17"/>
      <c r="F5" s="56">
        <v>36</v>
      </c>
      <c r="G5" s="139"/>
    </row>
    <row r="9" spans="1:7" ht="12.75">
      <c r="A9" s="5" t="s">
        <v>168</v>
      </c>
    </row>
    <row r="14" spans="1:7" ht="12.75">
      <c r="B14" s="128"/>
    </row>
    <row r="15" spans="1:7" ht="12.75">
      <c r="B15" s="128"/>
    </row>
    <row r="16" spans="1:7" ht="12.75">
      <c r="B16" s="128"/>
    </row>
    <row r="17" spans="2:2" ht="12.75">
      <c r="B17" s="128"/>
    </row>
    <row r="18" spans="2:2" ht="12.75">
      <c r="B18" s="128"/>
    </row>
    <row r="19" spans="2:2" ht="12.75">
      <c r="B19" s="128"/>
    </row>
    <row r="20" spans="2:2" ht="12.75">
      <c r="B20" s="128"/>
    </row>
    <row r="21" spans="2:2" ht="12.75">
      <c r="B21" s="128"/>
    </row>
    <row r="22" spans="2:2" ht="12.75">
      <c r="B22" s="128"/>
    </row>
    <row r="23" spans="2:2" ht="12.75">
      <c r="B23" s="128"/>
    </row>
    <row r="24" spans="2:2" ht="12.75">
      <c r="B24" s="128"/>
    </row>
    <row r="25" spans="2:2" ht="12.75">
      <c r="B25" s="128"/>
    </row>
    <row r="26" spans="2:2" ht="12.75">
      <c r="B26" s="128"/>
    </row>
    <row r="27" spans="2:2" ht="12.75">
      <c r="B27" s="128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E13"/>
  <sheetViews>
    <sheetView workbookViewId="0"/>
  </sheetViews>
  <sheetFormatPr defaultColWidth="12.5703125" defaultRowHeight="15.75" customHeight="1"/>
  <cols>
    <col min="6" max="6" width="4.7109375" customWidth="1"/>
  </cols>
  <sheetData>
    <row r="1" spans="1:5" ht="15.75" customHeight="1">
      <c r="A1" s="140" t="s">
        <v>76</v>
      </c>
      <c r="B1" s="141" t="s">
        <v>78</v>
      </c>
      <c r="C1" s="141" t="s">
        <v>169</v>
      </c>
      <c r="D1" s="142" t="s">
        <v>170</v>
      </c>
      <c r="E1" s="142" t="s">
        <v>171</v>
      </c>
    </row>
    <row r="2" spans="1:5" ht="15.75" customHeight="1">
      <c r="A2" s="143" t="s">
        <v>172</v>
      </c>
      <c r="B2" s="144">
        <v>85</v>
      </c>
      <c r="C2" s="144">
        <v>88</v>
      </c>
      <c r="D2" s="142"/>
      <c r="E2" s="145"/>
    </row>
    <row r="3" spans="1:5" ht="15.75" customHeight="1">
      <c r="A3" s="140" t="s">
        <v>173</v>
      </c>
      <c r="B3" s="146">
        <v>69</v>
      </c>
      <c r="C3" s="146">
        <v>73</v>
      </c>
      <c r="D3" s="142"/>
      <c r="E3" s="147"/>
    </row>
    <row r="4" spans="1:5" ht="15.75" customHeight="1">
      <c r="A4" s="140" t="s">
        <v>174</v>
      </c>
      <c r="B4" s="146">
        <v>71</v>
      </c>
      <c r="C4" s="146">
        <v>75</v>
      </c>
      <c r="D4" s="142">
        <v>33</v>
      </c>
      <c r="E4" s="142">
        <v>17</v>
      </c>
    </row>
    <row r="5" spans="1:5" ht="15.75" customHeight="1">
      <c r="A5" s="142" t="s">
        <v>175</v>
      </c>
      <c r="B5" s="142">
        <v>48</v>
      </c>
      <c r="C5" s="142">
        <v>56</v>
      </c>
      <c r="D5" s="142">
        <v>35</v>
      </c>
      <c r="E5" s="142">
        <v>35</v>
      </c>
    </row>
    <row r="6" spans="1:5" ht="15.75" customHeight="1">
      <c r="A6" s="142" t="s">
        <v>176</v>
      </c>
      <c r="B6" s="17">
        <v>36</v>
      </c>
      <c r="C6" s="17">
        <v>25</v>
      </c>
      <c r="D6" s="142">
        <v>33</v>
      </c>
      <c r="E6" s="142">
        <v>44</v>
      </c>
    </row>
    <row r="13" spans="1:5">
      <c r="A13" s="5" t="s">
        <v>177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L17"/>
  <sheetViews>
    <sheetView workbookViewId="0">
      <selection activeCell="B2" sqref="B2:B13"/>
    </sheetView>
  </sheetViews>
  <sheetFormatPr defaultColWidth="12.5703125" defaultRowHeight="15.75" customHeight="1"/>
  <sheetData>
    <row r="1" spans="1:5" ht="15.75" customHeight="1">
      <c r="A1" s="155"/>
      <c r="B1" s="42" t="s">
        <v>192</v>
      </c>
      <c r="C1" s="42" t="s">
        <v>78</v>
      </c>
      <c r="D1" s="1" t="s">
        <v>193</v>
      </c>
      <c r="E1" s="385" t="s">
        <v>25</v>
      </c>
    </row>
    <row r="2" spans="1:5">
      <c r="A2" s="156" t="str">
        <f ca="1">'Дойных коров и валовый надой'!A2</f>
        <v>Август</v>
      </c>
      <c r="B2" s="157">
        <f>'Заполняет конвертор НЕ ТРОГАТЬ!'!X68</f>
        <v>4871</v>
      </c>
      <c r="C2" s="156">
        <f>'Заполняет конвертор НЕ ТРОГАТЬ!'!T68</f>
        <v>31</v>
      </c>
      <c r="D2" s="158">
        <f>'Дойных коров и валовый надой'!D2</f>
        <v>123690</v>
      </c>
    </row>
    <row r="3" spans="1:5">
      <c r="A3" s="156" t="str">
        <f ca="1">'Дойных коров и валовый надой'!A3</f>
        <v>Сентябрь</v>
      </c>
      <c r="B3" s="157">
        <f>'Заполняет конвертор НЕ ТРОГАТЬ!'!X69</f>
        <v>5032</v>
      </c>
      <c r="C3" s="156">
        <f>'Заполняет конвертор НЕ ТРОГАТЬ!'!T69</f>
        <v>32</v>
      </c>
      <c r="D3" s="158">
        <f>'Дойных коров и валовый надой'!D3</f>
        <v>129024</v>
      </c>
    </row>
    <row r="4" spans="1:5">
      <c r="A4" s="156" t="str">
        <f ca="1">'Дойных коров и валовый надой'!A4</f>
        <v>Октябрь</v>
      </c>
      <c r="B4" s="157">
        <f>'Заполняет конвертор НЕ ТРОГАТЬ!'!X70</f>
        <v>5244</v>
      </c>
      <c r="C4" s="156">
        <f>'Заполняет конвертор НЕ ТРОГАТЬ!'!T70</f>
        <v>31</v>
      </c>
      <c r="D4" s="158">
        <f>'Дойных коров и валовый надой'!D4</f>
        <v>124527</v>
      </c>
    </row>
    <row r="5" spans="1:5">
      <c r="A5" s="156" t="str">
        <f ca="1">'Дойных коров и валовый надой'!A5</f>
        <v>Ноябрь</v>
      </c>
      <c r="B5" s="157">
        <f>'Заполняет конвертор НЕ ТРОГАТЬ!'!X71</f>
        <v>5454</v>
      </c>
      <c r="C5" s="156">
        <f>'Заполняет конвертор НЕ ТРОГАТЬ!'!T71</f>
        <v>31</v>
      </c>
      <c r="D5" s="158">
        <f>'Дойных коров и валовый надой'!D5</f>
        <v>123659</v>
      </c>
    </row>
    <row r="6" spans="1:5">
      <c r="A6" s="156" t="str">
        <f ca="1">'Дойных коров и валовый надой'!A6</f>
        <v>Декабрь</v>
      </c>
      <c r="B6" s="157">
        <f>'Заполняет конвертор НЕ ТРОГАТЬ!'!X72</f>
        <v>5559</v>
      </c>
      <c r="C6" s="156">
        <f>'Заполняет конвертор НЕ ТРОГАТЬ!'!T72</f>
        <v>31</v>
      </c>
      <c r="D6" s="158">
        <f>'Дойных коров и валовый надой'!D6</f>
        <v>120466</v>
      </c>
    </row>
    <row r="7" spans="1:5">
      <c r="A7" s="156" t="str">
        <f ca="1">'Дойных коров и валовый надой'!A7</f>
        <v>Январь</v>
      </c>
      <c r="B7" s="157">
        <f>'Заполняет конвертор НЕ ТРОГАТЬ!'!X73</f>
        <v>5650</v>
      </c>
      <c r="C7" s="156">
        <f>'Заполняет конвертор НЕ ТРОГАТЬ!'!T73</f>
        <v>31</v>
      </c>
      <c r="D7" s="158">
        <f>'Дойных коров и валовый надой'!D7</f>
        <v>115134</v>
      </c>
    </row>
    <row r="8" spans="1:5">
      <c r="A8" s="156" t="str">
        <f ca="1">'Дойных коров и валовый надой'!A8</f>
        <v>Февраль</v>
      </c>
      <c r="B8" s="157">
        <f>'Заполняет конвертор НЕ ТРОГАТЬ!'!X74</f>
        <v>5771</v>
      </c>
      <c r="C8" s="156">
        <f>'Заполняет конвертор НЕ ТРОГАТЬ!'!T74</f>
        <v>31</v>
      </c>
      <c r="D8" s="158">
        <f>'Дойных коров и валовый надой'!D8</f>
        <v>112654</v>
      </c>
    </row>
    <row r="9" spans="1:5">
      <c r="A9" s="156" t="str">
        <f ca="1">'Дойных коров и валовый надой'!A9</f>
        <v>Март</v>
      </c>
      <c r="B9" s="157">
        <f>'Заполняет конвертор НЕ ТРОГАТЬ!'!X75</f>
        <v>5837</v>
      </c>
      <c r="C9" s="156">
        <f>'Заполняет конвертор НЕ ТРОГАТЬ!'!T75</f>
        <v>32</v>
      </c>
      <c r="D9" s="158">
        <f>'Дойных коров и валовый надой'!D9</f>
        <v>106080</v>
      </c>
    </row>
    <row r="10" spans="1:5">
      <c r="A10" s="156" t="str">
        <f ca="1">'Дойных коров и валовый надой'!A10</f>
        <v>Апрель</v>
      </c>
      <c r="B10" s="157">
        <f>'Заполняет конвертор НЕ ТРОГАТЬ!'!X76</f>
        <v>5998</v>
      </c>
      <c r="C10" s="156">
        <f>'Заполняет конвертор НЕ ТРОГАТЬ!'!T76</f>
        <v>32</v>
      </c>
      <c r="D10" s="158">
        <f>'Дойных коров и валовый надой'!D10</f>
        <v>103488</v>
      </c>
    </row>
    <row r="11" spans="1:5">
      <c r="A11" s="156" t="str">
        <f ca="1">'Дойных коров и валовый надой'!A11</f>
        <v>Май</v>
      </c>
      <c r="B11" s="157">
        <f>'Заполняет конвертор НЕ ТРОГАТЬ!'!X77</f>
        <v>6119</v>
      </c>
      <c r="C11" s="156">
        <f>'Заполняет конвертор НЕ ТРОГАТЬ!'!T77</f>
        <v>32</v>
      </c>
      <c r="D11" s="158">
        <f>'Дойных коров и валовый надой'!D11</f>
        <v>99872</v>
      </c>
    </row>
    <row r="12" spans="1:5">
      <c r="A12" s="156" t="str">
        <f ca="1">'Дойных коров и валовый надой'!A12</f>
        <v>Июнь</v>
      </c>
      <c r="B12" s="157">
        <f>'Заполняет конвертор НЕ ТРОГАТЬ!'!X78</f>
        <v>6242</v>
      </c>
      <c r="C12" s="156">
        <f>'Заполняет конвертор НЕ ТРОГАТЬ!'!T78</f>
        <v>31</v>
      </c>
      <c r="D12" s="158">
        <f>'Дойных коров и валовый надой'!D12</f>
        <v>91388</v>
      </c>
    </row>
    <row r="13" spans="1:5">
      <c r="A13" s="156" t="str">
        <f ca="1">'Дойных коров и валовый надой'!A13</f>
        <v>Июль</v>
      </c>
      <c r="B13" s="157">
        <f>'Заполняет конвертор НЕ ТРОГАТЬ!'!X79</f>
        <v>6366</v>
      </c>
      <c r="C13" s="156">
        <f>'Заполняет конвертор НЕ ТРОГАТЬ!'!T79</f>
        <v>33</v>
      </c>
      <c r="D13" s="158">
        <f>'Дойных коров и валовый надой'!D13</f>
        <v>90222</v>
      </c>
    </row>
    <row r="14" spans="1:5">
      <c r="C14" s="129"/>
    </row>
    <row r="17" spans="1:12" ht="15.7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D33"/>
  <sheetViews>
    <sheetView workbookViewId="0"/>
  </sheetViews>
  <sheetFormatPr defaultColWidth="12.5703125" defaultRowHeight="15.75" customHeight="1"/>
  <sheetData>
    <row r="1" spans="1:4" ht="15.75" customHeight="1">
      <c r="A1" s="151"/>
      <c r="B1" s="152" t="s">
        <v>183</v>
      </c>
      <c r="C1" s="152" t="s">
        <v>184</v>
      </c>
      <c r="D1" s="152" t="s">
        <v>185</v>
      </c>
    </row>
    <row r="2" spans="1:4" ht="15.75" customHeight="1">
      <c r="A2" s="152" t="s">
        <v>186</v>
      </c>
      <c r="B2" s="99">
        <v>631</v>
      </c>
      <c r="C2" s="99">
        <v>0</v>
      </c>
      <c r="D2" s="99">
        <f>B2+C2</f>
        <v>631</v>
      </c>
    </row>
    <row r="3" spans="1:4" ht="15.75" customHeight="1">
      <c r="A3" s="152" t="s">
        <v>187</v>
      </c>
      <c r="B3" s="153">
        <v>0</v>
      </c>
      <c r="C3" s="153">
        <v>0</v>
      </c>
      <c r="D3" s="151"/>
    </row>
    <row r="4" spans="1:4" ht="15.75" customHeight="1">
      <c r="A4" s="152" t="s">
        <v>188</v>
      </c>
      <c r="B4" s="153">
        <v>0</v>
      </c>
      <c r="C4" s="153">
        <v>0</v>
      </c>
      <c r="D4" s="151"/>
    </row>
    <row r="5" spans="1:4" ht="15.75" customHeight="1">
      <c r="A5" s="152" t="s">
        <v>189</v>
      </c>
      <c r="B5" s="154">
        <f>D5</f>
        <v>16.405999999999999</v>
      </c>
      <c r="C5" s="151"/>
      <c r="D5" s="154">
        <f>D2*0.026</f>
        <v>16.405999999999999</v>
      </c>
    </row>
    <row r="6" spans="1:4" ht="15.75" customHeight="1">
      <c r="A6" s="152" t="s">
        <v>190</v>
      </c>
      <c r="B6" s="99">
        <v>631</v>
      </c>
      <c r="C6" s="99">
        <f>C2-C3+C4</f>
        <v>0</v>
      </c>
      <c r="D6" s="99">
        <f>C6+B6</f>
        <v>631</v>
      </c>
    </row>
    <row r="7" spans="1:4" ht="15.75" customHeight="1">
      <c r="A7" s="152" t="s">
        <v>39</v>
      </c>
      <c r="B7" s="153">
        <v>3</v>
      </c>
      <c r="C7" s="153">
        <v>3</v>
      </c>
      <c r="D7" s="151"/>
    </row>
    <row r="8" spans="1:4" ht="15.75" customHeight="1">
      <c r="A8" s="152" t="s">
        <v>184</v>
      </c>
      <c r="B8" s="153">
        <v>32</v>
      </c>
      <c r="C8" s="153">
        <v>32</v>
      </c>
      <c r="D8" s="151"/>
    </row>
    <row r="9" spans="1:4" ht="15.75" customHeight="1">
      <c r="A9" s="152" t="s">
        <v>189</v>
      </c>
      <c r="B9" s="154">
        <f>D9</f>
        <v>16.405999999999999</v>
      </c>
      <c r="C9" s="151"/>
      <c r="D9" s="154">
        <f>D6*0.026</f>
        <v>16.405999999999999</v>
      </c>
    </row>
    <row r="10" spans="1:4" ht="15.75" customHeight="1">
      <c r="A10" s="152" t="s">
        <v>172</v>
      </c>
      <c r="B10" s="154">
        <f>B6+B7-B8-B9</f>
        <v>585.59400000000005</v>
      </c>
      <c r="C10" s="99">
        <f>C6-C7+C8</f>
        <v>29</v>
      </c>
      <c r="D10" s="154">
        <f>C10+B10</f>
        <v>614.59400000000005</v>
      </c>
    </row>
    <row r="11" spans="1:4" ht="15.75" customHeight="1">
      <c r="A11" s="152" t="s">
        <v>39</v>
      </c>
      <c r="B11" s="153">
        <v>1</v>
      </c>
      <c r="C11" s="153">
        <v>1</v>
      </c>
      <c r="D11" s="151"/>
    </row>
    <row r="12" spans="1:4" ht="15.75" customHeight="1">
      <c r="A12" s="152" t="s">
        <v>184</v>
      </c>
      <c r="B12" s="153">
        <v>67</v>
      </c>
      <c r="C12" s="153">
        <v>67</v>
      </c>
      <c r="D12" s="151"/>
    </row>
    <row r="13" spans="1:4" ht="15.75" customHeight="1">
      <c r="A13" s="152" t="s">
        <v>189</v>
      </c>
      <c r="B13" s="154">
        <f>D13</f>
        <v>15.979444000000001</v>
      </c>
      <c r="C13" s="151"/>
      <c r="D13" s="154">
        <f>D10*0.026</f>
        <v>15.979444000000001</v>
      </c>
    </row>
    <row r="14" spans="1:4" ht="15.75" customHeight="1">
      <c r="A14" s="152" t="s">
        <v>173</v>
      </c>
      <c r="B14" s="154">
        <f>B10+B11-B12-B13</f>
        <v>503.61455600000005</v>
      </c>
      <c r="C14" s="99">
        <f>C10-C11+C12</f>
        <v>95</v>
      </c>
      <c r="D14" s="154">
        <f>C14+B14</f>
        <v>598.61455599999999</v>
      </c>
    </row>
    <row r="15" spans="1:4" ht="15.75" customHeight="1">
      <c r="A15" s="152" t="s">
        <v>39</v>
      </c>
      <c r="B15" s="153">
        <v>46</v>
      </c>
      <c r="C15" s="153">
        <v>46</v>
      </c>
      <c r="D15" s="151"/>
    </row>
    <row r="16" spans="1:4" ht="15.75" customHeight="1">
      <c r="A16" s="152" t="s">
        <v>184</v>
      </c>
      <c r="B16" s="153">
        <v>39</v>
      </c>
      <c r="C16" s="153">
        <v>39</v>
      </c>
      <c r="D16" s="151"/>
    </row>
    <row r="17" spans="1:4" ht="15.75" customHeight="1">
      <c r="A17" s="152" t="s">
        <v>189</v>
      </c>
      <c r="B17" s="154">
        <f>D17</f>
        <v>15.563978455999999</v>
      </c>
      <c r="C17" s="151"/>
      <c r="D17" s="154">
        <f>D14*0.026</f>
        <v>15.563978455999999</v>
      </c>
    </row>
    <row r="18" spans="1:4" ht="15.75" customHeight="1">
      <c r="A18" s="152" t="s">
        <v>139</v>
      </c>
      <c r="B18" s="154">
        <f>B14+B15-B16-B17</f>
        <v>495.05057754400002</v>
      </c>
      <c r="C18" s="99">
        <f>C14-C15+C16</f>
        <v>88</v>
      </c>
      <c r="D18" s="154">
        <f>C18+B18</f>
        <v>583.05057754400002</v>
      </c>
    </row>
    <row r="19" spans="1:4" ht="15.75" customHeight="1">
      <c r="A19" s="152" t="s">
        <v>39</v>
      </c>
      <c r="B19" s="153">
        <v>88</v>
      </c>
      <c r="C19" s="153">
        <v>88</v>
      </c>
      <c r="D19" s="151"/>
    </row>
    <row r="20" spans="1:4" ht="15.75" customHeight="1">
      <c r="A20" s="152" t="s">
        <v>184</v>
      </c>
      <c r="B20" s="153">
        <v>0</v>
      </c>
      <c r="C20" s="153">
        <v>0</v>
      </c>
      <c r="D20" s="151"/>
    </row>
    <row r="21" spans="1:4" ht="15.75" customHeight="1">
      <c r="A21" s="152" t="s">
        <v>189</v>
      </c>
      <c r="B21" s="154">
        <f>D21</f>
        <v>15.159315016143999</v>
      </c>
      <c r="C21" s="151"/>
      <c r="D21" s="154">
        <f>D18*0.026</f>
        <v>15.159315016143999</v>
      </c>
    </row>
    <row r="22" spans="1:4" ht="15.75" customHeight="1">
      <c r="A22" s="152" t="s">
        <v>140</v>
      </c>
      <c r="B22" s="154">
        <f>B18+B19-B20-B21</f>
        <v>567.89126252785604</v>
      </c>
      <c r="C22" s="99">
        <f>C18-C19+C20</f>
        <v>0</v>
      </c>
      <c r="D22" s="154">
        <f>C22+B22</f>
        <v>567.89126252785604</v>
      </c>
    </row>
    <row r="23" spans="1:4" ht="15.75" customHeight="1">
      <c r="A23" s="152" t="s">
        <v>39</v>
      </c>
      <c r="B23" s="153">
        <v>53</v>
      </c>
      <c r="C23" s="153">
        <v>53</v>
      </c>
      <c r="D23" s="151"/>
    </row>
    <row r="24" spans="1:4" ht="15.75" customHeight="1">
      <c r="A24" s="152" t="s">
        <v>184</v>
      </c>
      <c r="B24" s="153">
        <v>0</v>
      </c>
      <c r="C24" s="153">
        <v>0</v>
      </c>
      <c r="D24" s="151"/>
    </row>
    <row r="25" spans="1:4" ht="15.75" customHeight="1">
      <c r="A25" s="152" t="s">
        <v>189</v>
      </c>
      <c r="B25" s="154">
        <f>D25</f>
        <v>14.765172825724257</v>
      </c>
      <c r="C25" s="151"/>
      <c r="D25" s="154">
        <f>D22*0.026</f>
        <v>14.765172825724257</v>
      </c>
    </row>
    <row r="26" spans="1:4" ht="15.75" customHeight="1">
      <c r="A26" s="152" t="s">
        <v>141</v>
      </c>
      <c r="B26" s="154">
        <f>B22+B23-B24-B25</f>
        <v>606.12608970213182</v>
      </c>
      <c r="C26" s="99">
        <f>C22-C23+C24</f>
        <v>-53</v>
      </c>
      <c r="D26" s="154">
        <f>C26+B26</f>
        <v>553.12608970213182</v>
      </c>
    </row>
    <row r="27" spans="1:4" ht="15.75" customHeight="1">
      <c r="A27" s="152" t="s">
        <v>39</v>
      </c>
      <c r="B27" s="153">
        <v>3</v>
      </c>
      <c r="C27" s="153">
        <v>3</v>
      </c>
      <c r="D27" s="151"/>
    </row>
    <row r="28" spans="1:4" ht="15.75" customHeight="1">
      <c r="A28" s="152" t="s">
        <v>184</v>
      </c>
      <c r="B28" s="153">
        <v>0</v>
      </c>
      <c r="C28" s="153">
        <v>0</v>
      </c>
      <c r="D28" s="151"/>
    </row>
    <row r="29" spans="1:4" ht="15.75" customHeight="1">
      <c r="A29" s="152" t="s">
        <v>189</v>
      </c>
      <c r="B29" s="154">
        <f>D29</f>
        <v>14.381278332255427</v>
      </c>
      <c r="C29" s="151"/>
      <c r="D29" s="154">
        <f>D26*0.026</f>
        <v>14.381278332255427</v>
      </c>
    </row>
    <row r="30" spans="1:4" ht="15.75" customHeight="1">
      <c r="A30" s="152" t="s">
        <v>191</v>
      </c>
      <c r="B30" s="154">
        <f>B26+B27-B28-B29</f>
        <v>594.7448113698764</v>
      </c>
      <c r="C30" s="99">
        <f>C26-C27+C28</f>
        <v>-56</v>
      </c>
      <c r="D30" s="154">
        <f>C30+B30</f>
        <v>538.7448113698764</v>
      </c>
    </row>
    <row r="31" spans="1:4" ht="15.75" customHeight="1">
      <c r="A31" s="152" t="s">
        <v>39</v>
      </c>
      <c r="B31" s="153">
        <v>0</v>
      </c>
      <c r="C31" s="153">
        <v>0</v>
      </c>
      <c r="D31" s="151"/>
    </row>
    <row r="32" spans="1:4" ht="15.75" customHeight="1">
      <c r="A32" s="152" t="s">
        <v>184</v>
      </c>
      <c r="B32" s="153">
        <v>0</v>
      </c>
      <c r="C32" s="153">
        <v>0</v>
      </c>
      <c r="D32" s="151"/>
    </row>
    <row r="33" spans="1:4" ht="15.75" customHeight="1">
      <c r="A33" s="152" t="s">
        <v>189</v>
      </c>
      <c r="B33" s="99">
        <v>19</v>
      </c>
      <c r="C33" s="151"/>
      <c r="D33" s="99">
        <v>19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S302"/>
  <sheetViews>
    <sheetView workbookViewId="0">
      <selection activeCell="A2" sqref="A2"/>
    </sheetView>
  </sheetViews>
  <sheetFormatPr defaultColWidth="12.5703125" defaultRowHeight="15.75" customHeight="1"/>
  <cols>
    <col min="1" max="1" width="15" customWidth="1"/>
    <col min="5" max="5" width="15" customWidth="1"/>
  </cols>
  <sheetData>
    <row r="1" spans="1:19" ht="18">
      <c r="A1" s="24" t="s">
        <v>194</v>
      </c>
      <c r="B1" s="24" t="s">
        <v>195</v>
      </c>
      <c r="C1" s="24" t="s">
        <v>196</v>
      </c>
      <c r="D1" s="24" t="s">
        <v>197</v>
      </c>
      <c r="E1" s="24" t="s">
        <v>194</v>
      </c>
      <c r="F1" s="24" t="s">
        <v>195</v>
      </c>
      <c r="G1" s="24" t="s">
        <v>196</v>
      </c>
      <c r="H1" s="24" t="s">
        <v>197</v>
      </c>
      <c r="I1" s="42"/>
      <c r="J1" s="385" t="s">
        <v>25</v>
      </c>
      <c r="K1" s="42"/>
      <c r="L1" s="42"/>
    </row>
    <row r="2" spans="1:19" ht="15">
      <c r="A2" s="385">
        <f>IF('Заполняет конвертор НЕ ТРОГАТЬ!'!A144="", "", 'Заполняет конвертор НЕ ТРОГАТЬ!'!A144)</f>
        <v>1</v>
      </c>
      <c r="B2" s="385">
        <f>IF('Заполняет конвертор НЕ ТРОГАТЬ!'!B144="", "", 'Заполняет конвертор НЕ ТРОГАТЬ!'!B144)</f>
        <v>2</v>
      </c>
      <c r="C2" s="385">
        <f>IF('Заполняет конвертор НЕ ТРОГАТЬ!'!C144="", "", 'Заполняет конвертор НЕ ТРОГАТЬ!'!C144)</f>
        <v>3</v>
      </c>
      <c r="D2" s="385">
        <f>IF('Заполняет конвертор НЕ ТРОГАТЬ!'!D144="", "", 'Заполняет конвертор НЕ ТРОГАТЬ!'!D144)</f>
        <v>4</v>
      </c>
      <c r="E2" s="385">
        <f>IF('Заполняет конвертор НЕ ТРОГАТЬ!'!E144="", "", 'Заполняет конвертор НЕ ТРОГАТЬ!'!E144)</f>
        <v>5</v>
      </c>
      <c r="F2" s="385">
        <f>IF('Заполняет конвертор НЕ ТРОГАТЬ!'!F144="", "", 'Заполняет конвертор НЕ ТРОГАТЬ!'!F144)</f>
        <v>6</v>
      </c>
      <c r="G2" s="385">
        <f>IF('Заполняет конвертор НЕ ТРОГАТЬ!'!G144="", "", 'Заполняет конвертор НЕ ТРОГАТЬ!'!G144)</f>
        <v>7</v>
      </c>
      <c r="H2" s="385">
        <f>IF('Заполняет конвертор НЕ ТРОГАТЬ!'!H144="", "", 'Заполняет конвертор НЕ ТРОГАТЬ!'!H144)</f>
        <v>8</v>
      </c>
      <c r="I2" s="14"/>
      <c r="J2" s="159"/>
      <c r="K2" s="14"/>
      <c r="L2" s="42"/>
    </row>
    <row r="3" spans="1:19" ht="15">
      <c r="A3" s="385" t="str">
        <f>IF('Заполняет конвертор НЕ ТРОГАТЬ!'!A145="", "", 'Заполняет конвертор НЕ ТРОГАТЬ!'!A145)</f>
        <v/>
      </c>
      <c r="B3" s="385" t="str">
        <f>IF('Заполняет конвертор НЕ ТРОГАТЬ!'!B145="", "", 'Заполняет конвертор НЕ ТРОГАТЬ!'!B145)</f>
        <v/>
      </c>
      <c r="C3" s="385" t="str">
        <f>IF('Заполняет конвертор НЕ ТРОГАТЬ!'!C145="", "", 'Заполняет конвертор НЕ ТРОГАТЬ!'!C145)</f>
        <v/>
      </c>
      <c r="D3" s="385" t="str">
        <f>IF('Заполняет конвертор НЕ ТРОГАТЬ!'!D145="", "", 'Заполняет конвертор НЕ ТРОГАТЬ!'!D145)</f>
        <v/>
      </c>
      <c r="E3" s="385" t="str">
        <f>IF('Заполняет конвертор НЕ ТРОГАТЬ!'!E145="", "", 'Заполняет конвертор НЕ ТРОГАТЬ!'!E145)</f>
        <v/>
      </c>
      <c r="F3" s="385" t="str">
        <f>IF('Заполняет конвертор НЕ ТРОГАТЬ!'!F145="", "", 'Заполняет конвертор НЕ ТРОГАТЬ!'!F145)</f>
        <v/>
      </c>
      <c r="G3" s="385" t="str">
        <f>IF('Заполняет конвертор НЕ ТРОГАТЬ!'!G145="", "", 'Заполняет конвертор НЕ ТРОГАТЬ!'!G145)</f>
        <v/>
      </c>
      <c r="H3" s="385" t="str">
        <f>IF('Заполняет конвертор НЕ ТРОГАТЬ!'!H145="", "", 'Заполняет конвертор НЕ ТРОГАТЬ!'!H145)</f>
        <v/>
      </c>
      <c r="I3" s="14"/>
      <c r="J3" s="14"/>
      <c r="K3" s="14"/>
      <c r="L3" s="42"/>
    </row>
    <row r="4" spans="1:19" ht="15">
      <c r="A4" s="385" t="str">
        <f>IF('Заполняет конвертор НЕ ТРОГАТЬ!'!A146="", "", 'Заполняет конвертор НЕ ТРОГАТЬ!'!A146)</f>
        <v/>
      </c>
      <c r="B4" s="385" t="str">
        <f>IF('Заполняет конвертор НЕ ТРОГАТЬ!'!B146="", "", 'Заполняет конвертор НЕ ТРОГАТЬ!'!B146)</f>
        <v/>
      </c>
      <c r="C4" s="385" t="str">
        <f>IF('Заполняет конвертор НЕ ТРОГАТЬ!'!C146="", "", 'Заполняет конвертор НЕ ТРОГАТЬ!'!C146)</f>
        <v/>
      </c>
      <c r="D4" s="385" t="str">
        <f>IF('Заполняет конвертор НЕ ТРОГАТЬ!'!D146="", "", 'Заполняет конвертор НЕ ТРОГАТЬ!'!D146)</f>
        <v/>
      </c>
      <c r="E4" s="385" t="str">
        <f>IF('Заполняет конвертор НЕ ТРОГАТЬ!'!E146="", "", 'Заполняет конвертор НЕ ТРОГАТЬ!'!E146)</f>
        <v/>
      </c>
      <c r="F4" s="385" t="str">
        <f>IF('Заполняет конвертор НЕ ТРОГАТЬ!'!F146="", "", 'Заполняет конвертор НЕ ТРОГАТЬ!'!F146)</f>
        <v/>
      </c>
      <c r="G4" s="385" t="str">
        <f>IF('Заполняет конвертор НЕ ТРОГАТЬ!'!G146="", "", 'Заполняет конвертор НЕ ТРОГАТЬ!'!G146)</f>
        <v/>
      </c>
      <c r="H4" s="385" t="str">
        <f>IF('Заполняет конвертор НЕ ТРОГАТЬ!'!H146="", "", 'Заполняет конвертор НЕ ТРОГАТЬ!'!H146)</f>
        <v/>
      </c>
      <c r="I4" s="14"/>
      <c r="J4" s="26" t="s">
        <v>198</v>
      </c>
      <c r="K4" s="14"/>
      <c r="L4" s="42"/>
    </row>
    <row r="5" spans="1:19" ht="15">
      <c r="A5" s="385" t="str">
        <f>IF('Заполняет конвертор НЕ ТРОГАТЬ!'!A147="", "", 'Заполняет конвертор НЕ ТРОГАТЬ!'!A147)</f>
        <v/>
      </c>
      <c r="B5" s="385" t="str">
        <f>IF('Заполняет конвертор НЕ ТРОГАТЬ!'!B147="", "", 'Заполняет конвертор НЕ ТРОГАТЬ!'!B147)</f>
        <v/>
      </c>
      <c r="C5" s="385" t="str">
        <f>IF('Заполняет конвертор НЕ ТРОГАТЬ!'!C147="", "", 'Заполняет конвертор НЕ ТРОГАТЬ!'!C147)</f>
        <v/>
      </c>
      <c r="D5" s="385" t="str">
        <f>IF('Заполняет конвертор НЕ ТРОГАТЬ!'!D147="", "", 'Заполняет конвертор НЕ ТРОГАТЬ!'!D147)</f>
        <v/>
      </c>
      <c r="E5" s="385" t="str">
        <f>IF('Заполняет конвертор НЕ ТРОГАТЬ!'!E147="", "", 'Заполняет конвертор НЕ ТРОГАТЬ!'!E147)</f>
        <v/>
      </c>
      <c r="F5" s="385" t="str">
        <f>IF('Заполняет конвертор НЕ ТРОГАТЬ!'!F147="", "", 'Заполняет конвертор НЕ ТРОГАТЬ!'!F147)</f>
        <v/>
      </c>
      <c r="G5" s="385" t="str">
        <f>IF('Заполняет конвертор НЕ ТРОГАТЬ!'!G147="", "", 'Заполняет конвертор НЕ ТРОГАТЬ!'!G147)</f>
        <v/>
      </c>
      <c r="H5" s="385" t="str">
        <f>IF('Заполняет конвертор НЕ ТРОГАТЬ!'!H147="", "", 'Заполняет конвертор НЕ ТРОГАТЬ!'!H147)</f>
        <v/>
      </c>
      <c r="I5" s="14"/>
      <c r="J5" s="14"/>
      <c r="K5" s="14"/>
      <c r="L5" s="42"/>
      <c r="S5" s="34"/>
    </row>
    <row r="6" spans="1:19" ht="15">
      <c r="A6" s="385" t="str">
        <f>IF('Заполняет конвертор НЕ ТРОГАТЬ!'!A148="", "", 'Заполняет конвертор НЕ ТРОГАТЬ!'!A148)</f>
        <v/>
      </c>
      <c r="B6" s="385" t="str">
        <f>IF('Заполняет конвертор НЕ ТРОГАТЬ!'!B148="", "", 'Заполняет конвертор НЕ ТРОГАТЬ!'!B148)</f>
        <v/>
      </c>
      <c r="C6" s="385" t="str">
        <f>IF('Заполняет конвертор НЕ ТРОГАТЬ!'!C148="", "", 'Заполняет конвертор НЕ ТРОГАТЬ!'!C148)</f>
        <v/>
      </c>
      <c r="D6" s="385" t="str">
        <f>IF('Заполняет конвертор НЕ ТРОГАТЬ!'!D148="", "", 'Заполняет конвертор НЕ ТРОГАТЬ!'!D148)</f>
        <v/>
      </c>
      <c r="E6" s="385" t="str">
        <f>IF('Заполняет конвертор НЕ ТРОГАТЬ!'!E148="", "", 'Заполняет конвертор НЕ ТРОГАТЬ!'!E148)</f>
        <v/>
      </c>
      <c r="F6" s="385" t="str">
        <f>IF('Заполняет конвертор НЕ ТРОГАТЬ!'!F148="", "", 'Заполняет конвертор НЕ ТРОГАТЬ!'!F148)</f>
        <v/>
      </c>
      <c r="G6" s="385" t="str">
        <f>IF('Заполняет конвертор НЕ ТРОГАТЬ!'!G148="", "", 'Заполняет конвертор НЕ ТРОГАТЬ!'!G148)</f>
        <v/>
      </c>
      <c r="H6" s="385" t="str">
        <f>IF('Заполняет конвертор НЕ ТРОГАТЬ!'!H148="", "", 'Заполняет конвертор НЕ ТРОГАТЬ!'!H148)</f>
        <v/>
      </c>
      <c r="I6" s="14"/>
      <c r="J6" s="14"/>
      <c r="K6" s="14"/>
      <c r="L6" s="42"/>
      <c r="S6" s="34"/>
    </row>
    <row r="7" spans="1:19" ht="16.5" customHeight="1">
      <c r="A7" s="385" t="str">
        <f>IF('Заполняет конвертор НЕ ТРОГАТЬ!'!A149="", "", 'Заполняет конвертор НЕ ТРОГАТЬ!'!A149)</f>
        <v/>
      </c>
      <c r="B7" s="385" t="str">
        <f>IF('Заполняет конвертор НЕ ТРОГАТЬ!'!B149="", "", 'Заполняет конвертор НЕ ТРОГАТЬ!'!B149)</f>
        <v/>
      </c>
      <c r="C7" s="385" t="str">
        <f>IF('Заполняет конвертор НЕ ТРОГАТЬ!'!C149="", "", 'Заполняет конвертор НЕ ТРОГАТЬ!'!C149)</f>
        <v/>
      </c>
      <c r="D7" s="385" t="str">
        <f>IF('Заполняет конвертор НЕ ТРОГАТЬ!'!D149="", "", 'Заполняет конвертор НЕ ТРОГАТЬ!'!D149)</f>
        <v/>
      </c>
      <c r="E7" s="385" t="str">
        <f>IF('Заполняет конвертор НЕ ТРОГАТЬ!'!E149="", "", 'Заполняет конвертор НЕ ТРОГАТЬ!'!E149)</f>
        <v/>
      </c>
      <c r="F7" s="385" t="str">
        <f>IF('Заполняет конвертор НЕ ТРОГАТЬ!'!F149="", "", 'Заполняет конвертор НЕ ТРОГАТЬ!'!F149)</f>
        <v/>
      </c>
      <c r="G7" s="385" t="str">
        <f>IF('Заполняет конвертор НЕ ТРОГАТЬ!'!G149="", "", 'Заполняет конвертор НЕ ТРОГАТЬ!'!G149)</f>
        <v/>
      </c>
      <c r="H7" s="385" t="str">
        <f>IF('Заполняет конвертор НЕ ТРОГАТЬ!'!H149="", "", 'Заполняет конвертор НЕ ТРОГАТЬ!'!H149)</f>
        <v/>
      </c>
      <c r="I7" s="14"/>
      <c r="K7" s="14"/>
      <c r="L7" s="42"/>
    </row>
    <row r="8" spans="1:19" ht="15">
      <c r="A8" s="385" t="str">
        <f>IF('Заполняет конвертор НЕ ТРОГАТЬ!'!A150="", "", 'Заполняет конвертор НЕ ТРОГАТЬ!'!A150)</f>
        <v/>
      </c>
      <c r="B8" s="385" t="str">
        <f>IF('Заполняет конвертор НЕ ТРОГАТЬ!'!B150="", "", 'Заполняет конвертор НЕ ТРОГАТЬ!'!B150)</f>
        <v/>
      </c>
      <c r="C8" s="385" t="str">
        <f>IF('Заполняет конвертор НЕ ТРОГАТЬ!'!C150="", "", 'Заполняет конвертор НЕ ТРОГАТЬ!'!C150)</f>
        <v/>
      </c>
      <c r="D8" s="385" t="str">
        <f>IF('Заполняет конвертор НЕ ТРОГАТЬ!'!D150="", "", 'Заполняет конвертор НЕ ТРОГАТЬ!'!D150)</f>
        <v/>
      </c>
      <c r="E8" s="385" t="str">
        <f>IF('Заполняет конвертор НЕ ТРОГАТЬ!'!E150="", "", 'Заполняет конвертор НЕ ТРОГАТЬ!'!E150)</f>
        <v/>
      </c>
      <c r="F8" s="385" t="str">
        <f>IF('Заполняет конвертор НЕ ТРОГАТЬ!'!F150="", "", 'Заполняет конвертор НЕ ТРОГАТЬ!'!F150)</f>
        <v/>
      </c>
      <c r="G8" s="385" t="str">
        <f>IF('Заполняет конвертор НЕ ТРОГАТЬ!'!G150="", "", 'Заполняет конвертор НЕ ТРОГАТЬ!'!G150)</f>
        <v/>
      </c>
      <c r="H8" s="385" t="str">
        <f>IF('Заполняет конвертор НЕ ТРОГАТЬ!'!H150="", "", 'Заполняет конвертор НЕ ТРОГАТЬ!'!H150)</f>
        <v/>
      </c>
      <c r="I8" s="14"/>
      <c r="J8" s="14"/>
      <c r="K8" s="14"/>
      <c r="L8" s="42"/>
    </row>
    <row r="9" spans="1:19">
      <c r="A9" s="385" t="str">
        <f>IF('Заполняет конвертор НЕ ТРОГАТЬ!'!A151="", "", 'Заполняет конвертор НЕ ТРОГАТЬ!'!A151)</f>
        <v/>
      </c>
      <c r="B9" s="385" t="str">
        <f>IF('Заполняет конвертор НЕ ТРОГАТЬ!'!B151="", "", 'Заполняет конвертор НЕ ТРОГАТЬ!'!B151)</f>
        <v/>
      </c>
      <c r="C9" s="385" t="str">
        <f>IF('Заполняет конвертор НЕ ТРОГАТЬ!'!C151="", "", 'Заполняет конвертор НЕ ТРОГАТЬ!'!C151)</f>
        <v/>
      </c>
      <c r="D9" s="385" t="str">
        <f>IF('Заполняет конвертор НЕ ТРОГАТЬ!'!D151="", "", 'Заполняет конвертор НЕ ТРОГАТЬ!'!D151)</f>
        <v/>
      </c>
      <c r="E9" s="385" t="str">
        <f>IF('Заполняет конвертор НЕ ТРОГАТЬ!'!E151="", "", 'Заполняет конвертор НЕ ТРОГАТЬ!'!E151)</f>
        <v/>
      </c>
      <c r="F9" s="385" t="str">
        <f>IF('Заполняет конвертор НЕ ТРОГАТЬ!'!F151="", "", 'Заполняет конвертор НЕ ТРОГАТЬ!'!F151)</f>
        <v/>
      </c>
      <c r="G9" s="385" t="str">
        <f>IF('Заполняет конвертор НЕ ТРОГАТЬ!'!G151="", "", 'Заполняет конвертор НЕ ТРОГАТЬ!'!G151)</f>
        <v/>
      </c>
      <c r="H9" s="385" t="str">
        <f>IF('Заполняет конвертор НЕ ТРОГАТЬ!'!H151="", "", 'Заполняет конвертор НЕ ТРОГАТЬ!'!H151)</f>
        <v/>
      </c>
      <c r="I9" s="14"/>
      <c r="J9" s="14"/>
      <c r="K9" s="29"/>
      <c r="L9" s="30"/>
      <c r="M9" s="30"/>
      <c r="N9" s="30"/>
      <c r="O9" s="160"/>
      <c r="P9" s="33"/>
      <c r="Q9" s="30"/>
    </row>
    <row r="10" spans="1:19">
      <c r="A10" s="385" t="str">
        <f>IF('Заполняет конвертор НЕ ТРОГАТЬ!'!A152="", "", 'Заполняет конвертор НЕ ТРОГАТЬ!'!A152)</f>
        <v/>
      </c>
      <c r="B10" s="385" t="str">
        <f>IF('Заполняет конвертор НЕ ТРОГАТЬ!'!B152="", "", 'Заполняет конвертор НЕ ТРОГАТЬ!'!B152)</f>
        <v/>
      </c>
      <c r="C10" s="385" t="str">
        <f>IF('Заполняет конвертор НЕ ТРОГАТЬ!'!C152="", "", 'Заполняет конвертор НЕ ТРОГАТЬ!'!C152)</f>
        <v/>
      </c>
      <c r="D10" s="385" t="str">
        <f>IF('Заполняет конвертор НЕ ТРОГАТЬ!'!D152="", "", 'Заполняет конвертор НЕ ТРОГАТЬ!'!D152)</f>
        <v/>
      </c>
      <c r="E10" s="385" t="str">
        <f>IF('Заполняет конвертор НЕ ТРОГАТЬ!'!E152="", "", 'Заполняет конвертор НЕ ТРОГАТЬ!'!E152)</f>
        <v/>
      </c>
      <c r="F10" s="385" t="str">
        <f>IF('Заполняет конвертор НЕ ТРОГАТЬ!'!F152="", "", 'Заполняет конвертор НЕ ТРОГАТЬ!'!F152)</f>
        <v/>
      </c>
      <c r="G10" s="385" t="str">
        <f>IF('Заполняет конвертор НЕ ТРОГАТЬ!'!G152="", "", 'Заполняет конвертор НЕ ТРОГАТЬ!'!G152)</f>
        <v/>
      </c>
      <c r="H10" s="385" t="str">
        <f>IF('Заполняет конвертор НЕ ТРОГАТЬ!'!H152="", "", 'Заполняет конвертор НЕ ТРОГАТЬ!'!H152)</f>
        <v/>
      </c>
      <c r="I10" s="42"/>
      <c r="J10" s="155"/>
      <c r="K10" s="29"/>
      <c r="L10" s="30"/>
      <c r="M10" s="30"/>
      <c r="N10" s="30"/>
      <c r="O10" s="160"/>
      <c r="P10" s="33"/>
      <c r="Q10" s="30"/>
    </row>
    <row r="11" spans="1:19">
      <c r="A11" s="385" t="str">
        <f>IF('Заполняет конвертор НЕ ТРОГАТЬ!'!A153="", "", 'Заполняет конвертор НЕ ТРОГАТЬ!'!A153)</f>
        <v/>
      </c>
      <c r="B11" s="385" t="str">
        <f>IF('Заполняет конвертор НЕ ТРОГАТЬ!'!B153="", "", 'Заполняет конвертор НЕ ТРОГАТЬ!'!B153)</f>
        <v/>
      </c>
      <c r="C11" s="385" t="str">
        <f>IF('Заполняет конвертор НЕ ТРОГАТЬ!'!C153="", "", 'Заполняет конвертор НЕ ТРОГАТЬ!'!C153)</f>
        <v/>
      </c>
      <c r="D11" s="385" t="str">
        <f>IF('Заполняет конвертор НЕ ТРОГАТЬ!'!D153="", "", 'Заполняет конвертор НЕ ТРОГАТЬ!'!D153)</f>
        <v/>
      </c>
      <c r="E11" s="385" t="str">
        <f>IF('Заполняет конвертор НЕ ТРОГАТЬ!'!E153="", "", 'Заполняет конвертор НЕ ТРОГАТЬ!'!E153)</f>
        <v/>
      </c>
      <c r="F11" s="385" t="str">
        <f>IF('Заполняет конвертор НЕ ТРОГАТЬ!'!F153="", "", 'Заполняет конвертор НЕ ТРОГАТЬ!'!F153)</f>
        <v/>
      </c>
      <c r="G11" s="385" t="str">
        <f>IF('Заполняет конвертор НЕ ТРОГАТЬ!'!G153="", "", 'Заполняет конвертор НЕ ТРОГАТЬ!'!G153)</f>
        <v/>
      </c>
      <c r="H11" s="385" t="str">
        <f>IF('Заполняет конвертор НЕ ТРОГАТЬ!'!H153="", "", 'Заполняет конвертор НЕ ТРОГАТЬ!'!H153)</f>
        <v/>
      </c>
      <c r="I11" s="42"/>
      <c r="J11" s="155"/>
      <c r="K11" s="29"/>
      <c r="L11" s="30"/>
      <c r="M11" s="30"/>
      <c r="N11" s="30"/>
      <c r="O11" s="160"/>
      <c r="P11" s="33"/>
      <c r="Q11" s="30"/>
    </row>
    <row r="12" spans="1:19">
      <c r="A12" s="385" t="str">
        <f>IF('Заполняет конвертор НЕ ТРОГАТЬ!'!A154="", "", 'Заполняет конвертор НЕ ТРОГАТЬ!'!A154)</f>
        <v/>
      </c>
      <c r="B12" s="385" t="str">
        <f>IF('Заполняет конвертор НЕ ТРОГАТЬ!'!B154="", "", 'Заполняет конвертор НЕ ТРОГАТЬ!'!B154)</f>
        <v/>
      </c>
      <c r="C12" s="385" t="str">
        <f>IF('Заполняет конвертор НЕ ТРОГАТЬ!'!C154="", "", 'Заполняет конвертор НЕ ТРОГАТЬ!'!C154)</f>
        <v/>
      </c>
      <c r="D12" s="385" t="str">
        <f>IF('Заполняет конвертор НЕ ТРОГАТЬ!'!D154="", "", 'Заполняет конвертор НЕ ТРОГАТЬ!'!D154)</f>
        <v/>
      </c>
      <c r="E12" s="385" t="str">
        <f>IF('Заполняет конвертор НЕ ТРОГАТЬ!'!E154="", "", 'Заполняет конвертор НЕ ТРОГАТЬ!'!E154)</f>
        <v/>
      </c>
      <c r="F12" s="385" t="str">
        <f>IF('Заполняет конвертор НЕ ТРОГАТЬ!'!F154="", "", 'Заполняет конвертор НЕ ТРОГАТЬ!'!F154)</f>
        <v/>
      </c>
      <c r="G12" s="385" t="str">
        <f>IF('Заполняет конвертор НЕ ТРОГАТЬ!'!G154="", "", 'Заполняет конвертор НЕ ТРОГАТЬ!'!G154)</f>
        <v/>
      </c>
      <c r="H12" s="385" t="str">
        <f>IF('Заполняет конвертор НЕ ТРОГАТЬ!'!H154="", "", 'Заполняет конвертор НЕ ТРОГАТЬ!'!H154)</f>
        <v/>
      </c>
      <c r="I12" s="42"/>
      <c r="J12" s="155"/>
      <c r="K12" s="29"/>
      <c r="L12" s="30"/>
      <c r="M12" s="30"/>
      <c r="N12" s="30"/>
      <c r="O12" s="160"/>
      <c r="P12" s="33"/>
      <c r="Q12" s="30"/>
    </row>
    <row r="13" spans="1:19" ht="15">
      <c r="A13" s="385" t="str">
        <f>IF('Заполняет конвертор НЕ ТРОГАТЬ!'!A155="", "", 'Заполняет конвертор НЕ ТРОГАТЬ!'!A155)</f>
        <v/>
      </c>
      <c r="B13" s="385" t="str">
        <f>IF('Заполняет конвертор НЕ ТРОГАТЬ!'!B155="", "", 'Заполняет конвертор НЕ ТРОГАТЬ!'!B155)</f>
        <v/>
      </c>
      <c r="C13" s="385" t="str">
        <f>IF('Заполняет конвертор НЕ ТРОГАТЬ!'!C155="", "", 'Заполняет конвертор НЕ ТРОГАТЬ!'!C155)</f>
        <v/>
      </c>
      <c r="D13" s="385" t="str">
        <f>IF('Заполняет конвертор НЕ ТРОГАТЬ!'!D155="", "", 'Заполняет конвертор НЕ ТРОГАТЬ!'!D155)</f>
        <v/>
      </c>
      <c r="E13" s="385" t="str">
        <f>IF('Заполняет конвертор НЕ ТРОГАТЬ!'!E155="", "", 'Заполняет конвертор НЕ ТРОГАТЬ!'!E155)</f>
        <v/>
      </c>
      <c r="F13" s="385" t="str">
        <f>IF('Заполняет конвертор НЕ ТРОГАТЬ!'!F155="", "", 'Заполняет конвертор НЕ ТРОГАТЬ!'!F155)</f>
        <v/>
      </c>
      <c r="G13" s="385" t="str">
        <f>IF('Заполняет конвертор НЕ ТРОГАТЬ!'!G155="", "", 'Заполняет конвертор НЕ ТРОГАТЬ!'!G155)</f>
        <v/>
      </c>
      <c r="H13" s="385" t="str">
        <f>IF('Заполняет конвертор НЕ ТРОГАТЬ!'!H155="", "", 'Заполняет конвертор НЕ ТРОГАТЬ!'!H155)</f>
        <v/>
      </c>
      <c r="K13" s="29"/>
      <c r="L13" s="30"/>
      <c r="M13" s="30"/>
      <c r="N13" s="30"/>
      <c r="O13" s="160"/>
      <c r="P13" s="33"/>
      <c r="Q13" s="30"/>
    </row>
    <row r="14" spans="1:19" ht="12.75">
      <c r="A14" s="385" t="str">
        <f>IF('Заполняет конвертор НЕ ТРОГАТЬ!'!A156="", "", 'Заполняет конвертор НЕ ТРОГАТЬ!'!A156)</f>
        <v/>
      </c>
      <c r="B14" s="385" t="str">
        <f>IF('Заполняет конвертор НЕ ТРОГАТЬ!'!B156="", "", 'Заполняет конвертор НЕ ТРОГАТЬ!'!B156)</f>
        <v/>
      </c>
      <c r="C14" s="385" t="str">
        <f>IF('Заполняет конвертор НЕ ТРОГАТЬ!'!C156="", "", 'Заполняет конвертор НЕ ТРОГАТЬ!'!C156)</f>
        <v/>
      </c>
      <c r="D14" s="385" t="str">
        <f>IF('Заполняет конвертор НЕ ТРОГАТЬ!'!D156="", "", 'Заполняет конвертор НЕ ТРОГАТЬ!'!D156)</f>
        <v/>
      </c>
      <c r="E14" s="385" t="str">
        <f>IF('Заполняет конвертор НЕ ТРОГАТЬ!'!E156="", "", 'Заполняет конвертор НЕ ТРОГАТЬ!'!E156)</f>
        <v/>
      </c>
      <c r="F14" s="385" t="str">
        <f>IF('Заполняет конвертор НЕ ТРОГАТЬ!'!F156="", "", 'Заполняет конвертор НЕ ТРОГАТЬ!'!F156)</f>
        <v/>
      </c>
      <c r="G14" s="385" t="str">
        <f>IF('Заполняет конвертор НЕ ТРОГАТЬ!'!G156="", "", 'Заполняет конвертор НЕ ТРОГАТЬ!'!G156)</f>
        <v/>
      </c>
      <c r="H14" s="385" t="str">
        <f>IF('Заполняет конвертор НЕ ТРОГАТЬ!'!H156="", "", 'Заполняет конвертор НЕ ТРОГАТЬ!'!H156)</f>
        <v/>
      </c>
    </row>
    <row r="15" spans="1:19" ht="12.75">
      <c r="A15" s="385" t="str">
        <f>IF('Заполняет конвертор НЕ ТРОГАТЬ!'!A157="", "", 'Заполняет конвертор НЕ ТРОГАТЬ!'!A157)</f>
        <v/>
      </c>
      <c r="B15" s="385" t="str">
        <f>IF('Заполняет конвертор НЕ ТРОГАТЬ!'!B157="", "", 'Заполняет конвертор НЕ ТРОГАТЬ!'!B157)</f>
        <v/>
      </c>
      <c r="C15" s="385" t="str">
        <f>IF('Заполняет конвертор НЕ ТРОГАТЬ!'!C157="", "", 'Заполняет конвертор НЕ ТРОГАТЬ!'!C157)</f>
        <v/>
      </c>
      <c r="D15" s="385" t="str">
        <f>IF('Заполняет конвертор НЕ ТРОГАТЬ!'!D157="", "", 'Заполняет конвертор НЕ ТРОГАТЬ!'!D157)</f>
        <v/>
      </c>
      <c r="E15" s="385" t="str">
        <f>IF('Заполняет конвертор НЕ ТРОГАТЬ!'!E157="", "", 'Заполняет конвертор НЕ ТРОГАТЬ!'!E157)</f>
        <v/>
      </c>
      <c r="F15" s="385" t="str">
        <f>IF('Заполняет конвертор НЕ ТРОГАТЬ!'!F157="", "", 'Заполняет конвертор НЕ ТРОГАТЬ!'!F157)</f>
        <v/>
      </c>
      <c r="G15" s="385" t="str">
        <f>IF('Заполняет конвертор НЕ ТРОГАТЬ!'!G157="", "", 'Заполняет конвертор НЕ ТРОГАТЬ!'!G157)</f>
        <v/>
      </c>
      <c r="H15" s="385" t="str">
        <f>IF('Заполняет конвертор НЕ ТРОГАТЬ!'!H157="", "", 'Заполняет конвертор НЕ ТРОГАТЬ!'!H157)</f>
        <v/>
      </c>
    </row>
    <row r="16" spans="1:19" ht="12.75">
      <c r="A16" s="385" t="str">
        <f>IF('Заполняет конвертор НЕ ТРОГАТЬ!'!A158="", "", 'Заполняет конвертор НЕ ТРОГАТЬ!'!A158)</f>
        <v/>
      </c>
      <c r="B16" s="385" t="str">
        <f>IF('Заполняет конвертор НЕ ТРОГАТЬ!'!B158="", "", 'Заполняет конвертор НЕ ТРОГАТЬ!'!B158)</f>
        <v/>
      </c>
      <c r="C16" s="385" t="str">
        <f>IF('Заполняет конвертор НЕ ТРОГАТЬ!'!C158="", "", 'Заполняет конвертор НЕ ТРОГАТЬ!'!C158)</f>
        <v/>
      </c>
      <c r="D16" s="385" t="str">
        <f>IF('Заполняет конвертор НЕ ТРОГАТЬ!'!D158="", "", 'Заполняет конвертор НЕ ТРОГАТЬ!'!D158)</f>
        <v/>
      </c>
      <c r="E16" s="385" t="str">
        <f>IF('Заполняет конвертор НЕ ТРОГАТЬ!'!E158="", "", 'Заполняет конвертор НЕ ТРОГАТЬ!'!E158)</f>
        <v/>
      </c>
      <c r="F16" s="385" t="str">
        <f>IF('Заполняет конвертор НЕ ТРОГАТЬ!'!F158="", "", 'Заполняет конвертор НЕ ТРОГАТЬ!'!F158)</f>
        <v/>
      </c>
      <c r="G16" s="385" t="str">
        <f>IF('Заполняет конвертор НЕ ТРОГАТЬ!'!G158="", "", 'Заполняет конвертор НЕ ТРОГАТЬ!'!G158)</f>
        <v/>
      </c>
      <c r="H16" s="385" t="str">
        <f>IF('Заполняет конвертор НЕ ТРОГАТЬ!'!H158="", "", 'Заполняет конвертор НЕ ТРОГАТЬ!'!H158)</f>
        <v/>
      </c>
    </row>
    <row r="17" spans="1:8" ht="12.75">
      <c r="A17" s="385" t="str">
        <f>IF('Заполняет конвертор НЕ ТРОГАТЬ!'!A159="", "", 'Заполняет конвертор НЕ ТРОГАТЬ!'!A159)</f>
        <v/>
      </c>
      <c r="B17" s="385" t="str">
        <f>IF('Заполняет конвертор НЕ ТРОГАТЬ!'!B159="", "", 'Заполняет конвертор НЕ ТРОГАТЬ!'!B159)</f>
        <v/>
      </c>
      <c r="C17" s="385" t="str">
        <f>IF('Заполняет конвертор НЕ ТРОГАТЬ!'!C159="", "", 'Заполняет конвертор НЕ ТРОГАТЬ!'!C159)</f>
        <v/>
      </c>
      <c r="D17" s="385" t="str">
        <f>IF('Заполняет конвертор НЕ ТРОГАТЬ!'!D159="", "", 'Заполняет конвертор НЕ ТРОГАТЬ!'!D159)</f>
        <v/>
      </c>
      <c r="E17" s="385" t="str">
        <f>IF('Заполняет конвертор НЕ ТРОГАТЬ!'!E159="", "", 'Заполняет конвертор НЕ ТРОГАТЬ!'!E159)</f>
        <v/>
      </c>
      <c r="F17" s="385" t="str">
        <f>IF('Заполняет конвертор НЕ ТРОГАТЬ!'!F159="", "", 'Заполняет конвертор НЕ ТРОГАТЬ!'!F159)</f>
        <v/>
      </c>
      <c r="G17" s="385" t="str">
        <f>IF('Заполняет конвертор НЕ ТРОГАТЬ!'!G159="", "", 'Заполняет конвертор НЕ ТРОГАТЬ!'!G159)</f>
        <v/>
      </c>
      <c r="H17" s="385" t="str">
        <f>IF('Заполняет конвертор НЕ ТРОГАТЬ!'!H159="", "", 'Заполняет конвертор НЕ ТРОГАТЬ!'!H159)</f>
        <v/>
      </c>
    </row>
    <row r="18" spans="1:8" ht="12.75">
      <c r="A18" s="385" t="str">
        <f>IF('Заполняет конвертор НЕ ТРОГАТЬ!'!A160="", "", 'Заполняет конвертор НЕ ТРОГАТЬ!'!A160)</f>
        <v/>
      </c>
      <c r="B18" s="385" t="str">
        <f>IF('Заполняет конвертор НЕ ТРОГАТЬ!'!B160="", "", 'Заполняет конвертор НЕ ТРОГАТЬ!'!B160)</f>
        <v/>
      </c>
      <c r="C18" s="385" t="str">
        <f>IF('Заполняет конвертор НЕ ТРОГАТЬ!'!C160="", "", 'Заполняет конвертор НЕ ТРОГАТЬ!'!C160)</f>
        <v/>
      </c>
      <c r="D18" s="385" t="str">
        <f>IF('Заполняет конвертор НЕ ТРОГАТЬ!'!D160="", "", 'Заполняет конвертор НЕ ТРОГАТЬ!'!D160)</f>
        <v/>
      </c>
      <c r="E18" s="385" t="str">
        <f>IF('Заполняет конвертор НЕ ТРОГАТЬ!'!E160="", "", 'Заполняет конвертор НЕ ТРОГАТЬ!'!E160)</f>
        <v/>
      </c>
      <c r="F18" s="385" t="str">
        <f>IF('Заполняет конвертор НЕ ТРОГАТЬ!'!F160="", "", 'Заполняет конвертор НЕ ТРОГАТЬ!'!F160)</f>
        <v/>
      </c>
      <c r="G18" s="385" t="str">
        <f>IF('Заполняет конвертор НЕ ТРОГАТЬ!'!G160="", "", 'Заполняет конвертор НЕ ТРОГАТЬ!'!G160)</f>
        <v/>
      </c>
      <c r="H18" s="385" t="str">
        <f>IF('Заполняет конвертор НЕ ТРОГАТЬ!'!H160="", "", 'Заполняет конвертор НЕ ТРОГАТЬ!'!H160)</f>
        <v/>
      </c>
    </row>
    <row r="19" spans="1:8" ht="12.75">
      <c r="A19" s="385" t="str">
        <f>IF('Заполняет конвертор НЕ ТРОГАТЬ!'!A161="", "", 'Заполняет конвертор НЕ ТРОГАТЬ!'!A161)</f>
        <v/>
      </c>
      <c r="B19" s="385" t="str">
        <f>IF('Заполняет конвертор НЕ ТРОГАТЬ!'!B161="", "", 'Заполняет конвертор НЕ ТРОГАТЬ!'!B161)</f>
        <v/>
      </c>
      <c r="C19" s="385" t="str">
        <f>IF('Заполняет конвертор НЕ ТРОГАТЬ!'!C161="", "", 'Заполняет конвертор НЕ ТРОГАТЬ!'!C161)</f>
        <v/>
      </c>
      <c r="D19" s="385" t="str">
        <f>IF('Заполняет конвертор НЕ ТРОГАТЬ!'!D161="", "", 'Заполняет конвертор НЕ ТРОГАТЬ!'!D161)</f>
        <v/>
      </c>
      <c r="E19" s="385" t="str">
        <f>IF('Заполняет конвертор НЕ ТРОГАТЬ!'!E161="", "", 'Заполняет конвертор НЕ ТРОГАТЬ!'!E161)</f>
        <v/>
      </c>
      <c r="F19" s="385" t="str">
        <f>IF('Заполняет конвертор НЕ ТРОГАТЬ!'!F161="", "", 'Заполняет конвертор НЕ ТРОГАТЬ!'!F161)</f>
        <v/>
      </c>
      <c r="G19" s="385" t="str">
        <f>IF('Заполняет конвертор НЕ ТРОГАТЬ!'!G161="", "", 'Заполняет конвертор НЕ ТРОГАТЬ!'!G161)</f>
        <v/>
      </c>
      <c r="H19" s="385" t="str">
        <f>IF('Заполняет конвертор НЕ ТРОГАТЬ!'!H161="", "", 'Заполняет конвертор НЕ ТРОГАТЬ!'!H161)</f>
        <v/>
      </c>
    </row>
    <row r="20" spans="1:8" ht="12.75">
      <c r="A20" s="385" t="str">
        <f>IF('Заполняет конвертор НЕ ТРОГАТЬ!'!A162="", "", 'Заполняет конвертор НЕ ТРОГАТЬ!'!A162)</f>
        <v/>
      </c>
      <c r="B20" s="385" t="str">
        <f>IF('Заполняет конвертор НЕ ТРОГАТЬ!'!B162="", "", 'Заполняет конвертор НЕ ТРОГАТЬ!'!B162)</f>
        <v/>
      </c>
      <c r="C20" s="385" t="str">
        <f>IF('Заполняет конвертор НЕ ТРОГАТЬ!'!C162="", "", 'Заполняет конвертор НЕ ТРОГАТЬ!'!C162)</f>
        <v/>
      </c>
      <c r="D20" s="385" t="str">
        <f>IF('Заполняет конвертор НЕ ТРОГАТЬ!'!D162="", "", 'Заполняет конвертор НЕ ТРОГАТЬ!'!D162)</f>
        <v/>
      </c>
      <c r="E20" s="385" t="str">
        <f>IF('Заполняет конвертор НЕ ТРОГАТЬ!'!E162="", "", 'Заполняет конвертор НЕ ТРОГАТЬ!'!E162)</f>
        <v/>
      </c>
      <c r="F20" s="385" t="str">
        <f>IF('Заполняет конвертор НЕ ТРОГАТЬ!'!F162="", "", 'Заполняет конвертор НЕ ТРОГАТЬ!'!F162)</f>
        <v/>
      </c>
      <c r="G20" s="385" t="str">
        <f>IF('Заполняет конвертор НЕ ТРОГАТЬ!'!G162="", "", 'Заполняет конвертор НЕ ТРОГАТЬ!'!G162)</f>
        <v/>
      </c>
      <c r="H20" s="385" t="str">
        <f>IF('Заполняет конвертор НЕ ТРОГАТЬ!'!H162="", "", 'Заполняет конвертор НЕ ТРОГАТЬ!'!H162)</f>
        <v/>
      </c>
    </row>
    <row r="21" spans="1:8" ht="12.75">
      <c r="A21" s="385" t="str">
        <f>IF('Заполняет конвертор НЕ ТРОГАТЬ!'!A163="", "", 'Заполняет конвертор НЕ ТРОГАТЬ!'!A163)</f>
        <v/>
      </c>
      <c r="B21" s="385" t="str">
        <f>IF('Заполняет конвертор НЕ ТРОГАТЬ!'!B163="", "", 'Заполняет конвертор НЕ ТРОГАТЬ!'!B163)</f>
        <v/>
      </c>
      <c r="C21" s="385" t="str">
        <f>IF('Заполняет конвертор НЕ ТРОГАТЬ!'!C163="", "", 'Заполняет конвертор НЕ ТРОГАТЬ!'!C163)</f>
        <v/>
      </c>
      <c r="D21" s="385" t="str">
        <f>IF('Заполняет конвертор НЕ ТРОГАТЬ!'!D163="", "", 'Заполняет конвертор НЕ ТРОГАТЬ!'!D163)</f>
        <v/>
      </c>
      <c r="E21" s="385" t="str">
        <f>IF('Заполняет конвертор НЕ ТРОГАТЬ!'!E163="", "", 'Заполняет конвертор НЕ ТРОГАТЬ!'!E163)</f>
        <v/>
      </c>
      <c r="F21" s="385" t="str">
        <f>IF('Заполняет конвертор НЕ ТРОГАТЬ!'!F163="", "", 'Заполняет конвертор НЕ ТРОГАТЬ!'!F163)</f>
        <v/>
      </c>
      <c r="G21" s="385" t="str">
        <f>IF('Заполняет конвертор НЕ ТРОГАТЬ!'!G163="", "", 'Заполняет конвертор НЕ ТРОГАТЬ!'!G163)</f>
        <v/>
      </c>
      <c r="H21" s="385" t="str">
        <f>IF('Заполняет конвертор НЕ ТРОГАТЬ!'!H163="", "", 'Заполняет конвертор НЕ ТРОГАТЬ!'!H163)</f>
        <v/>
      </c>
    </row>
    <row r="22" spans="1:8" ht="12.75">
      <c r="A22" s="385" t="str">
        <f>IF('Заполняет конвертор НЕ ТРОГАТЬ!'!A164="", "", 'Заполняет конвертор НЕ ТРОГАТЬ!'!A164)</f>
        <v/>
      </c>
      <c r="B22" s="385" t="str">
        <f>IF('Заполняет конвертор НЕ ТРОГАТЬ!'!B164="", "", 'Заполняет конвертор НЕ ТРОГАТЬ!'!B164)</f>
        <v/>
      </c>
      <c r="C22" s="385" t="str">
        <f>IF('Заполняет конвертор НЕ ТРОГАТЬ!'!C164="", "", 'Заполняет конвертор НЕ ТРОГАТЬ!'!C164)</f>
        <v/>
      </c>
      <c r="D22" s="385" t="str">
        <f>IF('Заполняет конвертор НЕ ТРОГАТЬ!'!D164="", "", 'Заполняет конвертор НЕ ТРОГАТЬ!'!D164)</f>
        <v/>
      </c>
      <c r="E22" s="385" t="str">
        <f>IF('Заполняет конвертор НЕ ТРОГАТЬ!'!E164="", "", 'Заполняет конвертор НЕ ТРОГАТЬ!'!E164)</f>
        <v/>
      </c>
      <c r="F22" s="385" t="str">
        <f>IF('Заполняет конвертор НЕ ТРОГАТЬ!'!F164="", "", 'Заполняет конвертор НЕ ТРОГАТЬ!'!F164)</f>
        <v/>
      </c>
      <c r="G22" s="385" t="str">
        <f>IF('Заполняет конвертор НЕ ТРОГАТЬ!'!G164="", "", 'Заполняет конвертор НЕ ТРОГАТЬ!'!G164)</f>
        <v/>
      </c>
      <c r="H22" s="385" t="str">
        <f>IF('Заполняет конвертор НЕ ТРОГАТЬ!'!H164="", "", 'Заполняет конвертор НЕ ТРОГАТЬ!'!H164)</f>
        <v/>
      </c>
    </row>
    <row r="23" spans="1:8" ht="12.75">
      <c r="A23" s="385" t="str">
        <f>IF('Заполняет конвертор НЕ ТРОГАТЬ!'!A165="", "", 'Заполняет конвертор НЕ ТРОГАТЬ!'!A165)</f>
        <v/>
      </c>
      <c r="B23" s="385" t="str">
        <f>IF('Заполняет конвертор НЕ ТРОГАТЬ!'!B165="", "", 'Заполняет конвертор НЕ ТРОГАТЬ!'!B165)</f>
        <v/>
      </c>
      <c r="C23" s="385" t="str">
        <f>IF('Заполняет конвертор НЕ ТРОГАТЬ!'!C165="", "", 'Заполняет конвертор НЕ ТРОГАТЬ!'!C165)</f>
        <v/>
      </c>
      <c r="D23" s="385" t="str">
        <f>IF('Заполняет конвертор НЕ ТРОГАТЬ!'!D165="", "", 'Заполняет конвертор НЕ ТРОГАТЬ!'!D165)</f>
        <v/>
      </c>
      <c r="E23" s="385" t="str">
        <f>IF('Заполняет конвертор НЕ ТРОГАТЬ!'!E165="", "", 'Заполняет конвертор НЕ ТРОГАТЬ!'!E165)</f>
        <v/>
      </c>
      <c r="F23" s="385" t="str">
        <f>IF('Заполняет конвертор НЕ ТРОГАТЬ!'!F165="", "", 'Заполняет конвертор НЕ ТРОГАТЬ!'!F165)</f>
        <v/>
      </c>
      <c r="G23" s="385" t="str">
        <f>IF('Заполняет конвертор НЕ ТРОГАТЬ!'!G165="", "", 'Заполняет конвертор НЕ ТРОГАТЬ!'!G165)</f>
        <v/>
      </c>
      <c r="H23" s="385" t="str">
        <f>IF('Заполняет конвертор НЕ ТРОГАТЬ!'!H165="", "", 'Заполняет конвертор НЕ ТРОГАТЬ!'!H165)</f>
        <v/>
      </c>
    </row>
    <row r="24" spans="1:8" ht="12.75">
      <c r="A24" s="385" t="str">
        <f>IF('Заполняет конвертор НЕ ТРОГАТЬ!'!A166="", "", 'Заполняет конвертор НЕ ТРОГАТЬ!'!A166)</f>
        <v/>
      </c>
      <c r="B24" s="385" t="str">
        <f>IF('Заполняет конвертор НЕ ТРОГАТЬ!'!B166="", "", 'Заполняет конвертор НЕ ТРОГАТЬ!'!B166)</f>
        <v/>
      </c>
      <c r="C24" s="385" t="str">
        <f>IF('Заполняет конвертор НЕ ТРОГАТЬ!'!C166="", "", 'Заполняет конвертор НЕ ТРОГАТЬ!'!C166)</f>
        <v/>
      </c>
      <c r="D24" s="385" t="str">
        <f>IF('Заполняет конвертор НЕ ТРОГАТЬ!'!D166="", "", 'Заполняет конвертор НЕ ТРОГАТЬ!'!D166)</f>
        <v/>
      </c>
      <c r="E24" s="385" t="str">
        <f>IF('Заполняет конвертор НЕ ТРОГАТЬ!'!E166="", "", 'Заполняет конвертор НЕ ТРОГАТЬ!'!E166)</f>
        <v/>
      </c>
      <c r="F24" s="385" t="str">
        <f>IF('Заполняет конвертор НЕ ТРОГАТЬ!'!F166="", "", 'Заполняет конвертор НЕ ТРОГАТЬ!'!F166)</f>
        <v/>
      </c>
      <c r="G24" s="385" t="str">
        <f>IF('Заполняет конвертор НЕ ТРОГАТЬ!'!G166="", "", 'Заполняет конвертор НЕ ТРОГАТЬ!'!G166)</f>
        <v/>
      </c>
      <c r="H24" s="385" t="str">
        <f>IF('Заполняет конвертор НЕ ТРОГАТЬ!'!H166="", "", 'Заполняет конвертор НЕ ТРОГАТЬ!'!H166)</f>
        <v/>
      </c>
    </row>
    <row r="25" spans="1:8" ht="12.75">
      <c r="A25" s="385" t="str">
        <f>IF('Заполняет конвертор НЕ ТРОГАТЬ!'!A167="", "", 'Заполняет конвертор НЕ ТРОГАТЬ!'!A167)</f>
        <v/>
      </c>
      <c r="B25" s="385" t="str">
        <f>IF('Заполняет конвертор НЕ ТРОГАТЬ!'!B167="", "", 'Заполняет конвертор НЕ ТРОГАТЬ!'!B167)</f>
        <v/>
      </c>
      <c r="C25" s="385" t="str">
        <f>IF('Заполняет конвертор НЕ ТРОГАТЬ!'!C167="", "", 'Заполняет конвертор НЕ ТРОГАТЬ!'!C167)</f>
        <v/>
      </c>
      <c r="D25" s="385" t="str">
        <f>IF('Заполняет конвертор НЕ ТРОГАТЬ!'!D167="", "", 'Заполняет конвертор НЕ ТРОГАТЬ!'!D167)</f>
        <v/>
      </c>
      <c r="E25" s="385" t="str">
        <f>IF('Заполняет конвертор НЕ ТРОГАТЬ!'!E167="", "", 'Заполняет конвертор НЕ ТРОГАТЬ!'!E167)</f>
        <v/>
      </c>
      <c r="F25" s="385" t="str">
        <f>IF('Заполняет конвертор НЕ ТРОГАТЬ!'!F167="", "", 'Заполняет конвертор НЕ ТРОГАТЬ!'!F167)</f>
        <v/>
      </c>
      <c r="G25" s="385" t="str">
        <f>IF('Заполняет конвертор НЕ ТРОГАТЬ!'!G167="", "", 'Заполняет конвертор НЕ ТРОГАТЬ!'!G167)</f>
        <v/>
      </c>
      <c r="H25" s="385" t="str">
        <f>IF('Заполняет конвертор НЕ ТРОГАТЬ!'!H167="", "", 'Заполняет конвертор НЕ ТРОГАТЬ!'!H167)</f>
        <v/>
      </c>
    </row>
    <row r="26" spans="1:8" ht="12.75">
      <c r="A26" s="385" t="str">
        <f>IF('Заполняет конвертор НЕ ТРОГАТЬ!'!A168="", "", 'Заполняет конвертор НЕ ТРОГАТЬ!'!A168)</f>
        <v/>
      </c>
      <c r="B26" s="385" t="str">
        <f>IF('Заполняет конвертор НЕ ТРОГАТЬ!'!B168="", "", 'Заполняет конвертор НЕ ТРОГАТЬ!'!B168)</f>
        <v/>
      </c>
      <c r="C26" s="385" t="str">
        <f>IF('Заполняет конвертор НЕ ТРОГАТЬ!'!C168="", "", 'Заполняет конвертор НЕ ТРОГАТЬ!'!C168)</f>
        <v/>
      </c>
      <c r="D26" s="385" t="str">
        <f>IF('Заполняет конвертор НЕ ТРОГАТЬ!'!D168="", "", 'Заполняет конвертор НЕ ТРОГАТЬ!'!D168)</f>
        <v/>
      </c>
      <c r="E26" s="385" t="str">
        <f>IF('Заполняет конвертор НЕ ТРОГАТЬ!'!E168="", "", 'Заполняет конвертор НЕ ТРОГАТЬ!'!E168)</f>
        <v/>
      </c>
      <c r="F26" s="385" t="str">
        <f>IF('Заполняет конвертор НЕ ТРОГАТЬ!'!F168="", "", 'Заполняет конвертор НЕ ТРОГАТЬ!'!F168)</f>
        <v/>
      </c>
      <c r="G26" s="385" t="str">
        <f>IF('Заполняет конвертор НЕ ТРОГАТЬ!'!G168="", "", 'Заполняет конвертор НЕ ТРОГАТЬ!'!G168)</f>
        <v/>
      </c>
      <c r="H26" s="385" t="str">
        <f>IF('Заполняет конвертор НЕ ТРОГАТЬ!'!H168="", "", 'Заполняет конвертор НЕ ТРОГАТЬ!'!H168)</f>
        <v/>
      </c>
    </row>
    <row r="27" spans="1:8" ht="12.75">
      <c r="A27" s="385" t="str">
        <f>IF('Заполняет конвертор НЕ ТРОГАТЬ!'!A169="", "", 'Заполняет конвертор НЕ ТРОГАТЬ!'!A169)</f>
        <v/>
      </c>
      <c r="B27" s="385" t="str">
        <f>IF('Заполняет конвертор НЕ ТРОГАТЬ!'!B169="", "", 'Заполняет конвертор НЕ ТРОГАТЬ!'!B169)</f>
        <v/>
      </c>
      <c r="C27" s="385" t="str">
        <f>IF('Заполняет конвертор НЕ ТРОГАТЬ!'!C169="", "", 'Заполняет конвертор НЕ ТРОГАТЬ!'!C169)</f>
        <v/>
      </c>
      <c r="D27" s="385" t="str">
        <f>IF('Заполняет конвертор НЕ ТРОГАТЬ!'!D169="", "", 'Заполняет конвертор НЕ ТРОГАТЬ!'!D169)</f>
        <v/>
      </c>
      <c r="E27" s="385" t="str">
        <f>IF('Заполняет конвертор НЕ ТРОГАТЬ!'!E169="", "", 'Заполняет конвертор НЕ ТРОГАТЬ!'!E169)</f>
        <v/>
      </c>
      <c r="F27" s="385" t="str">
        <f>IF('Заполняет конвертор НЕ ТРОГАТЬ!'!F169="", "", 'Заполняет конвертор НЕ ТРОГАТЬ!'!F169)</f>
        <v/>
      </c>
      <c r="G27" s="385" t="str">
        <f>IF('Заполняет конвертор НЕ ТРОГАТЬ!'!G169="", "", 'Заполняет конвертор НЕ ТРОГАТЬ!'!G169)</f>
        <v/>
      </c>
      <c r="H27" s="385" t="str">
        <f>IF('Заполняет конвертор НЕ ТРОГАТЬ!'!H169="", "", 'Заполняет конвертор НЕ ТРОГАТЬ!'!H169)</f>
        <v/>
      </c>
    </row>
    <row r="28" spans="1:8" ht="12.75">
      <c r="A28" s="385" t="str">
        <f>IF('Заполняет конвертор НЕ ТРОГАТЬ!'!A170="", "", 'Заполняет конвертор НЕ ТРОГАТЬ!'!A170)</f>
        <v/>
      </c>
      <c r="B28" s="385" t="str">
        <f>IF('Заполняет конвертор НЕ ТРОГАТЬ!'!B170="", "", 'Заполняет конвертор НЕ ТРОГАТЬ!'!B170)</f>
        <v/>
      </c>
      <c r="C28" s="385" t="str">
        <f>IF('Заполняет конвертор НЕ ТРОГАТЬ!'!C170="", "", 'Заполняет конвертор НЕ ТРОГАТЬ!'!C170)</f>
        <v/>
      </c>
      <c r="D28" s="385" t="str">
        <f>IF('Заполняет конвертор НЕ ТРОГАТЬ!'!D170="", "", 'Заполняет конвертор НЕ ТРОГАТЬ!'!D170)</f>
        <v/>
      </c>
      <c r="E28" s="385" t="str">
        <f>IF('Заполняет конвертор НЕ ТРОГАТЬ!'!E170="", "", 'Заполняет конвертор НЕ ТРОГАТЬ!'!E170)</f>
        <v/>
      </c>
      <c r="F28" s="385" t="str">
        <f>IF('Заполняет конвертор НЕ ТРОГАТЬ!'!F170="", "", 'Заполняет конвертор НЕ ТРОГАТЬ!'!F170)</f>
        <v/>
      </c>
      <c r="G28" s="385" t="str">
        <f>IF('Заполняет конвертор НЕ ТРОГАТЬ!'!G170="", "", 'Заполняет конвертор НЕ ТРОГАТЬ!'!G170)</f>
        <v/>
      </c>
      <c r="H28" s="385" t="str">
        <f>IF('Заполняет конвертор НЕ ТРОГАТЬ!'!H170="", "", 'Заполняет конвертор НЕ ТРОГАТЬ!'!H170)</f>
        <v/>
      </c>
    </row>
    <row r="29" spans="1:8" ht="12.75">
      <c r="A29" s="385" t="str">
        <f>IF('Заполняет конвертор НЕ ТРОГАТЬ!'!A171="", "", 'Заполняет конвертор НЕ ТРОГАТЬ!'!A171)</f>
        <v/>
      </c>
      <c r="B29" s="385" t="str">
        <f>IF('Заполняет конвертор НЕ ТРОГАТЬ!'!B171="", "", 'Заполняет конвертор НЕ ТРОГАТЬ!'!B171)</f>
        <v/>
      </c>
      <c r="C29" s="385" t="str">
        <f>IF('Заполняет конвертор НЕ ТРОГАТЬ!'!C171="", "", 'Заполняет конвертор НЕ ТРОГАТЬ!'!C171)</f>
        <v/>
      </c>
      <c r="D29" s="385" t="str">
        <f>IF('Заполняет конвертор НЕ ТРОГАТЬ!'!D171="", "", 'Заполняет конвертор НЕ ТРОГАТЬ!'!D171)</f>
        <v/>
      </c>
      <c r="E29" s="385" t="str">
        <f>IF('Заполняет конвертор НЕ ТРОГАТЬ!'!E171="", "", 'Заполняет конвертор НЕ ТРОГАТЬ!'!E171)</f>
        <v/>
      </c>
      <c r="F29" s="385" t="str">
        <f>IF('Заполняет конвертор НЕ ТРОГАТЬ!'!F171="", "", 'Заполняет конвертор НЕ ТРОГАТЬ!'!F171)</f>
        <v/>
      </c>
      <c r="G29" s="385" t="str">
        <f>IF('Заполняет конвертор НЕ ТРОГАТЬ!'!G171="", "", 'Заполняет конвертор НЕ ТРОГАТЬ!'!G171)</f>
        <v/>
      </c>
      <c r="H29" s="385" t="str">
        <f>IF('Заполняет конвертор НЕ ТРОГАТЬ!'!H171="", "", 'Заполняет конвертор НЕ ТРОГАТЬ!'!H171)</f>
        <v/>
      </c>
    </row>
    <row r="30" spans="1:8" ht="12.75">
      <c r="A30" s="385" t="str">
        <f>IF('Заполняет конвертор НЕ ТРОГАТЬ!'!A172="", "", 'Заполняет конвертор НЕ ТРОГАТЬ!'!A172)</f>
        <v/>
      </c>
      <c r="B30" s="385" t="str">
        <f>IF('Заполняет конвертор НЕ ТРОГАТЬ!'!B172="", "", 'Заполняет конвертор НЕ ТРОГАТЬ!'!B172)</f>
        <v/>
      </c>
      <c r="C30" s="385" t="str">
        <f>IF('Заполняет конвертор НЕ ТРОГАТЬ!'!C172="", "", 'Заполняет конвертор НЕ ТРОГАТЬ!'!C172)</f>
        <v/>
      </c>
      <c r="D30" s="385" t="str">
        <f>IF('Заполняет конвертор НЕ ТРОГАТЬ!'!D172="", "", 'Заполняет конвертор НЕ ТРОГАТЬ!'!D172)</f>
        <v/>
      </c>
      <c r="E30" s="385" t="str">
        <f>IF('Заполняет конвертор НЕ ТРОГАТЬ!'!E172="", "", 'Заполняет конвертор НЕ ТРОГАТЬ!'!E172)</f>
        <v/>
      </c>
      <c r="F30" s="385" t="str">
        <f>IF('Заполняет конвертор НЕ ТРОГАТЬ!'!F172="", "", 'Заполняет конвертор НЕ ТРОГАТЬ!'!F172)</f>
        <v/>
      </c>
      <c r="G30" s="385" t="str">
        <f>IF('Заполняет конвертор НЕ ТРОГАТЬ!'!G172="", "", 'Заполняет конвертор НЕ ТРОГАТЬ!'!G172)</f>
        <v/>
      </c>
      <c r="H30" s="385" t="str">
        <f>IF('Заполняет конвертор НЕ ТРОГАТЬ!'!H172="", "", 'Заполняет конвертор НЕ ТРОГАТЬ!'!H172)</f>
        <v/>
      </c>
    </row>
    <row r="31" spans="1:8" ht="12.75">
      <c r="A31" s="385" t="str">
        <f>IF('Заполняет конвертор НЕ ТРОГАТЬ!'!A173="", "", 'Заполняет конвертор НЕ ТРОГАТЬ!'!A173)</f>
        <v/>
      </c>
      <c r="B31" s="385" t="str">
        <f>IF('Заполняет конвертор НЕ ТРОГАТЬ!'!B173="", "", 'Заполняет конвертор НЕ ТРОГАТЬ!'!B173)</f>
        <v/>
      </c>
      <c r="C31" s="385" t="str">
        <f>IF('Заполняет конвертор НЕ ТРОГАТЬ!'!C173="", "", 'Заполняет конвертор НЕ ТРОГАТЬ!'!C173)</f>
        <v/>
      </c>
      <c r="D31" s="385" t="str">
        <f>IF('Заполняет конвертор НЕ ТРОГАТЬ!'!D173="", "", 'Заполняет конвертор НЕ ТРОГАТЬ!'!D173)</f>
        <v/>
      </c>
      <c r="E31" s="385" t="str">
        <f>IF('Заполняет конвертор НЕ ТРОГАТЬ!'!E173="", "", 'Заполняет конвертор НЕ ТРОГАТЬ!'!E173)</f>
        <v/>
      </c>
      <c r="F31" s="385" t="str">
        <f>IF('Заполняет конвертор НЕ ТРОГАТЬ!'!F173="", "", 'Заполняет конвертор НЕ ТРОГАТЬ!'!F173)</f>
        <v/>
      </c>
      <c r="G31" s="385" t="str">
        <f>IF('Заполняет конвертор НЕ ТРОГАТЬ!'!G173="", "", 'Заполняет конвертор НЕ ТРОГАТЬ!'!G173)</f>
        <v/>
      </c>
      <c r="H31" s="385" t="str">
        <f>IF('Заполняет конвертор НЕ ТРОГАТЬ!'!H173="", "", 'Заполняет конвертор НЕ ТРОГАТЬ!'!H173)</f>
        <v/>
      </c>
    </row>
    <row r="32" spans="1:8" ht="12.75">
      <c r="A32" s="385" t="str">
        <f>IF('Заполняет конвертор НЕ ТРОГАТЬ!'!A174="", "", 'Заполняет конвертор НЕ ТРОГАТЬ!'!A174)</f>
        <v/>
      </c>
      <c r="B32" s="385" t="str">
        <f>IF('Заполняет конвертор НЕ ТРОГАТЬ!'!B174="", "", 'Заполняет конвертор НЕ ТРОГАТЬ!'!B174)</f>
        <v/>
      </c>
      <c r="C32" s="385" t="str">
        <f>IF('Заполняет конвертор НЕ ТРОГАТЬ!'!C174="", "", 'Заполняет конвертор НЕ ТРОГАТЬ!'!C174)</f>
        <v/>
      </c>
      <c r="D32" s="385" t="str">
        <f>IF('Заполняет конвертор НЕ ТРОГАТЬ!'!D174="", "", 'Заполняет конвертор НЕ ТРОГАТЬ!'!D174)</f>
        <v/>
      </c>
      <c r="E32" s="385" t="str">
        <f>IF('Заполняет конвертор НЕ ТРОГАТЬ!'!E174="", "", 'Заполняет конвертор НЕ ТРОГАТЬ!'!E174)</f>
        <v/>
      </c>
      <c r="F32" s="385" t="str">
        <f>IF('Заполняет конвертор НЕ ТРОГАТЬ!'!F174="", "", 'Заполняет конвертор НЕ ТРОГАТЬ!'!F174)</f>
        <v/>
      </c>
      <c r="G32" s="385" t="str">
        <f>IF('Заполняет конвертор НЕ ТРОГАТЬ!'!G174="", "", 'Заполняет конвертор НЕ ТРОГАТЬ!'!G174)</f>
        <v/>
      </c>
      <c r="H32" s="385" t="str">
        <f>IF('Заполняет конвертор НЕ ТРОГАТЬ!'!H174="", "", 'Заполняет конвертор НЕ ТРОГАТЬ!'!H174)</f>
        <v/>
      </c>
    </row>
    <row r="33" spans="1:8" ht="12.75">
      <c r="A33" s="385" t="str">
        <f>IF('Заполняет конвертор НЕ ТРОГАТЬ!'!A175="", "", 'Заполняет конвертор НЕ ТРОГАТЬ!'!A175)</f>
        <v/>
      </c>
      <c r="B33" s="385" t="str">
        <f>IF('Заполняет конвертор НЕ ТРОГАТЬ!'!B175="", "", 'Заполняет конвертор НЕ ТРОГАТЬ!'!B175)</f>
        <v/>
      </c>
      <c r="C33" s="385" t="str">
        <f>IF('Заполняет конвертор НЕ ТРОГАТЬ!'!C175="", "", 'Заполняет конвертор НЕ ТРОГАТЬ!'!C175)</f>
        <v/>
      </c>
      <c r="D33" s="385" t="str">
        <f>IF('Заполняет конвертор НЕ ТРОГАТЬ!'!D175="", "", 'Заполняет конвертор НЕ ТРОГАТЬ!'!D175)</f>
        <v/>
      </c>
      <c r="E33" s="385" t="str">
        <f>IF('Заполняет конвертор НЕ ТРОГАТЬ!'!E175="", "", 'Заполняет конвертор НЕ ТРОГАТЬ!'!E175)</f>
        <v/>
      </c>
      <c r="F33" s="385" t="str">
        <f>IF('Заполняет конвертор НЕ ТРОГАТЬ!'!F175="", "", 'Заполняет конвертор НЕ ТРОГАТЬ!'!F175)</f>
        <v/>
      </c>
      <c r="G33" s="385" t="str">
        <f>IF('Заполняет конвертор НЕ ТРОГАТЬ!'!G175="", "", 'Заполняет конвертор НЕ ТРОГАТЬ!'!G175)</f>
        <v/>
      </c>
      <c r="H33" s="385" t="str">
        <f>IF('Заполняет конвертор НЕ ТРОГАТЬ!'!H175="", "", 'Заполняет конвертор НЕ ТРОГАТЬ!'!H175)</f>
        <v/>
      </c>
    </row>
    <row r="34" spans="1:8" ht="12.75">
      <c r="A34" s="385" t="str">
        <f>IF('Заполняет конвертор НЕ ТРОГАТЬ!'!A176="", "", 'Заполняет конвертор НЕ ТРОГАТЬ!'!A176)</f>
        <v/>
      </c>
      <c r="B34" s="385" t="str">
        <f>IF('Заполняет конвертор НЕ ТРОГАТЬ!'!B176="", "", 'Заполняет конвертор НЕ ТРОГАТЬ!'!B176)</f>
        <v/>
      </c>
      <c r="C34" s="385" t="str">
        <f>IF('Заполняет конвертор НЕ ТРОГАТЬ!'!C176="", "", 'Заполняет конвертор НЕ ТРОГАТЬ!'!C176)</f>
        <v/>
      </c>
      <c r="D34" s="385" t="str">
        <f>IF('Заполняет конвертор НЕ ТРОГАТЬ!'!D176="", "", 'Заполняет конвертор НЕ ТРОГАТЬ!'!D176)</f>
        <v/>
      </c>
      <c r="E34" s="385" t="str">
        <f>IF('Заполняет конвертор НЕ ТРОГАТЬ!'!E176="", "", 'Заполняет конвертор НЕ ТРОГАТЬ!'!E176)</f>
        <v/>
      </c>
      <c r="F34" s="385" t="str">
        <f>IF('Заполняет конвертор НЕ ТРОГАТЬ!'!F176="", "", 'Заполняет конвертор НЕ ТРОГАТЬ!'!F176)</f>
        <v/>
      </c>
      <c r="G34" s="385" t="str">
        <f>IF('Заполняет конвертор НЕ ТРОГАТЬ!'!G176="", "", 'Заполняет конвертор НЕ ТРОГАТЬ!'!G176)</f>
        <v/>
      </c>
      <c r="H34" s="385" t="str">
        <f>IF('Заполняет конвертор НЕ ТРОГАТЬ!'!H176="", "", 'Заполняет конвертор НЕ ТРОГАТЬ!'!H176)</f>
        <v/>
      </c>
    </row>
    <row r="35" spans="1:8" ht="12.75">
      <c r="A35" s="385" t="str">
        <f>IF('Заполняет конвертор НЕ ТРОГАТЬ!'!A177="", "", 'Заполняет конвертор НЕ ТРОГАТЬ!'!A177)</f>
        <v/>
      </c>
      <c r="B35" s="385" t="str">
        <f>IF('Заполняет конвертор НЕ ТРОГАТЬ!'!B177="", "", 'Заполняет конвертор НЕ ТРОГАТЬ!'!B177)</f>
        <v/>
      </c>
      <c r="C35" s="385" t="str">
        <f>IF('Заполняет конвертор НЕ ТРОГАТЬ!'!C177="", "", 'Заполняет конвертор НЕ ТРОГАТЬ!'!C177)</f>
        <v/>
      </c>
      <c r="D35" s="385" t="str">
        <f>IF('Заполняет конвертор НЕ ТРОГАТЬ!'!D177="", "", 'Заполняет конвертор НЕ ТРОГАТЬ!'!D177)</f>
        <v/>
      </c>
      <c r="E35" s="385" t="str">
        <f>IF('Заполняет конвертор НЕ ТРОГАТЬ!'!E177="", "", 'Заполняет конвертор НЕ ТРОГАТЬ!'!E177)</f>
        <v/>
      </c>
      <c r="F35" s="385" t="str">
        <f>IF('Заполняет конвертор НЕ ТРОГАТЬ!'!F177="", "", 'Заполняет конвертор НЕ ТРОГАТЬ!'!F177)</f>
        <v/>
      </c>
      <c r="G35" s="385" t="str">
        <f>IF('Заполняет конвертор НЕ ТРОГАТЬ!'!G177="", "", 'Заполняет конвертор НЕ ТРОГАТЬ!'!G177)</f>
        <v/>
      </c>
      <c r="H35" s="385" t="str">
        <f>IF('Заполняет конвертор НЕ ТРОГАТЬ!'!H177="", "", 'Заполняет конвертор НЕ ТРОГАТЬ!'!H177)</f>
        <v/>
      </c>
    </row>
    <row r="36" spans="1:8" ht="12.75">
      <c r="A36" s="385" t="str">
        <f>IF('Заполняет конвертор НЕ ТРОГАТЬ!'!A178="", "", 'Заполняет конвертор НЕ ТРОГАТЬ!'!A178)</f>
        <v/>
      </c>
      <c r="B36" s="385" t="str">
        <f>IF('Заполняет конвертор НЕ ТРОГАТЬ!'!B178="", "", 'Заполняет конвертор НЕ ТРОГАТЬ!'!B178)</f>
        <v/>
      </c>
      <c r="C36" s="385" t="str">
        <f>IF('Заполняет конвертор НЕ ТРОГАТЬ!'!C178="", "", 'Заполняет конвертор НЕ ТРОГАТЬ!'!C178)</f>
        <v/>
      </c>
      <c r="D36" s="385" t="str">
        <f>IF('Заполняет конвертор НЕ ТРОГАТЬ!'!D178="", "", 'Заполняет конвертор НЕ ТРОГАТЬ!'!D178)</f>
        <v/>
      </c>
      <c r="E36" s="385" t="str">
        <f>IF('Заполняет конвертор НЕ ТРОГАТЬ!'!E178="", "", 'Заполняет конвертор НЕ ТРОГАТЬ!'!E178)</f>
        <v/>
      </c>
      <c r="F36" s="385" t="str">
        <f>IF('Заполняет конвертор НЕ ТРОГАТЬ!'!F178="", "", 'Заполняет конвертор НЕ ТРОГАТЬ!'!F178)</f>
        <v/>
      </c>
      <c r="G36" s="385" t="str">
        <f>IF('Заполняет конвертор НЕ ТРОГАТЬ!'!G178="", "", 'Заполняет конвертор НЕ ТРОГАТЬ!'!G178)</f>
        <v/>
      </c>
      <c r="H36" s="385" t="str">
        <f>IF('Заполняет конвертор НЕ ТРОГАТЬ!'!H178="", "", 'Заполняет конвертор НЕ ТРОГАТЬ!'!H178)</f>
        <v/>
      </c>
    </row>
    <row r="37" spans="1:8" ht="12.75">
      <c r="A37" s="385" t="str">
        <f>IF('Заполняет конвертор НЕ ТРОГАТЬ!'!A179="", "", 'Заполняет конвертор НЕ ТРОГАТЬ!'!A179)</f>
        <v/>
      </c>
      <c r="B37" s="385" t="str">
        <f>IF('Заполняет конвертор НЕ ТРОГАТЬ!'!B179="", "", 'Заполняет конвертор НЕ ТРОГАТЬ!'!B179)</f>
        <v/>
      </c>
      <c r="C37" s="385" t="str">
        <f>IF('Заполняет конвертор НЕ ТРОГАТЬ!'!C179="", "", 'Заполняет конвертор НЕ ТРОГАТЬ!'!C179)</f>
        <v/>
      </c>
      <c r="D37" s="385" t="str">
        <f>IF('Заполняет конвертор НЕ ТРОГАТЬ!'!D179="", "", 'Заполняет конвертор НЕ ТРОГАТЬ!'!D179)</f>
        <v/>
      </c>
      <c r="E37" s="385" t="str">
        <f>IF('Заполняет конвертор НЕ ТРОГАТЬ!'!E179="", "", 'Заполняет конвертор НЕ ТРОГАТЬ!'!E179)</f>
        <v/>
      </c>
      <c r="F37" s="385" t="str">
        <f>IF('Заполняет конвертор НЕ ТРОГАТЬ!'!F179="", "", 'Заполняет конвертор НЕ ТРОГАТЬ!'!F179)</f>
        <v/>
      </c>
      <c r="G37" s="385" t="str">
        <f>IF('Заполняет конвертор НЕ ТРОГАТЬ!'!G179="", "", 'Заполняет конвертор НЕ ТРОГАТЬ!'!G179)</f>
        <v/>
      </c>
      <c r="H37" s="385" t="str">
        <f>IF('Заполняет конвертор НЕ ТРОГАТЬ!'!H179="", "", 'Заполняет конвертор НЕ ТРОГАТЬ!'!H179)</f>
        <v/>
      </c>
    </row>
    <row r="38" spans="1:8" ht="12.75">
      <c r="A38" s="385" t="str">
        <f>IF('Заполняет конвертор НЕ ТРОГАТЬ!'!A180="", "", 'Заполняет конвертор НЕ ТРОГАТЬ!'!A180)</f>
        <v/>
      </c>
      <c r="B38" s="385" t="str">
        <f>IF('Заполняет конвертор НЕ ТРОГАТЬ!'!B180="", "", 'Заполняет конвертор НЕ ТРОГАТЬ!'!B180)</f>
        <v/>
      </c>
      <c r="C38" s="385" t="str">
        <f>IF('Заполняет конвертор НЕ ТРОГАТЬ!'!C180="", "", 'Заполняет конвертор НЕ ТРОГАТЬ!'!C180)</f>
        <v/>
      </c>
      <c r="D38" s="385" t="str">
        <f>IF('Заполняет конвертор НЕ ТРОГАТЬ!'!D180="", "", 'Заполняет конвертор НЕ ТРОГАТЬ!'!D180)</f>
        <v/>
      </c>
      <c r="E38" s="385" t="str">
        <f>IF('Заполняет конвертор НЕ ТРОГАТЬ!'!E180="", "", 'Заполняет конвертор НЕ ТРОГАТЬ!'!E180)</f>
        <v/>
      </c>
      <c r="F38" s="385" t="str">
        <f>IF('Заполняет конвертор НЕ ТРОГАТЬ!'!F180="", "", 'Заполняет конвертор НЕ ТРОГАТЬ!'!F180)</f>
        <v/>
      </c>
      <c r="G38" s="385" t="str">
        <f>IF('Заполняет конвертор НЕ ТРОГАТЬ!'!G180="", "", 'Заполняет конвертор НЕ ТРОГАТЬ!'!G180)</f>
        <v/>
      </c>
      <c r="H38" s="385" t="str">
        <f>IF('Заполняет конвертор НЕ ТРОГАТЬ!'!H180="", "", 'Заполняет конвертор НЕ ТРОГАТЬ!'!H180)</f>
        <v/>
      </c>
    </row>
    <row r="39" spans="1:8" ht="12.75">
      <c r="A39" s="385" t="str">
        <f>IF('Заполняет конвертор НЕ ТРОГАТЬ!'!A181="", "", 'Заполняет конвертор НЕ ТРОГАТЬ!'!A181)</f>
        <v/>
      </c>
      <c r="B39" s="385" t="str">
        <f>IF('Заполняет конвертор НЕ ТРОГАТЬ!'!B181="", "", 'Заполняет конвертор НЕ ТРОГАТЬ!'!B181)</f>
        <v/>
      </c>
      <c r="C39" s="385" t="str">
        <f>IF('Заполняет конвертор НЕ ТРОГАТЬ!'!C181="", "", 'Заполняет конвертор НЕ ТРОГАТЬ!'!C181)</f>
        <v/>
      </c>
      <c r="D39" s="385" t="str">
        <f>IF('Заполняет конвертор НЕ ТРОГАТЬ!'!D181="", "", 'Заполняет конвертор НЕ ТРОГАТЬ!'!D181)</f>
        <v/>
      </c>
      <c r="E39" s="385" t="str">
        <f>IF('Заполняет конвертор НЕ ТРОГАТЬ!'!E181="", "", 'Заполняет конвертор НЕ ТРОГАТЬ!'!E181)</f>
        <v/>
      </c>
      <c r="F39" s="385" t="str">
        <f>IF('Заполняет конвертор НЕ ТРОГАТЬ!'!F181="", "", 'Заполняет конвертор НЕ ТРОГАТЬ!'!F181)</f>
        <v/>
      </c>
      <c r="G39" s="385" t="str">
        <f>IF('Заполняет конвертор НЕ ТРОГАТЬ!'!G181="", "", 'Заполняет конвертор НЕ ТРОГАТЬ!'!G181)</f>
        <v/>
      </c>
      <c r="H39" s="385" t="str">
        <f>IF('Заполняет конвертор НЕ ТРОГАТЬ!'!H181="", "", 'Заполняет конвертор НЕ ТРОГАТЬ!'!H181)</f>
        <v/>
      </c>
    </row>
    <row r="40" spans="1:8" ht="12.75">
      <c r="A40" s="385" t="str">
        <f>IF('Заполняет конвертор НЕ ТРОГАТЬ!'!A182="", "", 'Заполняет конвертор НЕ ТРОГАТЬ!'!A182)</f>
        <v/>
      </c>
      <c r="B40" s="385" t="str">
        <f>IF('Заполняет конвертор НЕ ТРОГАТЬ!'!B182="", "", 'Заполняет конвертор НЕ ТРОГАТЬ!'!B182)</f>
        <v/>
      </c>
      <c r="C40" s="385" t="str">
        <f>IF('Заполняет конвертор НЕ ТРОГАТЬ!'!C182="", "", 'Заполняет конвертор НЕ ТРОГАТЬ!'!C182)</f>
        <v/>
      </c>
      <c r="D40" s="385" t="str">
        <f>IF('Заполняет конвертор НЕ ТРОГАТЬ!'!D182="", "", 'Заполняет конвертор НЕ ТРОГАТЬ!'!D182)</f>
        <v/>
      </c>
      <c r="E40" s="385" t="str">
        <f>IF('Заполняет конвертор НЕ ТРОГАТЬ!'!E182="", "", 'Заполняет конвертор НЕ ТРОГАТЬ!'!E182)</f>
        <v/>
      </c>
      <c r="F40" s="385" t="str">
        <f>IF('Заполняет конвертор НЕ ТРОГАТЬ!'!F182="", "", 'Заполняет конвертор НЕ ТРОГАТЬ!'!F182)</f>
        <v/>
      </c>
      <c r="G40" s="385" t="str">
        <f>IF('Заполняет конвертор НЕ ТРОГАТЬ!'!G182="", "", 'Заполняет конвертор НЕ ТРОГАТЬ!'!G182)</f>
        <v/>
      </c>
      <c r="H40" s="385" t="str">
        <f>IF('Заполняет конвертор НЕ ТРОГАТЬ!'!H182="", "", 'Заполняет конвертор НЕ ТРОГАТЬ!'!H182)</f>
        <v/>
      </c>
    </row>
    <row r="41" spans="1:8" ht="12.75">
      <c r="A41" s="385" t="str">
        <f>IF('Заполняет конвертор НЕ ТРОГАТЬ!'!A183="", "", 'Заполняет конвертор НЕ ТРОГАТЬ!'!A183)</f>
        <v/>
      </c>
      <c r="B41" s="385" t="str">
        <f>IF('Заполняет конвертор НЕ ТРОГАТЬ!'!B183="", "", 'Заполняет конвертор НЕ ТРОГАТЬ!'!B183)</f>
        <v/>
      </c>
      <c r="C41" s="385" t="str">
        <f>IF('Заполняет конвертор НЕ ТРОГАТЬ!'!C183="", "", 'Заполняет конвертор НЕ ТРОГАТЬ!'!C183)</f>
        <v/>
      </c>
      <c r="D41" s="385" t="str">
        <f>IF('Заполняет конвертор НЕ ТРОГАТЬ!'!D183="", "", 'Заполняет конвертор НЕ ТРОГАТЬ!'!D183)</f>
        <v/>
      </c>
      <c r="E41" s="385" t="str">
        <f>IF('Заполняет конвертор НЕ ТРОГАТЬ!'!E183="", "", 'Заполняет конвертор НЕ ТРОГАТЬ!'!E183)</f>
        <v/>
      </c>
      <c r="F41" s="385" t="str">
        <f>IF('Заполняет конвертор НЕ ТРОГАТЬ!'!F183="", "", 'Заполняет конвертор НЕ ТРОГАТЬ!'!F183)</f>
        <v/>
      </c>
      <c r="G41" s="385" t="str">
        <f>IF('Заполняет конвертор НЕ ТРОГАТЬ!'!G183="", "", 'Заполняет конвертор НЕ ТРОГАТЬ!'!G183)</f>
        <v/>
      </c>
      <c r="H41" s="385" t="str">
        <f>IF('Заполняет конвертор НЕ ТРОГАТЬ!'!H183="", "", 'Заполняет конвертор НЕ ТРОГАТЬ!'!H183)</f>
        <v/>
      </c>
    </row>
    <row r="42" spans="1:8" ht="12.75">
      <c r="A42" s="385" t="str">
        <f>IF('Заполняет конвертор НЕ ТРОГАТЬ!'!A184="", "", 'Заполняет конвертор НЕ ТРОГАТЬ!'!A184)</f>
        <v/>
      </c>
      <c r="B42" s="385" t="str">
        <f>IF('Заполняет конвертор НЕ ТРОГАТЬ!'!B184="", "", 'Заполняет конвертор НЕ ТРОГАТЬ!'!B184)</f>
        <v/>
      </c>
      <c r="C42" s="385" t="str">
        <f>IF('Заполняет конвертор НЕ ТРОГАТЬ!'!C184="", "", 'Заполняет конвертор НЕ ТРОГАТЬ!'!C184)</f>
        <v/>
      </c>
      <c r="D42" s="385" t="str">
        <f>IF('Заполняет конвертор НЕ ТРОГАТЬ!'!D184="", "", 'Заполняет конвертор НЕ ТРОГАТЬ!'!D184)</f>
        <v/>
      </c>
      <c r="E42" s="385" t="str">
        <f>IF('Заполняет конвертор НЕ ТРОГАТЬ!'!E184="", "", 'Заполняет конвертор НЕ ТРОГАТЬ!'!E184)</f>
        <v/>
      </c>
      <c r="F42" s="385" t="str">
        <f>IF('Заполняет конвертор НЕ ТРОГАТЬ!'!F184="", "", 'Заполняет конвертор НЕ ТРОГАТЬ!'!F184)</f>
        <v/>
      </c>
      <c r="G42" s="385" t="str">
        <f>IF('Заполняет конвертор НЕ ТРОГАТЬ!'!G184="", "", 'Заполняет конвертор НЕ ТРОГАТЬ!'!G184)</f>
        <v/>
      </c>
      <c r="H42" s="385" t="str">
        <f>IF('Заполняет конвертор НЕ ТРОГАТЬ!'!H184="", "", 'Заполняет конвертор НЕ ТРОГАТЬ!'!H184)</f>
        <v/>
      </c>
    </row>
    <row r="43" spans="1:8" ht="12.75">
      <c r="A43" s="385" t="str">
        <f>IF('Заполняет конвертор НЕ ТРОГАТЬ!'!A185="", "", 'Заполняет конвертор НЕ ТРОГАТЬ!'!A185)</f>
        <v/>
      </c>
      <c r="B43" s="385" t="str">
        <f>IF('Заполняет конвертор НЕ ТРОГАТЬ!'!B185="", "", 'Заполняет конвертор НЕ ТРОГАТЬ!'!B185)</f>
        <v/>
      </c>
      <c r="C43" s="385" t="str">
        <f>IF('Заполняет конвертор НЕ ТРОГАТЬ!'!C185="", "", 'Заполняет конвертор НЕ ТРОГАТЬ!'!C185)</f>
        <v/>
      </c>
      <c r="D43" s="385" t="str">
        <f>IF('Заполняет конвертор НЕ ТРОГАТЬ!'!D185="", "", 'Заполняет конвертор НЕ ТРОГАТЬ!'!D185)</f>
        <v/>
      </c>
      <c r="E43" s="385" t="str">
        <f>IF('Заполняет конвертор НЕ ТРОГАТЬ!'!E185="", "", 'Заполняет конвертор НЕ ТРОГАТЬ!'!E185)</f>
        <v/>
      </c>
      <c r="F43" s="385" t="str">
        <f>IF('Заполняет конвертор НЕ ТРОГАТЬ!'!F185="", "", 'Заполняет конвертор НЕ ТРОГАТЬ!'!F185)</f>
        <v/>
      </c>
      <c r="G43" s="385" t="str">
        <f>IF('Заполняет конвертор НЕ ТРОГАТЬ!'!G185="", "", 'Заполняет конвертор НЕ ТРОГАТЬ!'!G185)</f>
        <v/>
      </c>
      <c r="H43" s="385" t="str">
        <f>IF('Заполняет конвертор НЕ ТРОГАТЬ!'!H185="", "", 'Заполняет конвертор НЕ ТРОГАТЬ!'!H185)</f>
        <v/>
      </c>
    </row>
    <row r="44" spans="1:8" ht="12.75">
      <c r="A44" s="385" t="str">
        <f>IF('Заполняет конвертор НЕ ТРОГАТЬ!'!A186="", "", 'Заполняет конвертор НЕ ТРОГАТЬ!'!A186)</f>
        <v/>
      </c>
      <c r="B44" s="385" t="str">
        <f>IF('Заполняет конвертор НЕ ТРОГАТЬ!'!B186="", "", 'Заполняет конвертор НЕ ТРОГАТЬ!'!B186)</f>
        <v/>
      </c>
      <c r="C44" s="385" t="str">
        <f>IF('Заполняет конвертор НЕ ТРОГАТЬ!'!C186="", "", 'Заполняет конвертор НЕ ТРОГАТЬ!'!C186)</f>
        <v/>
      </c>
      <c r="D44" s="385" t="str">
        <f>IF('Заполняет конвертор НЕ ТРОГАТЬ!'!D186="", "", 'Заполняет конвертор НЕ ТРОГАТЬ!'!D186)</f>
        <v/>
      </c>
      <c r="E44" s="385" t="str">
        <f>IF('Заполняет конвертор НЕ ТРОГАТЬ!'!E186="", "", 'Заполняет конвертор НЕ ТРОГАТЬ!'!E186)</f>
        <v/>
      </c>
      <c r="F44" s="385" t="str">
        <f>IF('Заполняет конвертор НЕ ТРОГАТЬ!'!F186="", "", 'Заполняет конвертор НЕ ТРОГАТЬ!'!F186)</f>
        <v/>
      </c>
      <c r="G44" s="385" t="str">
        <f>IF('Заполняет конвертор НЕ ТРОГАТЬ!'!G186="", "", 'Заполняет конвертор НЕ ТРОГАТЬ!'!G186)</f>
        <v/>
      </c>
      <c r="H44" s="385" t="str">
        <f>IF('Заполняет конвертор НЕ ТРОГАТЬ!'!H186="", "", 'Заполняет конвертор НЕ ТРОГАТЬ!'!H186)</f>
        <v/>
      </c>
    </row>
    <row r="45" spans="1:8" ht="12.75">
      <c r="A45" s="385" t="str">
        <f>IF('Заполняет конвертор НЕ ТРОГАТЬ!'!A187="", "", 'Заполняет конвертор НЕ ТРОГАТЬ!'!A187)</f>
        <v/>
      </c>
      <c r="B45" s="385" t="str">
        <f>IF('Заполняет конвертор НЕ ТРОГАТЬ!'!B187="", "", 'Заполняет конвертор НЕ ТРОГАТЬ!'!B187)</f>
        <v/>
      </c>
      <c r="C45" s="385" t="str">
        <f>IF('Заполняет конвертор НЕ ТРОГАТЬ!'!C187="", "", 'Заполняет конвертор НЕ ТРОГАТЬ!'!C187)</f>
        <v/>
      </c>
      <c r="D45" s="385" t="str">
        <f>IF('Заполняет конвертор НЕ ТРОГАТЬ!'!D187="", "", 'Заполняет конвертор НЕ ТРОГАТЬ!'!D187)</f>
        <v/>
      </c>
      <c r="E45" s="385" t="str">
        <f>IF('Заполняет конвертор НЕ ТРОГАТЬ!'!E187="", "", 'Заполняет конвертор НЕ ТРОГАТЬ!'!E187)</f>
        <v/>
      </c>
      <c r="F45" s="385" t="str">
        <f>IF('Заполняет конвертор НЕ ТРОГАТЬ!'!F187="", "", 'Заполняет конвертор НЕ ТРОГАТЬ!'!F187)</f>
        <v/>
      </c>
      <c r="G45" s="385" t="str">
        <f>IF('Заполняет конвертор НЕ ТРОГАТЬ!'!G187="", "", 'Заполняет конвертор НЕ ТРОГАТЬ!'!G187)</f>
        <v/>
      </c>
      <c r="H45" s="385" t="str">
        <f>IF('Заполняет конвертор НЕ ТРОГАТЬ!'!H187="", "", 'Заполняет конвертор НЕ ТРОГАТЬ!'!H187)</f>
        <v/>
      </c>
    </row>
    <row r="46" spans="1:8" ht="12.75">
      <c r="A46" s="385" t="str">
        <f>IF('Заполняет конвертор НЕ ТРОГАТЬ!'!A188="", "", 'Заполняет конвертор НЕ ТРОГАТЬ!'!A188)</f>
        <v/>
      </c>
      <c r="B46" s="385" t="str">
        <f>IF('Заполняет конвертор НЕ ТРОГАТЬ!'!B188="", "", 'Заполняет конвертор НЕ ТРОГАТЬ!'!B188)</f>
        <v/>
      </c>
      <c r="C46" s="385" t="str">
        <f>IF('Заполняет конвертор НЕ ТРОГАТЬ!'!C188="", "", 'Заполняет конвертор НЕ ТРОГАТЬ!'!C188)</f>
        <v/>
      </c>
      <c r="D46" s="385" t="str">
        <f>IF('Заполняет конвертор НЕ ТРОГАТЬ!'!D188="", "", 'Заполняет конвертор НЕ ТРОГАТЬ!'!D188)</f>
        <v/>
      </c>
      <c r="E46" s="385" t="str">
        <f>IF('Заполняет конвертор НЕ ТРОГАТЬ!'!E188="", "", 'Заполняет конвертор НЕ ТРОГАТЬ!'!E188)</f>
        <v/>
      </c>
      <c r="F46" s="385" t="str">
        <f>IF('Заполняет конвертор НЕ ТРОГАТЬ!'!F188="", "", 'Заполняет конвертор НЕ ТРОГАТЬ!'!F188)</f>
        <v/>
      </c>
      <c r="G46" s="385" t="str">
        <f>IF('Заполняет конвертор НЕ ТРОГАТЬ!'!G188="", "", 'Заполняет конвертор НЕ ТРОГАТЬ!'!G188)</f>
        <v/>
      </c>
      <c r="H46" s="385" t="str">
        <f>IF('Заполняет конвертор НЕ ТРОГАТЬ!'!H188="", "", 'Заполняет конвертор НЕ ТРОГАТЬ!'!H188)</f>
        <v/>
      </c>
    </row>
    <row r="47" spans="1:8" ht="12.75">
      <c r="A47" s="385" t="str">
        <f>IF('Заполняет конвертор НЕ ТРОГАТЬ!'!A189="", "", 'Заполняет конвертор НЕ ТРОГАТЬ!'!A189)</f>
        <v/>
      </c>
      <c r="B47" s="385" t="str">
        <f>IF('Заполняет конвертор НЕ ТРОГАТЬ!'!B189="", "", 'Заполняет конвертор НЕ ТРОГАТЬ!'!B189)</f>
        <v/>
      </c>
      <c r="C47" s="385" t="str">
        <f>IF('Заполняет конвертор НЕ ТРОГАТЬ!'!C189="", "", 'Заполняет конвертор НЕ ТРОГАТЬ!'!C189)</f>
        <v/>
      </c>
      <c r="D47" s="385" t="str">
        <f>IF('Заполняет конвертор НЕ ТРОГАТЬ!'!D189="", "", 'Заполняет конвертор НЕ ТРОГАТЬ!'!D189)</f>
        <v/>
      </c>
      <c r="E47" s="385" t="str">
        <f>IF('Заполняет конвертор НЕ ТРОГАТЬ!'!E189="", "", 'Заполняет конвертор НЕ ТРОГАТЬ!'!E189)</f>
        <v/>
      </c>
      <c r="F47" s="385" t="str">
        <f>IF('Заполняет конвертор НЕ ТРОГАТЬ!'!F189="", "", 'Заполняет конвертор НЕ ТРОГАТЬ!'!F189)</f>
        <v/>
      </c>
      <c r="G47" s="385" t="str">
        <f>IF('Заполняет конвертор НЕ ТРОГАТЬ!'!G189="", "", 'Заполняет конвертор НЕ ТРОГАТЬ!'!G189)</f>
        <v/>
      </c>
      <c r="H47" s="385" t="str">
        <f>IF('Заполняет конвертор НЕ ТРОГАТЬ!'!H189="", "", 'Заполняет конвертор НЕ ТРОГАТЬ!'!H189)</f>
        <v/>
      </c>
    </row>
    <row r="48" spans="1:8" ht="12.75">
      <c r="A48" s="385" t="str">
        <f>IF('Заполняет конвертор НЕ ТРОГАТЬ!'!A190="", "", 'Заполняет конвертор НЕ ТРОГАТЬ!'!A190)</f>
        <v/>
      </c>
      <c r="B48" s="385" t="str">
        <f>IF('Заполняет конвертор НЕ ТРОГАТЬ!'!B190="", "", 'Заполняет конвертор НЕ ТРОГАТЬ!'!B190)</f>
        <v/>
      </c>
      <c r="C48" s="385" t="str">
        <f>IF('Заполняет конвертор НЕ ТРОГАТЬ!'!C190="", "", 'Заполняет конвертор НЕ ТРОГАТЬ!'!C190)</f>
        <v/>
      </c>
      <c r="D48" s="385" t="str">
        <f>IF('Заполняет конвертор НЕ ТРОГАТЬ!'!D190="", "", 'Заполняет конвертор НЕ ТРОГАТЬ!'!D190)</f>
        <v/>
      </c>
      <c r="E48" s="385" t="str">
        <f>IF('Заполняет конвертор НЕ ТРОГАТЬ!'!E190="", "", 'Заполняет конвертор НЕ ТРОГАТЬ!'!E190)</f>
        <v/>
      </c>
      <c r="F48" s="385" t="str">
        <f>IF('Заполняет конвертор НЕ ТРОГАТЬ!'!F190="", "", 'Заполняет конвертор НЕ ТРОГАТЬ!'!F190)</f>
        <v/>
      </c>
      <c r="G48" s="385" t="str">
        <f>IF('Заполняет конвертор НЕ ТРОГАТЬ!'!G190="", "", 'Заполняет конвертор НЕ ТРОГАТЬ!'!G190)</f>
        <v/>
      </c>
      <c r="H48" s="385" t="str">
        <f>IF('Заполняет конвертор НЕ ТРОГАТЬ!'!H190="", "", 'Заполняет конвертор НЕ ТРОГАТЬ!'!H190)</f>
        <v/>
      </c>
    </row>
    <row r="49" spans="1:8" ht="12.75">
      <c r="A49" s="385" t="str">
        <f>IF('Заполняет конвертор НЕ ТРОГАТЬ!'!A191="", "", 'Заполняет конвертор НЕ ТРОГАТЬ!'!A191)</f>
        <v/>
      </c>
      <c r="B49" s="385" t="str">
        <f>IF('Заполняет конвертор НЕ ТРОГАТЬ!'!B191="", "", 'Заполняет конвертор НЕ ТРОГАТЬ!'!B191)</f>
        <v/>
      </c>
      <c r="C49" s="385" t="str">
        <f>IF('Заполняет конвертор НЕ ТРОГАТЬ!'!C191="", "", 'Заполняет конвертор НЕ ТРОГАТЬ!'!C191)</f>
        <v/>
      </c>
      <c r="D49" s="385" t="str">
        <f>IF('Заполняет конвертор НЕ ТРОГАТЬ!'!D191="", "", 'Заполняет конвертор НЕ ТРОГАТЬ!'!D191)</f>
        <v/>
      </c>
      <c r="E49" s="385" t="str">
        <f>IF('Заполняет конвертор НЕ ТРОГАТЬ!'!E191="", "", 'Заполняет конвертор НЕ ТРОГАТЬ!'!E191)</f>
        <v/>
      </c>
      <c r="F49" s="385" t="str">
        <f>IF('Заполняет конвертор НЕ ТРОГАТЬ!'!F191="", "", 'Заполняет конвертор НЕ ТРОГАТЬ!'!F191)</f>
        <v/>
      </c>
      <c r="G49" s="385" t="str">
        <f>IF('Заполняет конвертор НЕ ТРОГАТЬ!'!G191="", "", 'Заполняет конвертор НЕ ТРОГАТЬ!'!G191)</f>
        <v/>
      </c>
      <c r="H49" s="385" t="str">
        <f>IF('Заполняет конвертор НЕ ТРОГАТЬ!'!H191="", "", 'Заполняет конвертор НЕ ТРОГАТЬ!'!H191)</f>
        <v/>
      </c>
    </row>
    <row r="50" spans="1:8" ht="12.75">
      <c r="A50" s="385" t="str">
        <f>IF('Заполняет конвертор НЕ ТРОГАТЬ!'!A192="", "", 'Заполняет конвертор НЕ ТРОГАТЬ!'!A192)</f>
        <v/>
      </c>
      <c r="B50" s="385" t="str">
        <f>IF('Заполняет конвертор НЕ ТРОГАТЬ!'!B192="", "", 'Заполняет конвертор НЕ ТРОГАТЬ!'!B192)</f>
        <v/>
      </c>
      <c r="C50" s="385" t="str">
        <f>IF('Заполняет конвертор НЕ ТРОГАТЬ!'!C192="", "", 'Заполняет конвертор НЕ ТРОГАТЬ!'!C192)</f>
        <v/>
      </c>
      <c r="D50" s="385" t="str">
        <f>IF('Заполняет конвертор НЕ ТРОГАТЬ!'!D192="", "", 'Заполняет конвертор НЕ ТРОГАТЬ!'!D192)</f>
        <v/>
      </c>
      <c r="E50" s="385" t="str">
        <f>IF('Заполняет конвертор НЕ ТРОГАТЬ!'!E192="", "", 'Заполняет конвертор НЕ ТРОГАТЬ!'!E192)</f>
        <v/>
      </c>
      <c r="F50" s="385" t="str">
        <f>IF('Заполняет конвертор НЕ ТРОГАТЬ!'!F192="", "", 'Заполняет конвертор НЕ ТРОГАТЬ!'!F192)</f>
        <v/>
      </c>
      <c r="G50" s="385" t="str">
        <f>IF('Заполняет конвертор НЕ ТРОГАТЬ!'!G192="", "", 'Заполняет конвертор НЕ ТРОГАТЬ!'!G192)</f>
        <v/>
      </c>
      <c r="H50" s="385" t="str">
        <f>IF('Заполняет конвертор НЕ ТРОГАТЬ!'!H192="", "", 'Заполняет конвертор НЕ ТРОГАТЬ!'!H192)</f>
        <v/>
      </c>
    </row>
    <row r="51" spans="1:8" ht="12.75">
      <c r="A51" s="385" t="str">
        <f>IF('Заполняет конвертор НЕ ТРОГАТЬ!'!A193="", "", 'Заполняет конвертор НЕ ТРОГАТЬ!'!A193)</f>
        <v/>
      </c>
      <c r="B51" s="385" t="str">
        <f>IF('Заполняет конвертор НЕ ТРОГАТЬ!'!B193="", "", 'Заполняет конвертор НЕ ТРОГАТЬ!'!B193)</f>
        <v/>
      </c>
      <c r="C51" s="385" t="str">
        <f>IF('Заполняет конвертор НЕ ТРОГАТЬ!'!C193="", "", 'Заполняет конвертор НЕ ТРОГАТЬ!'!C193)</f>
        <v/>
      </c>
      <c r="D51" s="385" t="str">
        <f>IF('Заполняет конвертор НЕ ТРОГАТЬ!'!D193="", "", 'Заполняет конвертор НЕ ТРОГАТЬ!'!D193)</f>
        <v/>
      </c>
      <c r="E51" s="385" t="str">
        <f>IF('Заполняет конвертор НЕ ТРОГАТЬ!'!E193="", "", 'Заполняет конвертор НЕ ТРОГАТЬ!'!E193)</f>
        <v/>
      </c>
      <c r="F51" s="385" t="str">
        <f>IF('Заполняет конвертор НЕ ТРОГАТЬ!'!F193="", "", 'Заполняет конвертор НЕ ТРОГАТЬ!'!F193)</f>
        <v/>
      </c>
      <c r="G51" s="385" t="str">
        <f>IF('Заполняет конвертор НЕ ТРОГАТЬ!'!G193="", "", 'Заполняет конвертор НЕ ТРОГАТЬ!'!G193)</f>
        <v/>
      </c>
      <c r="H51" s="385" t="str">
        <f>IF('Заполняет конвертор НЕ ТРОГАТЬ!'!H193="", "", 'Заполняет конвертор НЕ ТРОГАТЬ!'!H193)</f>
        <v/>
      </c>
    </row>
    <row r="52" spans="1:8" ht="12.75">
      <c r="A52" s="385" t="str">
        <f>IF('Заполняет конвертор НЕ ТРОГАТЬ!'!A194="", "", 'Заполняет конвертор НЕ ТРОГАТЬ!'!A194)</f>
        <v/>
      </c>
      <c r="B52" s="385" t="str">
        <f>IF('Заполняет конвертор НЕ ТРОГАТЬ!'!B194="", "", 'Заполняет конвертор НЕ ТРОГАТЬ!'!B194)</f>
        <v/>
      </c>
      <c r="C52" s="385" t="str">
        <f>IF('Заполняет конвертор НЕ ТРОГАТЬ!'!C194="", "", 'Заполняет конвертор НЕ ТРОГАТЬ!'!C194)</f>
        <v/>
      </c>
      <c r="D52" s="385" t="str">
        <f>IF('Заполняет конвертор НЕ ТРОГАТЬ!'!D194="", "", 'Заполняет конвертор НЕ ТРОГАТЬ!'!D194)</f>
        <v/>
      </c>
      <c r="E52" s="385" t="str">
        <f>IF('Заполняет конвертор НЕ ТРОГАТЬ!'!E194="", "", 'Заполняет конвертор НЕ ТРОГАТЬ!'!E194)</f>
        <v/>
      </c>
      <c r="F52" s="385" t="str">
        <f>IF('Заполняет конвертор НЕ ТРОГАТЬ!'!F194="", "", 'Заполняет конвертор НЕ ТРОГАТЬ!'!F194)</f>
        <v/>
      </c>
      <c r="G52" s="385" t="str">
        <f>IF('Заполняет конвертор НЕ ТРОГАТЬ!'!G194="", "", 'Заполняет конвертор НЕ ТРОГАТЬ!'!G194)</f>
        <v/>
      </c>
      <c r="H52" s="385" t="str">
        <f>IF('Заполняет конвертор НЕ ТРОГАТЬ!'!H194="", "", 'Заполняет конвертор НЕ ТРОГАТЬ!'!H194)</f>
        <v/>
      </c>
    </row>
    <row r="53" spans="1:8" ht="12.75">
      <c r="A53" s="385" t="str">
        <f>IF('Заполняет конвертор НЕ ТРОГАТЬ!'!A195="", "", 'Заполняет конвертор НЕ ТРОГАТЬ!'!A195)</f>
        <v/>
      </c>
      <c r="B53" s="385" t="str">
        <f>IF('Заполняет конвертор НЕ ТРОГАТЬ!'!B195="", "", 'Заполняет конвертор НЕ ТРОГАТЬ!'!B195)</f>
        <v/>
      </c>
      <c r="C53" s="385" t="str">
        <f>IF('Заполняет конвертор НЕ ТРОГАТЬ!'!C195="", "", 'Заполняет конвертор НЕ ТРОГАТЬ!'!C195)</f>
        <v/>
      </c>
      <c r="D53" s="385" t="str">
        <f>IF('Заполняет конвертор НЕ ТРОГАТЬ!'!D195="", "", 'Заполняет конвертор НЕ ТРОГАТЬ!'!D195)</f>
        <v/>
      </c>
      <c r="E53" s="385" t="str">
        <f>IF('Заполняет конвертор НЕ ТРОГАТЬ!'!E195="", "", 'Заполняет конвертор НЕ ТРОГАТЬ!'!E195)</f>
        <v/>
      </c>
      <c r="F53" s="385" t="str">
        <f>IF('Заполняет конвертор НЕ ТРОГАТЬ!'!F195="", "", 'Заполняет конвертор НЕ ТРОГАТЬ!'!F195)</f>
        <v/>
      </c>
      <c r="G53" s="385" t="str">
        <f>IF('Заполняет конвертор НЕ ТРОГАТЬ!'!G195="", "", 'Заполняет конвертор НЕ ТРОГАТЬ!'!G195)</f>
        <v/>
      </c>
      <c r="H53" s="385" t="str">
        <f>IF('Заполняет конвертор НЕ ТРОГАТЬ!'!H195="", "", 'Заполняет конвертор НЕ ТРОГАТЬ!'!H195)</f>
        <v/>
      </c>
    </row>
    <row r="54" spans="1:8" ht="12.75">
      <c r="A54" s="385" t="str">
        <f>IF('Заполняет конвертор НЕ ТРОГАТЬ!'!A196="", "", 'Заполняет конвертор НЕ ТРОГАТЬ!'!A196)</f>
        <v/>
      </c>
      <c r="B54" s="385" t="str">
        <f>IF('Заполняет конвертор НЕ ТРОГАТЬ!'!B196="", "", 'Заполняет конвертор НЕ ТРОГАТЬ!'!B196)</f>
        <v/>
      </c>
      <c r="C54" s="385" t="str">
        <f>IF('Заполняет конвертор НЕ ТРОГАТЬ!'!C196="", "", 'Заполняет конвертор НЕ ТРОГАТЬ!'!C196)</f>
        <v/>
      </c>
      <c r="D54" s="385" t="str">
        <f>IF('Заполняет конвертор НЕ ТРОГАТЬ!'!D196="", "", 'Заполняет конвертор НЕ ТРОГАТЬ!'!D196)</f>
        <v/>
      </c>
      <c r="E54" s="385" t="str">
        <f>IF('Заполняет конвертор НЕ ТРОГАТЬ!'!E196="", "", 'Заполняет конвертор НЕ ТРОГАТЬ!'!E196)</f>
        <v/>
      </c>
      <c r="F54" s="385" t="str">
        <f>IF('Заполняет конвертор НЕ ТРОГАТЬ!'!F196="", "", 'Заполняет конвертор НЕ ТРОГАТЬ!'!F196)</f>
        <v/>
      </c>
      <c r="G54" s="385" t="str">
        <f>IF('Заполняет конвертор НЕ ТРОГАТЬ!'!G196="", "", 'Заполняет конвертор НЕ ТРОГАТЬ!'!G196)</f>
        <v/>
      </c>
      <c r="H54" s="385" t="str">
        <f>IF('Заполняет конвертор НЕ ТРОГАТЬ!'!H196="", "", 'Заполняет конвертор НЕ ТРОГАТЬ!'!H196)</f>
        <v/>
      </c>
    </row>
    <row r="55" spans="1:8" ht="12.75">
      <c r="A55" s="385" t="str">
        <f>IF('Заполняет конвертор НЕ ТРОГАТЬ!'!A197="", "", 'Заполняет конвертор НЕ ТРОГАТЬ!'!A197)</f>
        <v/>
      </c>
      <c r="B55" s="385" t="str">
        <f>IF('Заполняет конвертор НЕ ТРОГАТЬ!'!B197="", "", 'Заполняет конвертор НЕ ТРОГАТЬ!'!B197)</f>
        <v/>
      </c>
      <c r="C55" s="385" t="str">
        <f>IF('Заполняет конвертор НЕ ТРОГАТЬ!'!C197="", "", 'Заполняет конвертор НЕ ТРОГАТЬ!'!C197)</f>
        <v/>
      </c>
      <c r="D55" s="385" t="str">
        <f>IF('Заполняет конвертор НЕ ТРОГАТЬ!'!D197="", "", 'Заполняет конвертор НЕ ТРОГАТЬ!'!D197)</f>
        <v/>
      </c>
      <c r="E55" s="385" t="str">
        <f>IF('Заполняет конвертор НЕ ТРОГАТЬ!'!E197="", "", 'Заполняет конвертор НЕ ТРОГАТЬ!'!E197)</f>
        <v/>
      </c>
      <c r="F55" s="385" t="str">
        <f>IF('Заполняет конвертор НЕ ТРОГАТЬ!'!F197="", "", 'Заполняет конвертор НЕ ТРОГАТЬ!'!F197)</f>
        <v/>
      </c>
      <c r="G55" s="385" t="str">
        <f>IF('Заполняет конвертор НЕ ТРОГАТЬ!'!G197="", "", 'Заполняет конвертор НЕ ТРОГАТЬ!'!G197)</f>
        <v/>
      </c>
      <c r="H55" s="385" t="str">
        <f>IF('Заполняет конвертор НЕ ТРОГАТЬ!'!H197="", "", 'Заполняет конвертор НЕ ТРОГАТЬ!'!H197)</f>
        <v/>
      </c>
    </row>
    <row r="56" spans="1:8" ht="12.75">
      <c r="A56" s="385" t="str">
        <f>IF('Заполняет конвертор НЕ ТРОГАТЬ!'!A198="", "", 'Заполняет конвертор НЕ ТРОГАТЬ!'!A198)</f>
        <v/>
      </c>
      <c r="B56" s="385" t="str">
        <f>IF('Заполняет конвертор НЕ ТРОГАТЬ!'!B198="", "", 'Заполняет конвертор НЕ ТРОГАТЬ!'!B198)</f>
        <v/>
      </c>
      <c r="C56" s="385" t="str">
        <f>IF('Заполняет конвертор НЕ ТРОГАТЬ!'!C198="", "", 'Заполняет конвертор НЕ ТРОГАТЬ!'!C198)</f>
        <v/>
      </c>
      <c r="D56" s="385" t="str">
        <f>IF('Заполняет конвертор НЕ ТРОГАТЬ!'!D198="", "", 'Заполняет конвертор НЕ ТРОГАТЬ!'!D198)</f>
        <v/>
      </c>
      <c r="E56" s="385" t="str">
        <f>IF('Заполняет конвертор НЕ ТРОГАТЬ!'!E198="", "", 'Заполняет конвертор НЕ ТРОГАТЬ!'!E198)</f>
        <v/>
      </c>
      <c r="F56" s="385" t="str">
        <f>IF('Заполняет конвертор НЕ ТРОГАТЬ!'!F198="", "", 'Заполняет конвертор НЕ ТРОГАТЬ!'!F198)</f>
        <v/>
      </c>
      <c r="G56" s="385" t="str">
        <f>IF('Заполняет конвертор НЕ ТРОГАТЬ!'!G198="", "", 'Заполняет конвертор НЕ ТРОГАТЬ!'!G198)</f>
        <v/>
      </c>
      <c r="H56" s="385" t="str">
        <f>IF('Заполняет конвертор НЕ ТРОГАТЬ!'!H198="", "", 'Заполняет конвертор НЕ ТРОГАТЬ!'!H198)</f>
        <v/>
      </c>
    </row>
    <row r="57" spans="1:8" ht="12.75">
      <c r="A57" s="385" t="str">
        <f>IF('Заполняет конвертор НЕ ТРОГАТЬ!'!A199="", "", 'Заполняет конвертор НЕ ТРОГАТЬ!'!A199)</f>
        <v/>
      </c>
      <c r="B57" s="385" t="str">
        <f>IF('Заполняет конвертор НЕ ТРОГАТЬ!'!B199="", "", 'Заполняет конвертор НЕ ТРОГАТЬ!'!B199)</f>
        <v/>
      </c>
      <c r="C57" s="385" t="str">
        <f>IF('Заполняет конвертор НЕ ТРОГАТЬ!'!C199="", "", 'Заполняет конвертор НЕ ТРОГАТЬ!'!C199)</f>
        <v/>
      </c>
      <c r="D57" s="385" t="str">
        <f>IF('Заполняет конвертор НЕ ТРОГАТЬ!'!D199="", "", 'Заполняет конвертор НЕ ТРОГАТЬ!'!D199)</f>
        <v/>
      </c>
      <c r="E57" s="385" t="str">
        <f>IF('Заполняет конвертор НЕ ТРОГАТЬ!'!E199="", "", 'Заполняет конвертор НЕ ТРОГАТЬ!'!E199)</f>
        <v/>
      </c>
      <c r="F57" s="385" t="str">
        <f>IF('Заполняет конвертор НЕ ТРОГАТЬ!'!F199="", "", 'Заполняет конвертор НЕ ТРОГАТЬ!'!F199)</f>
        <v/>
      </c>
      <c r="G57" s="385" t="str">
        <f>IF('Заполняет конвертор НЕ ТРОГАТЬ!'!G199="", "", 'Заполняет конвертор НЕ ТРОГАТЬ!'!G199)</f>
        <v/>
      </c>
      <c r="H57" s="385" t="str">
        <f>IF('Заполняет конвертор НЕ ТРОГАТЬ!'!H199="", "", 'Заполняет конвертор НЕ ТРОГАТЬ!'!H199)</f>
        <v/>
      </c>
    </row>
    <row r="58" spans="1:8" ht="12.75">
      <c r="A58" s="385" t="str">
        <f>IF('Заполняет конвертор НЕ ТРОГАТЬ!'!A200="", "", 'Заполняет конвертор НЕ ТРОГАТЬ!'!A200)</f>
        <v/>
      </c>
      <c r="B58" s="385" t="str">
        <f>IF('Заполняет конвертор НЕ ТРОГАТЬ!'!B200="", "", 'Заполняет конвертор НЕ ТРОГАТЬ!'!B200)</f>
        <v/>
      </c>
      <c r="C58" s="385" t="str">
        <f>IF('Заполняет конвертор НЕ ТРОГАТЬ!'!C200="", "", 'Заполняет конвертор НЕ ТРОГАТЬ!'!C200)</f>
        <v/>
      </c>
      <c r="D58" s="385" t="str">
        <f>IF('Заполняет конвертор НЕ ТРОГАТЬ!'!D200="", "", 'Заполняет конвертор НЕ ТРОГАТЬ!'!D200)</f>
        <v/>
      </c>
      <c r="E58" s="385" t="str">
        <f>IF('Заполняет конвертор НЕ ТРОГАТЬ!'!E200="", "", 'Заполняет конвертор НЕ ТРОГАТЬ!'!E200)</f>
        <v/>
      </c>
      <c r="F58" s="385" t="str">
        <f>IF('Заполняет конвертор НЕ ТРОГАТЬ!'!F200="", "", 'Заполняет конвертор НЕ ТРОГАТЬ!'!F200)</f>
        <v/>
      </c>
      <c r="G58" s="385" t="str">
        <f>IF('Заполняет конвертор НЕ ТРОГАТЬ!'!G200="", "", 'Заполняет конвертор НЕ ТРОГАТЬ!'!G200)</f>
        <v/>
      </c>
      <c r="H58" s="385" t="str">
        <f>IF('Заполняет конвертор НЕ ТРОГАТЬ!'!H200="", "", 'Заполняет конвертор НЕ ТРОГАТЬ!'!H200)</f>
        <v/>
      </c>
    </row>
    <row r="59" spans="1:8" ht="12.75">
      <c r="A59" s="385" t="str">
        <f>IF('Заполняет конвертор НЕ ТРОГАТЬ!'!A201="", "", 'Заполняет конвертор НЕ ТРОГАТЬ!'!A201)</f>
        <v/>
      </c>
      <c r="B59" s="385" t="str">
        <f>IF('Заполняет конвертор НЕ ТРОГАТЬ!'!B201="", "", 'Заполняет конвертор НЕ ТРОГАТЬ!'!B201)</f>
        <v/>
      </c>
      <c r="C59" s="385" t="str">
        <f>IF('Заполняет конвертор НЕ ТРОГАТЬ!'!C201="", "", 'Заполняет конвертор НЕ ТРОГАТЬ!'!C201)</f>
        <v/>
      </c>
      <c r="D59" s="385" t="str">
        <f>IF('Заполняет конвертор НЕ ТРОГАТЬ!'!D201="", "", 'Заполняет конвертор НЕ ТРОГАТЬ!'!D201)</f>
        <v/>
      </c>
      <c r="E59" s="385" t="str">
        <f>IF('Заполняет конвертор НЕ ТРОГАТЬ!'!E201="", "", 'Заполняет конвертор НЕ ТРОГАТЬ!'!E201)</f>
        <v/>
      </c>
      <c r="F59" s="385" t="str">
        <f>IF('Заполняет конвертор НЕ ТРОГАТЬ!'!F201="", "", 'Заполняет конвертор НЕ ТРОГАТЬ!'!F201)</f>
        <v/>
      </c>
      <c r="G59" s="385" t="str">
        <f>IF('Заполняет конвертор НЕ ТРОГАТЬ!'!G201="", "", 'Заполняет конвертор НЕ ТРОГАТЬ!'!G201)</f>
        <v/>
      </c>
      <c r="H59" s="385" t="str">
        <f>IF('Заполняет конвертор НЕ ТРОГАТЬ!'!H201="", "", 'Заполняет конвертор НЕ ТРОГАТЬ!'!H201)</f>
        <v/>
      </c>
    </row>
    <row r="60" spans="1:8" ht="12.75">
      <c r="A60" s="385" t="str">
        <f>IF('Заполняет конвертор НЕ ТРОГАТЬ!'!A202="", "", 'Заполняет конвертор НЕ ТРОГАТЬ!'!A202)</f>
        <v/>
      </c>
      <c r="B60" s="385" t="str">
        <f>IF('Заполняет конвертор НЕ ТРОГАТЬ!'!B202="", "", 'Заполняет конвертор НЕ ТРОГАТЬ!'!B202)</f>
        <v/>
      </c>
      <c r="C60" s="385" t="str">
        <f>IF('Заполняет конвертор НЕ ТРОГАТЬ!'!C202="", "", 'Заполняет конвертор НЕ ТРОГАТЬ!'!C202)</f>
        <v/>
      </c>
      <c r="D60" s="385" t="str">
        <f>IF('Заполняет конвертор НЕ ТРОГАТЬ!'!D202="", "", 'Заполняет конвертор НЕ ТРОГАТЬ!'!D202)</f>
        <v/>
      </c>
      <c r="E60" s="385" t="str">
        <f>IF('Заполняет конвертор НЕ ТРОГАТЬ!'!E202="", "", 'Заполняет конвертор НЕ ТРОГАТЬ!'!E202)</f>
        <v/>
      </c>
      <c r="F60" s="385" t="str">
        <f>IF('Заполняет конвертор НЕ ТРОГАТЬ!'!F202="", "", 'Заполняет конвертор НЕ ТРОГАТЬ!'!F202)</f>
        <v/>
      </c>
      <c r="G60" s="385" t="str">
        <f>IF('Заполняет конвертор НЕ ТРОГАТЬ!'!G202="", "", 'Заполняет конвертор НЕ ТРОГАТЬ!'!G202)</f>
        <v/>
      </c>
      <c r="H60" s="385" t="str">
        <f>IF('Заполняет конвертор НЕ ТРОГАТЬ!'!H202="", "", 'Заполняет конвертор НЕ ТРОГАТЬ!'!H202)</f>
        <v/>
      </c>
    </row>
    <row r="61" spans="1:8" ht="12.75">
      <c r="A61" s="385" t="str">
        <f>IF('Заполняет конвертор НЕ ТРОГАТЬ!'!A203="", "", 'Заполняет конвертор НЕ ТРОГАТЬ!'!A203)</f>
        <v/>
      </c>
      <c r="B61" s="385" t="str">
        <f>IF('Заполняет конвертор НЕ ТРОГАТЬ!'!B203="", "", 'Заполняет конвертор НЕ ТРОГАТЬ!'!B203)</f>
        <v/>
      </c>
      <c r="C61" s="385" t="str">
        <f>IF('Заполняет конвертор НЕ ТРОГАТЬ!'!C203="", "", 'Заполняет конвертор НЕ ТРОГАТЬ!'!C203)</f>
        <v/>
      </c>
      <c r="D61" s="385" t="str">
        <f>IF('Заполняет конвертор НЕ ТРОГАТЬ!'!D203="", "", 'Заполняет конвертор НЕ ТРОГАТЬ!'!D203)</f>
        <v/>
      </c>
      <c r="E61" s="385" t="str">
        <f>IF('Заполняет конвертор НЕ ТРОГАТЬ!'!E203="", "", 'Заполняет конвертор НЕ ТРОГАТЬ!'!E203)</f>
        <v/>
      </c>
      <c r="F61" s="385" t="str">
        <f>IF('Заполняет конвертор НЕ ТРОГАТЬ!'!F203="", "", 'Заполняет конвертор НЕ ТРОГАТЬ!'!F203)</f>
        <v/>
      </c>
      <c r="G61" s="385" t="str">
        <f>IF('Заполняет конвертор НЕ ТРОГАТЬ!'!G203="", "", 'Заполняет конвертор НЕ ТРОГАТЬ!'!G203)</f>
        <v/>
      </c>
      <c r="H61" s="385" t="str">
        <f>IF('Заполняет конвертор НЕ ТРОГАТЬ!'!H203="", "", 'Заполняет конвертор НЕ ТРОГАТЬ!'!H203)</f>
        <v/>
      </c>
    </row>
    <row r="62" spans="1:8" ht="12.75">
      <c r="A62" s="385" t="str">
        <f>IF('Заполняет конвертор НЕ ТРОГАТЬ!'!A204="", "", 'Заполняет конвертор НЕ ТРОГАТЬ!'!A204)</f>
        <v/>
      </c>
      <c r="B62" s="385" t="str">
        <f>IF('Заполняет конвертор НЕ ТРОГАТЬ!'!B204="", "", 'Заполняет конвертор НЕ ТРОГАТЬ!'!B204)</f>
        <v/>
      </c>
      <c r="C62" s="385" t="str">
        <f>IF('Заполняет конвертор НЕ ТРОГАТЬ!'!C204="", "", 'Заполняет конвертор НЕ ТРОГАТЬ!'!C204)</f>
        <v/>
      </c>
      <c r="D62" s="385" t="str">
        <f>IF('Заполняет конвертор НЕ ТРОГАТЬ!'!D204="", "", 'Заполняет конвертор НЕ ТРОГАТЬ!'!D204)</f>
        <v/>
      </c>
      <c r="E62" s="385" t="str">
        <f>IF('Заполняет конвертор НЕ ТРОГАТЬ!'!E204="", "", 'Заполняет конвертор НЕ ТРОГАТЬ!'!E204)</f>
        <v/>
      </c>
      <c r="F62" s="385" t="str">
        <f>IF('Заполняет конвертор НЕ ТРОГАТЬ!'!F204="", "", 'Заполняет конвертор НЕ ТРОГАТЬ!'!F204)</f>
        <v/>
      </c>
      <c r="G62" s="385" t="str">
        <f>IF('Заполняет конвертор НЕ ТРОГАТЬ!'!G204="", "", 'Заполняет конвертор НЕ ТРОГАТЬ!'!G204)</f>
        <v/>
      </c>
      <c r="H62" s="385" t="str">
        <f>IF('Заполняет конвертор НЕ ТРОГАТЬ!'!H204="", "", 'Заполняет конвертор НЕ ТРОГАТЬ!'!H204)</f>
        <v/>
      </c>
    </row>
    <row r="63" spans="1:8" ht="12.75">
      <c r="A63" s="385" t="str">
        <f>IF('Заполняет конвертор НЕ ТРОГАТЬ!'!A205="", "", 'Заполняет конвертор НЕ ТРОГАТЬ!'!A205)</f>
        <v/>
      </c>
      <c r="B63" s="385" t="str">
        <f>IF('Заполняет конвертор НЕ ТРОГАТЬ!'!B205="", "", 'Заполняет конвертор НЕ ТРОГАТЬ!'!B205)</f>
        <v/>
      </c>
      <c r="C63" s="385" t="str">
        <f>IF('Заполняет конвертор НЕ ТРОГАТЬ!'!C205="", "", 'Заполняет конвертор НЕ ТРОГАТЬ!'!C205)</f>
        <v/>
      </c>
      <c r="D63" s="385" t="str">
        <f>IF('Заполняет конвертор НЕ ТРОГАТЬ!'!D205="", "", 'Заполняет конвертор НЕ ТРОГАТЬ!'!D205)</f>
        <v/>
      </c>
      <c r="E63" s="385" t="str">
        <f>IF('Заполняет конвертор НЕ ТРОГАТЬ!'!E205="", "", 'Заполняет конвертор НЕ ТРОГАТЬ!'!E205)</f>
        <v/>
      </c>
      <c r="F63" s="385" t="str">
        <f>IF('Заполняет конвертор НЕ ТРОГАТЬ!'!F205="", "", 'Заполняет конвертор НЕ ТРОГАТЬ!'!F205)</f>
        <v/>
      </c>
      <c r="G63" s="385" t="str">
        <f>IF('Заполняет конвертор НЕ ТРОГАТЬ!'!G205="", "", 'Заполняет конвертор НЕ ТРОГАТЬ!'!G205)</f>
        <v/>
      </c>
      <c r="H63" s="385" t="str">
        <f>IF('Заполняет конвертор НЕ ТРОГАТЬ!'!H205="", "", 'Заполняет конвертор НЕ ТРОГАТЬ!'!H205)</f>
        <v/>
      </c>
    </row>
    <row r="64" spans="1:8" ht="12.75">
      <c r="A64" s="385" t="str">
        <f>IF('Заполняет конвертор НЕ ТРОГАТЬ!'!A206="", "", 'Заполняет конвертор НЕ ТРОГАТЬ!'!A206)</f>
        <v/>
      </c>
      <c r="B64" s="385" t="str">
        <f>IF('Заполняет конвертор НЕ ТРОГАТЬ!'!B206="", "", 'Заполняет конвертор НЕ ТРОГАТЬ!'!B206)</f>
        <v/>
      </c>
      <c r="C64" s="385" t="str">
        <f>IF('Заполняет конвертор НЕ ТРОГАТЬ!'!C206="", "", 'Заполняет конвертор НЕ ТРОГАТЬ!'!C206)</f>
        <v/>
      </c>
      <c r="D64" s="385" t="str">
        <f>IF('Заполняет конвертор НЕ ТРОГАТЬ!'!D206="", "", 'Заполняет конвертор НЕ ТРОГАТЬ!'!D206)</f>
        <v/>
      </c>
      <c r="E64" s="385" t="str">
        <f>IF('Заполняет конвертор НЕ ТРОГАТЬ!'!E206="", "", 'Заполняет конвертор НЕ ТРОГАТЬ!'!E206)</f>
        <v/>
      </c>
      <c r="F64" s="385" t="str">
        <f>IF('Заполняет конвертор НЕ ТРОГАТЬ!'!F206="", "", 'Заполняет конвертор НЕ ТРОГАТЬ!'!F206)</f>
        <v/>
      </c>
      <c r="G64" s="385" t="str">
        <f>IF('Заполняет конвертор НЕ ТРОГАТЬ!'!G206="", "", 'Заполняет конвертор НЕ ТРОГАТЬ!'!G206)</f>
        <v/>
      </c>
      <c r="H64" s="385" t="str">
        <f>IF('Заполняет конвертор НЕ ТРОГАТЬ!'!H206="", "", 'Заполняет конвертор НЕ ТРОГАТЬ!'!H206)</f>
        <v/>
      </c>
    </row>
    <row r="65" spans="1:8" ht="12.75">
      <c r="A65" s="385" t="str">
        <f>IF('Заполняет конвертор НЕ ТРОГАТЬ!'!A207="", "", 'Заполняет конвертор НЕ ТРОГАТЬ!'!A207)</f>
        <v/>
      </c>
      <c r="B65" s="385" t="str">
        <f>IF('Заполняет конвертор НЕ ТРОГАТЬ!'!B207="", "", 'Заполняет конвертор НЕ ТРОГАТЬ!'!B207)</f>
        <v/>
      </c>
      <c r="C65" s="385" t="str">
        <f>IF('Заполняет конвертор НЕ ТРОГАТЬ!'!C207="", "", 'Заполняет конвертор НЕ ТРОГАТЬ!'!C207)</f>
        <v/>
      </c>
      <c r="D65" s="385" t="str">
        <f>IF('Заполняет конвертор НЕ ТРОГАТЬ!'!D207="", "", 'Заполняет конвертор НЕ ТРОГАТЬ!'!D207)</f>
        <v/>
      </c>
      <c r="E65" s="385" t="str">
        <f>IF('Заполняет конвертор НЕ ТРОГАТЬ!'!E207="", "", 'Заполняет конвертор НЕ ТРОГАТЬ!'!E207)</f>
        <v/>
      </c>
      <c r="F65" s="385" t="str">
        <f>IF('Заполняет конвертор НЕ ТРОГАТЬ!'!F207="", "", 'Заполняет конвертор НЕ ТРОГАТЬ!'!F207)</f>
        <v/>
      </c>
      <c r="G65" s="385" t="str">
        <f>IF('Заполняет конвертор НЕ ТРОГАТЬ!'!G207="", "", 'Заполняет конвертор НЕ ТРОГАТЬ!'!G207)</f>
        <v/>
      </c>
      <c r="H65" s="385" t="str">
        <f>IF('Заполняет конвертор НЕ ТРОГАТЬ!'!H207="", "", 'Заполняет конвертор НЕ ТРОГАТЬ!'!H207)</f>
        <v/>
      </c>
    </row>
    <row r="66" spans="1:8" ht="12.75">
      <c r="A66" s="385" t="str">
        <f>IF('Заполняет конвертор НЕ ТРОГАТЬ!'!A208="", "", 'Заполняет конвертор НЕ ТРОГАТЬ!'!A208)</f>
        <v/>
      </c>
      <c r="B66" s="385" t="str">
        <f>IF('Заполняет конвертор НЕ ТРОГАТЬ!'!B208="", "", 'Заполняет конвертор НЕ ТРОГАТЬ!'!B208)</f>
        <v/>
      </c>
      <c r="C66" s="385" t="str">
        <f>IF('Заполняет конвертор НЕ ТРОГАТЬ!'!C208="", "", 'Заполняет конвертор НЕ ТРОГАТЬ!'!C208)</f>
        <v/>
      </c>
      <c r="D66" s="385" t="str">
        <f>IF('Заполняет конвертор НЕ ТРОГАТЬ!'!D208="", "", 'Заполняет конвертор НЕ ТРОГАТЬ!'!D208)</f>
        <v/>
      </c>
      <c r="E66" s="385" t="str">
        <f>IF('Заполняет конвертор НЕ ТРОГАТЬ!'!E208="", "", 'Заполняет конвертор НЕ ТРОГАТЬ!'!E208)</f>
        <v/>
      </c>
      <c r="F66" s="385" t="str">
        <f>IF('Заполняет конвертор НЕ ТРОГАТЬ!'!F208="", "", 'Заполняет конвертор НЕ ТРОГАТЬ!'!F208)</f>
        <v/>
      </c>
      <c r="G66" s="385" t="str">
        <f>IF('Заполняет конвертор НЕ ТРОГАТЬ!'!G208="", "", 'Заполняет конвертор НЕ ТРОГАТЬ!'!G208)</f>
        <v/>
      </c>
      <c r="H66" s="385" t="str">
        <f>IF('Заполняет конвертор НЕ ТРОГАТЬ!'!H208="", "", 'Заполняет конвертор НЕ ТРОГАТЬ!'!H208)</f>
        <v/>
      </c>
    </row>
    <row r="67" spans="1:8" ht="12.75">
      <c r="A67" s="385" t="str">
        <f>IF('Заполняет конвертор НЕ ТРОГАТЬ!'!A209="", "", 'Заполняет конвертор НЕ ТРОГАТЬ!'!A209)</f>
        <v/>
      </c>
      <c r="B67" s="385" t="str">
        <f>IF('Заполняет конвертор НЕ ТРОГАТЬ!'!B209="", "", 'Заполняет конвертор НЕ ТРОГАТЬ!'!B209)</f>
        <v/>
      </c>
      <c r="C67" s="385" t="str">
        <f>IF('Заполняет конвертор НЕ ТРОГАТЬ!'!C209="", "", 'Заполняет конвертор НЕ ТРОГАТЬ!'!C209)</f>
        <v/>
      </c>
      <c r="D67" s="385" t="str">
        <f>IF('Заполняет конвертор НЕ ТРОГАТЬ!'!D209="", "", 'Заполняет конвертор НЕ ТРОГАТЬ!'!D209)</f>
        <v/>
      </c>
      <c r="E67" s="385" t="str">
        <f>IF('Заполняет конвертор НЕ ТРОГАТЬ!'!E209="", "", 'Заполняет конвертор НЕ ТРОГАТЬ!'!E209)</f>
        <v/>
      </c>
      <c r="F67" s="385" t="str">
        <f>IF('Заполняет конвертор НЕ ТРОГАТЬ!'!F209="", "", 'Заполняет конвертор НЕ ТРОГАТЬ!'!F209)</f>
        <v/>
      </c>
      <c r="G67" s="385" t="str">
        <f>IF('Заполняет конвертор НЕ ТРОГАТЬ!'!G209="", "", 'Заполняет конвертор НЕ ТРОГАТЬ!'!G209)</f>
        <v/>
      </c>
      <c r="H67" s="385" t="str">
        <f>IF('Заполняет конвертор НЕ ТРОГАТЬ!'!H209="", "", 'Заполняет конвертор НЕ ТРОГАТЬ!'!H209)</f>
        <v/>
      </c>
    </row>
    <row r="68" spans="1:8" ht="12.75">
      <c r="A68" s="385" t="str">
        <f>IF('Заполняет конвертор НЕ ТРОГАТЬ!'!A210="", "", 'Заполняет конвертор НЕ ТРОГАТЬ!'!A210)</f>
        <v/>
      </c>
      <c r="B68" s="385" t="str">
        <f>IF('Заполняет конвертор НЕ ТРОГАТЬ!'!B210="", "", 'Заполняет конвертор НЕ ТРОГАТЬ!'!B210)</f>
        <v/>
      </c>
      <c r="C68" s="385" t="str">
        <f>IF('Заполняет конвертор НЕ ТРОГАТЬ!'!C210="", "", 'Заполняет конвертор НЕ ТРОГАТЬ!'!C210)</f>
        <v/>
      </c>
      <c r="D68" s="385" t="str">
        <f>IF('Заполняет конвертор НЕ ТРОГАТЬ!'!D210="", "", 'Заполняет конвертор НЕ ТРОГАТЬ!'!D210)</f>
        <v/>
      </c>
      <c r="E68" s="385" t="str">
        <f>IF('Заполняет конвертор НЕ ТРОГАТЬ!'!E210="", "", 'Заполняет конвертор НЕ ТРОГАТЬ!'!E210)</f>
        <v/>
      </c>
      <c r="F68" s="385" t="str">
        <f>IF('Заполняет конвертор НЕ ТРОГАТЬ!'!F210="", "", 'Заполняет конвертор НЕ ТРОГАТЬ!'!F210)</f>
        <v/>
      </c>
      <c r="G68" s="385" t="str">
        <f>IF('Заполняет конвертор НЕ ТРОГАТЬ!'!G210="", "", 'Заполняет конвертор НЕ ТРОГАТЬ!'!G210)</f>
        <v/>
      </c>
      <c r="H68" s="385" t="str">
        <f>IF('Заполняет конвертор НЕ ТРОГАТЬ!'!H210="", "", 'Заполняет конвертор НЕ ТРОГАТЬ!'!H210)</f>
        <v/>
      </c>
    </row>
    <row r="69" spans="1:8" ht="12.75">
      <c r="A69" s="385" t="str">
        <f>IF('Заполняет конвертор НЕ ТРОГАТЬ!'!A211="", "", 'Заполняет конвертор НЕ ТРОГАТЬ!'!A211)</f>
        <v/>
      </c>
      <c r="B69" s="385" t="str">
        <f>IF('Заполняет конвертор НЕ ТРОГАТЬ!'!B211="", "", 'Заполняет конвертор НЕ ТРОГАТЬ!'!B211)</f>
        <v/>
      </c>
      <c r="C69" s="385" t="str">
        <f>IF('Заполняет конвертор НЕ ТРОГАТЬ!'!C211="", "", 'Заполняет конвертор НЕ ТРОГАТЬ!'!C211)</f>
        <v/>
      </c>
      <c r="D69" s="385" t="str">
        <f>IF('Заполняет конвертор НЕ ТРОГАТЬ!'!D211="", "", 'Заполняет конвертор НЕ ТРОГАТЬ!'!D211)</f>
        <v/>
      </c>
      <c r="E69" s="385" t="str">
        <f>IF('Заполняет конвертор НЕ ТРОГАТЬ!'!E211="", "", 'Заполняет конвертор НЕ ТРОГАТЬ!'!E211)</f>
        <v/>
      </c>
      <c r="F69" s="385" t="str">
        <f>IF('Заполняет конвертор НЕ ТРОГАТЬ!'!F211="", "", 'Заполняет конвертор НЕ ТРОГАТЬ!'!F211)</f>
        <v/>
      </c>
      <c r="G69" s="385" t="str">
        <f>IF('Заполняет конвертор НЕ ТРОГАТЬ!'!G211="", "", 'Заполняет конвертор НЕ ТРОГАТЬ!'!G211)</f>
        <v/>
      </c>
      <c r="H69" s="385" t="str">
        <f>IF('Заполняет конвертор НЕ ТРОГАТЬ!'!H211="", "", 'Заполняет конвертор НЕ ТРОГАТЬ!'!H211)</f>
        <v/>
      </c>
    </row>
    <row r="70" spans="1:8" ht="12.75">
      <c r="A70" s="385" t="str">
        <f>IF('Заполняет конвертор НЕ ТРОГАТЬ!'!A212="", "", 'Заполняет конвертор НЕ ТРОГАТЬ!'!A212)</f>
        <v/>
      </c>
      <c r="B70" s="385" t="str">
        <f>IF('Заполняет конвертор НЕ ТРОГАТЬ!'!B212="", "", 'Заполняет конвертор НЕ ТРОГАТЬ!'!B212)</f>
        <v/>
      </c>
      <c r="C70" s="385" t="str">
        <f>IF('Заполняет конвертор НЕ ТРОГАТЬ!'!C212="", "", 'Заполняет конвертор НЕ ТРОГАТЬ!'!C212)</f>
        <v/>
      </c>
      <c r="D70" s="385" t="str">
        <f>IF('Заполняет конвертор НЕ ТРОГАТЬ!'!D212="", "", 'Заполняет конвертор НЕ ТРОГАТЬ!'!D212)</f>
        <v/>
      </c>
      <c r="E70" s="385" t="str">
        <f>IF('Заполняет конвертор НЕ ТРОГАТЬ!'!E212="", "", 'Заполняет конвертор НЕ ТРОГАТЬ!'!E212)</f>
        <v/>
      </c>
      <c r="F70" s="385" t="str">
        <f>IF('Заполняет конвертор НЕ ТРОГАТЬ!'!F212="", "", 'Заполняет конвертор НЕ ТРОГАТЬ!'!F212)</f>
        <v/>
      </c>
      <c r="G70" s="385" t="str">
        <f>IF('Заполняет конвертор НЕ ТРОГАТЬ!'!G212="", "", 'Заполняет конвертор НЕ ТРОГАТЬ!'!G212)</f>
        <v/>
      </c>
      <c r="H70" s="385" t="str">
        <f>IF('Заполняет конвертор НЕ ТРОГАТЬ!'!H212="", "", 'Заполняет конвертор НЕ ТРОГАТЬ!'!H212)</f>
        <v/>
      </c>
    </row>
    <row r="71" spans="1:8" ht="12.75">
      <c r="A71" s="385" t="str">
        <f>IF('Заполняет конвертор НЕ ТРОГАТЬ!'!A213="", "", 'Заполняет конвертор НЕ ТРОГАТЬ!'!A213)</f>
        <v/>
      </c>
      <c r="B71" s="385" t="str">
        <f>IF('Заполняет конвертор НЕ ТРОГАТЬ!'!B213="", "", 'Заполняет конвертор НЕ ТРОГАТЬ!'!B213)</f>
        <v/>
      </c>
      <c r="C71" s="385" t="str">
        <f>IF('Заполняет конвертор НЕ ТРОГАТЬ!'!C213="", "", 'Заполняет конвертор НЕ ТРОГАТЬ!'!C213)</f>
        <v/>
      </c>
      <c r="D71" s="385" t="str">
        <f>IF('Заполняет конвертор НЕ ТРОГАТЬ!'!D213="", "", 'Заполняет конвертор НЕ ТРОГАТЬ!'!D213)</f>
        <v/>
      </c>
      <c r="E71" s="385" t="str">
        <f>IF('Заполняет конвертор НЕ ТРОГАТЬ!'!E213="", "", 'Заполняет конвертор НЕ ТРОГАТЬ!'!E213)</f>
        <v/>
      </c>
      <c r="F71" s="385" t="str">
        <f>IF('Заполняет конвертор НЕ ТРОГАТЬ!'!F213="", "", 'Заполняет конвертор НЕ ТРОГАТЬ!'!F213)</f>
        <v/>
      </c>
      <c r="G71" s="385" t="str">
        <f>IF('Заполняет конвертор НЕ ТРОГАТЬ!'!G213="", "", 'Заполняет конвертор НЕ ТРОГАТЬ!'!G213)</f>
        <v/>
      </c>
      <c r="H71" s="385" t="str">
        <f>IF('Заполняет конвертор НЕ ТРОГАТЬ!'!H213="", "", 'Заполняет конвертор НЕ ТРОГАТЬ!'!H213)</f>
        <v/>
      </c>
    </row>
    <row r="72" spans="1:8" ht="12.75">
      <c r="A72" s="385" t="str">
        <f>IF('Заполняет конвертор НЕ ТРОГАТЬ!'!A214="", "", 'Заполняет конвертор НЕ ТРОГАТЬ!'!A214)</f>
        <v/>
      </c>
      <c r="B72" s="385" t="str">
        <f>IF('Заполняет конвертор НЕ ТРОГАТЬ!'!B214="", "", 'Заполняет конвертор НЕ ТРОГАТЬ!'!B214)</f>
        <v/>
      </c>
      <c r="C72" s="385" t="str">
        <f>IF('Заполняет конвертор НЕ ТРОГАТЬ!'!C214="", "", 'Заполняет конвертор НЕ ТРОГАТЬ!'!C214)</f>
        <v/>
      </c>
      <c r="D72" s="385" t="str">
        <f>IF('Заполняет конвертор НЕ ТРОГАТЬ!'!D214="", "", 'Заполняет конвертор НЕ ТРОГАТЬ!'!D214)</f>
        <v/>
      </c>
      <c r="E72" s="385" t="str">
        <f>IF('Заполняет конвертор НЕ ТРОГАТЬ!'!E214="", "", 'Заполняет конвертор НЕ ТРОГАТЬ!'!E214)</f>
        <v/>
      </c>
      <c r="F72" s="385" t="str">
        <f>IF('Заполняет конвертор НЕ ТРОГАТЬ!'!F214="", "", 'Заполняет конвертор НЕ ТРОГАТЬ!'!F214)</f>
        <v/>
      </c>
      <c r="G72" s="385" t="str">
        <f>IF('Заполняет конвертор НЕ ТРОГАТЬ!'!G214="", "", 'Заполняет конвертор НЕ ТРОГАТЬ!'!G214)</f>
        <v/>
      </c>
      <c r="H72" s="385" t="str">
        <f>IF('Заполняет конвертор НЕ ТРОГАТЬ!'!H214="", "", 'Заполняет конвертор НЕ ТРОГАТЬ!'!H214)</f>
        <v/>
      </c>
    </row>
    <row r="73" spans="1:8" ht="12.75">
      <c r="A73" s="385" t="str">
        <f>IF('Заполняет конвертор НЕ ТРОГАТЬ!'!A215="", "", 'Заполняет конвертор НЕ ТРОГАТЬ!'!A215)</f>
        <v/>
      </c>
      <c r="B73" s="385" t="str">
        <f>IF('Заполняет конвертор НЕ ТРОГАТЬ!'!B215="", "", 'Заполняет конвертор НЕ ТРОГАТЬ!'!B215)</f>
        <v/>
      </c>
      <c r="C73" s="385" t="str">
        <f>IF('Заполняет конвертор НЕ ТРОГАТЬ!'!C215="", "", 'Заполняет конвертор НЕ ТРОГАТЬ!'!C215)</f>
        <v/>
      </c>
      <c r="D73" s="385" t="str">
        <f>IF('Заполняет конвертор НЕ ТРОГАТЬ!'!D215="", "", 'Заполняет конвертор НЕ ТРОГАТЬ!'!D215)</f>
        <v/>
      </c>
      <c r="E73" s="385" t="str">
        <f>IF('Заполняет конвертор НЕ ТРОГАТЬ!'!E215="", "", 'Заполняет конвертор НЕ ТРОГАТЬ!'!E215)</f>
        <v/>
      </c>
      <c r="F73" s="385" t="str">
        <f>IF('Заполняет конвертор НЕ ТРОГАТЬ!'!F215="", "", 'Заполняет конвертор НЕ ТРОГАТЬ!'!F215)</f>
        <v/>
      </c>
      <c r="G73" s="385" t="str">
        <f>IF('Заполняет конвертор НЕ ТРОГАТЬ!'!G215="", "", 'Заполняет конвертор НЕ ТРОГАТЬ!'!G215)</f>
        <v/>
      </c>
      <c r="H73" s="385" t="str">
        <f>IF('Заполняет конвертор НЕ ТРОГАТЬ!'!H215="", "", 'Заполняет конвертор НЕ ТРОГАТЬ!'!H215)</f>
        <v/>
      </c>
    </row>
    <row r="74" spans="1:8" ht="12.75">
      <c r="A74" s="385" t="str">
        <f>IF('Заполняет конвертор НЕ ТРОГАТЬ!'!A216="", "", 'Заполняет конвертор НЕ ТРОГАТЬ!'!A216)</f>
        <v/>
      </c>
      <c r="B74" s="385" t="str">
        <f>IF('Заполняет конвертор НЕ ТРОГАТЬ!'!B216="", "", 'Заполняет конвертор НЕ ТРОГАТЬ!'!B216)</f>
        <v/>
      </c>
      <c r="C74" s="385" t="str">
        <f>IF('Заполняет конвертор НЕ ТРОГАТЬ!'!C216="", "", 'Заполняет конвертор НЕ ТРОГАТЬ!'!C216)</f>
        <v/>
      </c>
      <c r="D74" s="385" t="str">
        <f>IF('Заполняет конвертор НЕ ТРОГАТЬ!'!D216="", "", 'Заполняет конвертор НЕ ТРОГАТЬ!'!D216)</f>
        <v/>
      </c>
      <c r="E74" s="385" t="str">
        <f>IF('Заполняет конвертор НЕ ТРОГАТЬ!'!E216="", "", 'Заполняет конвертор НЕ ТРОГАТЬ!'!E216)</f>
        <v/>
      </c>
      <c r="F74" s="385" t="str">
        <f>IF('Заполняет конвертор НЕ ТРОГАТЬ!'!F216="", "", 'Заполняет конвертор НЕ ТРОГАТЬ!'!F216)</f>
        <v/>
      </c>
      <c r="G74" s="385" t="str">
        <f>IF('Заполняет конвертор НЕ ТРОГАТЬ!'!G216="", "", 'Заполняет конвертор НЕ ТРОГАТЬ!'!G216)</f>
        <v/>
      </c>
      <c r="H74" s="385" t="str">
        <f>IF('Заполняет конвертор НЕ ТРОГАТЬ!'!H216="", "", 'Заполняет конвертор НЕ ТРОГАТЬ!'!H216)</f>
        <v/>
      </c>
    </row>
    <row r="75" spans="1:8" ht="12.75">
      <c r="A75" s="385" t="str">
        <f>IF('Заполняет конвертор НЕ ТРОГАТЬ!'!A217="", "", 'Заполняет конвертор НЕ ТРОГАТЬ!'!A217)</f>
        <v/>
      </c>
      <c r="B75" s="385" t="str">
        <f>IF('Заполняет конвертор НЕ ТРОГАТЬ!'!B217="", "", 'Заполняет конвертор НЕ ТРОГАТЬ!'!B217)</f>
        <v/>
      </c>
      <c r="C75" s="385" t="str">
        <f>IF('Заполняет конвертор НЕ ТРОГАТЬ!'!C217="", "", 'Заполняет конвертор НЕ ТРОГАТЬ!'!C217)</f>
        <v/>
      </c>
      <c r="D75" s="385" t="str">
        <f>IF('Заполняет конвертор НЕ ТРОГАТЬ!'!D217="", "", 'Заполняет конвертор НЕ ТРОГАТЬ!'!D217)</f>
        <v/>
      </c>
      <c r="E75" s="385" t="str">
        <f>IF('Заполняет конвертор НЕ ТРОГАТЬ!'!E217="", "", 'Заполняет конвертор НЕ ТРОГАТЬ!'!E217)</f>
        <v/>
      </c>
      <c r="F75" s="385" t="str">
        <f>IF('Заполняет конвертор НЕ ТРОГАТЬ!'!F217="", "", 'Заполняет конвертор НЕ ТРОГАТЬ!'!F217)</f>
        <v/>
      </c>
      <c r="G75" s="385" t="str">
        <f>IF('Заполняет конвертор НЕ ТРОГАТЬ!'!G217="", "", 'Заполняет конвертор НЕ ТРОГАТЬ!'!G217)</f>
        <v/>
      </c>
      <c r="H75" s="385" t="str">
        <f>IF('Заполняет конвертор НЕ ТРОГАТЬ!'!H217="", "", 'Заполняет конвертор НЕ ТРОГАТЬ!'!H217)</f>
        <v/>
      </c>
    </row>
    <row r="76" spans="1:8" ht="12.75">
      <c r="A76" s="385" t="str">
        <f>IF('Заполняет конвертор НЕ ТРОГАТЬ!'!A218="", "", 'Заполняет конвертор НЕ ТРОГАТЬ!'!A218)</f>
        <v/>
      </c>
      <c r="B76" s="385" t="str">
        <f>IF('Заполняет конвертор НЕ ТРОГАТЬ!'!B218="", "", 'Заполняет конвертор НЕ ТРОГАТЬ!'!B218)</f>
        <v/>
      </c>
      <c r="C76" s="385" t="str">
        <f>IF('Заполняет конвертор НЕ ТРОГАТЬ!'!C218="", "", 'Заполняет конвертор НЕ ТРОГАТЬ!'!C218)</f>
        <v/>
      </c>
      <c r="D76" s="385" t="str">
        <f>IF('Заполняет конвертор НЕ ТРОГАТЬ!'!D218="", "", 'Заполняет конвертор НЕ ТРОГАТЬ!'!D218)</f>
        <v/>
      </c>
      <c r="E76" s="385" t="str">
        <f>IF('Заполняет конвертор НЕ ТРОГАТЬ!'!E218="", "", 'Заполняет конвертор НЕ ТРОГАТЬ!'!E218)</f>
        <v/>
      </c>
      <c r="F76" s="385" t="str">
        <f>IF('Заполняет конвертор НЕ ТРОГАТЬ!'!F218="", "", 'Заполняет конвертор НЕ ТРОГАТЬ!'!F218)</f>
        <v/>
      </c>
      <c r="G76" s="385" t="str">
        <f>IF('Заполняет конвертор НЕ ТРОГАТЬ!'!G218="", "", 'Заполняет конвертор НЕ ТРОГАТЬ!'!G218)</f>
        <v/>
      </c>
      <c r="H76" s="385" t="str">
        <f>IF('Заполняет конвертор НЕ ТРОГАТЬ!'!H218="", "", 'Заполняет конвертор НЕ ТРОГАТЬ!'!H218)</f>
        <v/>
      </c>
    </row>
    <row r="77" spans="1:8" ht="15.75" customHeight="1">
      <c r="A77" s="385" t="str">
        <f>IF('Заполняет конвертор НЕ ТРОГАТЬ!'!A219="", "", 'Заполняет конвертор НЕ ТРОГАТЬ!'!A219)</f>
        <v/>
      </c>
      <c r="B77" s="385" t="str">
        <f>IF('Заполняет конвертор НЕ ТРОГАТЬ!'!B219="", "", 'Заполняет конвертор НЕ ТРОГАТЬ!'!B219)</f>
        <v/>
      </c>
      <c r="C77" s="385" t="str">
        <f>IF('Заполняет конвертор НЕ ТРОГАТЬ!'!C219="", "", 'Заполняет конвертор НЕ ТРОГАТЬ!'!C219)</f>
        <v/>
      </c>
      <c r="D77" s="385" t="str">
        <f>IF('Заполняет конвертор НЕ ТРОГАТЬ!'!D219="", "", 'Заполняет конвертор НЕ ТРОГАТЬ!'!D219)</f>
        <v/>
      </c>
      <c r="E77" s="385" t="str">
        <f>IF('Заполняет конвертор НЕ ТРОГАТЬ!'!E219="", "", 'Заполняет конвертор НЕ ТРОГАТЬ!'!E219)</f>
        <v/>
      </c>
      <c r="F77" s="385" t="str">
        <f>IF('Заполняет конвертор НЕ ТРОГАТЬ!'!F219="", "", 'Заполняет конвертор НЕ ТРОГАТЬ!'!F219)</f>
        <v/>
      </c>
      <c r="G77" s="385" t="str">
        <f>IF('Заполняет конвертор НЕ ТРОГАТЬ!'!G219="", "", 'Заполняет конвертор НЕ ТРОГАТЬ!'!G219)</f>
        <v/>
      </c>
      <c r="H77" s="385" t="str">
        <f>IF('Заполняет конвертор НЕ ТРОГАТЬ!'!H219="", "", 'Заполняет конвертор НЕ ТРОГАТЬ!'!H219)</f>
        <v/>
      </c>
    </row>
    <row r="78" spans="1:8" ht="15.75" customHeight="1">
      <c r="A78" s="385" t="str">
        <f>IF('Заполняет конвертор НЕ ТРОГАТЬ!'!A220="", "", 'Заполняет конвертор НЕ ТРОГАТЬ!'!A220)</f>
        <v/>
      </c>
      <c r="B78" s="385" t="str">
        <f>IF('Заполняет конвертор НЕ ТРОГАТЬ!'!B220="", "", 'Заполняет конвертор НЕ ТРОГАТЬ!'!B220)</f>
        <v/>
      </c>
      <c r="C78" s="385" t="str">
        <f>IF('Заполняет конвертор НЕ ТРОГАТЬ!'!C220="", "", 'Заполняет конвертор НЕ ТРОГАТЬ!'!C220)</f>
        <v/>
      </c>
      <c r="D78" s="385" t="str">
        <f>IF('Заполняет конвертор НЕ ТРОГАТЬ!'!D220="", "", 'Заполняет конвертор НЕ ТРОГАТЬ!'!D220)</f>
        <v/>
      </c>
      <c r="E78" s="385" t="str">
        <f>IF('Заполняет конвертор НЕ ТРОГАТЬ!'!E220="", "", 'Заполняет конвертор НЕ ТРОГАТЬ!'!E220)</f>
        <v/>
      </c>
      <c r="F78" s="385" t="str">
        <f>IF('Заполняет конвертор НЕ ТРОГАТЬ!'!F220="", "", 'Заполняет конвертор НЕ ТРОГАТЬ!'!F220)</f>
        <v/>
      </c>
      <c r="G78" s="385" t="str">
        <f>IF('Заполняет конвертор НЕ ТРОГАТЬ!'!G220="", "", 'Заполняет конвертор НЕ ТРОГАТЬ!'!G220)</f>
        <v/>
      </c>
      <c r="H78" s="385" t="str">
        <f>IF('Заполняет конвертор НЕ ТРОГАТЬ!'!H220="", "", 'Заполняет конвертор НЕ ТРОГАТЬ!'!H220)</f>
        <v/>
      </c>
    </row>
    <row r="79" spans="1:8" ht="15.75" customHeight="1">
      <c r="A79" s="385" t="str">
        <f>IF('Заполняет конвертор НЕ ТРОГАТЬ!'!A221="", "", 'Заполняет конвертор НЕ ТРОГАТЬ!'!A221)</f>
        <v/>
      </c>
      <c r="B79" s="385" t="str">
        <f>IF('Заполняет конвертор НЕ ТРОГАТЬ!'!B221="", "", 'Заполняет конвертор НЕ ТРОГАТЬ!'!B221)</f>
        <v/>
      </c>
      <c r="C79" s="385" t="str">
        <f>IF('Заполняет конвертор НЕ ТРОГАТЬ!'!C221="", "", 'Заполняет конвертор НЕ ТРОГАТЬ!'!C221)</f>
        <v/>
      </c>
      <c r="D79" s="385" t="str">
        <f>IF('Заполняет конвертор НЕ ТРОГАТЬ!'!D221="", "", 'Заполняет конвертор НЕ ТРОГАТЬ!'!D221)</f>
        <v/>
      </c>
      <c r="E79" s="385" t="str">
        <f>IF('Заполняет конвертор НЕ ТРОГАТЬ!'!E221="", "", 'Заполняет конвертор НЕ ТРОГАТЬ!'!E221)</f>
        <v/>
      </c>
      <c r="F79" s="385" t="str">
        <f>IF('Заполняет конвертор НЕ ТРОГАТЬ!'!F221="", "", 'Заполняет конвертор НЕ ТРОГАТЬ!'!F221)</f>
        <v/>
      </c>
      <c r="G79" s="385" t="str">
        <f>IF('Заполняет конвертор НЕ ТРОГАТЬ!'!G221="", "", 'Заполняет конвертор НЕ ТРОГАТЬ!'!G221)</f>
        <v/>
      </c>
      <c r="H79" s="385" t="str">
        <f>IF('Заполняет конвертор НЕ ТРОГАТЬ!'!H221="", "", 'Заполняет конвертор НЕ ТРОГАТЬ!'!H221)</f>
        <v/>
      </c>
    </row>
    <row r="80" spans="1:8" ht="15.75" customHeight="1">
      <c r="A80" s="385" t="str">
        <f>IF('Заполняет конвертор НЕ ТРОГАТЬ!'!A222="", "", 'Заполняет конвертор НЕ ТРОГАТЬ!'!A222)</f>
        <v/>
      </c>
      <c r="B80" s="385" t="str">
        <f>IF('Заполняет конвертор НЕ ТРОГАТЬ!'!B222="", "", 'Заполняет конвертор НЕ ТРОГАТЬ!'!B222)</f>
        <v/>
      </c>
      <c r="C80" s="385" t="str">
        <f>IF('Заполняет конвертор НЕ ТРОГАТЬ!'!C222="", "", 'Заполняет конвертор НЕ ТРОГАТЬ!'!C222)</f>
        <v/>
      </c>
      <c r="D80" s="385" t="str">
        <f>IF('Заполняет конвертор НЕ ТРОГАТЬ!'!D222="", "", 'Заполняет конвертор НЕ ТРОГАТЬ!'!D222)</f>
        <v/>
      </c>
      <c r="E80" s="385" t="str">
        <f>IF('Заполняет конвертор НЕ ТРОГАТЬ!'!E222="", "", 'Заполняет конвертор НЕ ТРОГАТЬ!'!E222)</f>
        <v/>
      </c>
      <c r="F80" s="385" t="str">
        <f>IF('Заполняет конвертор НЕ ТРОГАТЬ!'!F222="", "", 'Заполняет конвертор НЕ ТРОГАТЬ!'!F222)</f>
        <v/>
      </c>
      <c r="G80" s="385" t="str">
        <f>IF('Заполняет конвертор НЕ ТРОГАТЬ!'!G222="", "", 'Заполняет конвертор НЕ ТРОГАТЬ!'!G222)</f>
        <v/>
      </c>
      <c r="H80" s="385" t="str">
        <f>IF('Заполняет конвертор НЕ ТРОГАТЬ!'!H222="", "", 'Заполняет конвертор НЕ ТРОГАТЬ!'!H222)</f>
        <v/>
      </c>
    </row>
    <row r="81" spans="1:8" ht="15.75" customHeight="1">
      <c r="A81" s="385" t="str">
        <f>IF('Заполняет конвертор НЕ ТРОГАТЬ!'!A223="", "", 'Заполняет конвертор НЕ ТРОГАТЬ!'!A223)</f>
        <v/>
      </c>
      <c r="B81" s="385" t="str">
        <f>IF('Заполняет конвертор НЕ ТРОГАТЬ!'!B223="", "", 'Заполняет конвертор НЕ ТРОГАТЬ!'!B223)</f>
        <v/>
      </c>
      <c r="C81" s="385" t="str">
        <f>IF('Заполняет конвертор НЕ ТРОГАТЬ!'!C223="", "", 'Заполняет конвертор НЕ ТРОГАТЬ!'!C223)</f>
        <v/>
      </c>
      <c r="D81" s="385" t="str">
        <f>IF('Заполняет конвертор НЕ ТРОГАТЬ!'!D223="", "", 'Заполняет конвертор НЕ ТРОГАТЬ!'!D223)</f>
        <v/>
      </c>
      <c r="E81" s="385" t="str">
        <f>IF('Заполняет конвертор НЕ ТРОГАТЬ!'!E223="", "", 'Заполняет конвертор НЕ ТРОГАТЬ!'!E223)</f>
        <v/>
      </c>
      <c r="F81" s="385" t="str">
        <f>IF('Заполняет конвертор НЕ ТРОГАТЬ!'!F223="", "", 'Заполняет конвертор НЕ ТРОГАТЬ!'!F223)</f>
        <v/>
      </c>
      <c r="G81" s="385" t="str">
        <f>IF('Заполняет конвертор НЕ ТРОГАТЬ!'!G223="", "", 'Заполняет конвертор НЕ ТРОГАТЬ!'!G223)</f>
        <v/>
      </c>
      <c r="H81" s="385" t="str">
        <f>IF('Заполняет конвертор НЕ ТРОГАТЬ!'!H223="", "", 'Заполняет конвертор НЕ ТРОГАТЬ!'!H223)</f>
        <v/>
      </c>
    </row>
    <row r="82" spans="1:8" ht="15.75" customHeight="1">
      <c r="A82" s="385" t="str">
        <f>IF('Заполняет конвертор НЕ ТРОГАТЬ!'!A224="", "", 'Заполняет конвертор НЕ ТРОГАТЬ!'!A224)</f>
        <v/>
      </c>
      <c r="B82" s="385" t="str">
        <f>IF('Заполняет конвертор НЕ ТРОГАТЬ!'!B224="", "", 'Заполняет конвертор НЕ ТРОГАТЬ!'!B224)</f>
        <v/>
      </c>
      <c r="C82" s="385" t="str">
        <f>IF('Заполняет конвертор НЕ ТРОГАТЬ!'!C224="", "", 'Заполняет конвертор НЕ ТРОГАТЬ!'!C224)</f>
        <v/>
      </c>
      <c r="D82" s="385" t="str">
        <f>IF('Заполняет конвертор НЕ ТРОГАТЬ!'!D224="", "", 'Заполняет конвертор НЕ ТРОГАТЬ!'!D224)</f>
        <v/>
      </c>
      <c r="E82" s="385" t="str">
        <f>IF('Заполняет конвертор НЕ ТРОГАТЬ!'!E224="", "", 'Заполняет конвертор НЕ ТРОГАТЬ!'!E224)</f>
        <v/>
      </c>
      <c r="F82" s="385" t="str">
        <f>IF('Заполняет конвертор НЕ ТРОГАТЬ!'!F224="", "", 'Заполняет конвертор НЕ ТРОГАТЬ!'!F224)</f>
        <v/>
      </c>
      <c r="G82" s="385" t="str">
        <f>IF('Заполняет конвертор НЕ ТРОГАТЬ!'!G224="", "", 'Заполняет конвертор НЕ ТРОГАТЬ!'!G224)</f>
        <v/>
      </c>
      <c r="H82" s="385" t="str">
        <f>IF('Заполняет конвертор НЕ ТРОГАТЬ!'!H224="", "", 'Заполняет конвертор НЕ ТРОГАТЬ!'!H224)</f>
        <v/>
      </c>
    </row>
    <row r="83" spans="1:8" ht="15.75" customHeight="1">
      <c r="A83" s="385" t="str">
        <f>IF('Заполняет конвертор НЕ ТРОГАТЬ!'!A225="", "", 'Заполняет конвертор НЕ ТРОГАТЬ!'!A225)</f>
        <v/>
      </c>
      <c r="B83" s="385" t="str">
        <f>IF('Заполняет конвертор НЕ ТРОГАТЬ!'!B225="", "", 'Заполняет конвертор НЕ ТРОГАТЬ!'!B225)</f>
        <v/>
      </c>
      <c r="C83" s="385" t="str">
        <f>IF('Заполняет конвертор НЕ ТРОГАТЬ!'!C225="", "", 'Заполняет конвертор НЕ ТРОГАТЬ!'!C225)</f>
        <v/>
      </c>
      <c r="D83" s="385" t="str">
        <f>IF('Заполняет конвертор НЕ ТРОГАТЬ!'!D225="", "", 'Заполняет конвертор НЕ ТРОГАТЬ!'!D225)</f>
        <v/>
      </c>
      <c r="E83" s="385" t="str">
        <f>IF('Заполняет конвертор НЕ ТРОГАТЬ!'!E225="", "", 'Заполняет конвертор НЕ ТРОГАТЬ!'!E225)</f>
        <v/>
      </c>
      <c r="F83" s="385" t="str">
        <f>IF('Заполняет конвертор НЕ ТРОГАТЬ!'!F225="", "", 'Заполняет конвертор НЕ ТРОГАТЬ!'!F225)</f>
        <v/>
      </c>
      <c r="G83" s="385" t="str">
        <f>IF('Заполняет конвертор НЕ ТРОГАТЬ!'!G225="", "", 'Заполняет конвертор НЕ ТРОГАТЬ!'!G225)</f>
        <v/>
      </c>
      <c r="H83" s="385" t="str">
        <f>IF('Заполняет конвертор НЕ ТРОГАТЬ!'!H225="", "", 'Заполняет конвертор НЕ ТРОГАТЬ!'!H225)</f>
        <v/>
      </c>
    </row>
    <row r="84" spans="1:8" ht="15.75" customHeight="1">
      <c r="A84" s="385" t="str">
        <f>IF('Заполняет конвертор НЕ ТРОГАТЬ!'!A226="", "", 'Заполняет конвертор НЕ ТРОГАТЬ!'!A226)</f>
        <v/>
      </c>
      <c r="B84" s="385" t="str">
        <f>IF('Заполняет конвертор НЕ ТРОГАТЬ!'!B226="", "", 'Заполняет конвертор НЕ ТРОГАТЬ!'!B226)</f>
        <v/>
      </c>
      <c r="C84" s="385" t="str">
        <f>IF('Заполняет конвертор НЕ ТРОГАТЬ!'!C226="", "", 'Заполняет конвертор НЕ ТРОГАТЬ!'!C226)</f>
        <v/>
      </c>
      <c r="D84" s="385" t="str">
        <f>IF('Заполняет конвертор НЕ ТРОГАТЬ!'!D226="", "", 'Заполняет конвертор НЕ ТРОГАТЬ!'!D226)</f>
        <v/>
      </c>
      <c r="E84" s="385" t="str">
        <f>IF('Заполняет конвертор НЕ ТРОГАТЬ!'!E226="", "", 'Заполняет конвертор НЕ ТРОГАТЬ!'!E226)</f>
        <v/>
      </c>
      <c r="F84" s="385" t="str">
        <f>IF('Заполняет конвертор НЕ ТРОГАТЬ!'!F226="", "", 'Заполняет конвертор НЕ ТРОГАТЬ!'!F226)</f>
        <v/>
      </c>
      <c r="G84" s="385" t="str">
        <f>IF('Заполняет конвертор НЕ ТРОГАТЬ!'!G226="", "", 'Заполняет конвертор НЕ ТРОГАТЬ!'!G226)</f>
        <v/>
      </c>
      <c r="H84" s="385" t="str">
        <f>IF('Заполняет конвертор НЕ ТРОГАТЬ!'!H226="", "", 'Заполняет конвертор НЕ ТРОГАТЬ!'!H226)</f>
        <v/>
      </c>
    </row>
    <row r="85" spans="1:8" ht="15.75" customHeight="1">
      <c r="A85" s="385" t="str">
        <f>IF('Заполняет конвертор НЕ ТРОГАТЬ!'!A227="", "", 'Заполняет конвертор НЕ ТРОГАТЬ!'!A227)</f>
        <v/>
      </c>
      <c r="B85" s="385" t="str">
        <f>IF('Заполняет конвертор НЕ ТРОГАТЬ!'!B227="", "", 'Заполняет конвертор НЕ ТРОГАТЬ!'!B227)</f>
        <v/>
      </c>
      <c r="C85" s="385" t="str">
        <f>IF('Заполняет конвертор НЕ ТРОГАТЬ!'!C227="", "", 'Заполняет конвертор НЕ ТРОГАТЬ!'!C227)</f>
        <v/>
      </c>
      <c r="D85" s="385" t="str">
        <f>IF('Заполняет конвертор НЕ ТРОГАТЬ!'!D227="", "", 'Заполняет конвертор НЕ ТРОГАТЬ!'!D227)</f>
        <v/>
      </c>
      <c r="E85" s="385" t="str">
        <f>IF('Заполняет конвертор НЕ ТРОГАТЬ!'!E227="", "", 'Заполняет конвертор НЕ ТРОГАТЬ!'!E227)</f>
        <v/>
      </c>
      <c r="F85" s="385" t="str">
        <f>IF('Заполняет конвертор НЕ ТРОГАТЬ!'!F227="", "", 'Заполняет конвертор НЕ ТРОГАТЬ!'!F227)</f>
        <v/>
      </c>
      <c r="G85" s="385" t="str">
        <f>IF('Заполняет конвертор НЕ ТРОГАТЬ!'!G227="", "", 'Заполняет конвертор НЕ ТРОГАТЬ!'!G227)</f>
        <v/>
      </c>
      <c r="H85" s="385" t="str">
        <f>IF('Заполняет конвертор НЕ ТРОГАТЬ!'!H227="", "", 'Заполняет конвертор НЕ ТРОГАТЬ!'!H227)</f>
        <v/>
      </c>
    </row>
    <row r="86" spans="1:8" ht="15.75" customHeight="1">
      <c r="A86" s="385" t="str">
        <f>IF('Заполняет конвертор НЕ ТРОГАТЬ!'!A228="", "", 'Заполняет конвертор НЕ ТРОГАТЬ!'!A228)</f>
        <v/>
      </c>
      <c r="B86" s="385" t="str">
        <f>IF('Заполняет конвертор НЕ ТРОГАТЬ!'!B228="", "", 'Заполняет конвертор НЕ ТРОГАТЬ!'!B228)</f>
        <v/>
      </c>
      <c r="C86" s="385" t="str">
        <f>IF('Заполняет конвертор НЕ ТРОГАТЬ!'!C228="", "", 'Заполняет конвертор НЕ ТРОГАТЬ!'!C228)</f>
        <v/>
      </c>
      <c r="D86" s="385" t="str">
        <f>IF('Заполняет конвертор НЕ ТРОГАТЬ!'!D228="", "", 'Заполняет конвертор НЕ ТРОГАТЬ!'!D228)</f>
        <v/>
      </c>
      <c r="E86" s="385" t="str">
        <f>IF('Заполняет конвертор НЕ ТРОГАТЬ!'!E228="", "", 'Заполняет конвертор НЕ ТРОГАТЬ!'!E228)</f>
        <v/>
      </c>
      <c r="F86" s="385" t="str">
        <f>IF('Заполняет конвертор НЕ ТРОГАТЬ!'!F228="", "", 'Заполняет конвертор НЕ ТРОГАТЬ!'!F228)</f>
        <v/>
      </c>
      <c r="G86" s="385" t="str">
        <f>IF('Заполняет конвертор НЕ ТРОГАТЬ!'!G228="", "", 'Заполняет конвертор НЕ ТРОГАТЬ!'!G228)</f>
        <v/>
      </c>
      <c r="H86" s="385" t="str">
        <f>IF('Заполняет конвертор НЕ ТРОГАТЬ!'!H228="", "", 'Заполняет конвертор НЕ ТРОГАТЬ!'!H228)</f>
        <v/>
      </c>
    </row>
    <row r="87" spans="1:8" ht="15.75" customHeight="1">
      <c r="A87" s="385" t="str">
        <f>IF('Заполняет конвертор НЕ ТРОГАТЬ!'!A229="", "", 'Заполняет конвертор НЕ ТРОГАТЬ!'!A229)</f>
        <v/>
      </c>
      <c r="B87" s="385" t="str">
        <f>IF('Заполняет конвертор НЕ ТРОГАТЬ!'!B229="", "", 'Заполняет конвертор НЕ ТРОГАТЬ!'!B229)</f>
        <v/>
      </c>
      <c r="C87" s="385" t="str">
        <f>IF('Заполняет конвертор НЕ ТРОГАТЬ!'!C229="", "", 'Заполняет конвертор НЕ ТРОГАТЬ!'!C229)</f>
        <v/>
      </c>
      <c r="D87" s="385" t="str">
        <f>IF('Заполняет конвертор НЕ ТРОГАТЬ!'!D229="", "", 'Заполняет конвертор НЕ ТРОГАТЬ!'!D229)</f>
        <v/>
      </c>
      <c r="E87" s="385" t="str">
        <f>IF('Заполняет конвертор НЕ ТРОГАТЬ!'!E229="", "", 'Заполняет конвертор НЕ ТРОГАТЬ!'!E229)</f>
        <v/>
      </c>
      <c r="F87" s="385" t="str">
        <f>IF('Заполняет конвертор НЕ ТРОГАТЬ!'!F229="", "", 'Заполняет конвертор НЕ ТРОГАТЬ!'!F229)</f>
        <v/>
      </c>
      <c r="G87" s="385" t="str">
        <f>IF('Заполняет конвертор НЕ ТРОГАТЬ!'!G229="", "", 'Заполняет конвертор НЕ ТРОГАТЬ!'!G229)</f>
        <v/>
      </c>
      <c r="H87" s="385" t="str">
        <f>IF('Заполняет конвертор НЕ ТРОГАТЬ!'!H229="", "", 'Заполняет конвертор НЕ ТРОГАТЬ!'!H229)</f>
        <v/>
      </c>
    </row>
    <row r="88" spans="1:8" ht="15.75" customHeight="1">
      <c r="A88" s="385" t="str">
        <f>IF('Заполняет конвертор НЕ ТРОГАТЬ!'!A230="", "", 'Заполняет конвертор НЕ ТРОГАТЬ!'!A230)</f>
        <v/>
      </c>
      <c r="B88" s="385" t="str">
        <f>IF('Заполняет конвертор НЕ ТРОГАТЬ!'!B230="", "", 'Заполняет конвертор НЕ ТРОГАТЬ!'!B230)</f>
        <v/>
      </c>
      <c r="C88" s="385" t="str">
        <f>IF('Заполняет конвертор НЕ ТРОГАТЬ!'!C230="", "", 'Заполняет конвертор НЕ ТРОГАТЬ!'!C230)</f>
        <v/>
      </c>
      <c r="D88" s="385" t="str">
        <f>IF('Заполняет конвертор НЕ ТРОГАТЬ!'!D230="", "", 'Заполняет конвертор НЕ ТРОГАТЬ!'!D230)</f>
        <v/>
      </c>
      <c r="E88" s="385" t="str">
        <f>IF('Заполняет конвертор НЕ ТРОГАТЬ!'!E230="", "", 'Заполняет конвертор НЕ ТРОГАТЬ!'!E230)</f>
        <v/>
      </c>
      <c r="F88" s="385" t="str">
        <f>IF('Заполняет конвертор НЕ ТРОГАТЬ!'!F230="", "", 'Заполняет конвертор НЕ ТРОГАТЬ!'!F230)</f>
        <v/>
      </c>
      <c r="G88" s="385" t="str">
        <f>IF('Заполняет конвертор НЕ ТРОГАТЬ!'!G230="", "", 'Заполняет конвертор НЕ ТРОГАТЬ!'!G230)</f>
        <v/>
      </c>
      <c r="H88" s="385" t="str">
        <f>IF('Заполняет конвертор НЕ ТРОГАТЬ!'!H230="", "", 'Заполняет конвертор НЕ ТРОГАТЬ!'!H230)</f>
        <v/>
      </c>
    </row>
    <row r="89" spans="1:8" ht="15.75" customHeight="1">
      <c r="A89" s="385" t="str">
        <f>IF('Заполняет конвертор НЕ ТРОГАТЬ!'!A231="", "", 'Заполняет конвертор НЕ ТРОГАТЬ!'!A231)</f>
        <v/>
      </c>
      <c r="B89" s="385" t="str">
        <f>IF('Заполняет конвертор НЕ ТРОГАТЬ!'!B231="", "", 'Заполняет конвертор НЕ ТРОГАТЬ!'!B231)</f>
        <v/>
      </c>
      <c r="C89" s="385" t="str">
        <f>IF('Заполняет конвертор НЕ ТРОГАТЬ!'!C231="", "", 'Заполняет конвертор НЕ ТРОГАТЬ!'!C231)</f>
        <v/>
      </c>
      <c r="D89" s="385" t="str">
        <f>IF('Заполняет конвертор НЕ ТРОГАТЬ!'!D231="", "", 'Заполняет конвертор НЕ ТРОГАТЬ!'!D231)</f>
        <v/>
      </c>
      <c r="E89" s="385" t="str">
        <f>IF('Заполняет конвертор НЕ ТРОГАТЬ!'!E231="", "", 'Заполняет конвертор НЕ ТРОГАТЬ!'!E231)</f>
        <v/>
      </c>
      <c r="F89" s="385" t="str">
        <f>IF('Заполняет конвертор НЕ ТРОГАТЬ!'!F231="", "", 'Заполняет конвертор НЕ ТРОГАТЬ!'!F231)</f>
        <v/>
      </c>
      <c r="G89" s="385" t="str">
        <f>IF('Заполняет конвертор НЕ ТРОГАТЬ!'!G231="", "", 'Заполняет конвертор НЕ ТРОГАТЬ!'!G231)</f>
        <v/>
      </c>
      <c r="H89" s="385" t="str">
        <f>IF('Заполняет конвертор НЕ ТРОГАТЬ!'!H231="", "", 'Заполняет конвертор НЕ ТРОГАТЬ!'!H231)</f>
        <v/>
      </c>
    </row>
    <row r="90" spans="1:8" ht="15.75" customHeight="1">
      <c r="A90" s="385" t="str">
        <f>IF('Заполняет конвертор НЕ ТРОГАТЬ!'!A232="", "", 'Заполняет конвертор НЕ ТРОГАТЬ!'!A232)</f>
        <v/>
      </c>
      <c r="B90" s="385" t="str">
        <f>IF('Заполняет конвертор НЕ ТРОГАТЬ!'!B232="", "", 'Заполняет конвертор НЕ ТРОГАТЬ!'!B232)</f>
        <v/>
      </c>
      <c r="C90" s="385" t="str">
        <f>IF('Заполняет конвертор НЕ ТРОГАТЬ!'!C232="", "", 'Заполняет конвертор НЕ ТРОГАТЬ!'!C232)</f>
        <v/>
      </c>
      <c r="D90" s="385" t="str">
        <f>IF('Заполняет конвертор НЕ ТРОГАТЬ!'!D232="", "", 'Заполняет конвертор НЕ ТРОГАТЬ!'!D232)</f>
        <v/>
      </c>
      <c r="E90" s="385" t="str">
        <f>IF('Заполняет конвертор НЕ ТРОГАТЬ!'!E232="", "", 'Заполняет конвертор НЕ ТРОГАТЬ!'!E232)</f>
        <v/>
      </c>
      <c r="F90" s="385" t="str">
        <f>IF('Заполняет конвертор НЕ ТРОГАТЬ!'!F232="", "", 'Заполняет конвертор НЕ ТРОГАТЬ!'!F232)</f>
        <v/>
      </c>
      <c r="G90" s="385" t="str">
        <f>IF('Заполняет конвертор НЕ ТРОГАТЬ!'!G232="", "", 'Заполняет конвертор НЕ ТРОГАТЬ!'!G232)</f>
        <v/>
      </c>
      <c r="H90" s="385" t="str">
        <f>IF('Заполняет конвертор НЕ ТРОГАТЬ!'!H232="", "", 'Заполняет конвертор НЕ ТРОГАТЬ!'!H232)</f>
        <v/>
      </c>
    </row>
    <row r="91" spans="1:8" ht="15.75" customHeight="1">
      <c r="A91" s="385" t="str">
        <f>IF('Заполняет конвертор НЕ ТРОГАТЬ!'!A233="", "", 'Заполняет конвертор НЕ ТРОГАТЬ!'!A233)</f>
        <v/>
      </c>
      <c r="B91" s="385" t="str">
        <f>IF('Заполняет конвертор НЕ ТРОГАТЬ!'!B233="", "", 'Заполняет конвертор НЕ ТРОГАТЬ!'!B233)</f>
        <v/>
      </c>
      <c r="C91" s="385" t="str">
        <f>IF('Заполняет конвертор НЕ ТРОГАТЬ!'!C233="", "", 'Заполняет конвертор НЕ ТРОГАТЬ!'!C233)</f>
        <v/>
      </c>
      <c r="D91" s="385" t="str">
        <f>IF('Заполняет конвертор НЕ ТРОГАТЬ!'!D233="", "", 'Заполняет конвертор НЕ ТРОГАТЬ!'!D233)</f>
        <v/>
      </c>
      <c r="E91" s="385" t="str">
        <f>IF('Заполняет конвертор НЕ ТРОГАТЬ!'!E233="", "", 'Заполняет конвертор НЕ ТРОГАТЬ!'!E233)</f>
        <v/>
      </c>
      <c r="F91" s="385" t="str">
        <f>IF('Заполняет конвертор НЕ ТРОГАТЬ!'!F233="", "", 'Заполняет конвертор НЕ ТРОГАТЬ!'!F233)</f>
        <v/>
      </c>
      <c r="G91" s="385" t="str">
        <f>IF('Заполняет конвертор НЕ ТРОГАТЬ!'!G233="", "", 'Заполняет конвертор НЕ ТРОГАТЬ!'!G233)</f>
        <v/>
      </c>
      <c r="H91" s="385" t="str">
        <f>IF('Заполняет конвертор НЕ ТРОГАТЬ!'!H233="", "", 'Заполняет конвертор НЕ ТРОГАТЬ!'!H233)</f>
        <v/>
      </c>
    </row>
    <row r="92" spans="1:8" ht="15.75" customHeight="1">
      <c r="A92" s="385" t="str">
        <f>IF('Заполняет конвертор НЕ ТРОГАТЬ!'!A234="", "", 'Заполняет конвертор НЕ ТРОГАТЬ!'!A234)</f>
        <v/>
      </c>
      <c r="B92" s="385" t="str">
        <f>IF('Заполняет конвертор НЕ ТРОГАТЬ!'!B234="", "", 'Заполняет конвертор НЕ ТРОГАТЬ!'!B234)</f>
        <v/>
      </c>
      <c r="C92" s="385" t="str">
        <f>IF('Заполняет конвертор НЕ ТРОГАТЬ!'!C234="", "", 'Заполняет конвертор НЕ ТРОГАТЬ!'!C234)</f>
        <v/>
      </c>
      <c r="D92" s="385" t="str">
        <f>IF('Заполняет конвертор НЕ ТРОГАТЬ!'!D234="", "", 'Заполняет конвертор НЕ ТРОГАТЬ!'!D234)</f>
        <v/>
      </c>
      <c r="E92" s="385" t="str">
        <f>IF('Заполняет конвертор НЕ ТРОГАТЬ!'!E234="", "", 'Заполняет конвертор НЕ ТРОГАТЬ!'!E234)</f>
        <v/>
      </c>
      <c r="F92" s="385" t="str">
        <f>IF('Заполняет конвертор НЕ ТРОГАТЬ!'!F234="", "", 'Заполняет конвертор НЕ ТРОГАТЬ!'!F234)</f>
        <v/>
      </c>
      <c r="G92" s="385" t="str">
        <f>IF('Заполняет конвертор НЕ ТРОГАТЬ!'!G234="", "", 'Заполняет конвертор НЕ ТРОГАТЬ!'!G234)</f>
        <v/>
      </c>
      <c r="H92" s="385" t="str">
        <f>IF('Заполняет конвертор НЕ ТРОГАТЬ!'!H234="", "", 'Заполняет конвертор НЕ ТРОГАТЬ!'!H234)</f>
        <v/>
      </c>
    </row>
    <row r="93" spans="1:8" ht="15.75" customHeight="1">
      <c r="A93" s="385" t="str">
        <f>IF('Заполняет конвертор НЕ ТРОГАТЬ!'!A235="", "", 'Заполняет конвертор НЕ ТРОГАТЬ!'!A235)</f>
        <v/>
      </c>
      <c r="B93" s="385" t="str">
        <f>IF('Заполняет конвертор НЕ ТРОГАТЬ!'!B235="", "", 'Заполняет конвертор НЕ ТРОГАТЬ!'!B235)</f>
        <v/>
      </c>
      <c r="C93" s="385" t="str">
        <f>IF('Заполняет конвертор НЕ ТРОГАТЬ!'!C235="", "", 'Заполняет конвертор НЕ ТРОГАТЬ!'!C235)</f>
        <v/>
      </c>
      <c r="D93" s="385" t="str">
        <f>IF('Заполняет конвертор НЕ ТРОГАТЬ!'!D235="", "", 'Заполняет конвертор НЕ ТРОГАТЬ!'!D235)</f>
        <v/>
      </c>
      <c r="E93" s="385" t="str">
        <f>IF('Заполняет конвертор НЕ ТРОГАТЬ!'!E235="", "", 'Заполняет конвертор НЕ ТРОГАТЬ!'!E235)</f>
        <v/>
      </c>
      <c r="F93" s="385" t="str">
        <f>IF('Заполняет конвертор НЕ ТРОГАТЬ!'!F235="", "", 'Заполняет конвертор НЕ ТРОГАТЬ!'!F235)</f>
        <v/>
      </c>
      <c r="G93" s="385" t="str">
        <f>IF('Заполняет конвертор НЕ ТРОГАТЬ!'!G235="", "", 'Заполняет конвертор НЕ ТРОГАТЬ!'!G235)</f>
        <v/>
      </c>
      <c r="H93" s="385" t="str">
        <f>IF('Заполняет конвертор НЕ ТРОГАТЬ!'!H235="", "", 'Заполняет конвертор НЕ ТРОГАТЬ!'!H235)</f>
        <v/>
      </c>
    </row>
    <row r="94" spans="1:8" ht="15.75" customHeight="1">
      <c r="A94" s="385" t="str">
        <f>IF('Заполняет конвертор НЕ ТРОГАТЬ!'!A236="", "", 'Заполняет конвертор НЕ ТРОГАТЬ!'!A236)</f>
        <v/>
      </c>
      <c r="B94" s="385" t="str">
        <f>IF('Заполняет конвертор НЕ ТРОГАТЬ!'!B236="", "", 'Заполняет конвертор НЕ ТРОГАТЬ!'!B236)</f>
        <v/>
      </c>
      <c r="C94" s="385" t="str">
        <f>IF('Заполняет конвертор НЕ ТРОГАТЬ!'!C236="", "", 'Заполняет конвертор НЕ ТРОГАТЬ!'!C236)</f>
        <v/>
      </c>
      <c r="D94" s="385" t="str">
        <f>IF('Заполняет конвертор НЕ ТРОГАТЬ!'!D236="", "", 'Заполняет конвертор НЕ ТРОГАТЬ!'!D236)</f>
        <v/>
      </c>
      <c r="E94" s="385" t="str">
        <f>IF('Заполняет конвертор НЕ ТРОГАТЬ!'!E236="", "", 'Заполняет конвертор НЕ ТРОГАТЬ!'!E236)</f>
        <v/>
      </c>
      <c r="F94" s="385" t="str">
        <f>IF('Заполняет конвертор НЕ ТРОГАТЬ!'!F236="", "", 'Заполняет конвертор НЕ ТРОГАТЬ!'!F236)</f>
        <v/>
      </c>
      <c r="G94" s="385" t="str">
        <f>IF('Заполняет конвертор НЕ ТРОГАТЬ!'!G236="", "", 'Заполняет конвертор НЕ ТРОГАТЬ!'!G236)</f>
        <v/>
      </c>
      <c r="H94" s="385" t="str">
        <f>IF('Заполняет конвертор НЕ ТРОГАТЬ!'!H236="", "", 'Заполняет конвертор НЕ ТРОГАТЬ!'!H236)</f>
        <v/>
      </c>
    </row>
    <row r="95" spans="1:8" ht="15.75" customHeight="1">
      <c r="A95" s="385" t="str">
        <f>IF('Заполняет конвертор НЕ ТРОГАТЬ!'!A237="", "", 'Заполняет конвертор НЕ ТРОГАТЬ!'!A237)</f>
        <v/>
      </c>
      <c r="B95" s="385" t="str">
        <f>IF('Заполняет конвертор НЕ ТРОГАТЬ!'!B237="", "", 'Заполняет конвертор НЕ ТРОГАТЬ!'!B237)</f>
        <v/>
      </c>
      <c r="C95" s="385" t="str">
        <f>IF('Заполняет конвертор НЕ ТРОГАТЬ!'!C237="", "", 'Заполняет конвертор НЕ ТРОГАТЬ!'!C237)</f>
        <v/>
      </c>
      <c r="D95" s="385" t="str">
        <f>IF('Заполняет конвертор НЕ ТРОГАТЬ!'!D237="", "", 'Заполняет конвертор НЕ ТРОГАТЬ!'!D237)</f>
        <v/>
      </c>
      <c r="E95" s="385" t="str">
        <f>IF('Заполняет конвертор НЕ ТРОГАТЬ!'!E237="", "", 'Заполняет конвертор НЕ ТРОГАТЬ!'!E237)</f>
        <v/>
      </c>
      <c r="F95" s="385" t="str">
        <f>IF('Заполняет конвертор НЕ ТРОГАТЬ!'!F237="", "", 'Заполняет конвертор НЕ ТРОГАТЬ!'!F237)</f>
        <v/>
      </c>
      <c r="G95" s="385" t="str">
        <f>IF('Заполняет конвертор НЕ ТРОГАТЬ!'!G237="", "", 'Заполняет конвертор НЕ ТРОГАТЬ!'!G237)</f>
        <v/>
      </c>
      <c r="H95" s="385" t="str">
        <f>IF('Заполняет конвертор НЕ ТРОГАТЬ!'!H237="", "", 'Заполняет конвертор НЕ ТРОГАТЬ!'!H237)</f>
        <v/>
      </c>
    </row>
    <row r="96" spans="1:8" ht="15.75" customHeight="1">
      <c r="A96" s="385" t="str">
        <f>IF('Заполняет конвертор НЕ ТРОГАТЬ!'!A238="", "", 'Заполняет конвертор НЕ ТРОГАТЬ!'!A238)</f>
        <v/>
      </c>
      <c r="B96" s="385" t="str">
        <f>IF('Заполняет конвертор НЕ ТРОГАТЬ!'!B238="", "", 'Заполняет конвертор НЕ ТРОГАТЬ!'!B238)</f>
        <v/>
      </c>
      <c r="C96" s="385" t="str">
        <f>IF('Заполняет конвертор НЕ ТРОГАТЬ!'!C238="", "", 'Заполняет конвертор НЕ ТРОГАТЬ!'!C238)</f>
        <v/>
      </c>
      <c r="D96" s="385" t="str">
        <f>IF('Заполняет конвертор НЕ ТРОГАТЬ!'!D238="", "", 'Заполняет конвертор НЕ ТРОГАТЬ!'!D238)</f>
        <v/>
      </c>
      <c r="E96" s="385" t="str">
        <f>IF('Заполняет конвертор НЕ ТРОГАТЬ!'!E238="", "", 'Заполняет конвертор НЕ ТРОГАТЬ!'!E238)</f>
        <v/>
      </c>
      <c r="F96" s="385" t="str">
        <f>IF('Заполняет конвертор НЕ ТРОГАТЬ!'!F238="", "", 'Заполняет конвертор НЕ ТРОГАТЬ!'!F238)</f>
        <v/>
      </c>
      <c r="G96" s="385" t="str">
        <f>IF('Заполняет конвертор НЕ ТРОГАТЬ!'!G238="", "", 'Заполняет конвертор НЕ ТРОГАТЬ!'!G238)</f>
        <v/>
      </c>
      <c r="H96" s="385" t="str">
        <f>IF('Заполняет конвертор НЕ ТРОГАТЬ!'!H238="", "", 'Заполняет конвертор НЕ ТРОГАТЬ!'!H238)</f>
        <v/>
      </c>
    </row>
    <row r="97" spans="1:8" ht="15.75" customHeight="1">
      <c r="A97" s="385" t="str">
        <f>IF('Заполняет конвертор НЕ ТРОГАТЬ!'!A239="", "", 'Заполняет конвертор НЕ ТРОГАТЬ!'!A239)</f>
        <v/>
      </c>
      <c r="B97" s="385" t="str">
        <f>IF('Заполняет конвертор НЕ ТРОГАТЬ!'!B239="", "", 'Заполняет конвертор НЕ ТРОГАТЬ!'!B239)</f>
        <v/>
      </c>
      <c r="C97" s="385" t="str">
        <f>IF('Заполняет конвертор НЕ ТРОГАТЬ!'!C239="", "", 'Заполняет конвертор НЕ ТРОГАТЬ!'!C239)</f>
        <v/>
      </c>
      <c r="D97" s="385" t="str">
        <f>IF('Заполняет конвертор НЕ ТРОГАТЬ!'!D239="", "", 'Заполняет конвертор НЕ ТРОГАТЬ!'!D239)</f>
        <v/>
      </c>
      <c r="E97" s="385" t="str">
        <f>IF('Заполняет конвертор НЕ ТРОГАТЬ!'!E239="", "", 'Заполняет конвертор НЕ ТРОГАТЬ!'!E239)</f>
        <v/>
      </c>
      <c r="F97" s="385" t="str">
        <f>IF('Заполняет конвертор НЕ ТРОГАТЬ!'!F239="", "", 'Заполняет конвертор НЕ ТРОГАТЬ!'!F239)</f>
        <v/>
      </c>
      <c r="G97" s="385" t="str">
        <f>IF('Заполняет конвертор НЕ ТРОГАТЬ!'!G239="", "", 'Заполняет конвертор НЕ ТРОГАТЬ!'!G239)</f>
        <v/>
      </c>
      <c r="H97" s="385" t="str">
        <f>IF('Заполняет конвертор НЕ ТРОГАТЬ!'!H239="", "", 'Заполняет конвертор НЕ ТРОГАТЬ!'!H239)</f>
        <v/>
      </c>
    </row>
    <row r="98" spans="1:8" ht="15.75" customHeight="1">
      <c r="A98" s="385" t="str">
        <f>IF('Заполняет конвертор НЕ ТРОГАТЬ!'!A240="", "", 'Заполняет конвертор НЕ ТРОГАТЬ!'!A240)</f>
        <v/>
      </c>
      <c r="B98" s="385" t="str">
        <f>IF('Заполняет конвертор НЕ ТРОГАТЬ!'!B240="", "", 'Заполняет конвертор НЕ ТРОГАТЬ!'!B240)</f>
        <v/>
      </c>
      <c r="C98" s="385" t="str">
        <f>IF('Заполняет конвертор НЕ ТРОГАТЬ!'!C240="", "", 'Заполняет конвертор НЕ ТРОГАТЬ!'!C240)</f>
        <v/>
      </c>
      <c r="D98" s="385" t="str">
        <f>IF('Заполняет конвертор НЕ ТРОГАТЬ!'!D240="", "", 'Заполняет конвертор НЕ ТРОГАТЬ!'!D240)</f>
        <v/>
      </c>
      <c r="E98" s="385" t="str">
        <f>IF('Заполняет конвертор НЕ ТРОГАТЬ!'!E240="", "", 'Заполняет конвертор НЕ ТРОГАТЬ!'!E240)</f>
        <v/>
      </c>
      <c r="F98" s="385" t="str">
        <f>IF('Заполняет конвертор НЕ ТРОГАТЬ!'!F240="", "", 'Заполняет конвертор НЕ ТРОГАТЬ!'!F240)</f>
        <v/>
      </c>
      <c r="G98" s="385" t="str">
        <f>IF('Заполняет конвертор НЕ ТРОГАТЬ!'!G240="", "", 'Заполняет конвертор НЕ ТРОГАТЬ!'!G240)</f>
        <v/>
      </c>
      <c r="H98" s="385" t="str">
        <f>IF('Заполняет конвертор НЕ ТРОГАТЬ!'!H240="", "", 'Заполняет конвертор НЕ ТРОГАТЬ!'!H240)</f>
        <v/>
      </c>
    </row>
    <row r="99" spans="1:8" ht="15.75" customHeight="1">
      <c r="A99" s="385" t="str">
        <f>IF('Заполняет конвертор НЕ ТРОГАТЬ!'!A241="", "", 'Заполняет конвертор НЕ ТРОГАТЬ!'!A241)</f>
        <v/>
      </c>
      <c r="B99" s="385" t="str">
        <f>IF('Заполняет конвертор НЕ ТРОГАТЬ!'!B241="", "", 'Заполняет конвертор НЕ ТРОГАТЬ!'!B241)</f>
        <v/>
      </c>
      <c r="C99" s="385" t="str">
        <f>IF('Заполняет конвертор НЕ ТРОГАТЬ!'!C241="", "", 'Заполняет конвертор НЕ ТРОГАТЬ!'!C241)</f>
        <v/>
      </c>
      <c r="D99" s="385" t="str">
        <f>IF('Заполняет конвертор НЕ ТРОГАТЬ!'!D241="", "", 'Заполняет конвертор НЕ ТРОГАТЬ!'!D241)</f>
        <v/>
      </c>
      <c r="E99" s="385" t="str">
        <f>IF('Заполняет конвертор НЕ ТРОГАТЬ!'!E241="", "", 'Заполняет конвертор НЕ ТРОГАТЬ!'!E241)</f>
        <v/>
      </c>
      <c r="F99" s="385" t="str">
        <f>IF('Заполняет конвертор НЕ ТРОГАТЬ!'!F241="", "", 'Заполняет конвертор НЕ ТРОГАТЬ!'!F241)</f>
        <v/>
      </c>
      <c r="G99" s="385" t="str">
        <f>IF('Заполняет конвертор НЕ ТРОГАТЬ!'!G241="", "", 'Заполняет конвертор НЕ ТРОГАТЬ!'!G241)</f>
        <v/>
      </c>
      <c r="H99" s="385" t="str">
        <f>IF('Заполняет конвертор НЕ ТРОГАТЬ!'!H241="", "", 'Заполняет конвертор НЕ ТРОГАТЬ!'!H241)</f>
        <v/>
      </c>
    </row>
    <row r="100" spans="1:8" ht="15.75" customHeight="1">
      <c r="A100" s="385" t="str">
        <f>IF('Заполняет конвертор НЕ ТРОГАТЬ!'!A242="", "", 'Заполняет конвертор НЕ ТРОГАТЬ!'!A242)</f>
        <v/>
      </c>
      <c r="B100" s="385" t="str">
        <f>IF('Заполняет конвертор НЕ ТРОГАТЬ!'!B242="", "", 'Заполняет конвертор НЕ ТРОГАТЬ!'!B242)</f>
        <v/>
      </c>
      <c r="C100" s="385" t="str">
        <f>IF('Заполняет конвертор НЕ ТРОГАТЬ!'!C242="", "", 'Заполняет конвертор НЕ ТРОГАТЬ!'!C242)</f>
        <v/>
      </c>
      <c r="D100" s="385" t="str">
        <f>IF('Заполняет конвертор НЕ ТРОГАТЬ!'!D242="", "", 'Заполняет конвертор НЕ ТРОГАТЬ!'!D242)</f>
        <v/>
      </c>
      <c r="E100" s="385" t="str">
        <f>IF('Заполняет конвертор НЕ ТРОГАТЬ!'!E242="", "", 'Заполняет конвертор НЕ ТРОГАТЬ!'!E242)</f>
        <v/>
      </c>
      <c r="F100" s="385" t="str">
        <f>IF('Заполняет конвертор НЕ ТРОГАТЬ!'!F242="", "", 'Заполняет конвертор НЕ ТРОГАТЬ!'!F242)</f>
        <v/>
      </c>
      <c r="G100" s="385" t="str">
        <f>IF('Заполняет конвертор НЕ ТРОГАТЬ!'!G242="", "", 'Заполняет конвертор НЕ ТРОГАТЬ!'!G242)</f>
        <v/>
      </c>
      <c r="H100" s="385" t="str">
        <f>IF('Заполняет конвертор НЕ ТРОГАТЬ!'!H242="", "", 'Заполняет конвертор НЕ ТРОГАТЬ!'!H242)</f>
        <v/>
      </c>
    </row>
    <row r="101" spans="1:8" ht="15.75" customHeight="1">
      <c r="A101" s="385" t="str">
        <f>IF('Заполняет конвертор НЕ ТРОГАТЬ!'!A243="", "", 'Заполняет конвертор НЕ ТРОГАТЬ!'!A243)</f>
        <v/>
      </c>
      <c r="B101" s="385" t="str">
        <f>IF('Заполняет конвертор НЕ ТРОГАТЬ!'!B243="", "", 'Заполняет конвертор НЕ ТРОГАТЬ!'!B243)</f>
        <v/>
      </c>
      <c r="C101" s="385" t="str">
        <f>IF('Заполняет конвертор НЕ ТРОГАТЬ!'!C243="", "", 'Заполняет конвертор НЕ ТРОГАТЬ!'!C243)</f>
        <v/>
      </c>
      <c r="D101" s="385" t="str">
        <f>IF('Заполняет конвертор НЕ ТРОГАТЬ!'!D243="", "", 'Заполняет конвертор НЕ ТРОГАТЬ!'!D243)</f>
        <v/>
      </c>
      <c r="E101" s="385" t="str">
        <f>IF('Заполняет конвертор НЕ ТРОГАТЬ!'!E243="", "", 'Заполняет конвертор НЕ ТРОГАТЬ!'!E243)</f>
        <v/>
      </c>
      <c r="F101" s="385" t="str">
        <f>IF('Заполняет конвертор НЕ ТРОГАТЬ!'!F243="", "", 'Заполняет конвертор НЕ ТРОГАТЬ!'!F243)</f>
        <v/>
      </c>
      <c r="G101" s="385" t="str">
        <f>IF('Заполняет конвертор НЕ ТРОГАТЬ!'!G243="", "", 'Заполняет конвертор НЕ ТРОГАТЬ!'!G243)</f>
        <v/>
      </c>
      <c r="H101" s="385" t="str">
        <f>IF('Заполняет конвертор НЕ ТРОГАТЬ!'!H243="", "", 'Заполняет конвертор НЕ ТРОГАТЬ!'!H243)</f>
        <v/>
      </c>
    </row>
    <row r="102" spans="1:8" ht="15.75" customHeight="1">
      <c r="A102" s="385" t="str">
        <f>IF('Заполняет конвертор НЕ ТРОГАТЬ!'!A244="", "", 'Заполняет конвертор НЕ ТРОГАТЬ!'!A244)</f>
        <v/>
      </c>
      <c r="B102" s="385" t="str">
        <f>IF('Заполняет конвертор НЕ ТРОГАТЬ!'!B244="", "", 'Заполняет конвертор НЕ ТРОГАТЬ!'!B244)</f>
        <v/>
      </c>
      <c r="C102" s="385" t="str">
        <f>IF('Заполняет конвертор НЕ ТРОГАТЬ!'!C244="", "", 'Заполняет конвертор НЕ ТРОГАТЬ!'!C244)</f>
        <v/>
      </c>
      <c r="D102" s="385" t="str">
        <f>IF('Заполняет конвертор НЕ ТРОГАТЬ!'!D244="", "", 'Заполняет конвертор НЕ ТРОГАТЬ!'!D244)</f>
        <v/>
      </c>
      <c r="E102" s="385" t="str">
        <f>IF('Заполняет конвертор НЕ ТРОГАТЬ!'!E244="", "", 'Заполняет конвертор НЕ ТРОГАТЬ!'!E244)</f>
        <v/>
      </c>
      <c r="F102" s="385" t="str">
        <f>IF('Заполняет конвертор НЕ ТРОГАТЬ!'!F244="", "", 'Заполняет конвертор НЕ ТРОГАТЬ!'!F244)</f>
        <v/>
      </c>
      <c r="G102" s="385" t="str">
        <f>IF('Заполняет конвертор НЕ ТРОГАТЬ!'!G244="", "", 'Заполняет конвертор НЕ ТРОГАТЬ!'!G244)</f>
        <v/>
      </c>
      <c r="H102" s="385" t="str">
        <f>IF('Заполняет конвертор НЕ ТРОГАТЬ!'!H244="", "", 'Заполняет конвертор НЕ ТРОГАТЬ!'!H244)</f>
        <v/>
      </c>
    </row>
    <row r="103" spans="1:8" ht="15.75" customHeight="1">
      <c r="A103" s="385" t="str">
        <f>IF('Заполняет конвертор НЕ ТРОГАТЬ!'!A245="", "", 'Заполняет конвертор НЕ ТРОГАТЬ!'!A245)</f>
        <v/>
      </c>
      <c r="B103" s="385" t="str">
        <f>IF('Заполняет конвертор НЕ ТРОГАТЬ!'!B245="", "", 'Заполняет конвертор НЕ ТРОГАТЬ!'!B245)</f>
        <v/>
      </c>
      <c r="C103" s="385" t="str">
        <f>IF('Заполняет конвертор НЕ ТРОГАТЬ!'!C245="", "", 'Заполняет конвертор НЕ ТРОГАТЬ!'!C245)</f>
        <v/>
      </c>
      <c r="D103" s="385" t="str">
        <f>IF('Заполняет конвертор НЕ ТРОГАТЬ!'!D245="", "", 'Заполняет конвертор НЕ ТРОГАТЬ!'!D245)</f>
        <v/>
      </c>
      <c r="E103" s="385" t="str">
        <f>IF('Заполняет конвертор НЕ ТРОГАТЬ!'!E245="", "", 'Заполняет конвертор НЕ ТРОГАТЬ!'!E245)</f>
        <v/>
      </c>
      <c r="F103" s="385" t="str">
        <f>IF('Заполняет конвертор НЕ ТРОГАТЬ!'!F245="", "", 'Заполняет конвертор НЕ ТРОГАТЬ!'!F245)</f>
        <v/>
      </c>
      <c r="G103" s="385" t="str">
        <f>IF('Заполняет конвертор НЕ ТРОГАТЬ!'!G245="", "", 'Заполняет конвертор НЕ ТРОГАТЬ!'!G245)</f>
        <v/>
      </c>
      <c r="H103" s="385" t="str">
        <f>IF('Заполняет конвертор НЕ ТРОГАТЬ!'!H245="", "", 'Заполняет конвертор НЕ ТРОГАТЬ!'!H245)</f>
        <v/>
      </c>
    </row>
    <row r="104" spans="1:8" ht="15.75" customHeight="1">
      <c r="A104" s="385" t="str">
        <f>IF('Заполняет конвертор НЕ ТРОГАТЬ!'!A246="", "", 'Заполняет конвертор НЕ ТРОГАТЬ!'!A246)</f>
        <v/>
      </c>
      <c r="B104" s="385" t="str">
        <f>IF('Заполняет конвертор НЕ ТРОГАТЬ!'!B246="", "", 'Заполняет конвертор НЕ ТРОГАТЬ!'!B246)</f>
        <v/>
      </c>
      <c r="C104" s="385" t="str">
        <f>IF('Заполняет конвертор НЕ ТРОГАТЬ!'!C246="", "", 'Заполняет конвертор НЕ ТРОГАТЬ!'!C246)</f>
        <v/>
      </c>
      <c r="D104" s="385" t="str">
        <f>IF('Заполняет конвертор НЕ ТРОГАТЬ!'!D246="", "", 'Заполняет конвертор НЕ ТРОГАТЬ!'!D246)</f>
        <v/>
      </c>
      <c r="E104" s="385" t="str">
        <f>IF('Заполняет конвертор НЕ ТРОГАТЬ!'!E246="", "", 'Заполняет конвертор НЕ ТРОГАТЬ!'!E246)</f>
        <v/>
      </c>
      <c r="F104" s="385" t="str">
        <f>IF('Заполняет конвертор НЕ ТРОГАТЬ!'!F246="", "", 'Заполняет конвертор НЕ ТРОГАТЬ!'!F246)</f>
        <v/>
      </c>
      <c r="G104" s="385" t="str">
        <f>IF('Заполняет конвертор НЕ ТРОГАТЬ!'!G246="", "", 'Заполняет конвертор НЕ ТРОГАТЬ!'!G246)</f>
        <v/>
      </c>
      <c r="H104" s="385" t="str">
        <f>IF('Заполняет конвертор НЕ ТРОГАТЬ!'!H246="", "", 'Заполняет конвертор НЕ ТРОГАТЬ!'!H246)</f>
        <v/>
      </c>
    </row>
    <row r="105" spans="1:8" ht="15.75" customHeight="1">
      <c r="A105" s="385" t="str">
        <f>IF('Заполняет конвертор НЕ ТРОГАТЬ!'!A247="", "", 'Заполняет конвертор НЕ ТРОГАТЬ!'!A247)</f>
        <v/>
      </c>
      <c r="B105" s="385" t="str">
        <f>IF('Заполняет конвертор НЕ ТРОГАТЬ!'!B247="", "", 'Заполняет конвертор НЕ ТРОГАТЬ!'!B247)</f>
        <v/>
      </c>
      <c r="C105" s="385" t="str">
        <f>IF('Заполняет конвертор НЕ ТРОГАТЬ!'!C247="", "", 'Заполняет конвертор НЕ ТРОГАТЬ!'!C247)</f>
        <v/>
      </c>
      <c r="D105" s="385" t="str">
        <f>IF('Заполняет конвертор НЕ ТРОГАТЬ!'!D247="", "", 'Заполняет конвертор НЕ ТРОГАТЬ!'!D247)</f>
        <v/>
      </c>
      <c r="E105" s="385" t="str">
        <f>IF('Заполняет конвертор НЕ ТРОГАТЬ!'!E247="", "", 'Заполняет конвертор НЕ ТРОГАТЬ!'!E247)</f>
        <v/>
      </c>
      <c r="F105" s="385" t="str">
        <f>IF('Заполняет конвертор НЕ ТРОГАТЬ!'!F247="", "", 'Заполняет конвертор НЕ ТРОГАТЬ!'!F247)</f>
        <v/>
      </c>
      <c r="G105" s="385" t="str">
        <f>IF('Заполняет конвертор НЕ ТРОГАТЬ!'!G247="", "", 'Заполняет конвертор НЕ ТРОГАТЬ!'!G247)</f>
        <v/>
      </c>
      <c r="H105" s="385" t="str">
        <f>IF('Заполняет конвертор НЕ ТРОГАТЬ!'!H247="", "", 'Заполняет конвертор НЕ ТРОГАТЬ!'!H247)</f>
        <v/>
      </c>
    </row>
    <row r="106" spans="1:8" ht="15.75" customHeight="1">
      <c r="A106" s="385" t="str">
        <f>IF('Заполняет конвертор НЕ ТРОГАТЬ!'!A248="", "", 'Заполняет конвертор НЕ ТРОГАТЬ!'!A248)</f>
        <v/>
      </c>
      <c r="B106" s="385" t="str">
        <f>IF('Заполняет конвертор НЕ ТРОГАТЬ!'!B248="", "", 'Заполняет конвертор НЕ ТРОГАТЬ!'!B248)</f>
        <v/>
      </c>
      <c r="C106" s="385" t="str">
        <f>IF('Заполняет конвертор НЕ ТРОГАТЬ!'!C248="", "", 'Заполняет конвертор НЕ ТРОГАТЬ!'!C248)</f>
        <v/>
      </c>
      <c r="D106" s="385" t="str">
        <f>IF('Заполняет конвертор НЕ ТРОГАТЬ!'!D248="", "", 'Заполняет конвертор НЕ ТРОГАТЬ!'!D248)</f>
        <v/>
      </c>
      <c r="E106" s="385" t="str">
        <f>IF('Заполняет конвертор НЕ ТРОГАТЬ!'!E248="", "", 'Заполняет конвертор НЕ ТРОГАТЬ!'!E248)</f>
        <v/>
      </c>
      <c r="F106" s="385" t="str">
        <f>IF('Заполняет конвертор НЕ ТРОГАТЬ!'!F248="", "", 'Заполняет конвертор НЕ ТРОГАТЬ!'!F248)</f>
        <v/>
      </c>
      <c r="G106" s="385" t="str">
        <f>IF('Заполняет конвертор НЕ ТРОГАТЬ!'!G248="", "", 'Заполняет конвертор НЕ ТРОГАТЬ!'!G248)</f>
        <v/>
      </c>
      <c r="H106" s="385" t="str">
        <f>IF('Заполняет конвертор НЕ ТРОГАТЬ!'!H248="", "", 'Заполняет конвертор НЕ ТРОГАТЬ!'!H248)</f>
        <v/>
      </c>
    </row>
    <row r="107" spans="1:8" ht="15.75" customHeight="1">
      <c r="A107" s="385" t="str">
        <f>IF('Заполняет конвертор НЕ ТРОГАТЬ!'!A249="", "", 'Заполняет конвертор НЕ ТРОГАТЬ!'!A249)</f>
        <v/>
      </c>
      <c r="B107" s="385" t="str">
        <f>IF('Заполняет конвертор НЕ ТРОГАТЬ!'!B249="", "", 'Заполняет конвертор НЕ ТРОГАТЬ!'!B249)</f>
        <v/>
      </c>
      <c r="C107" s="385" t="str">
        <f>IF('Заполняет конвертор НЕ ТРОГАТЬ!'!C249="", "", 'Заполняет конвертор НЕ ТРОГАТЬ!'!C249)</f>
        <v/>
      </c>
      <c r="D107" s="385" t="str">
        <f>IF('Заполняет конвертор НЕ ТРОГАТЬ!'!D249="", "", 'Заполняет конвертор НЕ ТРОГАТЬ!'!D249)</f>
        <v/>
      </c>
      <c r="E107" s="385" t="str">
        <f>IF('Заполняет конвертор НЕ ТРОГАТЬ!'!E249="", "", 'Заполняет конвертор НЕ ТРОГАТЬ!'!E249)</f>
        <v/>
      </c>
      <c r="F107" s="385" t="str">
        <f>IF('Заполняет конвертор НЕ ТРОГАТЬ!'!F249="", "", 'Заполняет конвертор НЕ ТРОГАТЬ!'!F249)</f>
        <v/>
      </c>
      <c r="G107" s="385" t="str">
        <f>IF('Заполняет конвертор НЕ ТРОГАТЬ!'!G249="", "", 'Заполняет конвертор НЕ ТРОГАТЬ!'!G249)</f>
        <v/>
      </c>
      <c r="H107" s="385" t="str">
        <f>IF('Заполняет конвертор НЕ ТРОГАТЬ!'!H249="", "", 'Заполняет конвертор НЕ ТРОГАТЬ!'!H249)</f>
        <v/>
      </c>
    </row>
    <row r="108" spans="1:8" ht="15.75" customHeight="1">
      <c r="A108" s="385" t="str">
        <f>IF('Заполняет конвертор НЕ ТРОГАТЬ!'!A250="", "", 'Заполняет конвертор НЕ ТРОГАТЬ!'!A250)</f>
        <v/>
      </c>
      <c r="B108" s="385" t="str">
        <f>IF('Заполняет конвертор НЕ ТРОГАТЬ!'!B250="", "", 'Заполняет конвертор НЕ ТРОГАТЬ!'!B250)</f>
        <v/>
      </c>
      <c r="C108" s="385" t="str">
        <f>IF('Заполняет конвертор НЕ ТРОГАТЬ!'!C250="", "", 'Заполняет конвертор НЕ ТРОГАТЬ!'!C250)</f>
        <v/>
      </c>
      <c r="D108" s="385" t="str">
        <f>IF('Заполняет конвертор НЕ ТРОГАТЬ!'!D250="", "", 'Заполняет конвертор НЕ ТРОГАТЬ!'!D250)</f>
        <v/>
      </c>
      <c r="E108" s="385" t="str">
        <f>IF('Заполняет конвертор НЕ ТРОГАТЬ!'!E250="", "", 'Заполняет конвертор НЕ ТРОГАТЬ!'!E250)</f>
        <v/>
      </c>
      <c r="F108" s="385" t="str">
        <f>IF('Заполняет конвертор НЕ ТРОГАТЬ!'!F250="", "", 'Заполняет конвертор НЕ ТРОГАТЬ!'!F250)</f>
        <v/>
      </c>
      <c r="G108" s="385" t="str">
        <f>IF('Заполняет конвертор НЕ ТРОГАТЬ!'!G250="", "", 'Заполняет конвертор НЕ ТРОГАТЬ!'!G250)</f>
        <v/>
      </c>
      <c r="H108" s="385" t="str">
        <f>IF('Заполняет конвертор НЕ ТРОГАТЬ!'!H250="", "", 'Заполняет конвертор НЕ ТРОГАТЬ!'!H250)</f>
        <v/>
      </c>
    </row>
    <row r="109" spans="1:8" ht="15.75" customHeight="1">
      <c r="A109" s="385" t="str">
        <f>IF('Заполняет конвертор НЕ ТРОГАТЬ!'!A251="", "", 'Заполняет конвертор НЕ ТРОГАТЬ!'!A251)</f>
        <v/>
      </c>
      <c r="B109" s="385" t="str">
        <f>IF('Заполняет конвертор НЕ ТРОГАТЬ!'!B251="", "", 'Заполняет конвертор НЕ ТРОГАТЬ!'!B251)</f>
        <v/>
      </c>
      <c r="C109" s="385" t="str">
        <f>IF('Заполняет конвертор НЕ ТРОГАТЬ!'!C251="", "", 'Заполняет конвертор НЕ ТРОГАТЬ!'!C251)</f>
        <v/>
      </c>
      <c r="D109" s="385" t="str">
        <f>IF('Заполняет конвертор НЕ ТРОГАТЬ!'!D251="", "", 'Заполняет конвертор НЕ ТРОГАТЬ!'!D251)</f>
        <v/>
      </c>
      <c r="E109" s="385" t="str">
        <f>IF('Заполняет конвертор НЕ ТРОГАТЬ!'!E251="", "", 'Заполняет конвертор НЕ ТРОГАТЬ!'!E251)</f>
        <v/>
      </c>
      <c r="F109" s="385" t="str">
        <f>IF('Заполняет конвертор НЕ ТРОГАТЬ!'!F251="", "", 'Заполняет конвертор НЕ ТРОГАТЬ!'!F251)</f>
        <v/>
      </c>
      <c r="G109" s="385" t="str">
        <f>IF('Заполняет конвертор НЕ ТРОГАТЬ!'!G251="", "", 'Заполняет конвертор НЕ ТРОГАТЬ!'!G251)</f>
        <v/>
      </c>
      <c r="H109" s="385" t="str">
        <f>IF('Заполняет конвертор НЕ ТРОГАТЬ!'!H251="", "", 'Заполняет конвертор НЕ ТРОГАТЬ!'!H251)</f>
        <v/>
      </c>
    </row>
    <row r="110" spans="1:8" ht="15.75" customHeight="1">
      <c r="A110" s="385" t="str">
        <f>IF('Заполняет конвертор НЕ ТРОГАТЬ!'!A252="", "", 'Заполняет конвертор НЕ ТРОГАТЬ!'!A252)</f>
        <v/>
      </c>
      <c r="B110" s="385" t="str">
        <f>IF('Заполняет конвертор НЕ ТРОГАТЬ!'!B252="", "", 'Заполняет конвертор НЕ ТРОГАТЬ!'!B252)</f>
        <v/>
      </c>
      <c r="C110" s="385" t="str">
        <f>IF('Заполняет конвертор НЕ ТРОГАТЬ!'!C252="", "", 'Заполняет конвертор НЕ ТРОГАТЬ!'!C252)</f>
        <v/>
      </c>
      <c r="D110" s="385" t="str">
        <f>IF('Заполняет конвертор НЕ ТРОГАТЬ!'!D252="", "", 'Заполняет конвертор НЕ ТРОГАТЬ!'!D252)</f>
        <v/>
      </c>
      <c r="E110" s="385" t="str">
        <f>IF('Заполняет конвертор НЕ ТРОГАТЬ!'!E252="", "", 'Заполняет конвертор НЕ ТРОГАТЬ!'!E252)</f>
        <v/>
      </c>
      <c r="F110" s="385" t="str">
        <f>IF('Заполняет конвертор НЕ ТРОГАТЬ!'!F252="", "", 'Заполняет конвертор НЕ ТРОГАТЬ!'!F252)</f>
        <v/>
      </c>
      <c r="G110" s="385" t="str">
        <f>IF('Заполняет конвертор НЕ ТРОГАТЬ!'!G252="", "", 'Заполняет конвертор НЕ ТРОГАТЬ!'!G252)</f>
        <v/>
      </c>
      <c r="H110" s="385" t="str">
        <f>IF('Заполняет конвертор НЕ ТРОГАТЬ!'!H252="", "", 'Заполняет конвертор НЕ ТРОГАТЬ!'!H252)</f>
        <v/>
      </c>
    </row>
    <row r="111" spans="1:8" ht="15.75" customHeight="1">
      <c r="A111" s="385" t="str">
        <f>IF('Заполняет конвертор НЕ ТРОГАТЬ!'!A253="", "", 'Заполняет конвертор НЕ ТРОГАТЬ!'!A253)</f>
        <v/>
      </c>
      <c r="B111" s="385" t="str">
        <f>IF('Заполняет конвертор НЕ ТРОГАТЬ!'!B253="", "", 'Заполняет конвертор НЕ ТРОГАТЬ!'!B253)</f>
        <v/>
      </c>
      <c r="C111" s="385" t="str">
        <f>IF('Заполняет конвертор НЕ ТРОГАТЬ!'!C253="", "", 'Заполняет конвертор НЕ ТРОГАТЬ!'!C253)</f>
        <v/>
      </c>
      <c r="D111" s="385" t="str">
        <f>IF('Заполняет конвертор НЕ ТРОГАТЬ!'!D253="", "", 'Заполняет конвертор НЕ ТРОГАТЬ!'!D253)</f>
        <v/>
      </c>
      <c r="E111" s="385" t="str">
        <f>IF('Заполняет конвертор НЕ ТРОГАТЬ!'!E253="", "", 'Заполняет конвертор НЕ ТРОГАТЬ!'!E253)</f>
        <v/>
      </c>
      <c r="F111" s="385" t="str">
        <f>IF('Заполняет конвертор НЕ ТРОГАТЬ!'!F253="", "", 'Заполняет конвертор НЕ ТРОГАТЬ!'!F253)</f>
        <v/>
      </c>
      <c r="G111" s="385" t="str">
        <f>IF('Заполняет конвертор НЕ ТРОГАТЬ!'!G253="", "", 'Заполняет конвертор НЕ ТРОГАТЬ!'!G253)</f>
        <v/>
      </c>
      <c r="H111" s="385" t="str">
        <f>IF('Заполняет конвертор НЕ ТРОГАТЬ!'!H253="", "", 'Заполняет конвертор НЕ ТРОГАТЬ!'!H253)</f>
        <v/>
      </c>
    </row>
    <row r="112" spans="1:8" ht="15.75" customHeight="1">
      <c r="A112" s="385" t="str">
        <f>IF('Заполняет конвертор НЕ ТРОГАТЬ!'!A254="", "", 'Заполняет конвертор НЕ ТРОГАТЬ!'!A254)</f>
        <v/>
      </c>
      <c r="B112" s="385" t="str">
        <f>IF('Заполняет конвертор НЕ ТРОГАТЬ!'!B254="", "", 'Заполняет конвертор НЕ ТРОГАТЬ!'!B254)</f>
        <v/>
      </c>
      <c r="C112" s="385" t="str">
        <f>IF('Заполняет конвертор НЕ ТРОГАТЬ!'!C254="", "", 'Заполняет конвертор НЕ ТРОГАТЬ!'!C254)</f>
        <v/>
      </c>
      <c r="D112" s="385" t="str">
        <f>IF('Заполняет конвертор НЕ ТРОГАТЬ!'!D254="", "", 'Заполняет конвертор НЕ ТРОГАТЬ!'!D254)</f>
        <v/>
      </c>
      <c r="E112" s="385" t="str">
        <f>IF('Заполняет конвертор НЕ ТРОГАТЬ!'!E254="", "", 'Заполняет конвертор НЕ ТРОГАТЬ!'!E254)</f>
        <v/>
      </c>
      <c r="F112" s="385" t="str">
        <f>IF('Заполняет конвертор НЕ ТРОГАТЬ!'!F254="", "", 'Заполняет конвертор НЕ ТРОГАТЬ!'!F254)</f>
        <v/>
      </c>
      <c r="G112" s="385" t="str">
        <f>IF('Заполняет конвертор НЕ ТРОГАТЬ!'!G254="", "", 'Заполняет конвертор НЕ ТРОГАТЬ!'!G254)</f>
        <v/>
      </c>
      <c r="H112" s="385" t="str">
        <f>IF('Заполняет конвертор НЕ ТРОГАТЬ!'!H254="", "", 'Заполняет конвертор НЕ ТРОГАТЬ!'!H254)</f>
        <v/>
      </c>
    </row>
    <row r="113" spans="1:8" ht="15.75" customHeight="1">
      <c r="A113" s="385" t="str">
        <f>IF('Заполняет конвертор НЕ ТРОГАТЬ!'!A255="", "", 'Заполняет конвертор НЕ ТРОГАТЬ!'!A255)</f>
        <v/>
      </c>
      <c r="B113" s="385" t="str">
        <f>IF('Заполняет конвертор НЕ ТРОГАТЬ!'!B255="", "", 'Заполняет конвертор НЕ ТРОГАТЬ!'!B255)</f>
        <v/>
      </c>
      <c r="C113" s="385" t="str">
        <f>IF('Заполняет конвертор НЕ ТРОГАТЬ!'!C255="", "", 'Заполняет конвертор НЕ ТРОГАТЬ!'!C255)</f>
        <v/>
      </c>
      <c r="D113" s="385" t="str">
        <f>IF('Заполняет конвертор НЕ ТРОГАТЬ!'!D255="", "", 'Заполняет конвертор НЕ ТРОГАТЬ!'!D255)</f>
        <v/>
      </c>
      <c r="E113" s="385" t="str">
        <f>IF('Заполняет конвертор НЕ ТРОГАТЬ!'!E255="", "", 'Заполняет конвертор НЕ ТРОГАТЬ!'!E255)</f>
        <v/>
      </c>
      <c r="F113" s="385" t="str">
        <f>IF('Заполняет конвертор НЕ ТРОГАТЬ!'!F255="", "", 'Заполняет конвертор НЕ ТРОГАТЬ!'!F255)</f>
        <v/>
      </c>
      <c r="G113" s="385" t="str">
        <f>IF('Заполняет конвертор НЕ ТРОГАТЬ!'!G255="", "", 'Заполняет конвертор НЕ ТРОГАТЬ!'!G255)</f>
        <v/>
      </c>
      <c r="H113" s="385" t="str">
        <f>IF('Заполняет конвертор НЕ ТРОГАТЬ!'!H255="", "", 'Заполняет конвертор НЕ ТРОГАТЬ!'!H255)</f>
        <v/>
      </c>
    </row>
    <row r="114" spans="1:8" ht="15.75" customHeight="1">
      <c r="A114" s="385" t="str">
        <f>IF('Заполняет конвертор НЕ ТРОГАТЬ!'!A256="", "", 'Заполняет конвертор НЕ ТРОГАТЬ!'!A256)</f>
        <v/>
      </c>
      <c r="B114" s="385" t="str">
        <f>IF('Заполняет конвертор НЕ ТРОГАТЬ!'!B256="", "", 'Заполняет конвертор НЕ ТРОГАТЬ!'!B256)</f>
        <v/>
      </c>
      <c r="C114" s="385" t="str">
        <f>IF('Заполняет конвертор НЕ ТРОГАТЬ!'!C256="", "", 'Заполняет конвертор НЕ ТРОГАТЬ!'!C256)</f>
        <v/>
      </c>
      <c r="D114" s="385" t="str">
        <f>IF('Заполняет конвертор НЕ ТРОГАТЬ!'!D256="", "", 'Заполняет конвертор НЕ ТРОГАТЬ!'!D256)</f>
        <v/>
      </c>
      <c r="E114" s="385" t="str">
        <f>IF('Заполняет конвертор НЕ ТРОГАТЬ!'!E256="", "", 'Заполняет конвертор НЕ ТРОГАТЬ!'!E256)</f>
        <v/>
      </c>
      <c r="F114" s="385" t="str">
        <f>IF('Заполняет конвертор НЕ ТРОГАТЬ!'!F256="", "", 'Заполняет конвертор НЕ ТРОГАТЬ!'!F256)</f>
        <v/>
      </c>
      <c r="G114" s="385" t="str">
        <f>IF('Заполняет конвертор НЕ ТРОГАТЬ!'!G256="", "", 'Заполняет конвертор НЕ ТРОГАТЬ!'!G256)</f>
        <v/>
      </c>
      <c r="H114" s="385" t="str">
        <f>IF('Заполняет конвертор НЕ ТРОГАТЬ!'!H256="", "", 'Заполняет конвертор НЕ ТРОГАТЬ!'!H256)</f>
        <v/>
      </c>
    </row>
    <row r="115" spans="1:8" ht="15.75" customHeight="1">
      <c r="A115" s="385" t="str">
        <f>IF('Заполняет конвертор НЕ ТРОГАТЬ!'!A257="", "", 'Заполняет конвертор НЕ ТРОГАТЬ!'!A257)</f>
        <v/>
      </c>
      <c r="B115" s="385" t="str">
        <f>IF('Заполняет конвертор НЕ ТРОГАТЬ!'!B257="", "", 'Заполняет конвертор НЕ ТРОГАТЬ!'!B257)</f>
        <v/>
      </c>
      <c r="C115" s="385" t="str">
        <f>IF('Заполняет конвертор НЕ ТРОГАТЬ!'!C257="", "", 'Заполняет конвертор НЕ ТРОГАТЬ!'!C257)</f>
        <v/>
      </c>
      <c r="D115" s="385" t="str">
        <f>IF('Заполняет конвертор НЕ ТРОГАТЬ!'!D257="", "", 'Заполняет конвертор НЕ ТРОГАТЬ!'!D257)</f>
        <v/>
      </c>
      <c r="E115" s="385" t="str">
        <f>IF('Заполняет конвертор НЕ ТРОГАТЬ!'!E257="", "", 'Заполняет конвертор НЕ ТРОГАТЬ!'!E257)</f>
        <v/>
      </c>
      <c r="F115" s="385" t="str">
        <f>IF('Заполняет конвертор НЕ ТРОГАТЬ!'!F257="", "", 'Заполняет конвертор НЕ ТРОГАТЬ!'!F257)</f>
        <v/>
      </c>
      <c r="G115" s="385" t="str">
        <f>IF('Заполняет конвертор НЕ ТРОГАТЬ!'!G257="", "", 'Заполняет конвертор НЕ ТРОГАТЬ!'!G257)</f>
        <v/>
      </c>
      <c r="H115" s="385" t="str">
        <f>IF('Заполняет конвертор НЕ ТРОГАТЬ!'!H257="", "", 'Заполняет конвертор НЕ ТРОГАТЬ!'!H257)</f>
        <v/>
      </c>
    </row>
    <row r="116" spans="1:8" ht="15.75" customHeight="1">
      <c r="A116" s="385" t="str">
        <f>IF('Заполняет конвертор НЕ ТРОГАТЬ!'!A258="", "", 'Заполняет конвертор НЕ ТРОГАТЬ!'!A258)</f>
        <v/>
      </c>
      <c r="B116" s="385" t="str">
        <f>IF('Заполняет конвертор НЕ ТРОГАТЬ!'!B258="", "", 'Заполняет конвертор НЕ ТРОГАТЬ!'!B258)</f>
        <v/>
      </c>
      <c r="C116" s="385" t="str">
        <f>IF('Заполняет конвертор НЕ ТРОГАТЬ!'!C258="", "", 'Заполняет конвертор НЕ ТРОГАТЬ!'!C258)</f>
        <v/>
      </c>
      <c r="D116" s="385" t="str">
        <f>IF('Заполняет конвертор НЕ ТРОГАТЬ!'!D258="", "", 'Заполняет конвертор НЕ ТРОГАТЬ!'!D258)</f>
        <v/>
      </c>
      <c r="E116" s="385" t="str">
        <f>IF('Заполняет конвертор НЕ ТРОГАТЬ!'!E258="", "", 'Заполняет конвертор НЕ ТРОГАТЬ!'!E258)</f>
        <v/>
      </c>
      <c r="F116" s="385" t="str">
        <f>IF('Заполняет конвертор НЕ ТРОГАТЬ!'!F258="", "", 'Заполняет конвертор НЕ ТРОГАТЬ!'!F258)</f>
        <v/>
      </c>
      <c r="G116" s="385" t="str">
        <f>IF('Заполняет конвертор НЕ ТРОГАТЬ!'!G258="", "", 'Заполняет конвертор НЕ ТРОГАТЬ!'!G258)</f>
        <v/>
      </c>
      <c r="H116" s="385" t="str">
        <f>IF('Заполняет конвертор НЕ ТРОГАТЬ!'!H258="", "", 'Заполняет конвертор НЕ ТРОГАТЬ!'!H258)</f>
        <v/>
      </c>
    </row>
    <row r="117" spans="1:8" ht="15.75" customHeight="1">
      <c r="A117" s="385" t="str">
        <f>IF('Заполняет конвертор НЕ ТРОГАТЬ!'!A259="", "", 'Заполняет конвертор НЕ ТРОГАТЬ!'!A259)</f>
        <v/>
      </c>
      <c r="B117" s="385" t="str">
        <f>IF('Заполняет конвертор НЕ ТРОГАТЬ!'!B259="", "", 'Заполняет конвертор НЕ ТРОГАТЬ!'!B259)</f>
        <v/>
      </c>
      <c r="C117" s="385" t="str">
        <f>IF('Заполняет конвертор НЕ ТРОГАТЬ!'!C259="", "", 'Заполняет конвертор НЕ ТРОГАТЬ!'!C259)</f>
        <v/>
      </c>
      <c r="D117" s="385" t="str">
        <f>IF('Заполняет конвертор НЕ ТРОГАТЬ!'!D259="", "", 'Заполняет конвертор НЕ ТРОГАТЬ!'!D259)</f>
        <v/>
      </c>
      <c r="E117" s="385" t="str">
        <f>IF('Заполняет конвертор НЕ ТРОГАТЬ!'!E259="", "", 'Заполняет конвертор НЕ ТРОГАТЬ!'!E259)</f>
        <v/>
      </c>
      <c r="F117" s="385" t="str">
        <f>IF('Заполняет конвертор НЕ ТРОГАТЬ!'!F259="", "", 'Заполняет конвертор НЕ ТРОГАТЬ!'!F259)</f>
        <v/>
      </c>
      <c r="G117" s="385" t="str">
        <f>IF('Заполняет конвертор НЕ ТРОГАТЬ!'!G259="", "", 'Заполняет конвертор НЕ ТРОГАТЬ!'!G259)</f>
        <v/>
      </c>
      <c r="H117" s="385" t="str">
        <f>IF('Заполняет конвертор НЕ ТРОГАТЬ!'!H259="", "", 'Заполняет конвертор НЕ ТРОГАТЬ!'!H259)</f>
        <v/>
      </c>
    </row>
    <row r="118" spans="1:8" ht="15.75" customHeight="1">
      <c r="A118" s="385" t="str">
        <f>IF('Заполняет конвертор НЕ ТРОГАТЬ!'!A260="", "", 'Заполняет конвертор НЕ ТРОГАТЬ!'!A260)</f>
        <v/>
      </c>
      <c r="B118" s="385" t="str">
        <f>IF('Заполняет конвертор НЕ ТРОГАТЬ!'!B260="", "", 'Заполняет конвертор НЕ ТРОГАТЬ!'!B260)</f>
        <v/>
      </c>
      <c r="C118" s="385" t="str">
        <f>IF('Заполняет конвертор НЕ ТРОГАТЬ!'!C260="", "", 'Заполняет конвертор НЕ ТРОГАТЬ!'!C260)</f>
        <v/>
      </c>
      <c r="D118" s="385" t="str">
        <f>IF('Заполняет конвертор НЕ ТРОГАТЬ!'!D260="", "", 'Заполняет конвертор НЕ ТРОГАТЬ!'!D260)</f>
        <v/>
      </c>
      <c r="E118" s="385" t="str">
        <f>IF('Заполняет конвертор НЕ ТРОГАТЬ!'!E260="", "", 'Заполняет конвертор НЕ ТРОГАТЬ!'!E260)</f>
        <v/>
      </c>
      <c r="F118" s="385" t="str">
        <f>IF('Заполняет конвертор НЕ ТРОГАТЬ!'!F260="", "", 'Заполняет конвертор НЕ ТРОГАТЬ!'!F260)</f>
        <v/>
      </c>
      <c r="G118" s="385" t="str">
        <f>IF('Заполняет конвертор НЕ ТРОГАТЬ!'!G260="", "", 'Заполняет конвертор НЕ ТРОГАТЬ!'!G260)</f>
        <v/>
      </c>
      <c r="H118" s="385" t="str">
        <f>IF('Заполняет конвертор НЕ ТРОГАТЬ!'!H260="", "", 'Заполняет конвертор НЕ ТРОГАТЬ!'!H260)</f>
        <v/>
      </c>
    </row>
    <row r="119" spans="1:8" ht="15.75" customHeight="1">
      <c r="A119" s="385" t="str">
        <f>IF('Заполняет конвертор НЕ ТРОГАТЬ!'!A261="", "", 'Заполняет конвертор НЕ ТРОГАТЬ!'!A261)</f>
        <v/>
      </c>
      <c r="B119" s="385" t="str">
        <f>IF('Заполняет конвертор НЕ ТРОГАТЬ!'!B261="", "", 'Заполняет конвертор НЕ ТРОГАТЬ!'!B261)</f>
        <v/>
      </c>
      <c r="C119" s="385" t="str">
        <f>IF('Заполняет конвертор НЕ ТРОГАТЬ!'!C261="", "", 'Заполняет конвертор НЕ ТРОГАТЬ!'!C261)</f>
        <v/>
      </c>
      <c r="D119" s="385" t="str">
        <f>IF('Заполняет конвертор НЕ ТРОГАТЬ!'!D261="", "", 'Заполняет конвертор НЕ ТРОГАТЬ!'!D261)</f>
        <v/>
      </c>
      <c r="E119" s="385" t="str">
        <f>IF('Заполняет конвертор НЕ ТРОГАТЬ!'!E261="", "", 'Заполняет конвертор НЕ ТРОГАТЬ!'!E261)</f>
        <v/>
      </c>
      <c r="F119" s="385" t="str">
        <f>IF('Заполняет конвертор НЕ ТРОГАТЬ!'!F261="", "", 'Заполняет конвертор НЕ ТРОГАТЬ!'!F261)</f>
        <v/>
      </c>
      <c r="G119" s="385" t="str">
        <f>IF('Заполняет конвертор НЕ ТРОГАТЬ!'!G261="", "", 'Заполняет конвертор НЕ ТРОГАТЬ!'!G261)</f>
        <v/>
      </c>
      <c r="H119" s="385" t="str">
        <f>IF('Заполняет конвертор НЕ ТРОГАТЬ!'!H261="", "", 'Заполняет конвертор НЕ ТРОГАТЬ!'!H261)</f>
        <v/>
      </c>
    </row>
    <row r="120" spans="1:8" ht="15.75" customHeight="1">
      <c r="A120" s="385" t="str">
        <f>IF('Заполняет конвертор НЕ ТРОГАТЬ!'!A262="", "", 'Заполняет конвертор НЕ ТРОГАТЬ!'!A262)</f>
        <v/>
      </c>
      <c r="B120" s="385" t="str">
        <f>IF('Заполняет конвертор НЕ ТРОГАТЬ!'!B262="", "", 'Заполняет конвертор НЕ ТРОГАТЬ!'!B262)</f>
        <v/>
      </c>
      <c r="C120" s="385" t="str">
        <f>IF('Заполняет конвертор НЕ ТРОГАТЬ!'!C262="", "", 'Заполняет конвертор НЕ ТРОГАТЬ!'!C262)</f>
        <v/>
      </c>
      <c r="D120" s="385" t="str">
        <f>IF('Заполняет конвертор НЕ ТРОГАТЬ!'!D262="", "", 'Заполняет конвертор НЕ ТРОГАТЬ!'!D262)</f>
        <v/>
      </c>
      <c r="E120" s="385" t="str">
        <f>IF('Заполняет конвертор НЕ ТРОГАТЬ!'!E262="", "", 'Заполняет конвертор НЕ ТРОГАТЬ!'!E262)</f>
        <v/>
      </c>
      <c r="F120" s="385" t="str">
        <f>IF('Заполняет конвертор НЕ ТРОГАТЬ!'!F262="", "", 'Заполняет конвертор НЕ ТРОГАТЬ!'!F262)</f>
        <v/>
      </c>
      <c r="G120" s="385" t="str">
        <f>IF('Заполняет конвертор НЕ ТРОГАТЬ!'!G262="", "", 'Заполняет конвертор НЕ ТРОГАТЬ!'!G262)</f>
        <v/>
      </c>
      <c r="H120" s="385" t="str">
        <f>IF('Заполняет конвертор НЕ ТРОГАТЬ!'!H262="", "", 'Заполняет конвертор НЕ ТРОГАТЬ!'!H262)</f>
        <v/>
      </c>
    </row>
    <row r="121" spans="1:8" ht="15.75" customHeight="1">
      <c r="A121" s="385" t="str">
        <f>IF('Заполняет конвертор НЕ ТРОГАТЬ!'!A263="", "", 'Заполняет конвертор НЕ ТРОГАТЬ!'!A263)</f>
        <v/>
      </c>
      <c r="B121" s="385" t="str">
        <f>IF('Заполняет конвертор НЕ ТРОГАТЬ!'!B263="", "", 'Заполняет конвертор НЕ ТРОГАТЬ!'!B263)</f>
        <v/>
      </c>
      <c r="C121" s="385" t="str">
        <f>IF('Заполняет конвертор НЕ ТРОГАТЬ!'!C263="", "", 'Заполняет конвертор НЕ ТРОГАТЬ!'!C263)</f>
        <v/>
      </c>
      <c r="D121" s="385" t="str">
        <f>IF('Заполняет конвертор НЕ ТРОГАТЬ!'!D263="", "", 'Заполняет конвертор НЕ ТРОГАТЬ!'!D263)</f>
        <v/>
      </c>
      <c r="E121" s="385" t="str">
        <f>IF('Заполняет конвертор НЕ ТРОГАТЬ!'!E263="", "", 'Заполняет конвертор НЕ ТРОГАТЬ!'!E263)</f>
        <v/>
      </c>
      <c r="F121" s="385" t="str">
        <f>IF('Заполняет конвертор НЕ ТРОГАТЬ!'!F263="", "", 'Заполняет конвертор НЕ ТРОГАТЬ!'!F263)</f>
        <v/>
      </c>
      <c r="G121" s="385" t="str">
        <f>IF('Заполняет конвертор НЕ ТРОГАТЬ!'!G263="", "", 'Заполняет конвертор НЕ ТРОГАТЬ!'!G263)</f>
        <v/>
      </c>
      <c r="H121" s="385" t="str">
        <f>IF('Заполняет конвертор НЕ ТРОГАТЬ!'!H263="", "", 'Заполняет конвертор НЕ ТРОГАТЬ!'!H263)</f>
        <v/>
      </c>
    </row>
    <row r="122" spans="1:8" ht="15.75" customHeight="1">
      <c r="A122" s="385" t="str">
        <f>IF('Заполняет конвертор НЕ ТРОГАТЬ!'!A264="", "", 'Заполняет конвертор НЕ ТРОГАТЬ!'!A264)</f>
        <v/>
      </c>
      <c r="B122" s="385" t="str">
        <f>IF('Заполняет конвертор НЕ ТРОГАТЬ!'!B264="", "", 'Заполняет конвертор НЕ ТРОГАТЬ!'!B264)</f>
        <v/>
      </c>
      <c r="C122" s="385" t="str">
        <f>IF('Заполняет конвертор НЕ ТРОГАТЬ!'!C264="", "", 'Заполняет конвертор НЕ ТРОГАТЬ!'!C264)</f>
        <v/>
      </c>
      <c r="D122" s="385" t="str">
        <f>IF('Заполняет конвертор НЕ ТРОГАТЬ!'!D264="", "", 'Заполняет конвертор НЕ ТРОГАТЬ!'!D264)</f>
        <v/>
      </c>
      <c r="E122" s="385" t="str">
        <f>IF('Заполняет конвертор НЕ ТРОГАТЬ!'!E264="", "", 'Заполняет конвертор НЕ ТРОГАТЬ!'!E264)</f>
        <v/>
      </c>
      <c r="F122" s="385" t="str">
        <f>IF('Заполняет конвертор НЕ ТРОГАТЬ!'!F264="", "", 'Заполняет конвертор НЕ ТРОГАТЬ!'!F264)</f>
        <v/>
      </c>
      <c r="G122" s="385" t="str">
        <f>IF('Заполняет конвертор НЕ ТРОГАТЬ!'!G264="", "", 'Заполняет конвертор НЕ ТРОГАТЬ!'!G264)</f>
        <v/>
      </c>
      <c r="H122" s="385" t="str">
        <f>IF('Заполняет конвертор НЕ ТРОГАТЬ!'!H264="", "", 'Заполняет конвертор НЕ ТРОГАТЬ!'!H264)</f>
        <v/>
      </c>
    </row>
    <row r="123" spans="1:8" ht="15.75" customHeight="1">
      <c r="A123" s="385" t="str">
        <f>IF('Заполняет конвертор НЕ ТРОГАТЬ!'!A265="", "", 'Заполняет конвертор НЕ ТРОГАТЬ!'!A265)</f>
        <v/>
      </c>
      <c r="B123" s="385" t="str">
        <f>IF('Заполняет конвертор НЕ ТРОГАТЬ!'!B265="", "", 'Заполняет конвертор НЕ ТРОГАТЬ!'!B265)</f>
        <v/>
      </c>
      <c r="C123" s="385" t="str">
        <f>IF('Заполняет конвертор НЕ ТРОГАТЬ!'!C265="", "", 'Заполняет конвертор НЕ ТРОГАТЬ!'!C265)</f>
        <v/>
      </c>
      <c r="D123" s="385" t="str">
        <f>IF('Заполняет конвертор НЕ ТРОГАТЬ!'!D265="", "", 'Заполняет конвертор НЕ ТРОГАТЬ!'!D265)</f>
        <v/>
      </c>
      <c r="E123" s="385" t="str">
        <f>IF('Заполняет конвертор НЕ ТРОГАТЬ!'!E265="", "", 'Заполняет конвертор НЕ ТРОГАТЬ!'!E265)</f>
        <v/>
      </c>
      <c r="F123" s="385" t="str">
        <f>IF('Заполняет конвертор НЕ ТРОГАТЬ!'!F265="", "", 'Заполняет конвертор НЕ ТРОГАТЬ!'!F265)</f>
        <v/>
      </c>
      <c r="G123" s="385" t="str">
        <f>IF('Заполняет конвертор НЕ ТРОГАТЬ!'!G265="", "", 'Заполняет конвертор НЕ ТРОГАТЬ!'!G265)</f>
        <v/>
      </c>
      <c r="H123" s="385" t="str">
        <f>IF('Заполняет конвертор НЕ ТРОГАТЬ!'!H265="", "", 'Заполняет конвертор НЕ ТРОГАТЬ!'!H265)</f>
        <v/>
      </c>
    </row>
    <row r="124" spans="1:8" ht="15.75" customHeight="1">
      <c r="A124" s="385" t="str">
        <f>IF('Заполняет конвертор НЕ ТРОГАТЬ!'!A266="", "", 'Заполняет конвертор НЕ ТРОГАТЬ!'!A266)</f>
        <v/>
      </c>
      <c r="B124" s="385" t="str">
        <f>IF('Заполняет конвертор НЕ ТРОГАТЬ!'!B266="", "", 'Заполняет конвертор НЕ ТРОГАТЬ!'!B266)</f>
        <v/>
      </c>
      <c r="C124" s="385" t="str">
        <f>IF('Заполняет конвертор НЕ ТРОГАТЬ!'!C266="", "", 'Заполняет конвертор НЕ ТРОГАТЬ!'!C266)</f>
        <v/>
      </c>
      <c r="D124" s="385" t="str">
        <f>IF('Заполняет конвертор НЕ ТРОГАТЬ!'!D266="", "", 'Заполняет конвертор НЕ ТРОГАТЬ!'!D266)</f>
        <v/>
      </c>
      <c r="E124" s="385" t="str">
        <f>IF('Заполняет конвертор НЕ ТРОГАТЬ!'!E266="", "", 'Заполняет конвертор НЕ ТРОГАТЬ!'!E266)</f>
        <v/>
      </c>
      <c r="F124" s="385" t="str">
        <f>IF('Заполняет конвертор НЕ ТРОГАТЬ!'!F266="", "", 'Заполняет конвертор НЕ ТРОГАТЬ!'!F266)</f>
        <v/>
      </c>
      <c r="G124" s="385" t="str">
        <f>IF('Заполняет конвертор НЕ ТРОГАТЬ!'!G266="", "", 'Заполняет конвертор НЕ ТРОГАТЬ!'!G266)</f>
        <v/>
      </c>
      <c r="H124" s="385" t="str">
        <f>IF('Заполняет конвертор НЕ ТРОГАТЬ!'!H266="", "", 'Заполняет конвертор НЕ ТРОГАТЬ!'!H266)</f>
        <v/>
      </c>
    </row>
    <row r="125" spans="1:8" ht="15.75" customHeight="1">
      <c r="A125" s="385" t="str">
        <f>IF('Заполняет конвертор НЕ ТРОГАТЬ!'!A267="", "", 'Заполняет конвертор НЕ ТРОГАТЬ!'!A267)</f>
        <v/>
      </c>
      <c r="B125" s="385" t="str">
        <f>IF('Заполняет конвертор НЕ ТРОГАТЬ!'!B267="", "", 'Заполняет конвертор НЕ ТРОГАТЬ!'!B267)</f>
        <v/>
      </c>
      <c r="C125" s="385" t="str">
        <f>IF('Заполняет конвертор НЕ ТРОГАТЬ!'!C267="", "", 'Заполняет конвертор НЕ ТРОГАТЬ!'!C267)</f>
        <v/>
      </c>
      <c r="D125" s="385" t="str">
        <f>IF('Заполняет конвертор НЕ ТРОГАТЬ!'!D267="", "", 'Заполняет конвертор НЕ ТРОГАТЬ!'!D267)</f>
        <v/>
      </c>
      <c r="E125" s="385" t="str">
        <f>IF('Заполняет конвертор НЕ ТРОГАТЬ!'!E267="", "", 'Заполняет конвертор НЕ ТРОГАТЬ!'!E267)</f>
        <v/>
      </c>
      <c r="F125" s="385" t="str">
        <f>IF('Заполняет конвертор НЕ ТРОГАТЬ!'!F267="", "", 'Заполняет конвертор НЕ ТРОГАТЬ!'!F267)</f>
        <v/>
      </c>
      <c r="G125" s="385" t="str">
        <f>IF('Заполняет конвертор НЕ ТРОГАТЬ!'!G267="", "", 'Заполняет конвертор НЕ ТРОГАТЬ!'!G267)</f>
        <v/>
      </c>
      <c r="H125" s="385" t="str">
        <f>IF('Заполняет конвертор НЕ ТРОГАТЬ!'!H267="", "", 'Заполняет конвертор НЕ ТРОГАТЬ!'!H267)</f>
        <v/>
      </c>
    </row>
    <row r="126" spans="1:8" ht="15.75" customHeight="1">
      <c r="A126" s="385" t="str">
        <f>IF('Заполняет конвертор НЕ ТРОГАТЬ!'!A268="", "", 'Заполняет конвертор НЕ ТРОГАТЬ!'!A268)</f>
        <v/>
      </c>
      <c r="B126" s="385" t="str">
        <f>IF('Заполняет конвертор НЕ ТРОГАТЬ!'!B268="", "", 'Заполняет конвертор НЕ ТРОГАТЬ!'!B268)</f>
        <v/>
      </c>
      <c r="C126" s="385" t="str">
        <f>IF('Заполняет конвертор НЕ ТРОГАТЬ!'!C268="", "", 'Заполняет конвертор НЕ ТРОГАТЬ!'!C268)</f>
        <v/>
      </c>
      <c r="D126" s="385" t="str">
        <f>IF('Заполняет конвертор НЕ ТРОГАТЬ!'!D268="", "", 'Заполняет конвертор НЕ ТРОГАТЬ!'!D268)</f>
        <v/>
      </c>
      <c r="E126" s="385" t="str">
        <f>IF('Заполняет конвертор НЕ ТРОГАТЬ!'!E268="", "", 'Заполняет конвертор НЕ ТРОГАТЬ!'!E268)</f>
        <v/>
      </c>
      <c r="F126" s="385" t="str">
        <f>IF('Заполняет конвертор НЕ ТРОГАТЬ!'!F268="", "", 'Заполняет конвертор НЕ ТРОГАТЬ!'!F268)</f>
        <v/>
      </c>
      <c r="G126" s="385" t="str">
        <f>IF('Заполняет конвертор НЕ ТРОГАТЬ!'!G268="", "", 'Заполняет конвертор НЕ ТРОГАТЬ!'!G268)</f>
        <v/>
      </c>
      <c r="H126" s="385" t="str">
        <f>IF('Заполняет конвертор НЕ ТРОГАТЬ!'!H268="", "", 'Заполняет конвертор НЕ ТРОГАТЬ!'!H268)</f>
        <v/>
      </c>
    </row>
    <row r="127" spans="1:8" ht="15.75" customHeight="1">
      <c r="A127" s="385" t="str">
        <f>IF('Заполняет конвертор НЕ ТРОГАТЬ!'!A269="", "", 'Заполняет конвертор НЕ ТРОГАТЬ!'!A269)</f>
        <v/>
      </c>
      <c r="B127" s="385" t="str">
        <f>IF('Заполняет конвертор НЕ ТРОГАТЬ!'!B269="", "", 'Заполняет конвертор НЕ ТРОГАТЬ!'!B269)</f>
        <v/>
      </c>
      <c r="C127" s="385" t="str">
        <f>IF('Заполняет конвертор НЕ ТРОГАТЬ!'!C269="", "", 'Заполняет конвертор НЕ ТРОГАТЬ!'!C269)</f>
        <v/>
      </c>
      <c r="D127" s="385" t="str">
        <f>IF('Заполняет конвертор НЕ ТРОГАТЬ!'!D269="", "", 'Заполняет конвертор НЕ ТРОГАТЬ!'!D269)</f>
        <v/>
      </c>
      <c r="E127" s="385" t="str">
        <f>IF('Заполняет конвертор НЕ ТРОГАТЬ!'!E269="", "", 'Заполняет конвертор НЕ ТРОГАТЬ!'!E269)</f>
        <v/>
      </c>
      <c r="F127" s="385" t="str">
        <f>IF('Заполняет конвертор НЕ ТРОГАТЬ!'!F269="", "", 'Заполняет конвертор НЕ ТРОГАТЬ!'!F269)</f>
        <v/>
      </c>
      <c r="G127" s="385" t="str">
        <f>IF('Заполняет конвертор НЕ ТРОГАТЬ!'!G269="", "", 'Заполняет конвертор НЕ ТРОГАТЬ!'!G269)</f>
        <v/>
      </c>
      <c r="H127" s="385" t="str">
        <f>IF('Заполняет конвертор НЕ ТРОГАТЬ!'!H269="", "", 'Заполняет конвертор НЕ ТРОГАТЬ!'!H269)</f>
        <v/>
      </c>
    </row>
    <row r="128" spans="1:8" ht="15.75" customHeight="1">
      <c r="A128" s="385" t="str">
        <f>IF('Заполняет конвертор НЕ ТРОГАТЬ!'!A270="", "", 'Заполняет конвертор НЕ ТРОГАТЬ!'!A270)</f>
        <v/>
      </c>
      <c r="B128" s="385" t="str">
        <f>IF('Заполняет конвертор НЕ ТРОГАТЬ!'!B270="", "", 'Заполняет конвертор НЕ ТРОГАТЬ!'!B270)</f>
        <v/>
      </c>
      <c r="C128" s="385" t="str">
        <f>IF('Заполняет конвертор НЕ ТРОГАТЬ!'!C270="", "", 'Заполняет конвертор НЕ ТРОГАТЬ!'!C270)</f>
        <v/>
      </c>
      <c r="D128" s="385" t="str">
        <f>IF('Заполняет конвертор НЕ ТРОГАТЬ!'!D270="", "", 'Заполняет конвертор НЕ ТРОГАТЬ!'!D270)</f>
        <v/>
      </c>
      <c r="E128" s="385" t="str">
        <f>IF('Заполняет конвертор НЕ ТРОГАТЬ!'!E270="", "", 'Заполняет конвертор НЕ ТРОГАТЬ!'!E270)</f>
        <v/>
      </c>
      <c r="F128" s="385" t="str">
        <f>IF('Заполняет конвертор НЕ ТРОГАТЬ!'!F270="", "", 'Заполняет конвертор НЕ ТРОГАТЬ!'!F270)</f>
        <v/>
      </c>
      <c r="G128" s="385" t="str">
        <f>IF('Заполняет конвертор НЕ ТРОГАТЬ!'!G270="", "", 'Заполняет конвертор НЕ ТРОГАТЬ!'!G270)</f>
        <v/>
      </c>
      <c r="H128" s="385" t="str">
        <f>IF('Заполняет конвертор НЕ ТРОГАТЬ!'!H270="", "", 'Заполняет конвертор НЕ ТРОГАТЬ!'!H270)</f>
        <v/>
      </c>
    </row>
    <row r="129" spans="1:8" ht="15.75" customHeight="1">
      <c r="A129" s="385" t="str">
        <f>IF('Заполняет конвертор НЕ ТРОГАТЬ!'!A271="", "", 'Заполняет конвертор НЕ ТРОГАТЬ!'!A271)</f>
        <v/>
      </c>
      <c r="B129" s="385" t="str">
        <f>IF('Заполняет конвертор НЕ ТРОГАТЬ!'!B271="", "", 'Заполняет конвертор НЕ ТРОГАТЬ!'!B271)</f>
        <v/>
      </c>
      <c r="C129" s="385" t="str">
        <f>IF('Заполняет конвертор НЕ ТРОГАТЬ!'!C271="", "", 'Заполняет конвертор НЕ ТРОГАТЬ!'!C271)</f>
        <v/>
      </c>
      <c r="D129" s="385" t="str">
        <f>IF('Заполняет конвертор НЕ ТРОГАТЬ!'!D271="", "", 'Заполняет конвертор НЕ ТРОГАТЬ!'!D271)</f>
        <v/>
      </c>
      <c r="E129" s="385" t="str">
        <f>IF('Заполняет конвертор НЕ ТРОГАТЬ!'!E271="", "", 'Заполняет конвертор НЕ ТРОГАТЬ!'!E271)</f>
        <v/>
      </c>
      <c r="F129" s="385" t="str">
        <f>IF('Заполняет конвертор НЕ ТРОГАТЬ!'!F271="", "", 'Заполняет конвертор НЕ ТРОГАТЬ!'!F271)</f>
        <v/>
      </c>
      <c r="G129" s="385" t="str">
        <f>IF('Заполняет конвертор НЕ ТРОГАТЬ!'!G271="", "", 'Заполняет конвертор НЕ ТРОГАТЬ!'!G271)</f>
        <v/>
      </c>
      <c r="H129" s="385" t="str">
        <f>IF('Заполняет конвертор НЕ ТРОГАТЬ!'!H271="", "", 'Заполняет конвертор НЕ ТРОГАТЬ!'!H271)</f>
        <v/>
      </c>
    </row>
    <row r="130" spans="1:8" ht="15.75" customHeight="1">
      <c r="A130" s="385" t="str">
        <f>IF('Заполняет конвертор НЕ ТРОГАТЬ!'!A272="", "", 'Заполняет конвертор НЕ ТРОГАТЬ!'!A272)</f>
        <v/>
      </c>
      <c r="B130" s="385" t="str">
        <f>IF('Заполняет конвертор НЕ ТРОГАТЬ!'!B272="", "", 'Заполняет конвертор НЕ ТРОГАТЬ!'!B272)</f>
        <v/>
      </c>
      <c r="C130" s="385" t="str">
        <f>IF('Заполняет конвертор НЕ ТРОГАТЬ!'!C272="", "", 'Заполняет конвертор НЕ ТРОГАТЬ!'!C272)</f>
        <v/>
      </c>
      <c r="D130" s="385" t="str">
        <f>IF('Заполняет конвертор НЕ ТРОГАТЬ!'!D272="", "", 'Заполняет конвертор НЕ ТРОГАТЬ!'!D272)</f>
        <v/>
      </c>
      <c r="E130" s="385" t="str">
        <f>IF('Заполняет конвертор НЕ ТРОГАТЬ!'!E272="", "", 'Заполняет конвертор НЕ ТРОГАТЬ!'!E272)</f>
        <v/>
      </c>
      <c r="F130" s="385" t="str">
        <f>IF('Заполняет конвертор НЕ ТРОГАТЬ!'!F272="", "", 'Заполняет конвертор НЕ ТРОГАТЬ!'!F272)</f>
        <v/>
      </c>
      <c r="G130" s="385" t="str">
        <f>IF('Заполняет конвертор НЕ ТРОГАТЬ!'!G272="", "", 'Заполняет конвертор НЕ ТРОГАТЬ!'!G272)</f>
        <v/>
      </c>
      <c r="H130" s="385" t="str">
        <f>IF('Заполняет конвертор НЕ ТРОГАТЬ!'!H272="", "", 'Заполняет конвертор НЕ ТРОГАТЬ!'!H272)</f>
        <v/>
      </c>
    </row>
    <row r="131" spans="1:8" ht="15.75" customHeight="1">
      <c r="A131" s="385" t="str">
        <f>IF('Заполняет конвертор НЕ ТРОГАТЬ!'!A273="", "", 'Заполняет конвертор НЕ ТРОГАТЬ!'!A273)</f>
        <v/>
      </c>
      <c r="B131" s="385" t="str">
        <f>IF('Заполняет конвертор НЕ ТРОГАТЬ!'!B273="", "", 'Заполняет конвертор НЕ ТРОГАТЬ!'!B273)</f>
        <v/>
      </c>
      <c r="C131" s="385" t="str">
        <f>IF('Заполняет конвертор НЕ ТРОГАТЬ!'!C273="", "", 'Заполняет конвертор НЕ ТРОГАТЬ!'!C273)</f>
        <v/>
      </c>
      <c r="D131" s="385" t="str">
        <f>IF('Заполняет конвертор НЕ ТРОГАТЬ!'!D273="", "", 'Заполняет конвертор НЕ ТРОГАТЬ!'!D273)</f>
        <v/>
      </c>
      <c r="E131" s="385" t="str">
        <f>IF('Заполняет конвертор НЕ ТРОГАТЬ!'!E273="", "", 'Заполняет конвертор НЕ ТРОГАТЬ!'!E273)</f>
        <v/>
      </c>
      <c r="F131" s="385" t="str">
        <f>IF('Заполняет конвертор НЕ ТРОГАТЬ!'!F273="", "", 'Заполняет конвертор НЕ ТРОГАТЬ!'!F273)</f>
        <v/>
      </c>
      <c r="G131" s="385" t="str">
        <f>IF('Заполняет конвертор НЕ ТРОГАТЬ!'!G273="", "", 'Заполняет конвертор НЕ ТРОГАТЬ!'!G273)</f>
        <v/>
      </c>
      <c r="H131" s="385" t="str">
        <f>IF('Заполняет конвертор НЕ ТРОГАТЬ!'!H273="", "", 'Заполняет конвертор НЕ ТРОГАТЬ!'!H273)</f>
        <v/>
      </c>
    </row>
    <row r="132" spans="1:8" ht="15.75" customHeight="1">
      <c r="A132" s="385" t="str">
        <f>IF('Заполняет конвертор НЕ ТРОГАТЬ!'!A274="", "", 'Заполняет конвертор НЕ ТРОГАТЬ!'!A274)</f>
        <v/>
      </c>
      <c r="B132" s="385" t="str">
        <f>IF('Заполняет конвертор НЕ ТРОГАТЬ!'!B274="", "", 'Заполняет конвертор НЕ ТРОГАТЬ!'!B274)</f>
        <v/>
      </c>
      <c r="C132" s="385" t="str">
        <f>IF('Заполняет конвертор НЕ ТРОГАТЬ!'!C274="", "", 'Заполняет конвертор НЕ ТРОГАТЬ!'!C274)</f>
        <v/>
      </c>
      <c r="D132" s="385" t="str">
        <f>IF('Заполняет конвертор НЕ ТРОГАТЬ!'!D274="", "", 'Заполняет конвертор НЕ ТРОГАТЬ!'!D274)</f>
        <v/>
      </c>
      <c r="E132" s="385" t="str">
        <f>IF('Заполняет конвертор НЕ ТРОГАТЬ!'!E274="", "", 'Заполняет конвертор НЕ ТРОГАТЬ!'!E274)</f>
        <v/>
      </c>
      <c r="F132" s="385" t="str">
        <f>IF('Заполняет конвертор НЕ ТРОГАТЬ!'!F274="", "", 'Заполняет конвертор НЕ ТРОГАТЬ!'!F274)</f>
        <v/>
      </c>
      <c r="G132" s="385" t="str">
        <f>IF('Заполняет конвертор НЕ ТРОГАТЬ!'!G274="", "", 'Заполняет конвертор НЕ ТРОГАТЬ!'!G274)</f>
        <v/>
      </c>
      <c r="H132" s="385" t="str">
        <f>IF('Заполняет конвертор НЕ ТРОГАТЬ!'!H274="", "", 'Заполняет конвертор НЕ ТРОГАТЬ!'!H274)</f>
        <v/>
      </c>
    </row>
    <row r="133" spans="1:8" ht="15.75" customHeight="1">
      <c r="A133" s="385" t="str">
        <f>IF('Заполняет конвертор НЕ ТРОГАТЬ!'!A275="", "", 'Заполняет конвертор НЕ ТРОГАТЬ!'!A275)</f>
        <v/>
      </c>
      <c r="B133" s="385" t="str">
        <f>IF('Заполняет конвертор НЕ ТРОГАТЬ!'!B275="", "", 'Заполняет конвертор НЕ ТРОГАТЬ!'!B275)</f>
        <v/>
      </c>
      <c r="C133" s="385" t="str">
        <f>IF('Заполняет конвертор НЕ ТРОГАТЬ!'!C275="", "", 'Заполняет конвертор НЕ ТРОГАТЬ!'!C275)</f>
        <v/>
      </c>
      <c r="D133" s="385" t="str">
        <f>IF('Заполняет конвертор НЕ ТРОГАТЬ!'!D275="", "", 'Заполняет конвертор НЕ ТРОГАТЬ!'!D275)</f>
        <v/>
      </c>
      <c r="E133" s="385" t="str">
        <f>IF('Заполняет конвертор НЕ ТРОГАТЬ!'!E275="", "", 'Заполняет конвертор НЕ ТРОГАТЬ!'!E275)</f>
        <v/>
      </c>
      <c r="F133" s="385" t="str">
        <f>IF('Заполняет конвертор НЕ ТРОГАТЬ!'!F275="", "", 'Заполняет конвертор НЕ ТРОГАТЬ!'!F275)</f>
        <v/>
      </c>
      <c r="G133" s="385" t="str">
        <f>IF('Заполняет конвертор НЕ ТРОГАТЬ!'!G275="", "", 'Заполняет конвертор НЕ ТРОГАТЬ!'!G275)</f>
        <v/>
      </c>
      <c r="H133" s="385" t="str">
        <f>IF('Заполняет конвертор НЕ ТРОГАТЬ!'!H275="", "", 'Заполняет конвертор НЕ ТРОГАТЬ!'!H275)</f>
        <v/>
      </c>
    </row>
    <row r="134" spans="1:8" ht="15.75" customHeight="1">
      <c r="A134" s="385" t="str">
        <f>IF('Заполняет конвертор НЕ ТРОГАТЬ!'!A276="", "", 'Заполняет конвертор НЕ ТРОГАТЬ!'!A276)</f>
        <v/>
      </c>
      <c r="B134" s="385" t="str">
        <f>IF('Заполняет конвертор НЕ ТРОГАТЬ!'!B276="", "", 'Заполняет конвертор НЕ ТРОГАТЬ!'!B276)</f>
        <v/>
      </c>
      <c r="C134" s="385" t="str">
        <f>IF('Заполняет конвертор НЕ ТРОГАТЬ!'!C276="", "", 'Заполняет конвертор НЕ ТРОГАТЬ!'!C276)</f>
        <v/>
      </c>
      <c r="D134" s="385" t="str">
        <f>IF('Заполняет конвертор НЕ ТРОГАТЬ!'!D276="", "", 'Заполняет конвертор НЕ ТРОГАТЬ!'!D276)</f>
        <v/>
      </c>
      <c r="E134" s="385" t="str">
        <f>IF('Заполняет конвертор НЕ ТРОГАТЬ!'!E276="", "", 'Заполняет конвертор НЕ ТРОГАТЬ!'!E276)</f>
        <v/>
      </c>
      <c r="F134" s="385" t="str">
        <f>IF('Заполняет конвертор НЕ ТРОГАТЬ!'!F276="", "", 'Заполняет конвертор НЕ ТРОГАТЬ!'!F276)</f>
        <v/>
      </c>
      <c r="G134" s="385" t="str">
        <f>IF('Заполняет конвертор НЕ ТРОГАТЬ!'!G276="", "", 'Заполняет конвертор НЕ ТРОГАТЬ!'!G276)</f>
        <v/>
      </c>
      <c r="H134" s="385" t="str">
        <f>IF('Заполняет конвертор НЕ ТРОГАТЬ!'!H276="", "", 'Заполняет конвертор НЕ ТРОГАТЬ!'!H276)</f>
        <v/>
      </c>
    </row>
    <row r="135" spans="1:8" ht="15.75" customHeight="1">
      <c r="A135" s="385" t="str">
        <f>IF('Заполняет конвертор НЕ ТРОГАТЬ!'!A277="", "", 'Заполняет конвертор НЕ ТРОГАТЬ!'!A277)</f>
        <v/>
      </c>
      <c r="B135" s="385" t="str">
        <f>IF('Заполняет конвертор НЕ ТРОГАТЬ!'!B277="", "", 'Заполняет конвертор НЕ ТРОГАТЬ!'!B277)</f>
        <v/>
      </c>
      <c r="C135" s="385" t="str">
        <f>IF('Заполняет конвертор НЕ ТРОГАТЬ!'!C277="", "", 'Заполняет конвертор НЕ ТРОГАТЬ!'!C277)</f>
        <v/>
      </c>
      <c r="D135" s="385" t="str">
        <f>IF('Заполняет конвертор НЕ ТРОГАТЬ!'!D277="", "", 'Заполняет конвертор НЕ ТРОГАТЬ!'!D277)</f>
        <v/>
      </c>
      <c r="E135" s="385" t="str">
        <f>IF('Заполняет конвертор НЕ ТРОГАТЬ!'!E277="", "", 'Заполняет конвертор НЕ ТРОГАТЬ!'!E277)</f>
        <v/>
      </c>
      <c r="F135" s="385" t="str">
        <f>IF('Заполняет конвертор НЕ ТРОГАТЬ!'!F277="", "", 'Заполняет конвертор НЕ ТРОГАТЬ!'!F277)</f>
        <v/>
      </c>
      <c r="G135" s="385" t="str">
        <f>IF('Заполняет конвертор НЕ ТРОГАТЬ!'!G277="", "", 'Заполняет конвертор НЕ ТРОГАТЬ!'!G277)</f>
        <v/>
      </c>
      <c r="H135" s="385" t="str">
        <f>IF('Заполняет конвертор НЕ ТРОГАТЬ!'!H277="", "", 'Заполняет конвертор НЕ ТРОГАТЬ!'!H277)</f>
        <v/>
      </c>
    </row>
    <row r="136" spans="1:8" ht="15.75" customHeight="1">
      <c r="A136" s="385" t="str">
        <f>IF('Заполняет конвертор НЕ ТРОГАТЬ!'!A278="", "", 'Заполняет конвертор НЕ ТРОГАТЬ!'!A278)</f>
        <v/>
      </c>
      <c r="B136" s="385" t="str">
        <f>IF('Заполняет конвертор НЕ ТРОГАТЬ!'!B278="", "", 'Заполняет конвертор НЕ ТРОГАТЬ!'!B278)</f>
        <v/>
      </c>
      <c r="C136" s="385" t="str">
        <f>IF('Заполняет конвертор НЕ ТРОГАТЬ!'!C278="", "", 'Заполняет конвертор НЕ ТРОГАТЬ!'!C278)</f>
        <v/>
      </c>
      <c r="D136" s="385" t="str">
        <f>IF('Заполняет конвертор НЕ ТРОГАТЬ!'!D278="", "", 'Заполняет конвертор НЕ ТРОГАТЬ!'!D278)</f>
        <v/>
      </c>
      <c r="E136" s="385" t="str">
        <f>IF('Заполняет конвертор НЕ ТРОГАТЬ!'!E278="", "", 'Заполняет конвертор НЕ ТРОГАТЬ!'!E278)</f>
        <v/>
      </c>
      <c r="F136" s="385" t="str">
        <f>IF('Заполняет конвертор НЕ ТРОГАТЬ!'!F278="", "", 'Заполняет конвертор НЕ ТРОГАТЬ!'!F278)</f>
        <v/>
      </c>
      <c r="G136" s="385" t="str">
        <f>IF('Заполняет конвертор НЕ ТРОГАТЬ!'!G278="", "", 'Заполняет конвертор НЕ ТРОГАТЬ!'!G278)</f>
        <v/>
      </c>
      <c r="H136" s="385" t="str">
        <f>IF('Заполняет конвертор НЕ ТРОГАТЬ!'!H278="", "", 'Заполняет конвертор НЕ ТРОГАТЬ!'!H278)</f>
        <v/>
      </c>
    </row>
    <row r="137" spans="1:8" ht="15.75" customHeight="1">
      <c r="A137" s="385" t="str">
        <f>IF('Заполняет конвертор НЕ ТРОГАТЬ!'!A279="", "", 'Заполняет конвертор НЕ ТРОГАТЬ!'!A279)</f>
        <v/>
      </c>
      <c r="B137" s="385" t="str">
        <f>IF('Заполняет конвертор НЕ ТРОГАТЬ!'!B279="", "", 'Заполняет конвертор НЕ ТРОГАТЬ!'!B279)</f>
        <v/>
      </c>
      <c r="C137" s="385" t="str">
        <f>IF('Заполняет конвертор НЕ ТРОГАТЬ!'!C279="", "", 'Заполняет конвертор НЕ ТРОГАТЬ!'!C279)</f>
        <v/>
      </c>
      <c r="D137" s="385" t="str">
        <f>IF('Заполняет конвертор НЕ ТРОГАТЬ!'!D279="", "", 'Заполняет конвертор НЕ ТРОГАТЬ!'!D279)</f>
        <v/>
      </c>
      <c r="E137" s="385" t="str">
        <f>IF('Заполняет конвертор НЕ ТРОГАТЬ!'!E279="", "", 'Заполняет конвертор НЕ ТРОГАТЬ!'!E279)</f>
        <v/>
      </c>
      <c r="F137" s="385" t="str">
        <f>IF('Заполняет конвертор НЕ ТРОГАТЬ!'!F279="", "", 'Заполняет конвертор НЕ ТРОГАТЬ!'!F279)</f>
        <v/>
      </c>
      <c r="G137" s="385" t="str">
        <f>IF('Заполняет конвертор НЕ ТРОГАТЬ!'!G279="", "", 'Заполняет конвертор НЕ ТРОГАТЬ!'!G279)</f>
        <v/>
      </c>
      <c r="H137" s="385" t="str">
        <f>IF('Заполняет конвертор НЕ ТРОГАТЬ!'!H279="", "", 'Заполняет конвертор НЕ ТРОГАТЬ!'!H279)</f>
        <v/>
      </c>
    </row>
    <row r="138" spans="1:8" ht="15.75" customHeight="1">
      <c r="A138" s="385" t="str">
        <f>IF('Заполняет конвертор НЕ ТРОГАТЬ!'!A280="", "", 'Заполняет конвертор НЕ ТРОГАТЬ!'!A280)</f>
        <v/>
      </c>
      <c r="B138" s="385" t="str">
        <f>IF('Заполняет конвертор НЕ ТРОГАТЬ!'!B280="", "", 'Заполняет конвертор НЕ ТРОГАТЬ!'!B280)</f>
        <v/>
      </c>
      <c r="C138" s="385" t="str">
        <f>IF('Заполняет конвертор НЕ ТРОГАТЬ!'!C280="", "", 'Заполняет конвертор НЕ ТРОГАТЬ!'!C280)</f>
        <v/>
      </c>
      <c r="D138" s="385" t="str">
        <f>IF('Заполняет конвертор НЕ ТРОГАТЬ!'!D280="", "", 'Заполняет конвертор НЕ ТРОГАТЬ!'!D280)</f>
        <v/>
      </c>
      <c r="E138" s="385" t="str">
        <f>IF('Заполняет конвертор НЕ ТРОГАТЬ!'!E280="", "", 'Заполняет конвертор НЕ ТРОГАТЬ!'!E280)</f>
        <v/>
      </c>
      <c r="F138" s="385" t="str">
        <f>IF('Заполняет конвертор НЕ ТРОГАТЬ!'!F280="", "", 'Заполняет конвертор НЕ ТРОГАТЬ!'!F280)</f>
        <v/>
      </c>
      <c r="G138" s="385" t="str">
        <f>IF('Заполняет конвертор НЕ ТРОГАТЬ!'!G280="", "", 'Заполняет конвертор НЕ ТРОГАТЬ!'!G280)</f>
        <v/>
      </c>
      <c r="H138" s="385" t="str">
        <f>IF('Заполняет конвертор НЕ ТРОГАТЬ!'!H280="", "", 'Заполняет конвертор НЕ ТРОГАТЬ!'!H280)</f>
        <v/>
      </c>
    </row>
    <row r="139" spans="1:8" ht="15.75" customHeight="1">
      <c r="A139" s="385" t="str">
        <f>IF('Заполняет конвертор НЕ ТРОГАТЬ!'!A281="", "", 'Заполняет конвертор НЕ ТРОГАТЬ!'!A281)</f>
        <v/>
      </c>
      <c r="B139" s="385" t="str">
        <f>IF('Заполняет конвертор НЕ ТРОГАТЬ!'!B281="", "", 'Заполняет конвертор НЕ ТРОГАТЬ!'!B281)</f>
        <v/>
      </c>
      <c r="C139" s="385" t="str">
        <f>IF('Заполняет конвертор НЕ ТРОГАТЬ!'!C281="", "", 'Заполняет конвертор НЕ ТРОГАТЬ!'!C281)</f>
        <v/>
      </c>
      <c r="D139" s="385" t="str">
        <f>IF('Заполняет конвертор НЕ ТРОГАТЬ!'!D281="", "", 'Заполняет конвертор НЕ ТРОГАТЬ!'!D281)</f>
        <v/>
      </c>
      <c r="E139" s="385" t="str">
        <f>IF('Заполняет конвертор НЕ ТРОГАТЬ!'!E281="", "", 'Заполняет конвертор НЕ ТРОГАТЬ!'!E281)</f>
        <v/>
      </c>
      <c r="F139" s="385" t="str">
        <f>IF('Заполняет конвертор НЕ ТРОГАТЬ!'!F281="", "", 'Заполняет конвертор НЕ ТРОГАТЬ!'!F281)</f>
        <v/>
      </c>
      <c r="G139" s="385" t="str">
        <f>IF('Заполняет конвертор НЕ ТРОГАТЬ!'!G281="", "", 'Заполняет конвертор НЕ ТРОГАТЬ!'!G281)</f>
        <v/>
      </c>
      <c r="H139" s="385" t="str">
        <f>IF('Заполняет конвертор НЕ ТРОГАТЬ!'!H281="", "", 'Заполняет конвертор НЕ ТРОГАТЬ!'!H281)</f>
        <v/>
      </c>
    </row>
    <row r="140" spans="1:8" ht="15.75" customHeight="1">
      <c r="A140" s="385" t="str">
        <f>IF('Заполняет конвертор НЕ ТРОГАТЬ!'!A282="", "", 'Заполняет конвертор НЕ ТРОГАТЬ!'!A282)</f>
        <v/>
      </c>
      <c r="B140" s="385" t="str">
        <f>IF('Заполняет конвертор НЕ ТРОГАТЬ!'!B282="", "", 'Заполняет конвертор НЕ ТРОГАТЬ!'!B282)</f>
        <v/>
      </c>
      <c r="C140" s="385" t="str">
        <f>IF('Заполняет конвертор НЕ ТРОГАТЬ!'!C282="", "", 'Заполняет конвертор НЕ ТРОГАТЬ!'!C282)</f>
        <v/>
      </c>
      <c r="D140" s="385" t="str">
        <f>IF('Заполняет конвертор НЕ ТРОГАТЬ!'!D282="", "", 'Заполняет конвертор НЕ ТРОГАТЬ!'!D282)</f>
        <v/>
      </c>
      <c r="E140" s="385" t="str">
        <f>IF('Заполняет конвертор НЕ ТРОГАТЬ!'!E282="", "", 'Заполняет конвертор НЕ ТРОГАТЬ!'!E282)</f>
        <v/>
      </c>
      <c r="F140" s="385" t="str">
        <f>IF('Заполняет конвертор НЕ ТРОГАТЬ!'!F282="", "", 'Заполняет конвертор НЕ ТРОГАТЬ!'!F282)</f>
        <v/>
      </c>
      <c r="G140" s="385" t="str">
        <f>IF('Заполняет конвертор НЕ ТРОГАТЬ!'!G282="", "", 'Заполняет конвертор НЕ ТРОГАТЬ!'!G282)</f>
        <v/>
      </c>
      <c r="H140" s="385" t="str">
        <f>IF('Заполняет конвертор НЕ ТРОГАТЬ!'!H282="", "", 'Заполняет конвертор НЕ ТРОГАТЬ!'!H282)</f>
        <v/>
      </c>
    </row>
    <row r="141" spans="1:8" ht="15.75" customHeight="1">
      <c r="A141" s="385" t="str">
        <f>IF('Заполняет конвертор НЕ ТРОГАТЬ!'!A283="", "", 'Заполняет конвертор НЕ ТРОГАТЬ!'!A283)</f>
        <v/>
      </c>
      <c r="B141" s="385" t="str">
        <f>IF('Заполняет конвертор НЕ ТРОГАТЬ!'!B283="", "", 'Заполняет конвертор НЕ ТРОГАТЬ!'!B283)</f>
        <v/>
      </c>
      <c r="C141" s="385" t="str">
        <f>IF('Заполняет конвертор НЕ ТРОГАТЬ!'!C283="", "", 'Заполняет конвертор НЕ ТРОГАТЬ!'!C283)</f>
        <v/>
      </c>
      <c r="D141" s="385" t="str">
        <f>IF('Заполняет конвертор НЕ ТРОГАТЬ!'!D283="", "", 'Заполняет конвертор НЕ ТРОГАТЬ!'!D283)</f>
        <v/>
      </c>
      <c r="E141" s="385" t="str">
        <f>IF('Заполняет конвертор НЕ ТРОГАТЬ!'!E283="", "", 'Заполняет конвертор НЕ ТРОГАТЬ!'!E283)</f>
        <v/>
      </c>
      <c r="F141" s="385" t="str">
        <f>IF('Заполняет конвертор НЕ ТРОГАТЬ!'!F283="", "", 'Заполняет конвертор НЕ ТРОГАТЬ!'!F283)</f>
        <v/>
      </c>
      <c r="G141" s="385" t="str">
        <f>IF('Заполняет конвертор НЕ ТРОГАТЬ!'!G283="", "", 'Заполняет конвертор НЕ ТРОГАТЬ!'!G283)</f>
        <v/>
      </c>
      <c r="H141" s="385" t="str">
        <f>IF('Заполняет конвертор НЕ ТРОГАТЬ!'!H283="", "", 'Заполняет конвертор НЕ ТРОГАТЬ!'!H283)</f>
        <v/>
      </c>
    </row>
    <row r="142" spans="1:8" ht="15.75" customHeight="1">
      <c r="A142" s="385" t="str">
        <f>IF('Заполняет конвертор НЕ ТРОГАТЬ!'!A284="", "", 'Заполняет конвертор НЕ ТРОГАТЬ!'!A284)</f>
        <v/>
      </c>
      <c r="B142" s="385" t="str">
        <f>IF('Заполняет конвертор НЕ ТРОГАТЬ!'!B284="", "", 'Заполняет конвертор НЕ ТРОГАТЬ!'!B284)</f>
        <v/>
      </c>
      <c r="C142" s="385" t="str">
        <f>IF('Заполняет конвертор НЕ ТРОГАТЬ!'!C284="", "", 'Заполняет конвертор НЕ ТРОГАТЬ!'!C284)</f>
        <v/>
      </c>
      <c r="D142" s="385" t="str">
        <f>IF('Заполняет конвертор НЕ ТРОГАТЬ!'!D284="", "", 'Заполняет конвертор НЕ ТРОГАТЬ!'!D284)</f>
        <v/>
      </c>
      <c r="E142" s="385" t="str">
        <f>IF('Заполняет конвертор НЕ ТРОГАТЬ!'!E284="", "", 'Заполняет конвертор НЕ ТРОГАТЬ!'!E284)</f>
        <v/>
      </c>
      <c r="F142" s="385" t="str">
        <f>IF('Заполняет конвертор НЕ ТРОГАТЬ!'!F284="", "", 'Заполняет конвертор НЕ ТРОГАТЬ!'!F284)</f>
        <v/>
      </c>
      <c r="G142" s="385" t="str">
        <f>IF('Заполняет конвертор НЕ ТРОГАТЬ!'!G284="", "", 'Заполняет конвертор НЕ ТРОГАТЬ!'!G284)</f>
        <v/>
      </c>
      <c r="H142" s="385" t="str">
        <f>IF('Заполняет конвертор НЕ ТРОГАТЬ!'!H284="", "", 'Заполняет конвертор НЕ ТРОГАТЬ!'!H284)</f>
        <v/>
      </c>
    </row>
    <row r="143" spans="1:8" ht="15.75" customHeight="1">
      <c r="A143" s="385" t="str">
        <f>IF('Заполняет конвертор НЕ ТРОГАТЬ!'!A285="", "", 'Заполняет конвертор НЕ ТРОГАТЬ!'!A285)</f>
        <v/>
      </c>
      <c r="B143" s="385" t="str">
        <f>IF('Заполняет конвертор НЕ ТРОГАТЬ!'!B285="", "", 'Заполняет конвертор НЕ ТРОГАТЬ!'!B285)</f>
        <v/>
      </c>
      <c r="C143" s="385" t="str">
        <f>IF('Заполняет конвертор НЕ ТРОГАТЬ!'!C285="", "", 'Заполняет конвертор НЕ ТРОГАТЬ!'!C285)</f>
        <v/>
      </c>
      <c r="D143" s="385" t="str">
        <f>IF('Заполняет конвертор НЕ ТРОГАТЬ!'!D285="", "", 'Заполняет конвертор НЕ ТРОГАТЬ!'!D285)</f>
        <v/>
      </c>
      <c r="E143" s="385" t="str">
        <f>IF('Заполняет конвертор НЕ ТРОГАТЬ!'!E285="", "", 'Заполняет конвертор НЕ ТРОГАТЬ!'!E285)</f>
        <v/>
      </c>
      <c r="F143" s="385" t="str">
        <f>IF('Заполняет конвертор НЕ ТРОГАТЬ!'!F285="", "", 'Заполняет конвертор НЕ ТРОГАТЬ!'!F285)</f>
        <v/>
      </c>
      <c r="G143" s="385" t="str">
        <f>IF('Заполняет конвертор НЕ ТРОГАТЬ!'!G285="", "", 'Заполняет конвертор НЕ ТРОГАТЬ!'!G285)</f>
        <v/>
      </c>
      <c r="H143" s="385" t="str">
        <f>IF('Заполняет конвертор НЕ ТРОГАТЬ!'!H285="", "", 'Заполняет конвертор НЕ ТРОГАТЬ!'!H285)</f>
        <v/>
      </c>
    </row>
    <row r="144" spans="1:8" ht="15.75" customHeight="1">
      <c r="A144" s="385" t="str">
        <f>IF('Заполняет конвертор НЕ ТРОГАТЬ!'!A286="", "", 'Заполняет конвертор НЕ ТРОГАТЬ!'!A286)</f>
        <v/>
      </c>
      <c r="B144" s="385" t="str">
        <f>IF('Заполняет конвертор НЕ ТРОГАТЬ!'!B286="", "", 'Заполняет конвертор НЕ ТРОГАТЬ!'!B286)</f>
        <v/>
      </c>
      <c r="C144" s="385" t="str">
        <f>IF('Заполняет конвертор НЕ ТРОГАТЬ!'!C286="", "", 'Заполняет конвертор НЕ ТРОГАТЬ!'!C286)</f>
        <v/>
      </c>
      <c r="D144" s="385" t="str">
        <f>IF('Заполняет конвертор НЕ ТРОГАТЬ!'!D286="", "", 'Заполняет конвертор НЕ ТРОГАТЬ!'!D286)</f>
        <v/>
      </c>
      <c r="E144" s="385" t="str">
        <f>IF('Заполняет конвертор НЕ ТРОГАТЬ!'!E286="", "", 'Заполняет конвертор НЕ ТРОГАТЬ!'!E286)</f>
        <v/>
      </c>
      <c r="F144" s="385" t="str">
        <f>IF('Заполняет конвертор НЕ ТРОГАТЬ!'!F286="", "", 'Заполняет конвертор НЕ ТРОГАТЬ!'!F286)</f>
        <v/>
      </c>
      <c r="G144" s="385" t="str">
        <f>IF('Заполняет конвертор НЕ ТРОГАТЬ!'!G286="", "", 'Заполняет конвертор НЕ ТРОГАТЬ!'!G286)</f>
        <v/>
      </c>
      <c r="H144" s="385" t="str">
        <f>IF('Заполняет конвертор НЕ ТРОГАТЬ!'!H286="", "", 'Заполняет конвертор НЕ ТРОГАТЬ!'!H286)</f>
        <v/>
      </c>
    </row>
    <row r="145" spans="1:8" ht="15.75" customHeight="1">
      <c r="A145" s="385" t="str">
        <f>IF('Заполняет конвертор НЕ ТРОГАТЬ!'!A287="", "", 'Заполняет конвертор НЕ ТРОГАТЬ!'!A287)</f>
        <v/>
      </c>
      <c r="B145" s="385" t="str">
        <f>IF('Заполняет конвертор НЕ ТРОГАТЬ!'!B287="", "", 'Заполняет конвертор НЕ ТРОГАТЬ!'!B287)</f>
        <v/>
      </c>
      <c r="C145" s="385" t="str">
        <f>IF('Заполняет конвертор НЕ ТРОГАТЬ!'!C287="", "", 'Заполняет конвертор НЕ ТРОГАТЬ!'!C287)</f>
        <v/>
      </c>
      <c r="D145" s="385" t="str">
        <f>IF('Заполняет конвертор НЕ ТРОГАТЬ!'!D287="", "", 'Заполняет конвертор НЕ ТРОГАТЬ!'!D287)</f>
        <v/>
      </c>
      <c r="E145" s="385" t="str">
        <f>IF('Заполняет конвертор НЕ ТРОГАТЬ!'!E287="", "", 'Заполняет конвертор НЕ ТРОГАТЬ!'!E287)</f>
        <v/>
      </c>
      <c r="F145" s="385" t="str">
        <f>IF('Заполняет конвертор НЕ ТРОГАТЬ!'!F287="", "", 'Заполняет конвертор НЕ ТРОГАТЬ!'!F287)</f>
        <v/>
      </c>
      <c r="G145" s="385" t="str">
        <f>IF('Заполняет конвертор НЕ ТРОГАТЬ!'!G287="", "", 'Заполняет конвертор НЕ ТРОГАТЬ!'!G287)</f>
        <v/>
      </c>
      <c r="H145" s="385" t="str">
        <f>IF('Заполняет конвертор НЕ ТРОГАТЬ!'!H287="", "", 'Заполняет конвертор НЕ ТРОГАТЬ!'!H287)</f>
        <v/>
      </c>
    </row>
    <row r="146" spans="1:8" ht="15.75" customHeight="1">
      <c r="A146" s="385" t="str">
        <f>IF('Заполняет конвертор НЕ ТРОГАТЬ!'!A288="", "", 'Заполняет конвертор НЕ ТРОГАТЬ!'!A288)</f>
        <v/>
      </c>
      <c r="B146" s="385" t="str">
        <f>IF('Заполняет конвертор НЕ ТРОГАТЬ!'!B288="", "", 'Заполняет конвертор НЕ ТРОГАТЬ!'!B288)</f>
        <v/>
      </c>
      <c r="C146" s="385" t="str">
        <f>IF('Заполняет конвертор НЕ ТРОГАТЬ!'!C288="", "", 'Заполняет конвертор НЕ ТРОГАТЬ!'!C288)</f>
        <v/>
      </c>
      <c r="D146" s="385" t="str">
        <f>IF('Заполняет конвертор НЕ ТРОГАТЬ!'!D288="", "", 'Заполняет конвертор НЕ ТРОГАТЬ!'!D288)</f>
        <v/>
      </c>
      <c r="E146" s="385" t="str">
        <f>IF('Заполняет конвертор НЕ ТРОГАТЬ!'!E288="", "", 'Заполняет конвертор НЕ ТРОГАТЬ!'!E288)</f>
        <v/>
      </c>
      <c r="F146" s="385" t="str">
        <f>IF('Заполняет конвертор НЕ ТРОГАТЬ!'!F288="", "", 'Заполняет конвертор НЕ ТРОГАТЬ!'!F288)</f>
        <v/>
      </c>
      <c r="G146" s="385" t="str">
        <f>IF('Заполняет конвертор НЕ ТРОГАТЬ!'!G288="", "", 'Заполняет конвертор НЕ ТРОГАТЬ!'!G288)</f>
        <v/>
      </c>
      <c r="H146" s="385" t="str">
        <f>IF('Заполняет конвертор НЕ ТРОГАТЬ!'!H288="", "", 'Заполняет конвертор НЕ ТРОГАТЬ!'!H288)</f>
        <v/>
      </c>
    </row>
    <row r="147" spans="1:8" ht="15.75" customHeight="1">
      <c r="A147" s="385" t="str">
        <f>IF('Заполняет конвертор НЕ ТРОГАТЬ!'!A289="", "", 'Заполняет конвертор НЕ ТРОГАТЬ!'!A289)</f>
        <v/>
      </c>
      <c r="B147" s="385" t="str">
        <f>IF('Заполняет конвертор НЕ ТРОГАТЬ!'!B289="", "", 'Заполняет конвертор НЕ ТРОГАТЬ!'!B289)</f>
        <v/>
      </c>
      <c r="C147" s="385" t="str">
        <f>IF('Заполняет конвертор НЕ ТРОГАТЬ!'!C289="", "", 'Заполняет конвертор НЕ ТРОГАТЬ!'!C289)</f>
        <v/>
      </c>
      <c r="D147" s="385" t="str">
        <f>IF('Заполняет конвертор НЕ ТРОГАТЬ!'!D289="", "", 'Заполняет конвертор НЕ ТРОГАТЬ!'!D289)</f>
        <v/>
      </c>
      <c r="E147" s="385" t="str">
        <f>IF('Заполняет конвертор НЕ ТРОГАТЬ!'!E289="", "", 'Заполняет конвертор НЕ ТРОГАТЬ!'!E289)</f>
        <v/>
      </c>
      <c r="F147" s="385" t="str">
        <f>IF('Заполняет конвертор НЕ ТРОГАТЬ!'!F289="", "", 'Заполняет конвертор НЕ ТРОГАТЬ!'!F289)</f>
        <v/>
      </c>
      <c r="G147" s="385" t="str">
        <f>IF('Заполняет конвертор НЕ ТРОГАТЬ!'!G289="", "", 'Заполняет конвертор НЕ ТРОГАТЬ!'!G289)</f>
        <v/>
      </c>
      <c r="H147" s="385" t="str">
        <f>IF('Заполняет конвертор НЕ ТРОГАТЬ!'!H289="", "", 'Заполняет конвертор НЕ ТРОГАТЬ!'!H289)</f>
        <v/>
      </c>
    </row>
    <row r="148" spans="1:8" ht="15.75" customHeight="1">
      <c r="A148" s="385" t="str">
        <f>IF('Заполняет конвертор НЕ ТРОГАТЬ!'!A290="", "", 'Заполняет конвертор НЕ ТРОГАТЬ!'!A290)</f>
        <v/>
      </c>
      <c r="B148" s="385" t="str">
        <f>IF('Заполняет конвертор НЕ ТРОГАТЬ!'!B290="", "", 'Заполняет конвертор НЕ ТРОГАТЬ!'!B290)</f>
        <v/>
      </c>
      <c r="C148" s="385" t="str">
        <f>IF('Заполняет конвертор НЕ ТРОГАТЬ!'!C290="", "", 'Заполняет конвертор НЕ ТРОГАТЬ!'!C290)</f>
        <v/>
      </c>
      <c r="D148" s="385" t="str">
        <f>IF('Заполняет конвертор НЕ ТРОГАТЬ!'!D290="", "", 'Заполняет конвертор НЕ ТРОГАТЬ!'!D290)</f>
        <v/>
      </c>
      <c r="E148" s="385" t="str">
        <f>IF('Заполняет конвертор НЕ ТРОГАТЬ!'!E290="", "", 'Заполняет конвертор НЕ ТРОГАТЬ!'!E290)</f>
        <v/>
      </c>
      <c r="F148" s="385" t="str">
        <f>IF('Заполняет конвертор НЕ ТРОГАТЬ!'!F290="", "", 'Заполняет конвертор НЕ ТРОГАТЬ!'!F290)</f>
        <v/>
      </c>
      <c r="G148" s="385" t="str">
        <f>IF('Заполняет конвертор НЕ ТРОГАТЬ!'!G290="", "", 'Заполняет конвертор НЕ ТРОГАТЬ!'!G290)</f>
        <v/>
      </c>
      <c r="H148" s="385" t="str">
        <f>IF('Заполняет конвертор НЕ ТРОГАТЬ!'!H290="", "", 'Заполняет конвертор НЕ ТРОГАТЬ!'!H290)</f>
        <v/>
      </c>
    </row>
    <row r="149" spans="1:8" ht="15.75" customHeight="1">
      <c r="A149" s="385" t="str">
        <f>IF('Заполняет конвертор НЕ ТРОГАТЬ!'!A291="", "", 'Заполняет конвертор НЕ ТРОГАТЬ!'!A291)</f>
        <v/>
      </c>
      <c r="B149" s="385" t="str">
        <f>IF('Заполняет конвертор НЕ ТРОГАТЬ!'!B291="", "", 'Заполняет конвертор НЕ ТРОГАТЬ!'!B291)</f>
        <v/>
      </c>
      <c r="C149" s="385" t="str">
        <f>IF('Заполняет конвертор НЕ ТРОГАТЬ!'!C291="", "", 'Заполняет конвертор НЕ ТРОГАТЬ!'!C291)</f>
        <v/>
      </c>
      <c r="D149" s="385" t="str">
        <f>IF('Заполняет конвертор НЕ ТРОГАТЬ!'!D291="", "", 'Заполняет конвертор НЕ ТРОГАТЬ!'!D291)</f>
        <v/>
      </c>
      <c r="E149" s="385" t="str">
        <f>IF('Заполняет конвертор НЕ ТРОГАТЬ!'!E291="", "", 'Заполняет конвертор НЕ ТРОГАТЬ!'!E291)</f>
        <v/>
      </c>
      <c r="F149" s="385" t="str">
        <f>IF('Заполняет конвертор НЕ ТРОГАТЬ!'!F291="", "", 'Заполняет конвертор НЕ ТРОГАТЬ!'!F291)</f>
        <v/>
      </c>
      <c r="G149" s="385" t="str">
        <f>IF('Заполняет конвертор НЕ ТРОГАТЬ!'!G291="", "", 'Заполняет конвертор НЕ ТРОГАТЬ!'!G291)</f>
        <v/>
      </c>
      <c r="H149" s="385" t="str">
        <f>IF('Заполняет конвертор НЕ ТРОГАТЬ!'!H291="", "", 'Заполняет конвертор НЕ ТРОГАТЬ!'!H291)</f>
        <v/>
      </c>
    </row>
    <row r="150" spans="1:8" ht="15.75" customHeight="1">
      <c r="A150" s="385" t="str">
        <f>IF('Заполняет конвертор НЕ ТРОГАТЬ!'!A292="", "", 'Заполняет конвертор НЕ ТРОГАТЬ!'!A292)</f>
        <v/>
      </c>
      <c r="B150" s="385" t="str">
        <f>IF('Заполняет конвертор НЕ ТРОГАТЬ!'!B292="", "", 'Заполняет конвертор НЕ ТРОГАТЬ!'!B292)</f>
        <v/>
      </c>
      <c r="C150" s="385" t="str">
        <f>IF('Заполняет конвертор НЕ ТРОГАТЬ!'!C292="", "", 'Заполняет конвертор НЕ ТРОГАТЬ!'!C292)</f>
        <v/>
      </c>
      <c r="D150" s="385" t="str">
        <f>IF('Заполняет конвертор НЕ ТРОГАТЬ!'!D292="", "", 'Заполняет конвертор НЕ ТРОГАТЬ!'!D292)</f>
        <v/>
      </c>
      <c r="E150" s="385" t="str">
        <f>IF('Заполняет конвертор НЕ ТРОГАТЬ!'!E292="", "", 'Заполняет конвертор НЕ ТРОГАТЬ!'!E292)</f>
        <v/>
      </c>
      <c r="F150" s="385" t="str">
        <f>IF('Заполняет конвертор НЕ ТРОГАТЬ!'!F292="", "", 'Заполняет конвертор НЕ ТРОГАТЬ!'!F292)</f>
        <v/>
      </c>
      <c r="G150" s="385" t="str">
        <f>IF('Заполняет конвертор НЕ ТРОГАТЬ!'!G292="", "", 'Заполняет конвертор НЕ ТРОГАТЬ!'!G292)</f>
        <v/>
      </c>
      <c r="H150" s="385" t="str">
        <f>IF('Заполняет конвертор НЕ ТРОГАТЬ!'!H292="", "", 'Заполняет конвертор НЕ ТРОГАТЬ!'!H292)</f>
        <v/>
      </c>
    </row>
    <row r="151" spans="1:8" ht="15.75" customHeight="1">
      <c r="A151" s="385" t="str">
        <f>IF('Заполняет конвертор НЕ ТРОГАТЬ!'!A293="", "", 'Заполняет конвертор НЕ ТРОГАТЬ!'!A293)</f>
        <v/>
      </c>
      <c r="B151" s="385" t="str">
        <f>IF('Заполняет конвертор НЕ ТРОГАТЬ!'!B293="", "", 'Заполняет конвертор НЕ ТРОГАТЬ!'!B293)</f>
        <v/>
      </c>
      <c r="C151" s="385" t="str">
        <f>IF('Заполняет конвертор НЕ ТРОГАТЬ!'!C293="", "", 'Заполняет конвертор НЕ ТРОГАТЬ!'!C293)</f>
        <v/>
      </c>
      <c r="D151" s="385" t="str">
        <f>IF('Заполняет конвертор НЕ ТРОГАТЬ!'!D293="", "", 'Заполняет конвертор НЕ ТРОГАТЬ!'!D293)</f>
        <v/>
      </c>
      <c r="E151" s="385" t="str">
        <f>IF('Заполняет конвертор НЕ ТРОГАТЬ!'!E293="", "", 'Заполняет конвертор НЕ ТРОГАТЬ!'!E293)</f>
        <v/>
      </c>
      <c r="F151" s="385" t="str">
        <f>IF('Заполняет конвертор НЕ ТРОГАТЬ!'!F293="", "", 'Заполняет конвертор НЕ ТРОГАТЬ!'!F293)</f>
        <v/>
      </c>
      <c r="G151" s="385" t="str">
        <f>IF('Заполняет конвертор НЕ ТРОГАТЬ!'!G293="", "", 'Заполняет конвертор НЕ ТРОГАТЬ!'!G293)</f>
        <v/>
      </c>
      <c r="H151" s="385" t="str">
        <f>IF('Заполняет конвертор НЕ ТРОГАТЬ!'!H293="", "", 'Заполняет конвертор НЕ ТРОГАТЬ!'!H293)</f>
        <v/>
      </c>
    </row>
    <row r="152" spans="1:8" ht="15.75" customHeight="1">
      <c r="A152" s="385" t="str">
        <f>IF('Заполняет конвертор НЕ ТРОГАТЬ!'!A294="", "", 'Заполняет конвертор НЕ ТРОГАТЬ!'!A294)</f>
        <v/>
      </c>
      <c r="B152" s="385" t="str">
        <f>IF('Заполняет конвертор НЕ ТРОГАТЬ!'!B294="", "", 'Заполняет конвертор НЕ ТРОГАТЬ!'!B294)</f>
        <v/>
      </c>
      <c r="C152" s="385" t="str">
        <f>IF('Заполняет конвертор НЕ ТРОГАТЬ!'!C294="", "", 'Заполняет конвертор НЕ ТРОГАТЬ!'!C294)</f>
        <v/>
      </c>
      <c r="D152" s="385" t="str">
        <f>IF('Заполняет конвертор НЕ ТРОГАТЬ!'!D294="", "", 'Заполняет конвертор НЕ ТРОГАТЬ!'!D294)</f>
        <v/>
      </c>
      <c r="E152" s="385" t="str">
        <f>IF('Заполняет конвертор НЕ ТРОГАТЬ!'!E294="", "", 'Заполняет конвертор НЕ ТРОГАТЬ!'!E294)</f>
        <v/>
      </c>
      <c r="F152" s="385" t="str">
        <f>IF('Заполняет конвертор НЕ ТРОГАТЬ!'!F294="", "", 'Заполняет конвертор НЕ ТРОГАТЬ!'!F294)</f>
        <v/>
      </c>
      <c r="G152" s="385" t="str">
        <f>IF('Заполняет конвертор НЕ ТРОГАТЬ!'!G294="", "", 'Заполняет конвертор НЕ ТРОГАТЬ!'!G294)</f>
        <v/>
      </c>
      <c r="H152" s="385" t="str">
        <f>IF('Заполняет конвертор НЕ ТРОГАТЬ!'!H294="", "", 'Заполняет конвертор НЕ ТРОГАТЬ!'!H294)</f>
        <v/>
      </c>
    </row>
    <row r="153" spans="1:8" ht="15.75" customHeight="1">
      <c r="A153" s="385" t="str">
        <f>IF('Заполняет конвертор НЕ ТРОГАТЬ!'!A295="", "", 'Заполняет конвертор НЕ ТРОГАТЬ!'!A295)</f>
        <v/>
      </c>
      <c r="B153" s="385" t="str">
        <f>IF('Заполняет конвертор НЕ ТРОГАТЬ!'!B295="", "", 'Заполняет конвертор НЕ ТРОГАТЬ!'!B295)</f>
        <v/>
      </c>
      <c r="C153" s="385" t="str">
        <f>IF('Заполняет конвертор НЕ ТРОГАТЬ!'!C295="", "", 'Заполняет конвертор НЕ ТРОГАТЬ!'!C295)</f>
        <v/>
      </c>
      <c r="D153" s="385" t="str">
        <f>IF('Заполняет конвертор НЕ ТРОГАТЬ!'!D295="", "", 'Заполняет конвертор НЕ ТРОГАТЬ!'!D295)</f>
        <v/>
      </c>
      <c r="E153" s="385" t="str">
        <f>IF('Заполняет конвертор НЕ ТРОГАТЬ!'!E295="", "", 'Заполняет конвертор НЕ ТРОГАТЬ!'!E295)</f>
        <v/>
      </c>
      <c r="F153" s="385" t="str">
        <f>IF('Заполняет конвертор НЕ ТРОГАТЬ!'!F295="", "", 'Заполняет конвертор НЕ ТРОГАТЬ!'!F295)</f>
        <v/>
      </c>
      <c r="G153" s="385" t="str">
        <f>IF('Заполняет конвертор НЕ ТРОГАТЬ!'!G295="", "", 'Заполняет конвертор НЕ ТРОГАТЬ!'!G295)</f>
        <v/>
      </c>
      <c r="H153" s="385" t="str">
        <f>IF('Заполняет конвертор НЕ ТРОГАТЬ!'!H295="", "", 'Заполняет конвертор НЕ ТРОГАТЬ!'!H295)</f>
        <v/>
      </c>
    </row>
    <row r="154" spans="1:8" ht="15.75" customHeight="1">
      <c r="A154" s="385" t="str">
        <f>IF('Заполняет конвертор НЕ ТРОГАТЬ!'!A296="", "", 'Заполняет конвертор НЕ ТРОГАТЬ!'!A296)</f>
        <v/>
      </c>
      <c r="B154" s="385" t="str">
        <f>IF('Заполняет конвертор НЕ ТРОГАТЬ!'!B296="", "", 'Заполняет конвертор НЕ ТРОГАТЬ!'!B296)</f>
        <v/>
      </c>
      <c r="C154" s="385" t="str">
        <f>IF('Заполняет конвертор НЕ ТРОГАТЬ!'!C296="", "", 'Заполняет конвертор НЕ ТРОГАТЬ!'!C296)</f>
        <v/>
      </c>
      <c r="D154" s="385" t="str">
        <f>IF('Заполняет конвертор НЕ ТРОГАТЬ!'!D296="", "", 'Заполняет конвертор НЕ ТРОГАТЬ!'!D296)</f>
        <v/>
      </c>
      <c r="E154" s="385" t="str">
        <f>IF('Заполняет конвертор НЕ ТРОГАТЬ!'!E296="", "", 'Заполняет конвертор НЕ ТРОГАТЬ!'!E296)</f>
        <v/>
      </c>
      <c r="F154" s="385" t="str">
        <f>IF('Заполняет конвертор НЕ ТРОГАТЬ!'!F296="", "", 'Заполняет конвертор НЕ ТРОГАТЬ!'!F296)</f>
        <v/>
      </c>
      <c r="G154" s="385" t="str">
        <f>IF('Заполняет конвертор НЕ ТРОГАТЬ!'!G296="", "", 'Заполняет конвертор НЕ ТРОГАТЬ!'!G296)</f>
        <v/>
      </c>
      <c r="H154" s="385" t="str">
        <f>IF('Заполняет конвертор НЕ ТРОГАТЬ!'!H296="", "", 'Заполняет конвертор НЕ ТРОГАТЬ!'!H296)</f>
        <v/>
      </c>
    </row>
    <row r="155" spans="1:8" ht="15.75" customHeight="1">
      <c r="A155" s="385" t="str">
        <f>IF('Заполняет конвертор НЕ ТРОГАТЬ!'!A297="", "", 'Заполняет конвертор НЕ ТРОГАТЬ!'!A297)</f>
        <v/>
      </c>
      <c r="B155" s="385" t="str">
        <f>IF('Заполняет конвертор НЕ ТРОГАТЬ!'!B297="", "", 'Заполняет конвертор НЕ ТРОГАТЬ!'!B297)</f>
        <v/>
      </c>
      <c r="C155" s="385" t="str">
        <f>IF('Заполняет конвертор НЕ ТРОГАТЬ!'!C297="", "", 'Заполняет конвертор НЕ ТРОГАТЬ!'!C297)</f>
        <v/>
      </c>
      <c r="D155" s="385" t="str">
        <f>IF('Заполняет конвертор НЕ ТРОГАТЬ!'!D297="", "", 'Заполняет конвертор НЕ ТРОГАТЬ!'!D297)</f>
        <v/>
      </c>
      <c r="E155" s="385" t="str">
        <f>IF('Заполняет конвертор НЕ ТРОГАТЬ!'!E297="", "", 'Заполняет конвертор НЕ ТРОГАТЬ!'!E297)</f>
        <v/>
      </c>
      <c r="F155" s="385" t="str">
        <f>IF('Заполняет конвертор НЕ ТРОГАТЬ!'!F297="", "", 'Заполняет конвертор НЕ ТРОГАТЬ!'!F297)</f>
        <v/>
      </c>
      <c r="G155" s="385" t="str">
        <f>IF('Заполняет конвертор НЕ ТРОГАТЬ!'!G297="", "", 'Заполняет конвертор НЕ ТРОГАТЬ!'!G297)</f>
        <v/>
      </c>
      <c r="H155" s="385" t="str">
        <f>IF('Заполняет конвертор НЕ ТРОГАТЬ!'!H297="", "", 'Заполняет конвертор НЕ ТРОГАТЬ!'!H297)</f>
        <v/>
      </c>
    </row>
    <row r="156" spans="1:8" ht="15.75" customHeight="1">
      <c r="A156" s="385" t="str">
        <f>IF('Заполняет конвертор НЕ ТРОГАТЬ!'!A298="", "", 'Заполняет конвертор НЕ ТРОГАТЬ!'!A298)</f>
        <v/>
      </c>
      <c r="B156" s="385" t="str">
        <f>IF('Заполняет конвертор НЕ ТРОГАТЬ!'!B298="", "", 'Заполняет конвертор НЕ ТРОГАТЬ!'!B298)</f>
        <v/>
      </c>
      <c r="C156" s="385" t="str">
        <f>IF('Заполняет конвертор НЕ ТРОГАТЬ!'!C298="", "", 'Заполняет конвертор НЕ ТРОГАТЬ!'!C298)</f>
        <v/>
      </c>
      <c r="D156" s="385" t="str">
        <f>IF('Заполняет конвертор НЕ ТРОГАТЬ!'!D298="", "", 'Заполняет конвертор НЕ ТРОГАТЬ!'!D298)</f>
        <v/>
      </c>
      <c r="E156" s="385" t="str">
        <f>IF('Заполняет конвертор НЕ ТРОГАТЬ!'!E298="", "", 'Заполняет конвертор НЕ ТРОГАТЬ!'!E298)</f>
        <v/>
      </c>
      <c r="F156" s="385" t="str">
        <f>IF('Заполняет конвертор НЕ ТРОГАТЬ!'!F298="", "", 'Заполняет конвертор НЕ ТРОГАТЬ!'!F298)</f>
        <v/>
      </c>
      <c r="G156" s="385" t="str">
        <f>IF('Заполняет конвертор НЕ ТРОГАТЬ!'!G298="", "", 'Заполняет конвертор НЕ ТРОГАТЬ!'!G298)</f>
        <v/>
      </c>
      <c r="H156" s="385" t="str">
        <f>IF('Заполняет конвертор НЕ ТРОГАТЬ!'!H298="", "", 'Заполняет конвертор НЕ ТРОГАТЬ!'!H298)</f>
        <v/>
      </c>
    </row>
    <row r="157" spans="1:8" ht="15.75" customHeight="1">
      <c r="A157" s="385" t="str">
        <f>IF('Заполняет конвертор НЕ ТРОГАТЬ!'!A299="", "", 'Заполняет конвертор НЕ ТРОГАТЬ!'!A299)</f>
        <v/>
      </c>
      <c r="B157" s="385" t="str">
        <f>IF('Заполняет конвертор НЕ ТРОГАТЬ!'!B299="", "", 'Заполняет конвертор НЕ ТРОГАТЬ!'!B299)</f>
        <v/>
      </c>
      <c r="C157" s="385" t="str">
        <f>IF('Заполняет конвертор НЕ ТРОГАТЬ!'!C299="", "", 'Заполняет конвертор НЕ ТРОГАТЬ!'!C299)</f>
        <v/>
      </c>
      <c r="D157" s="385" t="str">
        <f>IF('Заполняет конвертор НЕ ТРОГАТЬ!'!D299="", "", 'Заполняет конвертор НЕ ТРОГАТЬ!'!D299)</f>
        <v/>
      </c>
      <c r="E157" s="385" t="str">
        <f>IF('Заполняет конвертор НЕ ТРОГАТЬ!'!E299="", "", 'Заполняет конвертор НЕ ТРОГАТЬ!'!E299)</f>
        <v/>
      </c>
      <c r="F157" s="385" t="str">
        <f>IF('Заполняет конвертор НЕ ТРОГАТЬ!'!F299="", "", 'Заполняет конвертор НЕ ТРОГАТЬ!'!F299)</f>
        <v/>
      </c>
      <c r="G157" s="385" t="str">
        <f>IF('Заполняет конвертор НЕ ТРОГАТЬ!'!G299="", "", 'Заполняет конвертор НЕ ТРОГАТЬ!'!G299)</f>
        <v/>
      </c>
      <c r="H157" s="385" t="str">
        <f>IF('Заполняет конвертор НЕ ТРОГАТЬ!'!H299="", "", 'Заполняет конвертор НЕ ТРОГАТЬ!'!H299)</f>
        <v/>
      </c>
    </row>
    <row r="158" spans="1:8" ht="15.75" customHeight="1">
      <c r="A158" s="385" t="str">
        <f>IF('Заполняет конвертор НЕ ТРОГАТЬ!'!A300="", "", 'Заполняет конвертор НЕ ТРОГАТЬ!'!A300)</f>
        <v/>
      </c>
      <c r="B158" s="385" t="str">
        <f>IF('Заполняет конвертор НЕ ТРОГАТЬ!'!B300="", "", 'Заполняет конвертор НЕ ТРОГАТЬ!'!B300)</f>
        <v/>
      </c>
      <c r="C158" s="385" t="str">
        <f>IF('Заполняет конвертор НЕ ТРОГАТЬ!'!C300="", "", 'Заполняет конвертор НЕ ТРОГАТЬ!'!C300)</f>
        <v/>
      </c>
      <c r="D158" s="385" t="str">
        <f>IF('Заполняет конвертор НЕ ТРОГАТЬ!'!D300="", "", 'Заполняет конвертор НЕ ТРОГАТЬ!'!D300)</f>
        <v/>
      </c>
      <c r="E158" s="385" t="str">
        <f>IF('Заполняет конвертор НЕ ТРОГАТЬ!'!E300="", "", 'Заполняет конвертор НЕ ТРОГАТЬ!'!E300)</f>
        <v/>
      </c>
      <c r="F158" s="385" t="str">
        <f>IF('Заполняет конвертор НЕ ТРОГАТЬ!'!F300="", "", 'Заполняет конвертор НЕ ТРОГАТЬ!'!F300)</f>
        <v/>
      </c>
      <c r="G158" s="385" t="str">
        <f>IF('Заполняет конвертор НЕ ТРОГАТЬ!'!G300="", "", 'Заполняет конвертор НЕ ТРОГАТЬ!'!G300)</f>
        <v/>
      </c>
      <c r="H158" s="385" t="str">
        <f>IF('Заполняет конвертор НЕ ТРОГАТЬ!'!H300="", "", 'Заполняет конвертор НЕ ТРОГАТЬ!'!H300)</f>
        <v/>
      </c>
    </row>
    <row r="159" spans="1:8" ht="15.75" customHeight="1">
      <c r="A159" s="385" t="str">
        <f>IF('Заполняет конвертор НЕ ТРОГАТЬ!'!A301="", "", 'Заполняет конвертор НЕ ТРОГАТЬ!'!A301)</f>
        <v/>
      </c>
      <c r="B159" s="385" t="str">
        <f>IF('Заполняет конвертор НЕ ТРОГАТЬ!'!B301="", "", 'Заполняет конвертор НЕ ТРОГАТЬ!'!B301)</f>
        <v/>
      </c>
      <c r="C159" s="385" t="str">
        <f>IF('Заполняет конвертор НЕ ТРОГАТЬ!'!C301="", "", 'Заполняет конвертор НЕ ТРОГАТЬ!'!C301)</f>
        <v/>
      </c>
      <c r="D159" s="385" t="str">
        <f>IF('Заполняет конвертор НЕ ТРОГАТЬ!'!D301="", "", 'Заполняет конвертор НЕ ТРОГАТЬ!'!D301)</f>
        <v/>
      </c>
      <c r="E159" s="385" t="str">
        <f>IF('Заполняет конвертор НЕ ТРОГАТЬ!'!E301="", "", 'Заполняет конвертор НЕ ТРОГАТЬ!'!E301)</f>
        <v/>
      </c>
      <c r="F159" s="385" t="str">
        <f>IF('Заполняет конвертор НЕ ТРОГАТЬ!'!F301="", "", 'Заполняет конвертор НЕ ТРОГАТЬ!'!F301)</f>
        <v/>
      </c>
      <c r="G159" s="385" t="str">
        <f>IF('Заполняет конвертор НЕ ТРОГАТЬ!'!G301="", "", 'Заполняет конвертор НЕ ТРОГАТЬ!'!G301)</f>
        <v/>
      </c>
      <c r="H159" s="385" t="str">
        <f>IF('Заполняет конвертор НЕ ТРОГАТЬ!'!H301="", "", 'Заполняет конвертор НЕ ТРОГАТЬ!'!H301)</f>
        <v/>
      </c>
    </row>
    <row r="160" spans="1:8" ht="15.75" customHeight="1">
      <c r="A160" s="385" t="str">
        <f>IF('Заполняет конвертор НЕ ТРОГАТЬ!'!A302="", "", 'Заполняет конвертор НЕ ТРОГАТЬ!'!A302)</f>
        <v/>
      </c>
      <c r="B160" s="385" t="str">
        <f>IF('Заполняет конвертор НЕ ТРОГАТЬ!'!B302="", "", 'Заполняет конвертор НЕ ТРОГАТЬ!'!B302)</f>
        <v/>
      </c>
      <c r="C160" s="385" t="str">
        <f>IF('Заполняет конвертор НЕ ТРОГАТЬ!'!C302="", "", 'Заполняет конвертор НЕ ТРОГАТЬ!'!C302)</f>
        <v/>
      </c>
      <c r="D160" s="385" t="str">
        <f>IF('Заполняет конвертор НЕ ТРОГАТЬ!'!D302="", "", 'Заполняет конвертор НЕ ТРОГАТЬ!'!D302)</f>
        <v/>
      </c>
      <c r="E160" s="385" t="str">
        <f>IF('Заполняет конвертор НЕ ТРОГАТЬ!'!E302="", "", 'Заполняет конвертор НЕ ТРОГАТЬ!'!E302)</f>
        <v/>
      </c>
      <c r="F160" s="385" t="str">
        <f>IF('Заполняет конвертор НЕ ТРОГАТЬ!'!F302="", "", 'Заполняет конвертор НЕ ТРОГАТЬ!'!F302)</f>
        <v/>
      </c>
      <c r="G160" s="385" t="str">
        <f>IF('Заполняет конвертор НЕ ТРОГАТЬ!'!G302="", "", 'Заполняет конвертор НЕ ТРОГАТЬ!'!G302)</f>
        <v/>
      </c>
      <c r="H160" s="385" t="str">
        <f>IF('Заполняет конвертор НЕ ТРОГАТЬ!'!H302="", "", 'Заполняет конвертор НЕ ТРОГАТЬ!'!H302)</f>
        <v/>
      </c>
    </row>
    <row r="161" spans="1:8" ht="15.75" customHeight="1">
      <c r="A161" s="385" t="str">
        <f>IF('Заполняет конвертор НЕ ТРОГАТЬ!'!A303="", "", 'Заполняет конвертор НЕ ТРОГАТЬ!'!A303)</f>
        <v/>
      </c>
      <c r="B161" s="385" t="str">
        <f>IF('Заполняет конвертор НЕ ТРОГАТЬ!'!B303="", "", 'Заполняет конвертор НЕ ТРОГАТЬ!'!B303)</f>
        <v/>
      </c>
      <c r="C161" s="385" t="str">
        <f>IF('Заполняет конвертор НЕ ТРОГАТЬ!'!C303="", "", 'Заполняет конвертор НЕ ТРОГАТЬ!'!C303)</f>
        <v/>
      </c>
      <c r="D161" s="385" t="str">
        <f>IF('Заполняет конвертор НЕ ТРОГАТЬ!'!D303="", "", 'Заполняет конвертор НЕ ТРОГАТЬ!'!D303)</f>
        <v/>
      </c>
      <c r="E161" s="385" t="str">
        <f>IF('Заполняет конвертор НЕ ТРОГАТЬ!'!E303="", "", 'Заполняет конвертор НЕ ТРОГАТЬ!'!E303)</f>
        <v/>
      </c>
      <c r="F161" s="385" t="str">
        <f>IF('Заполняет конвертор НЕ ТРОГАТЬ!'!F303="", "", 'Заполняет конвертор НЕ ТРОГАТЬ!'!F303)</f>
        <v/>
      </c>
      <c r="G161" s="385" t="str">
        <f>IF('Заполняет конвертор НЕ ТРОГАТЬ!'!G303="", "", 'Заполняет конвертор НЕ ТРОГАТЬ!'!G303)</f>
        <v/>
      </c>
      <c r="H161" s="385" t="str">
        <f>IF('Заполняет конвертор НЕ ТРОГАТЬ!'!H303="", "", 'Заполняет конвертор НЕ ТРОГАТЬ!'!H303)</f>
        <v/>
      </c>
    </row>
    <row r="162" spans="1:8" ht="15.75" customHeight="1">
      <c r="A162" s="385" t="str">
        <f>IF('Заполняет конвертор НЕ ТРОГАТЬ!'!A304="", "", 'Заполняет конвертор НЕ ТРОГАТЬ!'!A304)</f>
        <v/>
      </c>
      <c r="B162" s="385" t="str">
        <f>IF('Заполняет конвертор НЕ ТРОГАТЬ!'!B304="", "", 'Заполняет конвертор НЕ ТРОГАТЬ!'!B304)</f>
        <v/>
      </c>
      <c r="C162" s="385" t="str">
        <f>IF('Заполняет конвертор НЕ ТРОГАТЬ!'!C304="", "", 'Заполняет конвертор НЕ ТРОГАТЬ!'!C304)</f>
        <v/>
      </c>
      <c r="D162" s="385" t="str">
        <f>IF('Заполняет конвертор НЕ ТРОГАТЬ!'!D304="", "", 'Заполняет конвертор НЕ ТРОГАТЬ!'!D304)</f>
        <v/>
      </c>
      <c r="E162" s="385" t="str">
        <f>IF('Заполняет конвертор НЕ ТРОГАТЬ!'!E304="", "", 'Заполняет конвертор НЕ ТРОГАТЬ!'!E304)</f>
        <v/>
      </c>
      <c r="F162" s="385" t="str">
        <f>IF('Заполняет конвертор НЕ ТРОГАТЬ!'!F304="", "", 'Заполняет конвертор НЕ ТРОГАТЬ!'!F304)</f>
        <v/>
      </c>
      <c r="G162" s="385" t="str">
        <f>IF('Заполняет конвертор НЕ ТРОГАТЬ!'!G304="", "", 'Заполняет конвертор НЕ ТРОГАТЬ!'!G304)</f>
        <v/>
      </c>
      <c r="H162" s="385" t="str">
        <f>IF('Заполняет конвертор НЕ ТРОГАТЬ!'!H304="", "", 'Заполняет конвертор НЕ ТРОГАТЬ!'!H304)</f>
        <v/>
      </c>
    </row>
    <row r="163" spans="1:8" ht="15.75" customHeight="1">
      <c r="A163" s="385" t="str">
        <f>IF('Заполняет конвертор НЕ ТРОГАТЬ!'!A305="", "", 'Заполняет конвертор НЕ ТРОГАТЬ!'!A305)</f>
        <v/>
      </c>
      <c r="B163" s="385" t="str">
        <f>IF('Заполняет конвертор НЕ ТРОГАТЬ!'!B305="", "", 'Заполняет конвертор НЕ ТРОГАТЬ!'!B305)</f>
        <v/>
      </c>
      <c r="C163" s="385" t="str">
        <f>IF('Заполняет конвертор НЕ ТРОГАТЬ!'!C305="", "", 'Заполняет конвертор НЕ ТРОГАТЬ!'!C305)</f>
        <v/>
      </c>
      <c r="D163" s="385" t="str">
        <f>IF('Заполняет конвертор НЕ ТРОГАТЬ!'!D305="", "", 'Заполняет конвертор НЕ ТРОГАТЬ!'!D305)</f>
        <v/>
      </c>
      <c r="E163" s="385" t="str">
        <f>IF('Заполняет конвертор НЕ ТРОГАТЬ!'!E305="", "", 'Заполняет конвертор НЕ ТРОГАТЬ!'!E305)</f>
        <v/>
      </c>
      <c r="F163" s="385" t="str">
        <f>IF('Заполняет конвертор НЕ ТРОГАТЬ!'!F305="", "", 'Заполняет конвертор НЕ ТРОГАТЬ!'!F305)</f>
        <v/>
      </c>
      <c r="G163" s="385" t="str">
        <f>IF('Заполняет конвертор НЕ ТРОГАТЬ!'!G305="", "", 'Заполняет конвертор НЕ ТРОГАТЬ!'!G305)</f>
        <v/>
      </c>
      <c r="H163" s="385" t="str">
        <f>IF('Заполняет конвертор НЕ ТРОГАТЬ!'!H305="", "", 'Заполняет конвертор НЕ ТРОГАТЬ!'!H305)</f>
        <v/>
      </c>
    </row>
    <row r="164" spans="1:8" ht="15.75" customHeight="1">
      <c r="A164" s="385" t="str">
        <f>IF('Заполняет конвертор НЕ ТРОГАТЬ!'!A306="", "", 'Заполняет конвертор НЕ ТРОГАТЬ!'!A306)</f>
        <v/>
      </c>
      <c r="B164" s="385" t="str">
        <f>IF('Заполняет конвертор НЕ ТРОГАТЬ!'!B306="", "", 'Заполняет конвертор НЕ ТРОГАТЬ!'!B306)</f>
        <v/>
      </c>
      <c r="C164" s="385" t="str">
        <f>IF('Заполняет конвертор НЕ ТРОГАТЬ!'!C306="", "", 'Заполняет конвертор НЕ ТРОГАТЬ!'!C306)</f>
        <v/>
      </c>
      <c r="D164" s="385" t="str">
        <f>IF('Заполняет конвертор НЕ ТРОГАТЬ!'!D306="", "", 'Заполняет конвертор НЕ ТРОГАТЬ!'!D306)</f>
        <v/>
      </c>
      <c r="E164" s="385" t="str">
        <f>IF('Заполняет конвертор НЕ ТРОГАТЬ!'!E306="", "", 'Заполняет конвертор НЕ ТРОГАТЬ!'!E306)</f>
        <v/>
      </c>
      <c r="F164" s="385" t="str">
        <f>IF('Заполняет конвертор НЕ ТРОГАТЬ!'!F306="", "", 'Заполняет конвертор НЕ ТРОГАТЬ!'!F306)</f>
        <v/>
      </c>
      <c r="G164" s="385" t="str">
        <f>IF('Заполняет конвертор НЕ ТРОГАТЬ!'!G306="", "", 'Заполняет конвертор НЕ ТРОГАТЬ!'!G306)</f>
        <v/>
      </c>
      <c r="H164" s="385" t="str">
        <f>IF('Заполняет конвертор НЕ ТРОГАТЬ!'!H306="", "", 'Заполняет конвертор НЕ ТРОГАТЬ!'!H306)</f>
        <v/>
      </c>
    </row>
    <row r="165" spans="1:8" ht="15.75" customHeight="1">
      <c r="A165" s="385" t="str">
        <f>IF('Заполняет конвертор НЕ ТРОГАТЬ!'!A307="", "", 'Заполняет конвертор НЕ ТРОГАТЬ!'!A307)</f>
        <v/>
      </c>
      <c r="B165" s="385" t="str">
        <f>IF('Заполняет конвертор НЕ ТРОГАТЬ!'!B307="", "", 'Заполняет конвертор НЕ ТРОГАТЬ!'!B307)</f>
        <v/>
      </c>
      <c r="C165" s="385" t="str">
        <f>IF('Заполняет конвертор НЕ ТРОГАТЬ!'!C307="", "", 'Заполняет конвертор НЕ ТРОГАТЬ!'!C307)</f>
        <v/>
      </c>
      <c r="D165" s="385" t="str">
        <f>IF('Заполняет конвертор НЕ ТРОГАТЬ!'!D307="", "", 'Заполняет конвертор НЕ ТРОГАТЬ!'!D307)</f>
        <v/>
      </c>
      <c r="E165" s="385" t="str">
        <f>IF('Заполняет конвертор НЕ ТРОГАТЬ!'!E307="", "", 'Заполняет конвертор НЕ ТРОГАТЬ!'!E307)</f>
        <v/>
      </c>
      <c r="F165" s="385" t="str">
        <f>IF('Заполняет конвертор НЕ ТРОГАТЬ!'!F307="", "", 'Заполняет конвертор НЕ ТРОГАТЬ!'!F307)</f>
        <v/>
      </c>
      <c r="G165" s="385" t="str">
        <f>IF('Заполняет конвертор НЕ ТРОГАТЬ!'!G307="", "", 'Заполняет конвертор НЕ ТРОГАТЬ!'!G307)</f>
        <v/>
      </c>
      <c r="H165" s="385" t="str">
        <f>IF('Заполняет конвертор НЕ ТРОГАТЬ!'!H307="", "", 'Заполняет конвертор НЕ ТРОГАТЬ!'!H307)</f>
        <v/>
      </c>
    </row>
    <row r="166" spans="1:8" ht="15.75" customHeight="1">
      <c r="A166" s="385" t="str">
        <f>IF('Заполняет конвертор НЕ ТРОГАТЬ!'!A308="", "", 'Заполняет конвертор НЕ ТРОГАТЬ!'!A308)</f>
        <v/>
      </c>
      <c r="B166" s="385" t="str">
        <f>IF('Заполняет конвертор НЕ ТРОГАТЬ!'!B308="", "", 'Заполняет конвертор НЕ ТРОГАТЬ!'!B308)</f>
        <v/>
      </c>
      <c r="C166" s="385" t="str">
        <f>IF('Заполняет конвертор НЕ ТРОГАТЬ!'!C308="", "", 'Заполняет конвертор НЕ ТРОГАТЬ!'!C308)</f>
        <v/>
      </c>
      <c r="D166" s="385" t="str">
        <f>IF('Заполняет конвертор НЕ ТРОГАТЬ!'!D308="", "", 'Заполняет конвертор НЕ ТРОГАТЬ!'!D308)</f>
        <v/>
      </c>
      <c r="E166" s="385" t="str">
        <f>IF('Заполняет конвертор НЕ ТРОГАТЬ!'!E308="", "", 'Заполняет конвертор НЕ ТРОГАТЬ!'!E308)</f>
        <v/>
      </c>
      <c r="F166" s="385" t="str">
        <f>IF('Заполняет конвертор НЕ ТРОГАТЬ!'!F308="", "", 'Заполняет конвертор НЕ ТРОГАТЬ!'!F308)</f>
        <v/>
      </c>
      <c r="G166" s="385" t="str">
        <f>IF('Заполняет конвертор НЕ ТРОГАТЬ!'!G308="", "", 'Заполняет конвертор НЕ ТРОГАТЬ!'!G308)</f>
        <v/>
      </c>
      <c r="H166" s="385" t="str">
        <f>IF('Заполняет конвертор НЕ ТРОГАТЬ!'!H308="", "", 'Заполняет конвертор НЕ ТРОГАТЬ!'!H308)</f>
        <v/>
      </c>
    </row>
    <row r="167" spans="1:8" ht="15.75" customHeight="1">
      <c r="A167" s="385" t="str">
        <f>IF('Заполняет конвертор НЕ ТРОГАТЬ!'!A309="", "", 'Заполняет конвертор НЕ ТРОГАТЬ!'!A309)</f>
        <v/>
      </c>
      <c r="B167" s="385" t="str">
        <f>IF('Заполняет конвертор НЕ ТРОГАТЬ!'!B309="", "", 'Заполняет конвертор НЕ ТРОГАТЬ!'!B309)</f>
        <v/>
      </c>
      <c r="C167" s="385" t="str">
        <f>IF('Заполняет конвертор НЕ ТРОГАТЬ!'!C309="", "", 'Заполняет конвертор НЕ ТРОГАТЬ!'!C309)</f>
        <v/>
      </c>
      <c r="D167" s="385" t="str">
        <f>IF('Заполняет конвертор НЕ ТРОГАТЬ!'!D309="", "", 'Заполняет конвертор НЕ ТРОГАТЬ!'!D309)</f>
        <v/>
      </c>
      <c r="E167" s="385" t="str">
        <f>IF('Заполняет конвертор НЕ ТРОГАТЬ!'!E309="", "", 'Заполняет конвертор НЕ ТРОГАТЬ!'!E309)</f>
        <v/>
      </c>
      <c r="F167" s="385" t="str">
        <f>IF('Заполняет конвертор НЕ ТРОГАТЬ!'!F309="", "", 'Заполняет конвертор НЕ ТРОГАТЬ!'!F309)</f>
        <v/>
      </c>
      <c r="G167" s="385" t="str">
        <f>IF('Заполняет конвертор НЕ ТРОГАТЬ!'!G309="", "", 'Заполняет конвертор НЕ ТРОГАТЬ!'!G309)</f>
        <v/>
      </c>
      <c r="H167" s="385" t="str">
        <f>IF('Заполняет конвертор НЕ ТРОГАТЬ!'!H309="", "", 'Заполняет конвертор НЕ ТРОГАТЬ!'!H309)</f>
        <v/>
      </c>
    </row>
    <row r="168" spans="1:8" ht="15.75" customHeight="1">
      <c r="A168" s="385" t="str">
        <f>IF('Заполняет конвертор НЕ ТРОГАТЬ!'!A310="", "", 'Заполняет конвертор НЕ ТРОГАТЬ!'!A310)</f>
        <v/>
      </c>
      <c r="B168" s="385" t="str">
        <f>IF('Заполняет конвертор НЕ ТРОГАТЬ!'!B310="", "", 'Заполняет конвертор НЕ ТРОГАТЬ!'!B310)</f>
        <v/>
      </c>
      <c r="C168" s="385" t="str">
        <f>IF('Заполняет конвертор НЕ ТРОГАТЬ!'!C310="", "", 'Заполняет конвертор НЕ ТРОГАТЬ!'!C310)</f>
        <v/>
      </c>
      <c r="D168" s="385" t="str">
        <f>IF('Заполняет конвертор НЕ ТРОГАТЬ!'!D310="", "", 'Заполняет конвертор НЕ ТРОГАТЬ!'!D310)</f>
        <v/>
      </c>
      <c r="E168" s="385" t="str">
        <f>IF('Заполняет конвертор НЕ ТРОГАТЬ!'!E310="", "", 'Заполняет конвертор НЕ ТРОГАТЬ!'!E310)</f>
        <v/>
      </c>
      <c r="F168" s="385" t="str">
        <f>IF('Заполняет конвертор НЕ ТРОГАТЬ!'!F310="", "", 'Заполняет конвертор НЕ ТРОГАТЬ!'!F310)</f>
        <v/>
      </c>
      <c r="G168" s="385" t="str">
        <f>IF('Заполняет конвертор НЕ ТРОГАТЬ!'!G310="", "", 'Заполняет конвертор НЕ ТРОГАТЬ!'!G310)</f>
        <v/>
      </c>
      <c r="H168" s="385" t="str">
        <f>IF('Заполняет конвертор НЕ ТРОГАТЬ!'!H310="", "", 'Заполняет конвертор НЕ ТРОГАТЬ!'!H310)</f>
        <v/>
      </c>
    </row>
    <row r="169" spans="1:8" ht="15.75" customHeight="1">
      <c r="A169" s="385" t="str">
        <f>IF('Заполняет конвертор НЕ ТРОГАТЬ!'!A311="", "", 'Заполняет конвертор НЕ ТРОГАТЬ!'!A311)</f>
        <v/>
      </c>
      <c r="B169" s="385" t="str">
        <f>IF('Заполняет конвертор НЕ ТРОГАТЬ!'!B311="", "", 'Заполняет конвертор НЕ ТРОГАТЬ!'!B311)</f>
        <v/>
      </c>
      <c r="C169" s="385" t="str">
        <f>IF('Заполняет конвертор НЕ ТРОГАТЬ!'!C311="", "", 'Заполняет конвертор НЕ ТРОГАТЬ!'!C311)</f>
        <v/>
      </c>
      <c r="D169" s="385" t="str">
        <f>IF('Заполняет конвертор НЕ ТРОГАТЬ!'!D311="", "", 'Заполняет конвертор НЕ ТРОГАТЬ!'!D311)</f>
        <v/>
      </c>
      <c r="E169" s="385" t="str">
        <f>IF('Заполняет конвертор НЕ ТРОГАТЬ!'!E311="", "", 'Заполняет конвертор НЕ ТРОГАТЬ!'!E311)</f>
        <v/>
      </c>
      <c r="F169" s="385" t="str">
        <f>IF('Заполняет конвертор НЕ ТРОГАТЬ!'!F311="", "", 'Заполняет конвертор НЕ ТРОГАТЬ!'!F311)</f>
        <v/>
      </c>
      <c r="G169" s="385" t="str">
        <f>IF('Заполняет конвертор НЕ ТРОГАТЬ!'!G311="", "", 'Заполняет конвертор НЕ ТРОГАТЬ!'!G311)</f>
        <v/>
      </c>
      <c r="H169" s="385" t="str">
        <f>IF('Заполняет конвертор НЕ ТРОГАТЬ!'!H311="", "", 'Заполняет конвертор НЕ ТРОГАТЬ!'!H311)</f>
        <v/>
      </c>
    </row>
    <row r="170" spans="1:8" ht="15.75" customHeight="1">
      <c r="A170" s="385" t="str">
        <f>IF('Заполняет конвертор НЕ ТРОГАТЬ!'!A312="", "", 'Заполняет конвертор НЕ ТРОГАТЬ!'!A312)</f>
        <v/>
      </c>
      <c r="B170" s="385" t="str">
        <f>IF('Заполняет конвертор НЕ ТРОГАТЬ!'!B312="", "", 'Заполняет конвертор НЕ ТРОГАТЬ!'!B312)</f>
        <v/>
      </c>
      <c r="C170" s="385" t="str">
        <f>IF('Заполняет конвертор НЕ ТРОГАТЬ!'!C312="", "", 'Заполняет конвертор НЕ ТРОГАТЬ!'!C312)</f>
        <v/>
      </c>
      <c r="D170" s="385" t="str">
        <f>IF('Заполняет конвертор НЕ ТРОГАТЬ!'!D312="", "", 'Заполняет конвертор НЕ ТРОГАТЬ!'!D312)</f>
        <v/>
      </c>
      <c r="E170" s="385" t="str">
        <f>IF('Заполняет конвертор НЕ ТРОГАТЬ!'!E312="", "", 'Заполняет конвертор НЕ ТРОГАТЬ!'!E312)</f>
        <v/>
      </c>
      <c r="F170" s="385" t="str">
        <f>IF('Заполняет конвертор НЕ ТРОГАТЬ!'!F312="", "", 'Заполняет конвертор НЕ ТРОГАТЬ!'!F312)</f>
        <v/>
      </c>
      <c r="G170" s="385" t="str">
        <f>IF('Заполняет конвертор НЕ ТРОГАТЬ!'!G312="", "", 'Заполняет конвертор НЕ ТРОГАТЬ!'!G312)</f>
        <v/>
      </c>
      <c r="H170" s="385" t="str">
        <f>IF('Заполняет конвертор НЕ ТРОГАТЬ!'!H312="", "", 'Заполняет конвертор НЕ ТРОГАТЬ!'!H312)</f>
        <v/>
      </c>
    </row>
    <row r="171" spans="1:8" ht="15.75" customHeight="1">
      <c r="A171" s="385" t="str">
        <f>IF('Заполняет конвертор НЕ ТРОГАТЬ!'!A313="", "", 'Заполняет конвертор НЕ ТРОГАТЬ!'!A313)</f>
        <v/>
      </c>
      <c r="B171" s="385" t="str">
        <f>IF('Заполняет конвертор НЕ ТРОГАТЬ!'!B313="", "", 'Заполняет конвертор НЕ ТРОГАТЬ!'!B313)</f>
        <v/>
      </c>
      <c r="C171" s="385" t="str">
        <f>IF('Заполняет конвертор НЕ ТРОГАТЬ!'!C313="", "", 'Заполняет конвертор НЕ ТРОГАТЬ!'!C313)</f>
        <v/>
      </c>
      <c r="D171" s="385" t="str">
        <f>IF('Заполняет конвертор НЕ ТРОГАТЬ!'!D313="", "", 'Заполняет конвертор НЕ ТРОГАТЬ!'!D313)</f>
        <v/>
      </c>
      <c r="E171" s="385" t="str">
        <f>IF('Заполняет конвертор НЕ ТРОГАТЬ!'!E313="", "", 'Заполняет конвертор НЕ ТРОГАТЬ!'!E313)</f>
        <v/>
      </c>
      <c r="F171" s="385" t="str">
        <f>IF('Заполняет конвертор НЕ ТРОГАТЬ!'!F313="", "", 'Заполняет конвертор НЕ ТРОГАТЬ!'!F313)</f>
        <v/>
      </c>
      <c r="G171" s="385" t="str">
        <f>IF('Заполняет конвертор НЕ ТРОГАТЬ!'!G313="", "", 'Заполняет конвертор НЕ ТРОГАТЬ!'!G313)</f>
        <v/>
      </c>
      <c r="H171" s="385" t="str">
        <f>IF('Заполняет конвертор НЕ ТРОГАТЬ!'!H313="", "", 'Заполняет конвертор НЕ ТРОГАТЬ!'!H313)</f>
        <v/>
      </c>
    </row>
    <row r="172" spans="1:8" ht="15.75" customHeight="1">
      <c r="A172" s="385" t="str">
        <f>IF('Заполняет конвертор НЕ ТРОГАТЬ!'!A314="", "", 'Заполняет конвертор НЕ ТРОГАТЬ!'!A314)</f>
        <v/>
      </c>
      <c r="B172" s="385" t="str">
        <f>IF('Заполняет конвертор НЕ ТРОГАТЬ!'!B314="", "", 'Заполняет конвертор НЕ ТРОГАТЬ!'!B314)</f>
        <v/>
      </c>
      <c r="C172" s="385" t="str">
        <f>IF('Заполняет конвертор НЕ ТРОГАТЬ!'!C314="", "", 'Заполняет конвертор НЕ ТРОГАТЬ!'!C314)</f>
        <v/>
      </c>
      <c r="D172" s="385" t="str">
        <f>IF('Заполняет конвертор НЕ ТРОГАТЬ!'!D314="", "", 'Заполняет конвертор НЕ ТРОГАТЬ!'!D314)</f>
        <v/>
      </c>
      <c r="E172" s="385" t="str">
        <f>IF('Заполняет конвертор НЕ ТРОГАТЬ!'!E314="", "", 'Заполняет конвертор НЕ ТРОГАТЬ!'!E314)</f>
        <v/>
      </c>
      <c r="F172" s="385" t="str">
        <f>IF('Заполняет конвертор НЕ ТРОГАТЬ!'!F314="", "", 'Заполняет конвертор НЕ ТРОГАТЬ!'!F314)</f>
        <v/>
      </c>
      <c r="G172" s="385" t="str">
        <f>IF('Заполняет конвертор НЕ ТРОГАТЬ!'!G314="", "", 'Заполняет конвертор НЕ ТРОГАТЬ!'!G314)</f>
        <v/>
      </c>
      <c r="H172" s="385" t="str">
        <f>IF('Заполняет конвертор НЕ ТРОГАТЬ!'!H314="", "", 'Заполняет конвертор НЕ ТРОГАТЬ!'!H314)</f>
        <v/>
      </c>
    </row>
    <row r="173" spans="1:8" ht="15.75" customHeight="1">
      <c r="A173" s="385" t="str">
        <f>IF('Заполняет конвертор НЕ ТРОГАТЬ!'!A315="", "", 'Заполняет конвертор НЕ ТРОГАТЬ!'!A315)</f>
        <v/>
      </c>
      <c r="B173" s="385" t="str">
        <f>IF('Заполняет конвертор НЕ ТРОГАТЬ!'!B315="", "", 'Заполняет конвертор НЕ ТРОГАТЬ!'!B315)</f>
        <v/>
      </c>
      <c r="C173" s="385" t="str">
        <f>IF('Заполняет конвертор НЕ ТРОГАТЬ!'!C315="", "", 'Заполняет конвертор НЕ ТРОГАТЬ!'!C315)</f>
        <v/>
      </c>
      <c r="D173" s="385" t="str">
        <f>IF('Заполняет конвертор НЕ ТРОГАТЬ!'!D315="", "", 'Заполняет конвертор НЕ ТРОГАТЬ!'!D315)</f>
        <v/>
      </c>
      <c r="E173" s="385" t="str">
        <f>IF('Заполняет конвертор НЕ ТРОГАТЬ!'!E315="", "", 'Заполняет конвертор НЕ ТРОГАТЬ!'!E315)</f>
        <v/>
      </c>
      <c r="F173" s="385" t="str">
        <f>IF('Заполняет конвертор НЕ ТРОГАТЬ!'!F315="", "", 'Заполняет конвертор НЕ ТРОГАТЬ!'!F315)</f>
        <v/>
      </c>
      <c r="G173" s="385" t="str">
        <f>IF('Заполняет конвертор НЕ ТРОГАТЬ!'!G315="", "", 'Заполняет конвертор НЕ ТРОГАТЬ!'!G315)</f>
        <v/>
      </c>
      <c r="H173" s="385" t="str">
        <f>IF('Заполняет конвертор НЕ ТРОГАТЬ!'!H315="", "", 'Заполняет конвертор НЕ ТРОГАТЬ!'!H315)</f>
        <v/>
      </c>
    </row>
    <row r="174" spans="1:8" ht="15.75" customHeight="1">
      <c r="A174" s="385" t="str">
        <f>IF('Заполняет конвертор НЕ ТРОГАТЬ!'!A316="", "", 'Заполняет конвертор НЕ ТРОГАТЬ!'!A316)</f>
        <v/>
      </c>
      <c r="B174" s="385" t="str">
        <f>IF('Заполняет конвертор НЕ ТРОГАТЬ!'!B316="", "", 'Заполняет конвертор НЕ ТРОГАТЬ!'!B316)</f>
        <v/>
      </c>
      <c r="C174" s="385" t="str">
        <f>IF('Заполняет конвертор НЕ ТРОГАТЬ!'!C316="", "", 'Заполняет конвертор НЕ ТРОГАТЬ!'!C316)</f>
        <v/>
      </c>
      <c r="D174" s="385" t="str">
        <f>IF('Заполняет конвертор НЕ ТРОГАТЬ!'!D316="", "", 'Заполняет конвертор НЕ ТРОГАТЬ!'!D316)</f>
        <v/>
      </c>
      <c r="E174" s="385" t="str">
        <f>IF('Заполняет конвертор НЕ ТРОГАТЬ!'!E316="", "", 'Заполняет конвертор НЕ ТРОГАТЬ!'!E316)</f>
        <v/>
      </c>
      <c r="F174" s="385" t="str">
        <f>IF('Заполняет конвертор НЕ ТРОГАТЬ!'!F316="", "", 'Заполняет конвертор НЕ ТРОГАТЬ!'!F316)</f>
        <v/>
      </c>
      <c r="G174" s="385" t="str">
        <f>IF('Заполняет конвертор НЕ ТРОГАТЬ!'!G316="", "", 'Заполняет конвертор НЕ ТРОГАТЬ!'!G316)</f>
        <v/>
      </c>
      <c r="H174" s="385" t="str">
        <f>IF('Заполняет конвертор НЕ ТРОГАТЬ!'!H316="", "", 'Заполняет конвертор НЕ ТРОГАТЬ!'!H316)</f>
        <v/>
      </c>
    </row>
    <row r="175" spans="1:8" ht="15.75" customHeight="1">
      <c r="A175" s="385" t="str">
        <f>IF('Заполняет конвертор НЕ ТРОГАТЬ!'!A317="", "", 'Заполняет конвертор НЕ ТРОГАТЬ!'!A317)</f>
        <v/>
      </c>
      <c r="B175" s="385" t="str">
        <f>IF('Заполняет конвертор НЕ ТРОГАТЬ!'!B317="", "", 'Заполняет конвертор НЕ ТРОГАТЬ!'!B317)</f>
        <v/>
      </c>
      <c r="C175" s="385" t="str">
        <f>IF('Заполняет конвертор НЕ ТРОГАТЬ!'!C317="", "", 'Заполняет конвертор НЕ ТРОГАТЬ!'!C317)</f>
        <v/>
      </c>
      <c r="D175" s="385" t="str">
        <f>IF('Заполняет конвертор НЕ ТРОГАТЬ!'!D317="", "", 'Заполняет конвертор НЕ ТРОГАТЬ!'!D317)</f>
        <v/>
      </c>
      <c r="E175" s="385" t="str">
        <f>IF('Заполняет конвертор НЕ ТРОГАТЬ!'!E317="", "", 'Заполняет конвертор НЕ ТРОГАТЬ!'!E317)</f>
        <v/>
      </c>
      <c r="F175" s="385" t="str">
        <f>IF('Заполняет конвертор НЕ ТРОГАТЬ!'!F317="", "", 'Заполняет конвертор НЕ ТРОГАТЬ!'!F317)</f>
        <v/>
      </c>
      <c r="G175" s="385" t="str">
        <f>IF('Заполняет конвертор НЕ ТРОГАТЬ!'!G317="", "", 'Заполняет конвертор НЕ ТРОГАТЬ!'!G317)</f>
        <v/>
      </c>
      <c r="H175" s="385" t="str">
        <f>IF('Заполняет конвертор НЕ ТРОГАТЬ!'!H317="", "", 'Заполняет конвертор НЕ ТРОГАТЬ!'!H317)</f>
        <v/>
      </c>
    </row>
    <row r="176" spans="1:8" ht="15.75" customHeight="1">
      <c r="A176" s="385" t="str">
        <f>IF('Заполняет конвертор НЕ ТРОГАТЬ!'!A318="", "", 'Заполняет конвертор НЕ ТРОГАТЬ!'!A318)</f>
        <v/>
      </c>
      <c r="B176" s="385" t="str">
        <f>IF('Заполняет конвертор НЕ ТРОГАТЬ!'!B318="", "", 'Заполняет конвертор НЕ ТРОГАТЬ!'!B318)</f>
        <v/>
      </c>
      <c r="C176" s="385" t="str">
        <f>IF('Заполняет конвертор НЕ ТРОГАТЬ!'!C318="", "", 'Заполняет конвертор НЕ ТРОГАТЬ!'!C318)</f>
        <v/>
      </c>
      <c r="D176" s="385" t="str">
        <f>IF('Заполняет конвертор НЕ ТРОГАТЬ!'!D318="", "", 'Заполняет конвертор НЕ ТРОГАТЬ!'!D318)</f>
        <v/>
      </c>
      <c r="E176" s="385" t="str">
        <f>IF('Заполняет конвертор НЕ ТРОГАТЬ!'!E318="", "", 'Заполняет конвертор НЕ ТРОГАТЬ!'!E318)</f>
        <v/>
      </c>
      <c r="F176" s="385" t="str">
        <f>IF('Заполняет конвертор НЕ ТРОГАТЬ!'!F318="", "", 'Заполняет конвертор НЕ ТРОГАТЬ!'!F318)</f>
        <v/>
      </c>
      <c r="G176" s="385" t="str">
        <f>IF('Заполняет конвертор НЕ ТРОГАТЬ!'!G318="", "", 'Заполняет конвертор НЕ ТРОГАТЬ!'!G318)</f>
        <v/>
      </c>
      <c r="H176" s="385" t="str">
        <f>IF('Заполняет конвертор НЕ ТРОГАТЬ!'!H318="", "", 'Заполняет конвертор НЕ ТРОГАТЬ!'!H318)</f>
        <v/>
      </c>
    </row>
    <row r="177" spans="1:8" ht="15.75" customHeight="1">
      <c r="A177" s="385" t="str">
        <f>IF('Заполняет конвертор НЕ ТРОГАТЬ!'!A319="", "", 'Заполняет конвертор НЕ ТРОГАТЬ!'!A319)</f>
        <v/>
      </c>
      <c r="B177" s="385" t="str">
        <f>IF('Заполняет конвертор НЕ ТРОГАТЬ!'!B319="", "", 'Заполняет конвертор НЕ ТРОГАТЬ!'!B319)</f>
        <v/>
      </c>
      <c r="C177" s="385" t="str">
        <f>IF('Заполняет конвертор НЕ ТРОГАТЬ!'!C319="", "", 'Заполняет конвертор НЕ ТРОГАТЬ!'!C319)</f>
        <v/>
      </c>
      <c r="D177" s="385" t="str">
        <f>IF('Заполняет конвертор НЕ ТРОГАТЬ!'!D319="", "", 'Заполняет конвертор НЕ ТРОГАТЬ!'!D319)</f>
        <v/>
      </c>
      <c r="E177" s="385" t="str">
        <f>IF('Заполняет конвертор НЕ ТРОГАТЬ!'!E319="", "", 'Заполняет конвертор НЕ ТРОГАТЬ!'!E319)</f>
        <v/>
      </c>
      <c r="F177" s="385" t="str">
        <f>IF('Заполняет конвертор НЕ ТРОГАТЬ!'!F319="", "", 'Заполняет конвертор НЕ ТРОГАТЬ!'!F319)</f>
        <v/>
      </c>
      <c r="G177" s="385" t="str">
        <f>IF('Заполняет конвертор НЕ ТРОГАТЬ!'!G319="", "", 'Заполняет конвертор НЕ ТРОГАТЬ!'!G319)</f>
        <v/>
      </c>
      <c r="H177" s="385" t="str">
        <f>IF('Заполняет конвертор НЕ ТРОГАТЬ!'!H319="", "", 'Заполняет конвертор НЕ ТРОГАТЬ!'!H319)</f>
        <v/>
      </c>
    </row>
    <row r="178" spans="1:8" ht="15.75" customHeight="1">
      <c r="A178" s="385" t="str">
        <f>IF('Заполняет конвертор НЕ ТРОГАТЬ!'!A320="", "", 'Заполняет конвертор НЕ ТРОГАТЬ!'!A320)</f>
        <v/>
      </c>
      <c r="B178" s="385" t="str">
        <f>IF('Заполняет конвертор НЕ ТРОГАТЬ!'!B320="", "", 'Заполняет конвертор НЕ ТРОГАТЬ!'!B320)</f>
        <v/>
      </c>
      <c r="C178" s="385" t="str">
        <f>IF('Заполняет конвертор НЕ ТРОГАТЬ!'!C320="", "", 'Заполняет конвертор НЕ ТРОГАТЬ!'!C320)</f>
        <v/>
      </c>
      <c r="D178" s="385" t="str">
        <f>IF('Заполняет конвертор НЕ ТРОГАТЬ!'!D320="", "", 'Заполняет конвертор НЕ ТРОГАТЬ!'!D320)</f>
        <v/>
      </c>
      <c r="E178" s="385" t="str">
        <f>IF('Заполняет конвертор НЕ ТРОГАТЬ!'!E320="", "", 'Заполняет конвертор НЕ ТРОГАТЬ!'!E320)</f>
        <v/>
      </c>
      <c r="F178" s="385" t="str">
        <f>IF('Заполняет конвертор НЕ ТРОГАТЬ!'!F320="", "", 'Заполняет конвертор НЕ ТРОГАТЬ!'!F320)</f>
        <v/>
      </c>
      <c r="G178" s="385" t="str">
        <f>IF('Заполняет конвертор НЕ ТРОГАТЬ!'!G320="", "", 'Заполняет конвертор НЕ ТРОГАТЬ!'!G320)</f>
        <v/>
      </c>
      <c r="H178" s="385" t="str">
        <f>IF('Заполняет конвертор НЕ ТРОГАТЬ!'!H320="", "", 'Заполняет конвертор НЕ ТРОГАТЬ!'!H320)</f>
        <v/>
      </c>
    </row>
    <row r="179" spans="1:8" ht="15.75" customHeight="1">
      <c r="A179" s="385" t="str">
        <f>IF('Заполняет конвертор НЕ ТРОГАТЬ!'!A321="", "", 'Заполняет конвертор НЕ ТРОГАТЬ!'!A321)</f>
        <v/>
      </c>
      <c r="B179" s="385" t="str">
        <f>IF('Заполняет конвертор НЕ ТРОГАТЬ!'!B321="", "", 'Заполняет конвертор НЕ ТРОГАТЬ!'!B321)</f>
        <v/>
      </c>
      <c r="C179" s="385" t="str">
        <f>IF('Заполняет конвертор НЕ ТРОГАТЬ!'!C321="", "", 'Заполняет конвертор НЕ ТРОГАТЬ!'!C321)</f>
        <v/>
      </c>
      <c r="D179" s="385" t="str">
        <f>IF('Заполняет конвертор НЕ ТРОГАТЬ!'!D321="", "", 'Заполняет конвертор НЕ ТРОГАТЬ!'!D321)</f>
        <v/>
      </c>
      <c r="E179" s="385" t="str">
        <f>IF('Заполняет конвертор НЕ ТРОГАТЬ!'!E321="", "", 'Заполняет конвертор НЕ ТРОГАТЬ!'!E321)</f>
        <v/>
      </c>
      <c r="F179" s="385" t="str">
        <f>IF('Заполняет конвертор НЕ ТРОГАТЬ!'!F321="", "", 'Заполняет конвертор НЕ ТРОГАТЬ!'!F321)</f>
        <v/>
      </c>
      <c r="G179" s="385" t="str">
        <f>IF('Заполняет конвертор НЕ ТРОГАТЬ!'!G321="", "", 'Заполняет конвертор НЕ ТРОГАТЬ!'!G321)</f>
        <v/>
      </c>
      <c r="H179" s="385" t="str">
        <f>IF('Заполняет конвертор НЕ ТРОГАТЬ!'!H321="", "", 'Заполняет конвертор НЕ ТРОГАТЬ!'!H321)</f>
        <v/>
      </c>
    </row>
    <row r="180" spans="1:8" ht="15.75" customHeight="1">
      <c r="A180" s="385" t="str">
        <f>IF('Заполняет конвертор НЕ ТРОГАТЬ!'!A322="", "", 'Заполняет конвертор НЕ ТРОГАТЬ!'!A322)</f>
        <v/>
      </c>
      <c r="B180" s="385" t="str">
        <f>IF('Заполняет конвертор НЕ ТРОГАТЬ!'!B322="", "", 'Заполняет конвертор НЕ ТРОГАТЬ!'!B322)</f>
        <v/>
      </c>
      <c r="C180" s="385" t="str">
        <f>IF('Заполняет конвертор НЕ ТРОГАТЬ!'!C322="", "", 'Заполняет конвертор НЕ ТРОГАТЬ!'!C322)</f>
        <v/>
      </c>
      <c r="D180" s="385" t="str">
        <f>IF('Заполняет конвертор НЕ ТРОГАТЬ!'!D322="", "", 'Заполняет конвертор НЕ ТРОГАТЬ!'!D322)</f>
        <v/>
      </c>
      <c r="E180" s="385" t="str">
        <f>IF('Заполняет конвертор НЕ ТРОГАТЬ!'!E322="", "", 'Заполняет конвертор НЕ ТРОГАТЬ!'!E322)</f>
        <v/>
      </c>
      <c r="F180" s="385" t="str">
        <f>IF('Заполняет конвертор НЕ ТРОГАТЬ!'!F322="", "", 'Заполняет конвертор НЕ ТРОГАТЬ!'!F322)</f>
        <v/>
      </c>
      <c r="G180" s="385" t="str">
        <f>IF('Заполняет конвертор НЕ ТРОГАТЬ!'!G322="", "", 'Заполняет конвертор НЕ ТРОГАТЬ!'!G322)</f>
        <v/>
      </c>
      <c r="H180" s="385" t="str">
        <f>IF('Заполняет конвертор НЕ ТРОГАТЬ!'!H322="", "", 'Заполняет конвертор НЕ ТРОГАТЬ!'!H322)</f>
        <v/>
      </c>
    </row>
    <row r="181" spans="1:8" ht="15.75" customHeight="1">
      <c r="A181" s="385" t="str">
        <f>IF('Заполняет конвертор НЕ ТРОГАТЬ!'!A323="", "", 'Заполняет конвертор НЕ ТРОГАТЬ!'!A323)</f>
        <v/>
      </c>
      <c r="B181" s="385" t="str">
        <f>IF('Заполняет конвертор НЕ ТРОГАТЬ!'!B323="", "", 'Заполняет конвертор НЕ ТРОГАТЬ!'!B323)</f>
        <v/>
      </c>
      <c r="C181" s="385" t="str">
        <f>IF('Заполняет конвертор НЕ ТРОГАТЬ!'!C323="", "", 'Заполняет конвертор НЕ ТРОГАТЬ!'!C323)</f>
        <v/>
      </c>
      <c r="D181" s="385" t="str">
        <f>IF('Заполняет конвертор НЕ ТРОГАТЬ!'!D323="", "", 'Заполняет конвертор НЕ ТРОГАТЬ!'!D323)</f>
        <v/>
      </c>
      <c r="E181" s="385" t="str">
        <f>IF('Заполняет конвертор НЕ ТРОГАТЬ!'!E323="", "", 'Заполняет конвертор НЕ ТРОГАТЬ!'!E323)</f>
        <v/>
      </c>
      <c r="F181" s="385" t="str">
        <f>IF('Заполняет конвертор НЕ ТРОГАТЬ!'!F323="", "", 'Заполняет конвертор НЕ ТРОГАТЬ!'!F323)</f>
        <v/>
      </c>
      <c r="G181" s="385" t="str">
        <f>IF('Заполняет конвертор НЕ ТРОГАТЬ!'!G323="", "", 'Заполняет конвертор НЕ ТРОГАТЬ!'!G323)</f>
        <v/>
      </c>
      <c r="H181" s="385" t="str">
        <f>IF('Заполняет конвертор НЕ ТРОГАТЬ!'!H323="", "", 'Заполняет конвертор НЕ ТРОГАТЬ!'!H323)</f>
        <v/>
      </c>
    </row>
    <row r="182" spans="1:8" ht="15.75" customHeight="1">
      <c r="A182" s="385" t="str">
        <f>IF('Заполняет конвертор НЕ ТРОГАТЬ!'!A324="", "", 'Заполняет конвертор НЕ ТРОГАТЬ!'!A324)</f>
        <v/>
      </c>
      <c r="B182" s="385" t="str">
        <f>IF('Заполняет конвертор НЕ ТРОГАТЬ!'!B324="", "", 'Заполняет конвертор НЕ ТРОГАТЬ!'!B324)</f>
        <v/>
      </c>
      <c r="C182" s="385" t="str">
        <f>IF('Заполняет конвертор НЕ ТРОГАТЬ!'!C324="", "", 'Заполняет конвертор НЕ ТРОГАТЬ!'!C324)</f>
        <v/>
      </c>
      <c r="D182" s="385" t="str">
        <f>IF('Заполняет конвертор НЕ ТРОГАТЬ!'!D324="", "", 'Заполняет конвертор НЕ ТРОГАТЬ!'!D324)</f>
        <v/>
      </c>
      <c r="E182" s="385" t="str">
        <f>IF('Заполняет конвертор НЕ ТРОГАТЬ!'!E324="", "", 'Заполняет конвертор НЕ ТРОГАТЬ!'!E324)</f>
        <v/>
      </c>
      <c r="F182" s="385" t="str">
        <f>IF('Заполняет конвертор НЕ ТРОГАТЬ!'!F324="", "", 'Заполняет конвертор НЕ ТРОГАТЬ!'!F324)</f>
        <v/>
      </c>
      <c r="G182" s="385" t="str">
        <f>IF('Заполняет конвертор НЕ ТРОГАТЬ!'!G324="", "", 'Заполняет конвертор НЕ ТРОГАТЬ!'!G324)</f>
        <v/>
      </c>
      <c r="H182" s="385" t="str">
        <f>IF('Заполняет конвертор НЕ ТРОГАТЬ!'!H324="", "", 'Заполняет конвертор НЕ ТРОГАТЬ!'!H324)</f>
        <v/>
      </c>
    </row>
    <row r="183" spans="1:8" ht="15.75" customHeight="1">
      <c r="A183" s="385" t="str">
        <f>IF('Заполняет конвертор НЕ ТРОГАТЬ!'!A325="", "", 'Заполняет конвертор НЕ ТРОГАТЬ!'!A325)</f>
        <v/>
      </c>
      <c r="B183" s="385" t="str">
        <f>IF('Заполняет конвертор НЕ ТРОГАТЬ!'!B325="", "", 'Заполняет конвертор НЕ ТРОГАТЬ!'!B325)</f>
        <v/>
      </c>
      <c r="C183" s="385" t="str">
        <f>IF('Заполняет конвертор НЕ ТРОГАТЬ!'!C325="", "", 'Заполняет конвертор НЕ ТРОГАТЬ!'!C325)</f>
        <v/>
      </c>
      <c r="D183" s="385" t="str">
        <f>IF('Заполняет конвертор НЕ ТРОГАТЬ!'!D325="", "", 'Заполняет конвертор НЕ ТРОГАТЬ!'!D325)</f>
        <v/>
      </c>
      <c r="E183" s="385" t="str">
        <f>IF('Заполняет конвертор НЕ ТРОГАТЬ!'!E325="", "", 'Заполняет конвертор НЕ ТРОГАТЬ!'!E325)</f>
        <v/>
      </c>
      <c r="F183" s="385" t="str">
        <f>IF('Заполняет конвертор НЕ ТРОГАТЬ!'!F325="", "", 'Заполняет конвертор НЕ ТРОГАТЬ!'!F325)</f>
        <v/>
      </c>
      <c r="G183" s="385" t="str">
        <f>IF('Заполняет конвертор НЕ ТРОГАТЬ!'!G325="", "", 'Заполняет конвертор НЕ ТРОГАТЬ!'!G325)</f>
        <v/>
      </c>
      <c r="H183" s="385" t="str">
        <f>IF('Заполняет конвертор НЕ ТРОГАТЬ!'!H325="", "", 'Заполняет конвертор НЕ ТРОГАТЬ!'!H325)</f>
        <v/>
      </c>
    </row>
    <row r="184" spans="1:8" ht="15.75" customHeight="1">
      <c r="A184" s="385" t="str">
        <f>IF('Заполняет конвертор НЕ ТРОГАТЬ!'!A326="", "", 'Заполняет конвертор НЕ ТРОГАТЬ!'!A326)</f>
        <v/>
      </c>
      <c r="B184" s="385" t="str">
        <f>IF('Заполняет конвертор НЕ ТРОГАТЬ!'!B326="", "", 'Заполняет конвертор НЕ ТРОГАТЬ!'!B326)</f>
        <v/>
      </c>
      <c r="C184" s="385" t="str">
        <f>IF('Заполняет конвертор НЕ ТРОГАТЬ!'!C326="", "", 'Заполняет конвертор НЕ ТРОГАТЬ!'!C326)</f>
        <v/>
      </c>
      <c r="D184" s="385" t="str">
        <f>IF('Заполняет конвертор НЕ ТРОГАТЬ!'!D326="", "", 'Заполняет конвертор НЕ ТРОГАТЬ!'!D326)</f>
        <v/>
      </c>
      <c r="E184" s="385" t="str">
        <f>IF('Заполняет конвертор НЕ ТРОГАТЬ!'!E326="", "", 'Заполняет конвертор НЕ ТРОГАТЬ!'!E326)</f>
        <v/>
      </c>
      <c r="F184" s="385" t="str">
        <f>IF('Заполняет конвертор НЕ ТРОГАТЬ!'!F326="", "", 'Заполняет конвертор НЕ ТРОГАТЬ!'!F326)</f>
        <v/>
      </c>
      <c r="G184" s="385" t="str">
        <f>IF('Заполняет конвертор НЕ ТРОГАТЬ!'!G326="", "", 'Заполняет конвертор НЕ ТРОГАТЬ!'!G326)</f>
        <v/>
      </c>
      <c r="H184" s="385" t="str">
        <f>IF('Заполняет конвертор НЕ ТРОГАТЬ!'!H326="", "", 'Заполняет конвертор НЕ ТРОГАТЬ!'!H326)</f>
        <v/>
      </c>
    </row>
    <row r="185" spans="1:8" ht="15.75" customHeight="1">
      <c r="A185" s="385" t="str">
        <f>IF('Заполняет конвертор НЕ ТРОГАТЬ!'!A327="", "", 'Заполняет конвертор НЕ ТРОГАТЬ!'!A327)</f>
        <v/>
      </c>
      <c r="B185" s="385" t="str">
        <f>IF('Заполняет конвертор НЕ ТРОГАТЬ!'!B327="", "", 'Заполняет конвертор НЕ ТРОГАТЬ!'!B327)</f>
        <v/>
      </c>
      <c r="C185" s="385" t="str">
        <f>IF('Заполняет конвертор НЕ ТРОГАТЬ!'!C327="", "", 'Заполняет конвертор НЕ ТРОГАТЬ!'!C327)</f>
        <v/>
      </c>
      <c r="D185" s="385" t="str">
        <f>IF('Заполняет конвертор НЕ ТРОГАТЬ!'!D327="", "", 'Заполняет конвертор НЕ ТРОГАТЬ!'!D327)</f>
        <v/>
      </c>
      <c r="E185" s="385" t="str">
        <f>IF('Заполняет конвертор НЕ ТРОГАТЬ!'!E327="", "", 'Заполняет конвертор НЕ ТРОГАТЬ!'!E327)</f>
        <v/>
      </c>
      <c r="F185" s="385" t="str">
        <f>IF('Заполняет конвертор НЕ ТРОГАТЬ!'!F327="", "", 'Заполняет конвертор НЕ ТРОГАТЬ!'!F327)</f>
        <v/>
      </c>
      <c r="G185" s="385" t="str">
        <f>IF('Заполняет конвертор НЕ ТРОГАТЬ!'!G327="", "", 'Заполняет конвертор НЕ ТРОГАТЬ!'!G327)</f>
        <v/>
      </c>
      <c r="H185" s="385" t="str">
        <f>IF('Заполняет конвертор НЕ ТРОГАТЬ!'!H327="", "", 'Заполняет конвертор НЕ ТРОГАТЬ!'!H327)</f>
        <v/>
      </c>
    </row>
    <row r="186" spans="1:8" ht="15.75" customHeight="1">
      <c r="A186" s="385" t="str">
        <f>IF('Заполняет конвертор НЕ ТРОГАТЬ!'!A328="", "", 'Заполняет конвертор НЕ ТРОГАТЬ!'!A328)</f>
        <v/>
      </c>
      <c r="B186" s="385" t="str">
        <f>IF('Заполняет конвертор НЕ ТРОГАТЬ!'!B328="", "", 'Заполняет конвертор НЕ ТРОГАТЬ!'!B328)</f>
        <v/>
      </c>
      <c r="C186" s="385" t="str">
        <f>IF('Заполняет конвертор НЕ ТРОГАТЬ!'!C328="", "", 'Заполняет конвертор НЕ ТРОГАТЬ!'!C328)</f>
        <v/>
      </c>
      <c r="D186" s="385" t="str">
        <f>IF('Заполняет конвертор НЕ ТРОГАТЬ!'!D328="", "", 'Заполняет конвертор НЕ ТРОГАТЬ!'!D328)</f>
        <v/>
      </c>
      <c r="E186" s="385" t="str">
        <f>IF('Заполняет конвертор НЕ ТРОГАТЬ!'!E328="", "", 'Заполняет конвертор НЕ ТРОГАТЬ!'!E328)</f>
        <v/>
      </c>
      <c r="F186" s="385" t="str">
        <f>IF('Заполняет конвертор НЕ ТРОГАТЬ!'!F328="", "", 'Заполняет конвертор НЕ ТРОГАТЬ!'!F328)</f>
        <v/>
      </c>
      <c r="G186" s="385" t="str">
        <f>IF('Заполняет конвертор НЕ ТРОГАТЬ!'!G328="", "", 'Заполняет конвертор НЕ ТРОГАТЬ!'!G328)</f>
        <v/>
      </c>
      <c r="H186" s="385" t="str">
        <f>IF('Заполняет конвертор НЕ ТРОГАТЬ!'!H328="", "", 'Заполняет конвертор НЕ ТРОГАТЬ!'!H328)</f>
        <v/>
      </c>
    </row>
    <row r="187" spans="1:8" ht="15.75" customHeight="1">
      <c r="A187" s="385" t="str">
        <f>IF('Заполняет конвертор НЕ ТРОГАТЬ!'!A329="", "", 'Заполняет конвертор НЕ ТРОГАТЬ!'!A329)</f>
        <v/>
      </c>
      <c r="B187" s="385" t="str">
        <f>IF('Заполняет конвертор НЕ ТРОГАТЬ!'!B329="", "", 'Заполняет конвертор НЕ ТРОГАТЬ!'!B329)</f>
        <v/>
      </c>
      <c r="C187" s="385" t="str">
        <f>IF('Заполняет конвертор НЕ ТРОГАТЬ!'!C329="", "", 'Заполняет конвертор НЕ ТРОГАТЬ!'!C329)</f>
        <v/>
      </c>
      <c r="D187" s="385" t="str">
        <f>IF('Заполняет конвертор НЕ ТРОГАТЬ!'!D329="", "", 'Заполняет конвертор НЕ ТРОГАТЬ!'!D329)</f>
        <v/>
      </c>
      <c r="E187" s="385" t="str">
        <f>IF('Заполняет конвертор НЕ ТРОГАТЬ!'!E329="", "", 'Заполняет конвертор НЕ ТРОГАТЬ!'!E329)</f>
        <v/>
      </c>
      <c r="F187" s="385" t="str">
        <f>IF('Заполняет конвертор НЕ ТРОГАТЬ!'!F329="", "", 'Заполняет конвертор НЕ ТРОГАТЬ!'!F329)</f>
        <v/>
      </c>
      <c r="G187" s="385" t="str">
        <f>IF('Заполняет конвертор НЕ ТРОГАТЬ!'!G329="", "", 'Заполняет конвертор НЕ ТРОГАТЬ!'!G329)</f>
        <v/>
      </c>
      <c r="H187" s="385" t="str">
        <f>IF('Заполняет конвертор НЕ ТРОГАТЬ!'!H329="", "", 'Заполняет конвертор НЕ ТРОГАТЬ!'!H329)</f>
        <v/>
      </c>
    </row>
    <row r="188" spans="1:8" ht="15.75" customHeight="1">
      <c r="A188" s="385" t="str">
        <f>IF('Заполняет конвертор НЕ ТРОГАТЬ!'!A330="", "", 'Заполняет конвертор НЕ ТРОГАТЬ!'!A330)</f>
        <v/>
      </c>
      <c r="B188" s="385" t="str">
        <f>IF('Заполняет конвертор НЕ ТРОГАТЬ!'!B330="", "", 'Заполняет конвертор НЕ ТРОГАТЬ!'!B330)</f>
        <v/>
      </c>
      <c r="C188" s="385" t="str">
        <f>IF('Заполняет конвертор НЕ ТРОГАТЬ!'!C330="", "", 'Заполняет конвертор НЕ ТРОГАТЬ!'!C330)</f>
        <v/>
      </c>
      <c r="D188" s="385" t="str">
        <f>IF('Заполняет конвертор НЕ ТРОГАТЬ!'!D330="", "", 'Заполняет конвертор НЕ ТРОГАТЬ!'!D330)</f>
        <v/>
      </c>
      <c r="E188" s="385" t="str">
        <f>IF('Заполняет конвертор НЕ ТРОГАТЬ!'!E330="", "", 'Заполняет конвертор НЕ ТРОГАТЬ!'!E330)</f>
        <v/>
      </c>
      <c r="F188" s="385" t="str">
        <f>IF('Заполняет конвертор НЕ ТРОГАТЬ!'!F330="", "", 'Заполняет конвертор НЕ ТРОГАТЬ!'!F330)</f>
        <v/>
      </c>
      <c r="G188" s="385" t="str">
        <f>IF('Заполняет конвертор НЕ ТРОГАТЬ!'!G330="", "", 'Заполняет конвертор НЕ ТРОГАТЬ!'!G330)</f>
        <v/>
      </c>
      <c r="H188" s="385" t="str">
        <f>IF('Заполняет конвертор НЕ ТРОГАТЬ!'!H330="", "", 'Заполняет конвертор НЕ ТРОГАТЬ!'!H330)</f>
        <v/>
      </c>
    </row>
    <row r="189" spans="1:8" ht="15.75" customHeight="1">
      <c r="A189" s="385" t="str">
        <f>IF('Заполняет конвертор НЕ ТРОГАТЬ!'!A331="", "", 'Заполняет конвертор НЕ ТРОГАТЬ!'!A331)</f>
        <v/>
      </c>
      <c r="B189" s="385" t="str">
        <f>IF('Заполняет конвертор НЕ ТРОГАТЬ!'!B331="", "", 'Заполняет конвертор НЕ ТРОГАТЬ!'!B331)</f>
        <v/>
      </c>
      <c r="C189" s="385" t="str">
        <f>IF('Заполняет конвертор НЕ ТРОГАТЬ!'!C331="", "", 'Заполняет конвертор НЕ ТРОГАТЬ!'!C331)</f>
        <v/>
      </c>
      <c r="D189" s="385" t="str">
        <f>IF('Заполняет конвертор НЕ ТРОГАТЬ!'!D331="", "", 'Заполняет конвертор НЕ ТРОГАТЬ!'!D331)</f>
        <v/>
      </c>
      <c r="E189" s="385" t="str">
        <f>IF('Заполняет конвертор НЕ ТРОГАТЬ!'!E331="", "", 'Заполняет конвертор НЕ ТРОГАТЬ!'!E331)</f>
        <v/>
      </c>
      <c r="F189" s="385" t="str">
        <f>IF('Заполняет конвертор НЕ ТРОГАТЬ!'!F331="", "", 'Заполняет конвертор НЕ ТРОГАТЬ!'!F331)</f>
        <v/>
      </c>
      <c r="G189" s="385" t="str">
        <f>IF('Заполняет конвертор НЕ ТРОГАТЬ!'!G331="", "", 'Заполняет конвертор НЕ ТРОГАТЬ!'!G331)</f>
        <v/>
      </c>
      <c r="H189" s="385" t="str">
        <f>IF('Заполняет конвертор НЕ ТРОГАТЬ!'!H331="", "", 'Заполняет конвертор НЕ ТРОГАТЬ!'!H331)</f>
        <v/>
      </c>
    </row>
    <row r="190" spans="1:8" ht="15.75" customHeight="1">
      <c r="A190" s="385" t="str">
        <f>IF('Заполняет конвертор НЕ ТРОГАТЬ!'!A332="", "", 'Заполняет конвертор НЕ ТРОГАТЬ!'!A332)</f>
        <v/>
      </c>
      <c r="B190" s="385" t="str">
        <f>IF('Заполняет конвертор НЕ ТРОГАТЬ!'!B332="", "", 'Заполняет конвертор НЕ ТРОГАТЬ!'!B332)</f>
        <v/>
      </c>
      <c r="C190" s="385" t="str">
        <f>IF('Заполняет конвертор НЕ ТРОГАТЬ!'!C332="", "", 'Заполняет конвертор НЕ ТРОГАТЬ!'!C332)</f>
        <v/>
      </c>
      <c r="D190" s="385" t="str">
        <f>IF('Заполняет конвертор НЕ ТРОГАТЬ!'!D332="", "", 'Заполняет конвертор НЕ ТРОГАТЬ!'!D332)</f>
        <v/>
      </c>
      <c r="E190" s="385" t="str">
        <f>IF('Заполняет конвертор НЕ ТРОГАТЬ!'!E332="", "", 'Заполняет конвертор НЕ ТРОГАТЬ!'!E332)</f>
        <v/>
      </c>
      <c r="F190" s="385" t="str">
        <f>IF('Заполняет конвертор НЕ ТРОГАТЬ!'!F332="", "", 'Заполняет конвертор НЕ ТРОГАТЬ!'!F332)</f>
        <v/>
      </c>
      <c r="G190" s="385" t="str">
        <f>IF('Заполняет конвертор НЕ ТРОГАТЬ!'!G332="", "", 'Заполняет конвертор НЕ ТРОГАТЬ!'!G332)</f>
        <v/>
      </c>
      <c r="H190" s="385" t="str">
        <f>IF('Заполняет конвертор НЕ ТРОГАТЬ!'!H332="", "", 'Заполняет конвертор НЕ ТРОГАТЬ!'!H332)</f>
        <v/>
      </c>
    </row>
    <row r="191" spans="1:8" ht="15.75" customHeight="1">
      <c r="A191" s="385" t="str">
        <f>IF('Заполняет конвертор НЕ ТРОГАТЬ!'!A333="", "", 'Заполняет конвертор НЕ ТРОГАТЬ!'!A333)</f>
        <v/>
      </c>
      <c r="B191" s="385" t="str">
        <f>IF('Заполняет конвертор НЕ ТРОГАТЬ!'!B333="", "", 'Заполняет конвертор НЕ ТРОГАТЬ!'!B333)</f>
        <v/>
      </c>
      <c r="C191" s="385" t="str">
        <f>IF('Заполняет конвертор НЕ ТРОГАТЬ!'!C333="", "", 'Заполняет конвертор НЕ ТРОГАТЬ!'!C333)</f>
        <v/>
      </c>
      <c r="D191" s="385" t="str">
        <f>IF('Заполняет конвертор НЕ ТРОГАТЬ!'!D333="", "", 'Заполняет конвертор НЕ ТРОГАТЬ!'!D333)</f>
        <v/>
      </c>
      <c r="E191" s="385" t="str">
        <f>IF('Заполняет конвертор НЕ ТРОГАТЬ!'!E333="", "", 'Заполняет конвертор НЕ ТРОГАТЬ!'!E333)</f>
        <v/>
      </c>
      <c r="F191" s="385" t="str">
        <f>IF('Заполняет конвертор НЕ ТРОГАТЬ!'!F333="", "", 'Заполняет конвертор НЕ ТРОГАТЬ!'!F333)</f>
        <v/>
      </c>
      <c r="G191" s="385" t="str">
        <f>IF('Заполняет конвертор НЕ ТРОГАТЬ!'!G333="", "", 'Заполняет конвертор НЕ ТРОГАТЬ!'!G333)</f>
        <v/>
      </c>
      <c r="H191" s="385" t="str">
        <f>IF('Заполняет конвертор НЕ ТРОГАТЬ!'!H333="", "", 'Заполняет конвертор НЕ ТРОГАТЬ!'!H333)</f>
        <v/>
      </c>
    </row>
    <row r="192" spans="1:8" ht="15.75" customHeight="1">
      <c r="A192" s="385" t="str">
        <f>IF('Заполняет конвертор НЕ ТРОГАТЬ!'!A334="", "", 'Заполняет конвертор НЕ ТРОГАТЬ!'!A334)</f>
        <v/>
      </c>
      <c r="B192" s="385" t="str">
        <f>IF('Заполняет конвертор НЕ ТРОГАТЬ!'!B334="", "", 'Заполняет конвертор НЕ ТРОГАТЬ!'!B334)</f>
        <v/>
      </c>
      <c r="C192" s="385" t="str">
        <f>IF('Заполняет конвертор НЕ ТРОГАТЬ!'!C334="", "", 'Заполняет конвертор НЕ ТРОГАТЬ!'!C334)</f>
        <v/>
      </c>
      <c r="D192" s="385" t="str">
        <f>IF('Заполняет конвертор НЕ ТРОГАТЬ!'!D334="", "", 'Заполняет конвертор НЕ ТРОГАТЬ!'!D334)</f>
        <v/>
      </c>
      <c r="E192" s="385" t="str">
        <f>IF('Заполняет конвертор НЕ ТРОГАТЬ!'!E334="", "", 'Заполняет конвертор НЕ ТРОГАТЬ!'!E334)</f>
        <v/>
      </c>
      <c r="F192" s="385" t="str">
        <f>IF('Заполняет конвертор НЕ ТРОГАТЬ!'!F334="", "", 'Заполняет конвертор НЕ ТРОГАТЬ!'!F334)</f>
        <v/>
      </c>
      <c r="G192" s="385" t="str">
        <f>IF('Заполняет конвертор НЕ ТРОГАТЬ!'!G334="", "", 'Заполняет конвертор НЕ ТРОГАТЬ!'!G334)</f>
        <v/>
      </c>
      <c r="H192" s="385" t="str">
        <f>IF('Заполняет конвертор НЕ ТРОГАТЬ!'!H334="", "", 'Заполняет конвертор НЕ ТРОГАТЬ!'!H334)</f>
        <v/>
      </c>
    </row>
    <row r="193" spans="1:8" ht="15.75" customHeight="1">
      <c r="A193" s="385" t="str">
        <f>IF('Заполняет конвертор НЕ ТРОГАТЬ!'!A335="", "", 'Заполняет конвертор НЕ ТРОГАТЬ!'!A335)</f>
        <v/>
      </c>
      <c r="B193" s="385" t="str">
        <f>IF('Заполняет конвертор НЕ ТРОГАТЬ!'!B335="", "", 'Заполняет конвертор НЕ ТРОГАТЬ!'!B335)</f>
        <v/>
      </c>
      <c r="C193" s="385" t="str">
        <f>IF('Заполняет конвертор НЕ ТРОГАТЬ!'!C335="", "", 'Заполняет конвертор НЕ ТРОГАТЬ!'!C335)</f>
        <v/>
      </c>
      <c r="D193" s="385" t="str">
        <f>IF('Заполняет конвертор НЕ ТРОГАТЬ!'!D335="", "", 'Заполняет конвертор НЕ ТРОГАТЬ!'!D335)</f>
        <v/>
      </c>
      <c r="E193" s="385" t="str">
        <f>IF('Заполняет конвертор НЕ ТРОГАТЬ!'!E335="", "", 'Заполняет конвертор НЕ ТРОГАТЬ!'!E335)</f>
        <v/>
      </c>
      <c r="F193" s="385" t="str">
        <f>IF('Заполняет конвертор НЕ ТРОГАТЬ!'!F335="", "", 'Заполняет конвертор НЕ ТРОГАТЬ!'!F335)</f>
        <v/>
      </c>
      <c r="G193" s="385" t="str">
        <f>IF('Заполняет конвертор НЕ ТРОГАТЬ!'!G335="", "", 'Заполняет конвертор НЕ ТРОГАТЬ!'!G335)</f>
        <v/>
      </c>
      <c r="H193" s="385" t="str">
        <f>IF('Заполняет конвертор НЕ ТРОГАТЬ!'!H335="", "", 'Заполняет конвертор НЕ ТРОГАТЬ!'!H335)</f>
        <v/>
      </c>
    </row>
    <row r="194" spans="1:8" ht="15.75" customHeight="1">
      <c r="A194" s="385" t="str">
        <f>IF('Заполняет конвертор НЕ ТРОГАТЬ!'!A336="", "", 'Заполняет конвертор НЕ ТРОГАТЬ!'!A336)</f>
        <v/>
      </c>
      <c r="B194" s="385" t="str">
        <f>IF('Заполняет конвертор НЕ ТРОГАТЬ!'!B336="", "", 'Заполняет конвертор НЕ ТРОГАТЬ!'!B336)</f>
        <v/>
      </c>
      <c r="C194" s="385" t="str">
        <f>IF('Заполняет конвертор НЕ ТРОГАТЬ!'!C336="", "", 'Заполняет конвертор НЕ ТРОГАТЬ!'!C336)</f>
        <v/>
      </c>
      <c r="D194" s="385" t="str">
        <f>IF('Заполняет конвертор НЕ ТРОГАТЬ!'!D336="", "", 'Заполняет конвертор НЕ ТРОГАТЬ!'!D336)</f>
        <v/>
      </c>
      <c r="E194" s="385" t="str">
        <f>IF('Заполняет конвертор НЕ ТРОГАТЬ!'!E336="", "", 'Заполняет конвертор НЕ ТРОГАТЬ!'!E336)</f>
        <v/>
      </c>
      <c r="F194" s="385" t="str">
        <f>IF('Заполняет конвертор НЕ ТРОГАТЬ!'!F336="", "", 'Заполняет конвертор НЕ ТРОГАТЬ!'!F336)</f>
        <v/>
      </c>
      <c r="G194" s="385" t="str">
        <f>IF('Заполняет конвертор НЕ ТРОГАТЬ!'!G336="", "", 'Заполняет конвертор НЕ ТРОГАТЬ!'!G336)</f>
        <v/>
      </c>
      <c r="H194" s="385" t="str">
        <f>IF('Заполняет конвертор НЕ ТРОГАТЬ!'!H336="", "", 'Заполняет конвертор НЕ ТРОГАТЬ!'!H336)</f>
        <v/>
      </c>
    </row>
    <row r="195" spans="1:8" ht="15.75" customHeight="1">
      <c r="A195" s="385" t="str">
        <f>IF('Заполняет конвертор НЕ ТРОГАТЬ!'!A337="", "", 'Заполняет конвертор НЕ ТРОГАТЬ!'!A337)</f>
        <v/>
      </c>
      <c r="B195" s="385" t="str">
        <f>IF('Заполняет конвертор НЕ ТРОГАТЬ!'!B337="", "", 'Заполняет конвертор НЕ ТРОГАТЬ!'!B337)</f>
        <v/>
      </c>
      <c r="C195" s="385" t="str">
        <f>IF('Заполняет конвертор НЕ ТРОГАТЬ!'!C337="", "", 'Заполняет конвертор НЕ ТРОГАТЬ!'!C337)</f>
        <v/>
      </c>
      <c r="D195" s="385" t="str">
        <f>IF('Заполняет конвертор НЕ ТРОГАТЬ!'!D337="", "", 'Заполняет конвертор НЕ ТРОГАТЬ!'!D337)</f>
        <v/>
      </c>
      <c r="E195" s="385" t="str">
        <f>IF('Заполняет конвертор НЕ ТРОГАТЬ!'!E337="", "", 'Заполняет конвертор НЕ ТРОГАТЬ!'!E337)</f>
        <v/>
      </c>
      <c r="F195" s="385" t="str">
        <f>IF('Заполняет конвертор НЕ ТРОГАТЬ!'!F337="", "", 'Заполняет конвертор НЕ ТРОГАТЬ!'!F337)</f>
        <v/>
      </c>
      <c r="G195" s="385" t="str">
        <f>IF('Заполняет конвертор НЕ ТРОГАТЬ!'!G337="", "", 'Заполняет конвертор НЕ ТРОГАТЬ!'!G337)</f>
        <v/>
      </c>
      <c r="H195" s="385" t="str">
        <f>IF('Заполняет конвертор НЕ ТРОГАТЬ!'!H337="", "", 'Заполняет конвертор НЕ ТРОГАТЬ!'!H337)</f>
        <v/>
      </c>
    </row>
    <row r="196" spans="1:8" ht="15.75" customHeight="1">
      <c r="A196" s="385" t="str">
        <f>IF('Заполняет конвертор НЕ ТРОГАТЬ!'!A338="", "", 'Заполняет конвертор НЕ ТРОГАТЬ!'!A338)</f>
        <v/>
      </c>
      <c r="B196" s="385" t="str">
        <f>IF('Заполняет конвертор НЕ ТРОГАТЬ!'!B338="", "", 'Заполняет конвертор НЕ ТРОГАТЬ!'!B338)</f>
        <v/>
      </c>
      <c r="C196" s="385" t="str">
        <f>IF('Заполняет конвертор НЕ ТРОГАТЬ!'!C338="", "", 'Заполняет конвертор НЕ ТРОГАТЬ!'!C338)</f>
        <v/>
      </c>
      <c r="D196" s="385" t="str">
        <f>IF('Заполняет конвертор НЕ ТРОГАТЬ!'!D338="", "", 'Заполняет конвертор НЕ ТРОГАТЬ!'!D338)</f>
        <v/>
      </c>
      <c r="E196" s="385" t="str">
        <f>IF('Заполняет конвертор НЕ ТРОГАТЬ!'!E338="", "", 'Заполняет конвертор НЕ ТРОГАТЬ!'!E338)</f>
        <v/>
      </c>
      <c r="F196" s="385" t="str">
        <f>IF('Заполняет конвертор НЕ ТРОГАТЬ!'!F338="", "", 'Заполняет конвертор НЕ ТРОГАТЬ!'!F338)</f>
        <v/>
      </c>
      <c r="G196" s="385" t="str">
        <f>IF('Заполняет конвертор НЕ ТРОГАТЬ!'!G338="", "", 'Заполняет конвертор НЕ ТРОГАТЬ!'!G338)</f>
        <v/>
      </c>
      <c r="H196" s="385" t="str">
        <f>IF('Заполняет конвертор НЕ ТРОГАТЬ!'!H338="", "", 'Заполняет конвертор НЕ ТРОГАТЬ!'!H338)</f>
        <v/>
      </c>
    </row>
    <row r="197" spans="1:8" ht="15.75" customHeight="1">
      <c r="A197" s="385" t="str">
        <f>IF('Заполняет конвертор НЕ ТРОГАТЬ!'!A339="", "", 'Заполняет конвертор НЕ ТРОГАТЬ!'!A339)</f>
        <v/>
      </c>
      <c r="B197" s="385" t="str">
        <f>IF('Заполняет конвертор НЕ ТРОГАТЬ!'!B339="", "", 'Заполняет конвертор НЕ ТРОГАТЬ!'!B339)</f>
        <v/>
      </c>
      <c r="C197" s="385" t="str">
        <f>IF('Заполняет конвертор НЕ ТРОГАТЬ!'!C339="", "", 'Заполняет конвертор НЕ ТРОГАТЬ!'!C339)</f>
        <v/>
      </c>
      <c r="D197" s="385" t="str">
        <f>IF('Заполняет конвертор НЕ ТРОГАТЬ!'!D339="", "", 'Заполняет конвертор НЕ ТРОГАТЬ!'!D339)</f>
        <v/>
      </c>
      <c r="E197" s="385" t="str">
        <f>IF('Заполняет конвертор НЕ ТРОГАТЬ!'!E339="", "", 'Заполняет конвертор НЕ ТРОГАТЬ!'!E339)</f>
        <v/>
      </c>
      <c r="F197" s="385" t="str">
        <f>IF('Заполняет конвертор НЕ ТРОГАТЬ!'!F339="", "", 'Заполняет конвертор НЕ ТРОГАТЬ!'!F339)</f>
        <v/>
      </c>
      <c r="G197" s="385" t="str">
        <f>IF('Заполняет конвертор НЕ ТРОГАТЬ!'!G339="", "", 'Заполняет конвертор НЕ ТРОГАТЬ!'!G339)</f>
        <v/>
      </c>
      <c r="H197" s="385" t="str">
        <f>IF('Заполняет конвертор НЕ ТРОГАТЬ!'!H339="", "", 'Заполняет конвертор НЕ ТРОГАТЬ!'!H339)</f>
        <v/>
      </c>
    </row>
    <row r="198" spans="1:8" ht="15.75" customHeight="1">
      <c r="A198" s="385" t="str">
        <f>IF('Заполняет конвертор НЕ ТРОГАТЬ!'!A340="", "", 'Заполняет конвертор НЕ ТРОГАТЬ!'!A340)</f>
        <v/>
      </c>
      <c r="B198" s="385" t="str">
        <f>IF('Заполняет конвертор НЕ ТРОГАТЬ!'!B340="", "", 'Заполняет конвертор НЕ ТРОГАТЬ!'!B340)</f>
        <v/>
      </c>
      <c r="C198" s="385" t="str">
        <f>IF('Заполняет конвертор НЕ ТРОГАТЬ!'!C340="", "", 'Заполняет конвертор НЕ ТРОГАТЬ!'!C340)</f>
        <v/>
      </c>
      <c r="D198" s="385" t="str">
        <f>IF('Заполняет конвертор НЕ ТРОГАТЬ!'!D340="", "", 'Заполняет конвертор НЕ ТРОГАТЬ!'!D340)</f>
        <v/>
      </c>
      <c r="E198" s="385" t="str">
        <f>IF('Заполняет конвертор НЕ ТРОГАТЬ!'!E340="", "", 'Заполняет конвертор НЕ ТРОГАТЬ!'!E340)</f>
        <v/>
      </c>
      <c r="F198" s="385" t="str">
        <f>IF('Заполняет конвертор НЕ ТРОГАТЬ!'!F340="", "", 'Заполняет конвертор НЕ ТРОГАТЬ!'!F340)</f>
        <v/>
      </c>
      <c r="G198" s="385" t="str">
        <f>IF('Заполняет конвертор НЕ ТРОГАТЬ!'!G340="", "", 'Заполняет конвертор НЕ ТРОГАТЬ!'!G340)</f>
        <v/>
      </c>
      <c r="H198" s="385" t="str">
        <f>IF('Заполняет конвертор НЕ ТРОГАТЬ!'!H340="", "", 'Заполняет конвертор НЕ ТРОГАТЬ!'!H340)</f>
        <v/>
      </c>
    </row>
    <row r="199" spans="1:8" ht="15.75" customHeight="1">
      <c r="A199" s="385" t="str">
        <f>IF('Заполняет конвертор НЕ ТРОГАТЬ!'!A341="", "", 'Заполняет конвертор НЕ ТРОГАТЬ!'!A341)</f>
        <v/>
      </c>
      <c r="B199" s="385" t="str">
        <f>IF('Заполняет конвертор НЕ ТРОГАТЬ!'!B341="", "", 'Заполняет конвертор НЕ ТРОГАТЬ!'!B341)</f>
        <v/>
      </c>
      <c r="C199" s="385" t="str">
        <f>IF('Заполняет конвертор НЕ ТРОГАТЬ!'!C341="", "", 'Заполняет конвертор НЕ ТРОГАТЬ!'!C341)</f>
        <v/>
      </c>
      <c r="D199" s="385" t="str">
        <f>IF('Заполняет конвертор НЕ ТРОГАТЬ!'!D341="", "", 'Заполняет конвертор НЕ ТРОГАТЬ!'!D341)</f>
        <v/>
      </c>
      <c r="E199" s="385" t="str">
        <f>IF('Заполняет конвертор НЕ ТРОГАТЬ!'!E341="", "", 'Заполняет конвертор НЕ ТРОГАТЬ!'!E341)</f>
        <v/>
      </c>
      <c r="F199" s="385" t="str">
        <f>IF('Заполняет конвертор НЕ ТРОГАТЬ!'!F341="", "", 'Заполняет конвертор НЕ ТРОГАТЬ!'!F341)</f>
        <v/>
      </c>
      <c r="G199" s="385" t="str">
        <f>IF('Заполняет конвертор НЕ ТРОГАТЬ!'!G341="", "", 'Заполняет конвертор НЕ ТРОГАТЬ!'!G341)</f>
        <v/>
      </c>
      <c r="H199" s="385" t="str">
        <f>IF('Заполняет конвертор НЕ ТРОГАТЬ!'!H341="", "", 'Заполняет конвертор НЕ ТРОГАТЬ!'!H341)</f>
        <v/>
      </c>
    </row>
    <row r="200" spans="1:8" ht="15.75" customHeight="1">
      <c r="A200" s="385" t="str">
        <f>IF('Заполняет конвертор НЕ ТРОГАТЬ!'!A342="", "", 'Заполняет конвертор НЕ ТРОГАТЬ!'!A342)</f>
        <v/>
      </c>
      <c r="B200" s="385" t="str">
        <f>IF('Заполняет конвертор НЕ ТРОГАТЬ!'!B342="", "", 'Заполняет конвертор НЕ ТРОГАТЬ!'!B342)</f>
        <v/>
      </c>
      <c r="C200" s="385" t="str">
        <f>IF('Заполняет конвертор НЕ ТРОГАТЬ!'!C342="", "", 'Заполняет конвертор НЕ ТРОГАТЬ!'!C342)</f>
        <v/>
      </c>
      <c r="D200" s="385" t="str">
        <f>IF('Заполняет конвертор НЕ ТРОГАТЬ!'!D342="", "", 'Заполняет конвертор НЕ ТРОГАТЬ!'!D342)</f>
        <v/>
      </c>
      <c r="E200" s="385" t="str">
        <f>IF('Заполняет конвертор НЕ ТРОГАТЬ!'!E342="", "", 'Заполняет конвертор НЕ ТРОГАТЬ!'!E342)</f>
        <v/>
      </c>
      <c r="F200" s="385" t="str">
        <f>IF('Заполняет конвертор НЕ ТРОГАТЬ!'!F342="", "", 'Заполняет конвертор НЕ ТРОГАТЬ!'!F342)</f>
        <v/>
      </c>
      <c r="G200" s="385" t="str">
        <f>IF('Заполняет конвертор НЕ ТРОГАТЬ!'!G342="", "", 'Заполняет конвертор НЕ ТРОГАТЬ!'!G342)</f>
        <v/>
      </c>
      <c r="H200" s="385" t="str">
        <f>IF('Заполняет конвертор НЕ ТРОГАТЬ!'!H342="", "", 'Заполняет конвертор НЕ ТРОГАТЬ!'!H342)</f>
        <v/>
      </c>
    </row>
    <row r="201" spans="1:8" ht="15.75" customHeight="1">
      <c r="A201" s="385" t="str">
        <f>IF('Заполняет конвертор НЕ ТРОГАТЬ!'!A343="", "", 'Заполняет конвертор НЕ ТРОГАТЬ!'!A343)</f>
        <v/>
      </c>
      <c r="B201" s="385" t="str">
        <f>IF('Заполняет конвертор НЕ ТРОГАТЬ!'!B343="", "", 'Заполняет конвертор НЕ ТРОГАТЬ!'!B343)</f>
        <v/>
      </c>
      <c r="C201" s="385" t="str">
        <f>IF('Заполняет конвертор НЕ ТРОГАТЬ!'!C343="", "", 'Заполняет конвертор НЕ ТРОГАТЬ!'!C343)</f>
        <v/>
      </c>
      <c r="D201" s="385" t="str">
        <f>IF('Заполняет конвертор НЕ ТРОГАТЬ!'!D343="", "", 'Заполняет конвертор НЕ ТРОГАТЬ!'!D343)</f>
        <v/>
      </c>
      <c r="E201" s="385" t="str">
        <f>IF('Заполняет конвертор НЕ ТРОГАТЬ!'!E343="", "", 'Заполняет конвертор НЕ ТРОГАТЬ!'!E343)</f>
        <v/>
      </c>
      <c r="F201" s="385" t="str">
        <f>IF('Заполняет конвертор НЕ ТРОГАТЬ!'!F343="", "", 'Заполняет конвертор НЕ ТРОГАТЬ!'!F343)</f>
        <v/>
      </c>
      <c r="G201" s="385" t="str">
        <f>IF('Заполняет конвертор НЕ ТРОГАТЬ!'!G343="", "", 'Заполняет конвертор НЕ ТРОГАТЬ!'!G343)</f>
        <v/>
      </c>
      <c r="H201" s="385" t="str">
        <f>IF('Заполняет конвертор НЕ ТРОГАТЬ!'!H343="", "", 'Заполняет конвертор НЕ ТРОГАТЬ!'!H343)</f>
        <v/>
      </c>
    </row>
    <row r="202" spans="1:8" ht="15.75" customHeight="1">
      <c r="A202" s="385" t="str">
        <f>IF('Заполняет конвертор НЕ ТРОГАТЬ!'!A344="", "", 'Заполняет конвертор НЕ ТРОГАТЬ!'!A344)</f>
        <v/>
      </c>
      <c r="B202" s="385" t="str">
        <f>IF('Заполняет конвертор НЕ ТРОГАТЬ!'!B344="", "", 'Заполняет конвертор НЕ ТРОГАТЬ!'!B344)</f>
        <v/>
      </c>
      <c r="C202" s="385" t="str">
        <f>IF('Заполняет конвертор НЕ ТРОГАТЬ!'!C344="", "", 'Заполняет конвертор НЕ ТРОГАТЬ!'!C344)</f>
        <v/>
      </c>
      <c r="D202" s="385" t="str">
        <f>IF('Заполняет конвертор НЕ ТРОГАТЬ!'!D344="", "", 'Заполняет конвертор НЕ ТРОГАТЬ!'!D344)</f>
        <v/>
      </c>
      <c r="E202" s="385" t="str">
        <f>IF('Заполняет конвертор НЕ ТРОГАТЬ!'!E344="", "", 'Заполняет конвертор НЕ ТРОГАТЬ!'!E344)</f>
        <v/>
      </c>
      <c r="F202" s="385" t="str">
        <f>IF('Заполняет конвертор НЕ ТРОГАТЬ!'!F344="", "", 'Заполняет конвертор НЕ ТРОГАТЬ!'!F344)</f>
        <v/>
      </c>
      <c r="G202" s="385" t="str">
        <f>IF('Заполняет конвертор НЕ ТРОГАТЬ!'!G344="", "", 'Заполняет конвертор НЕ ТРОГАТЬ!'!G344)</f>
        <v/>
      </c>
      <c r="H202" s="385" t="str">
        <f>IF('Заполняет конвертор НЕ ТРОГАТЬ!'!H344="", "", 'Заполняет конвертор НЕ ТРОГАТЬ!'!H344)</f>
        <v/>
      </c>
    </row>
    <row r="203" spans="1:8" ht="15.75" customHeight="1">
      <c r="A203" s="385" t="str">
        <f>IF('Заполняет конвертор НЕ ТРОГАТЬ!'!A345="", "", 'Заполняет конвертор НЕ ТРОГАТЬ!'!A345)</f>
        <v/>
      </c>
      <c r="B203" s="385" t="str">
        <f>IF('Заполняет конвертор НЕ ТРОГАТЬ!'!B345="", "", 'Заполняет конвертор НЕ ТРОГАТЬ!'!B345)</f>
        <v/>
      </c>
      <c r="C203" s="385" t="str">
        <f>IF('Заполняет конвертор НЕ ТРОГАТЬ!'!C345="", "", 'Заполняет конвертор НЕ ТРОГАТЬ!'!C345)</f>
        <v/>
      </c>
      <c r="D203" s="385" t="str">
        <f>IF('Заполняет конвертор НЕ ТРОГАТЬ!'!D345="", "", 'Заполняет конвертор НЕ ТРОГАТЬ!'!D345)</f>
        <v/>
      </c>
      <c r="E203" s="385" t="str">
        <f>IF('Заполняет конвертор НЕ ТРОГАТЬ!'!E345="", "", 'Заполняет конвертор НЕ ТРОГАТЬ!'!E345)</f>
        <v/>
      </c>
      <c r="F203" s="385" t="str">
        <f>IF('Заполняет конвертор НЕ ТРОГАТЬ!'!F345="", "", 'Заполняет конвертор НЕ ТРОГАТЬ!'!F345)</f>
        <v/>
      </c>
      <c r="G203" s="385" t="str">
        <f>IF('Заполняет конвертор НЕ ТРОГАТЬ!'!G345="", "", 'Заполняет конвертор НЕ ТРОГАТЬ!'!G345)</f>
        <v/>
      </c>
      <c r="H203" s="385" t="str">
        <f>IF('Заполняет конвертор НЕ ТРОГАТЬ!'!H345="", "", 'Заполняет конвертор НЕ ТРОГАТЬ!'!H345)</f>
        <v/>
      </c>
    </row>
    <row r="204" spans="1:8" ht="15.75" customHeight="1">
      <c r="A204" s="385" t="str">
        <f>IF('Заполняет конвертор НЕ ТРОГАТЬ!'!A346="", "", 'Заполняет конвертор НЕ ТРОГАТЬ!'!A346)</f>
        <v/>
      </c>
      <c r="B204" s="385" t="str">
        <f>IF('Заполняет конвертор НЕ ТРОГАТЬ!'!B346="", "", 'Заполняет конвертор НЕ ТРОГАТЬ!'!B346)</f>
        <v/>
      </c>
      <c r="C204" s="385" t="str">
        <f>IF('Заполняет конвертор НЕ ТРОГАТЬ!'!C346="", "", 'Заполняет конвертор НЕ ТРОГАТЬ!'!C346)</f>
        <v/>
      </c>
      <c r="D204" s="385" t="str">
        <f>IF('Заполняет конвертор НЕ ТРОГАТЬ!'!D346="", "", 'Заполняет конвертор НЕ ТРОГАТЬ!'!D346)</f>
        <v/>
      </c>
      <c r="E204" s="385" t="str">
        <f>IF('Заполняет конвертор НЕ ТРОГАТЬ!'!E346="", "", 'Заполняет конвертор НЕ ТРОГАТЬ!'!E346)</f>
        <v/>
      </c>
      <c r="F204" s="385" t="str">
        <f>IF('Заполняет конвертор НЕ ТРОГАТЬ!'!F346="", "", 'Заполняет конвертор НЕ ТРОГАТЬ!'!F346)</f>
        <v/>
      </c>
      <c r="G204" s="385" t="str">
        <f>IF('Заполняет конвертор НЕ ТРОГАТЬ!'!G346="", "", 'Заполняет конвертор НЕ ТРОГАТЬ!'!G346)</f>
        <v/>
      </c>
      <c r="H204" s="385" t="str">
        <f>IF('Заполняет конвертор НЕ ТРОГАТЬ!'!H346="", "", 'Заполняет конвертор НЕ ТРОГАТЬ!'!H346)</f>
        <v/>
      </c>
    </row>
    <row r="205" spans="1:8" ht="15.75" customHeight="1">
      <c r="A205" s="385" t="str">
        <f>IF('Заполняет конвертор НЕ ТРОГАТЬ!'!A347="", "", 'Заполняет конвертор НЕ ТРОГАТЬ!'!A347)</f>
        <v/>
      </c>
      <c r="B205" s="385" t="str">
        <f>IF('Заполняет конвертор НЕ ТРОГАТЬ!'!B347="", "", 'Заполняет конвертор НЕ ТРОГАТЬ!'!B347)</f>
        <v/>
      </c>
      <c r="C205" s="385" t="str">
        <f>IF('Заполняет конвертор НЕ ТРОГАТЬ!'!C347="", "", 'Заполняет конвертор НЕ ТРОГАТЬ!'!C347)</f>
        <v/>
      </c>
      <c r="D205" s="385" t="str">
        <f>IF('Заполняет конвертор НЕ ТРОГАТЬ!'!D347="", "", 'Заполняет конвертор НЕ ТРОГАТЬ!'!D347)</f>
        <v/>
      </c>
      <c r="E205" s="385" t="str">
        <f>IF('Заполняет конвертор НЕ ТРОГАТЬ!'!E347="", "", 'Заполняет конвертор НЕ ТРОГАТЬ!'!E347)</f>
        <v/>
      </c>
      <c r="F205" s="385" t="str">
        <f>IF('Заполняет конвертор НЕ ТРОГАТЬ!'!F347="", "", 'Заполняет конвертор НЕ ТРОГАТЬ!'!F347)</f>
        <v/>
      </c>
      <c r="G205" s="385" t="str">
        <f>IF('Заполняет конвертор НЕ ТРОГАТЬ!'!G347="", "", 'Заполняет конвертор НЕ ТРОГАТЬ!'!G347)</f>
        <v/>
      </c>
      <c r="H205" s="385" t="str">
        <f>IF('Заполняет конвертор НЕ ТРОГАТЬ!'!H347="", "", 'Заполняет конвертор НЕ ТРОГАТЬ!'!H347)</f>
        <v/>
      </c>
    </row>
    <row r="206" spans="1:8" ht="15.75" customHeight="1">
      <c r="A206" s="385" t="str">
        <f>IF('Заполняет конвертор НЕ ТРОГАТЬ!'!A348="", "", 'Заполняет конвертор НЕ ТРОГАТЬ!'!A348)</f>
        <v/>
      </c>
      <c r="B206" s="385" t="str">
        <f>IF('Заполняет конвертор НЕ ТРОГАТЬ!'!B348="", "", 'Заполняет конвертор НЕ ТРОГАТЬ!'!B348)</f>
        <v/>
      </c>
      <c r="C206" s="385" t="str">
        <f>IF('Заполняет конвертор НЕ ТРОГАТЬ!'!C348="", "", 'Заполняет конвертор НЕ ТРОГАТЬ!'!C348)</f>
        <v/>
      </c>
      <c r="D206" s="385" t="str">
        <f>IF('Заполняет конвертор НЕ ТРОГАТЬ!'!D348="", "", 'Заполняет конвертор НЕ ТРОГАТЬ!'!D348)</f>
        <v/>
      </c>
      <c r="E206" s="385" t="str">
        <f>IF('Заполняет конвертор НЕ ТРОГАТЬ!'!E348="", "", 'Заполняет конвертор НЕ ТРОГАТЬ!'!E348)</f>
        <v/>
      </c>
      <c r="F206" s="385" t="str">
        <f>IF('Заполняет конвертор НЕ ТРОГАТЬ!'!F348="", "", 'Заполняет конвертор НЕ ТРОГАТЬ!'!F348)</f>
        <v/>
      </c>
      <c r="G206" s="385" t="str">
        <f>IF('Заполняет конвертор НЕ ТРОГАТЬ!'!G348="", "", 'Заполняет конвертор НЕ ТРОГАТЬ!'!G348)</f>
        <v/>
      </c>
      <c r="H206" s="385" t="str">
        <f>IF('Заполняет конвертор НЕ ТРОГАТЬ!'!H348="", "", 'Заполняет конвертор НЕ ТРОГАТЬ!'!H348)</f>
        <v/>
      </c>
    </row>
    <row r="207" spans="1:8" ht="15.75" customHeight="1">
      <c r="A207" s="385" t="str">
        <f>IF('Заполняет конвертор НЕ ТРОГАТЬ!'!A349="", "", 'Заполняет конвертор НЕ ТРОГАТЬ!'!A349)</f>
        <v/>
      </c>
      <c r="B207" s="385" t="str">
        <f>IF('Заполняет конвертор НЕ ТРОГАТЬ!'!B349="", "", 'Заполняет конвертор НЕ ТРОГАТЬ!'!B349)</f>
        <v/>
      </c>
      <c r="C207" s="385" t="str">
        <f>IF('Заполняет конвертор НЕ ТРОГАТЬ!'!C349="", "", 'Заполняет конвертор НЕ ТРОГАТЬ!'!C349)</f>
        <v/>
      </c>
      <c r="D207" s="385" t="str">
        <f>IF('Заполняет конвертор НЕ ТРОГАТЬ!'!D349="", "", 'Заполняет конвертор НЕ ТРОГАТЬ!'!D349)</f>
        <v/>
      </c>
      <c r="E207" s="385" t="str">
        <f>IF('Заполняет конвертор НЕ ТРОГАТЬ!'!E349="", "", 'Заполняет конвертор НЕ ТРОГАТЬ!'!E349)</f>
        <v/>
      </c>
      <c r="F207" s="385" t="str">
        <f>IF('Заполняет конвертор НЕ ТРОГАТЬ!'!F349="", "", 'Заполняет конвертор НЕ ТРОГАТЬ!'!F349)</f>
        <v/>
      </c>
      <c r="G207" s="385" t="str">
        <f>IF('Заполняет конвертор НЕ ТРОГАТЬ!'!G349="", "", 'Заполняет конвертор НЕ ТРОГАТЬ!'!G349)</f>
        <v/>
      </c>
      <c r="H207" s="385" t="str">
        <f>IF('Заполняет конвертор НЕ ТРОГАТЬ!'!H349="", "", 'Заполняет конвертор НЕ ТРОГАТЬ!'!H349)</f>
        <v/>
      </c>
    </row>
    <row r="208" spans="1:8" ht="15.75" customHeight="1">
      <c r="A208" s="385" t="str">
        <f>IF('Заполняет конвертор НЕ ТРОГАТЬ!'!A350="", "", 'Заполняет конвертор НЕ ТРОГАТЬ!'!A350)</f>
        <v/>
      </c>
      <c r="B208" s="385" t="str">
        <f>IF('Заполняет конвертор НЕ ТРОГАТЬ!'!B350="", "", 'Заполняет конвертор НЕ ТРОГАТЬ!'!B350)</f>
        <v/>
      </c>
      <c r="C208" s="385" t="str">
        <f>IF('Заполняет конвертор НЕ ТРОГАТЬ!'!C350="", "", 'Заполняет конвертор НЕ ТРОГАТЬ!'!C350)</f>
        <v/>
      </c>
      <c r="D208" s="385" t="str">
        <f>IF('Заполняет конвертор НЕ ТРОГАТЬ!'!D350="", "", 'Заполняет конвертор НЕ ТРОГАТЬ!'!D350)</f>
        <v/>
      </c>
      <c r="E208" s="385" t="str">
        <f>IF('Заполняет конвертор НЕ ТРОГАТЬ!'!E350="", "", 'Заполняет конвертор НЕ ТРОГАТЬ!'!E350)</f>
        <v/>
      </c>
      <c r="F208" s="385" t="str">
        <f>IF('Заполняет конвертор НЕ ТРОГАТЬ!'!F350="", "", 'Заполняет конвертор НЕ ТРОГАТЬ!'!F350)</f>
        <v/>
      </c>
      <c r="G208" s="385" t="str">
        <f>IF('Заполняет конвертор НЕ ТРОГАТЬ!'!G350="", "", 'Заполняет конвертор НЕ ТРОГАТЬ!'!G350)</f>
        <v/>
      </c>
      <c r="H208" s="385" t="str">
        <f>IF('Заполняет конвертор НЕ ТРОГАТЬ!'!H350="", "", 'Заполняет конвертор НЕ ТРОГАТЬ!'!H350)</f>
        <v/>
      </c>
    </row>
    <row r="209" spans="1:8" ht="15.75" customHeight="1">
      <c r="A209" s="385" t="str">
        <f>IF('Заполняет конвертор НЕ ТРОГАТЬ!'!A351="", "", 'Заполняет конвертор НЕ ТРОГАТЬ!'!A351)</f>
        <v/>
      </c>
      <c r="B209" s="385" t="str">
        <f>IF('Заполняет конвертор НЕ ТРОГАТЬ!'!B351="", "", 'Заполняет конвертор НЕ ТРОГАТЬ!'!B351)</f>
        <v/>
      </c>
      <c r="C209" s="385" t="str">
        <f>IF('Заполняет конвертор НЕ ТРОГАТЬ!'!C351="", "", 'Заполняет конвертор НЕ ТРОГАТЬ!'!C351)</f>
        <v/>
      </c>
      <c r="D209" s="385" t="str">
        <f>IF('Заполняет конвертор НЕ ТРОГАТЬ!'!D351="", "", 'Заполняет конвертор НЕ ТРОГАТЬ!'!D351)</f>
        <v/>
      </c>
      <c r="E209" s="385" t="str">
        <f>IF('Заполняет конвертор НЕ ТРОГАТЬ!'!E351="", "", 'Заполняет конвертор НЕ ТРОГАТЬ!'!E351)</f>
        <v/>
      </c>
      <c r="F209" s="385" t="str">
        <f>IF('Заполняет конвертор НЕ ТРОГАТЬ!'!F351="", "", 'Заполняет конвертор НЕ ТРОГАТЬ!'!F351)</f>
        <v/>
      </c>
      <c r="G209" s="385" t="str">
        <f>IF('Заполняет конвертор НЕ ТРОГАТЬ!'!G351="", "", 'Заполняет конвертор НЕ ТРОГАТЬ!'!G351)</f>
        <v/>
      </c>
      <c r="H209" s="385" t="str">
        <f>IF('Заполняет конвертор НЕ ТРОГАТЬ!'!H351="", "", 'Заполняет конвертор НЕ ТРОГАТЬ!'!H351)</f>
        <v/>
      </c>
    </row>
    <row r="210" spans="1:8" ht="15.75" customHeight="1">
      <c r="A210" s="385" t="str">
        <f>IF('Заполняет конвертор НЕ ТРОГАТЬ!'!A352="", "", 'Заполняет конвертор НЕ ТРОГАТЬ!'!A352)</f>
        <v/>
      </c>
      <c r="B210" s="385" t="str">
        <f>IF('Заполняет конвертор НЕ ТРОГАТЬ!'!B352="", "", 'Заполняет конвертор НЕ ТРОГАТЬ!'!B352)</f>
        <v/>
      </c>
      <c r="C210" s="385" t="str">
        <f>IF('Заполняет конвертор НЕ ТРОГАТЬ!'!C352="", "", 'Заполняет конвертор НЕ ТРОГАТЬ!'!C352)</f>
        <v/>
      </c>
      <c r="D210" s="385" t="str">
        <f>IF('Заполняет конвертор НЕ ТРОГАТЬ!'!D352="", "", 'Заполняет конвертор НЕ ТРОГАТЬ!'!D352)</f>
        <v/>
      </c>
      <c r="E210" s="385" t="str">
        <f>IF('Заполняет конвертор НЕ ТРОГАТЬ!'!E352="", "", 'Заполняет конвертор НЕ ТРОГАТЬ!'!E352)</f>
        <v/>
      </c>
      <c r="F210" s="385" t="str">
        <f>IF('Заполняет конвертор НЕ ТРОГАТЬ!'!F352="", "", 'Заполняет конвертор НЕ ТРОГАТЬ!'!F352)</f>
        <v/>
      </c>
      <c r="G210" s="385" t="str">
        <f>IF('Заполняет конвертор НЕ ТРОГАТЬ!'!G352="", "", 'Заполняет конвертор НЕ ТРОГАТЬ!'!G352)</f>
        <v/>
      </c>
      <c r="H210" s="385" t="str">
        <f>IF('Заполняет конвертор НЕ ТРОГАТЬ!'!H352="", "", 'Заполняет конвертор НЕ ТРОГАТЬ!'!H352)</f>
        <v/>
      </c>
    </row>
    <row r="211" spans="1:8" ht="15.75" customHeight="1">
      <c r="A211" s="385" t="str">
        <f>IF('Заполняет конвертор НЕ ТРОГАТЬ!'!A353="", "", 'Заполняет конвертор НЕ ТРОГАТЬ!'!A353)</f>
        <v/>
      </c>
      <c r="B211" s="385" t="str">
        <f>IF('Заполняет конвертор НЕ ТРОГАТЬ!'!B353="", "", 'Заполняет конвертор НЕ ТРОГАТЬ!'!B353)</f>
        <v/>
      </c>
      <c r="C211" s="385" t="str">
        <f>IF('Заполняет конвертор НЕ ТРОГАТЬ!'!C353="", "", 'Заполняет конвертор НЕ ТРОГАТЬ!'!C353)</f>
        <v/>
      </c>
      <c r="D211" s="385" t="str">
        <f>IF('Заполняет конвертор НЕ ТРОГАТЬ!'!D353="", "", 'Заполняет конвертор НЕ ТРОГАТЬ!'!D353)</f>
        <v/>
      </c>
      <c r="E211" s="385" t="str">
        <f>IF('Заполняет конвертор НЕ ТРОГАТЬ!'!E353="", "", 'Заполняет конвертор НЕ ТРОГАТЬ!'!E353)</f>
        <v/>
      </c>
      <c r="F211" s="385" t="str">
        <f>IF('Заполняет конвертор НЕ ТРОГАТЬ!'!F353="", "", 'Заполняет конвертор НЕ ТРОГАТЬ!'!F353)</f>
        <v/>
      </c>
      <c r="G211" s="385" t="str">
        <f>IF('Заполняет конвертор НЕ ТРОГАТЬ!'!G353="", "", 'Заполняет конвертор НЕ ТРОГАТЬ!'!G353)</f>
        <v/>
      </c>
      <c r="H211" s="385" t="str">
        <f>IF('Заполняет конвертор НЕ ТРОГАТЬ!'!H353="", "", 'Заполняет конвертор НЕ ТРОГАТЬ!'!H353)</f>
        <v/>
      </c>
    </row>
    <row r="212" spans="1:8" ht="15.75" customHeight="1">
      <c r="A212" s="385" t="str">
        <f>IF('Заполняет конвертор НЕ ТРОГАТЬ!'!A354="", "", 'Заполняет конвертор НЕ ТРОГАТЬ!'!A354)</f>
        <v/>
      </c>
      <c r="B212" s="385" t="str">
        <f>IF('Заполняет конвертор НЕ ТРОГАТЬ!'!B354="", "", 'Заполняет конвертор НЕ ТРОГАТЬ!'!B354)</f>
        <v/>
      </c>
      <c r="C212" s="385" t="str">
        <f>IF('Заполняет конвертор НЕ ТРОГАТЬ!'!C354="", "", 'Заполняет конвертор НЕ ТРОГАТЬ!'!C354)</f>
        <v/>
      </c>
      <c r="D212" s="385" t="str">
        <f>IF('Заполняет конвертор НЕ ТРОГАТЬ!'!D354="", "", 'Заполняет конвертор НЕ ТРОГАТЬ!'!D354)</f>
        <v/>
      </c>
      <c r="E212" s="385" t="str">
        <f>IF('Заполняет конвертор НЕ ТРОГАТЬ!'!E354="", "", 'Заполняет конвертор НЕ ТРОГАТЬ!'!E354)</f>
        <v/>
      </c>
      <c r="F212" s="385" t="str">
        <f>IF('Заполняет конвертор НЕ ТРОГАТЬ!'!F354="", "", 'Заполняет конвертор НЕ ТРОГАТЬ!'!F354)</f>
        <v/>
      </c>
      <c r="G212" s="385" t="str">
        <f>IF('Заполняет конвертор НЕ ТРОГАТЬ!'!G354="", "", 'Заполняет конвертор НЕ ТРОГАТЬ!'!G354)</f>
        <v/>
      </c>
      <c r="H212" s="385" t="str">
        <f>IF('Заполняет конвертор НЕ ТРОГАТЬ!'!H354="", "", 'Заполняет конвертор НЕ ТРОГАТЬ!'!H354)</f>
        <v/>
      </c>
    </row>
    <row r="213" spans="1:8" ht="15.75" customHeight="1">
      <c r="A213" s="385" t="str">
        <f>IF('Заполняет конвертор НЕ ТРОГАТЬ!'!A355="", "", 'Заполняет конвертор НЕ ТРОГАТЬ!'!A355)</f>
        <v/>
      </c>
      <c r="B213" s="385" t="str">
        <f>IF('Заполняет конвертор НЕ ТРОГАТЬ!'!B355="", "", 'Заполняет конвертор НЕ ТРОГАТЬ!'!B355)</f>
        <v/>
      </c>
      <c r="C213" s="385" t="str">
        <f>IF('Заполняет конвертор НЕ ТРОГАТЬ!'!C355="", "", 'Заполняет конвертор НЕ ТРОГАТЬ!'!C355)</f>
        <v/>
      </c>
      <c r="D213" s="385" t="str">
        <f>IF('Заполняет конвертор НЕ ТРОГАТЬ!'!D355="", "", 'Заполняет конвертор НЕ ТРОГАТЬ!'!D355)</f>
        <v/>
      </c>
      <c r="E213" s="385" t="str">
        <f>IF('Заполняет конвертор НЕ ТРОГАТЬ!'!E355="", "", 'Заполняет конвертор НЕ ТРОГАТЬ!'!E355)</f>
        <v/>
      </c>
      <c r="F213" s="385" t="str">
        <f>IF('Заполняет конвертор НЕ ТРОГАТЬ!'!F355="", "", 'Заполняет конвертор НЕ ТРОГАТЬ!'!F355)</f>
        <v/>
      </c>
      <c r="G213" s="385" t="str">
        <f>IF('Заполняет конвертор НЕ ТРОГАТЬ!'!G355="", "", 'Заполняет конвертор НЕ ТРОГАТЬ!'!G355)</f>
        <v/>
      </c>
      <c r="H213" s="385" t="str">
        <f>IF('Заполняет конвертор НЕ ТРОГАТЬ!'!H355="", "", 'Заполняет конвертор НЕ ТРОГАТЬ!'!H355)</f>
        <v/>
      </c>
    </row>
    <row r="214" spans="1:8" ht="15.75" customHeight="1">
      <c r="A214" s="385" t="str">
        <f>IF('Заполняет конвертор НЕ ТРОГАТЬ!'!A356="", "", 'Заполняет конвертор НЕ ТРОГАТЬ!'!A356)</f>
        <v/>
      </c>
      <c r="B214" s="385" t="str">
        <f>IF('Заполняет конвертор НЕ ТРОГАТЬ!'!B356="", "", 'Заполняет конвертор НЕ ТРОГАТЬ!'!B356)</f>
        <v/>
      </c>
      <c r="C214" s="385" t="str">
        <f>IF('Заполняет конвертор НЕ ТРОГАТЬ!'!C356="", "", 'Заполняет конвертор НЕ ТРОГАТЬ!'!C356)</f>
        <v/>
      </c>
      <c r="D214" s="385" t="str">
        <f>IF('Заполняет конвертор НЕ ТРОГАТЬ!'!D356="", "", 'Заполняет конвертор НЕ ТРОГАТЬ!'!D356)</f>
        <v/>
      </c>
      <c r="E214" s="385" t="str">
        <f>IF('Заполняет конвертор НЕ ТРОГАТЬ!'!E356="", "", 'Заполняет конвертор НЕ ТРОГАТЬ!'!E356)</f>
        <v/>
      </c>
      <c r="F214" s="385" t="str">
        <f>IF('Заполняет конвертор НЕ ТРОГАТЬ!'!F356="", "", 'Заполняет конвертор НЕ ТРОГАТЬ!'!F356)</f>
        <v/>
      </c>
      <c r="G214" s="385" t="str">
        <f>IF('Заполняет конвертор НЕ ТРОГАТЬ!'!G356="", "", 'Заполняет конвертор НЕ ТРОГАТЬ!'!G356)</f>
        <v/>
      </c>
      <c r="H214" s="385" t="str">
        <f>IF('Заполняет конвертор НЕ ТРОГАТЬ!'!H356="", "", 'Заполняет конвертор НЕ ТРОГАТЬ!'!H356)</f>
        <v/>
      </c>
    </row>
    <row r="215" spans="1:8" ht="15.75" customHeight="1">
      <c r="A215" s="385" t="str">
        <f>IF('Заполняет конвертор НЕ ТРОГАТЬ!'!A357="", "", 'Заполняет конвертор НЕ ТРОГАТЬ!'!A357)</f>
        <v/>
      </c>
      <c r="B215" s="385" t="str">
        <f>IF('Заполняет конвертор НЕ ТРОГАТЬ!'!B357="", "", 'Заполняет конвертор НЕ ТРОГАТЬ!'!B357)</f>
        <v/>
      </c>
      <c r="C215" s="385" t="str">
        <f>IF('Заполняет конвертор НЕ ТРОГАТЬ!'!C357="", "", 'Заполняет конвертор НЕ ТРОГАТЬ!'!C357)</f>
        <v/>
      </c>
      <c r="D215" s="385" t="str">
        <f>IF('Заполняет конвертор НЕ ТРОГАТЬ!'!D357="", "", 'Заполняет конвертор НЕ ТРОГАТЬ!'!D357)</f>
        <v/>
      </c>
      <c r="E215" s="385" t="str">
        <f>IF('Заполняет конвертор НЕ ТРОГАТЬ!'!E357="", "", 'Заполняет конвертор НЕ ТРОГАТЬ!'!E357)</f>
        <v/>
      </c>
      <c r="F215" s="385" t="str">
        <f>IF('Заполняет конвертор НЕ ТРОГАТЬ!'!F357="", "", 'Заполняет конвертор НЕ ТРОГАТЬ!'!F357)</f>
        <v/>
      </c>
      <c r="G215" s="385" t="str">
        <f>IF('Заполняет конвертор НЕ ТРОГАТЬ!'!G357="", "", 'Заполняет конвертор НЕ ТРОГАТЬ!'!G357)</f>
        <v/>
      </c>
      <c r="H215" s="385" t="str">
        <f>IF('Заполняет конвертор НЕ ТРОГАТЬ!'!H357="", "", 'Заполняет конвертор НЕ ТРОГАТЬ!'!H357)</f>
        <v/>
      </c>
    </row>
    <row r="216" spans="1:8" ht="15.75" customHeight="1">
      <c r="A216" s="385" t="str">
        <f>IF('Заполняет конвертор НЕ ТРОГАТЬ!'!A358="", "", 'Заполняет конвертор НЕ ТРОГАТЬ!'!A358)</f>
        <v/>
      </c>
      <c r="B216" s="385" t="str">
        <f>IF('Заполняет конвертор НЕ ТРОГАТЬ!'!B358="", "", 'Заполняет конвертор НЕ ТРОГАТЬ!'!B358)</f>
        <v/>
      </c>
      <c r="C216" s="385" t="str">
        <f>IF('Заполняет конвертор НЕ ТРОГАТЬ!'!C358="", "", 'Заполняет конвертор НЕ ТРОГАТЬ!'!C358)</f>
        <v/>
      </c>
      <c r="D216" s="385" t="str">
        <f>IF('Заполняет конвертор НЕ ТРОГАТЬ!'!D358="", "", 'Заполняет конвертор НЕ ТРОГАТЬ!'!D358)</f>
        <v/>
      </c>
      <c r="E216" s="385" t="str">
        <f>IF('Заполняет конвертор НЕ ТРОГАТЬ!'!E358="", "", 'Заполняет конвертор НЕ ТРОГАТЬ!'!E358)</f>
        <v/>
      </c>
      <c r="F216" s="385" t="str">
        <f>IF('Заполняет конвертор НЕ ТРОГАТЬ!'!F358="", "", 'Заполняет конвертор НЕ ТРОГАТЬ!'!F358)</f>
        <v/>
      </c>
      <c r="G216" s="385" t="str">
        <f>IF('Заполняет конвертор НЕ ТРОГАТЬ!'!G358="", "", 'Заполняет конвертор НЕ ТРОГАТЬ!'!G358)</f>
        <v/>
      </c>
      <c r="H216" s="385" t="str">
        <f>IF('Заполняет конвертор НЕ ТРОГАТЬ!'!H358="", "", 'Заполняет конвертор НЕ ТРОГАТЬ!'!H358)</f>
        <v/>
      </c>
    </row>
    <row r="217" spans="1:8" ht="15.75" customHeight="1">
      <c r="A217" s="385" t="str">
        <f>IF('Заполняет конвертор НЕ ТРОГАТЬ!'!A359="", "", 'Заполняет конвертор НЕ ТРОГАТЬ!'!A359)</f>
        <v/>
      </c>
      <c r="B217" s="385" t="str">
        <f>IF('Заполняет конвертор НЕ ТРОГАТЬ!'!B359="", "", 'Заполняет конвертор НЕ ТРОГАТЬ!'!B359)</f>
        <v/>
      </c>
      <c r="C217" s="385" t="str">
        <f>IF('Заполняет конвертор НЕ ТРОГАТЬ!'!C359="", "", 'Заполняет конвертор НЕ ТРОГАТЬ!'!C359)</f>
        <v/>
      </c>
      <c r="D217" s="385" t="str">
        <f>IF('Заполняет конвертор НЕ ТРОГАТЬ!'!D359="", "", 'Заполняет конвертор НЕ ТРОГАТЬ!'!D359)</f>
        <v/>
      </c>
      <c r="E217" s="385" t="str">
        <f>IF('Заполняет конвертор НЕ ТРОГАТЬ!'!E359="", "", 'Заполняет конвертор НЕ ТРОГАТЬ!'!E359)</f>
        <v/>
      </c>
      <c r="F217" s="385" t="str">
        <f>IF('Заполняет конвертор НЕ ТРОГАТЬ!'!F359="", "", 'Заполняет конвертор НЕ ТРОГАТЬ!'!F359)</f>
        <v/>
      </c>
      <c r="G217" s="385" t="str">
        <f>IF('Заполняет конвертор НЕ ТРОГАТЬ!'!G359="", "", 'Заполняет конвертор НЕ ТРОГАТЬ!'!G359)</f>
        <v/>
      </c>
      <c r="H217" s="385" t="str">
        <f>IF('Заполняет конвертор НЕ ТРОГАТЬ!'!H359="", "", 'Заполняет конвертор НЕ ТРОГАТЬ!'!H359)</f>
        <v/>
      </c>
    </row>
    <row r="218" spans="1:8" ht="15.75" customHeight="1">
      <c r="A218" s="385" t="str">
        <f>IF('Заполняет конвертор НЕ ТРОГАТЬ!'!A360="", "", 'Заполняет конвертор НЕ ТРОГАТЬ!'!A360)</f>
        <v/>
      </c>
      <c r="B218" s="385" t="str">
        <f>IF('Заполняет конвертор НЕ ТРОГАТЬ!'!B360="", "", 'Заполняет конвертор НЕ ТРОГАТЬ!'!B360)</f>
        <v/>
      </c>
      <c r="C218" s="385" t="str">
        <f>IF('Заполняет конвертор НЕ ТРОГАТЬ!'!C360="", "", 'Заполняет конвертор НЕ ТРОГАТЬ!'!C360)</f>
        <v/>
      </c>
      <c r="D218" s="385" t="str">
        <f>IF('Заполняет конвертор НЕ ТРОГАТЬ!'!D360="", "", 'Заполняет конвертор НЕ ТРОГАТЬ!'!D360)</f>
        <v/>
      </c>
      <c r="E218" s="385" t="str">
        <f>IF('Заполняет конвертор НЕ ТРОГАТЬ!'!E360="", "", 'Заполняет конвертор НЕ ТРОГАТЬ!'!E360)</f>
        <v/>
      </c>
      <c r="F218" s="385" t="str">
        <f>IF('Заполняет конвертор НЕ ТРОГАТЬ!'!F360="", "", 'Заполняет конвертор НЕ ТРОГАТЬ!'!F360)</f>
        <v/>
      </c>
      <c r="G218" s="385" t="str">
        <f>IF('Заполняет конвертор НЕ ТРОГАТЬ!'!G360="", "", 'Заполняет конвертор НЕ ТРОГАТЬ!'!G360)</f>
        <v/>
      </c>
      <c r="H218" s="385" t="str">
        <f>IF('Заполняет конвертор НЕ ТРОГАТЬ!'!H360="", "", 'Заполняет конвертор НЕ ТРОГАТЬ!'!H360)</f>
        <v/>
      </c>
    </row>
    <row r="219" spans="1:8" ht="15.75" customHeight="1">
      <c r="A219" s="385" t="str">
        <f>IF('Заполняет конвертор НЕ ТРОГАТЬ!'!A361="", "", 'Заполняет конвертор НЕ ТРОГАТЬ!'!A361)</f>
        <v/>
      </c>
      <c r="B219" s="385" t="str">
        <f>IF('Заполняет конвертор НЕ ТРОГАТЬ!'!B361="", "", 'Заполняет конвертор НЕ ТРОГАТЬ!'!B361)</f>
        <v/>
      </c>
      <c r="C219" s="385" t="str">
        <f>IF('Заполняет конвертор НЕ ТРОГАТЬ!'!C361="", "", 'Заполняет конвертор НЕ ТРОГАТЬ!'!C361)</f>
        <v/>
      </c>
      <c r="D219" s="385" t="str">
        <f>IF('Заполняет конвертор НЕ ТРОГАТЬ!'!D361="", "", 'Заполняет конвертор НЕ ТРОГАТЬ!'!D361)</f>
        <v/>
      </c>
      <c r="E219" s="385" t="str">
        <f>IF('Заполняет конвертор НЕ ТРОГАТЬ!'!E361="", "", 'Заполняет конвертор НЕ ТРОГАТЬ!'!E361)</f>
        <v/>
      </c>
      <c r="F219" s="385" t="str">
        <f>IF('Заполняет конвертор НЕ ТРОГАТЬ!'!F361="", "", 'Заполняет конвертор НЕ ТРОГАТЬ!'!F361)</f>
        <v/>
      </c>
      <c r="G219" s="385" t="str">
        <f>IF('Заполняет конвертор НЕ ТРОГАТЬ!'!G361="", "", 'Заполняет конвертор НЕ ТРОГАТЬ!'!G361)</f>
        <v/>
      </c>
      <c r="H219" s="385" t="str">
        <f>IF('Заполняет конвертор НЕ ТРОГАТЬ!'!H361="", "", 'Заполняет конвертор НЕ ТРОГАТЬ!'!H361)</f>
        <v/>
      </c>
    </row>
    <row r="220" spans="1:8" ht="15.75" customHeight="1">
      <c r="A220" s="385" t="str">
        <f>IF('Заполняет конвертор НЕ ТРОГАТЬ!'!A362="", "", 'Заполняет конвертор НЕ ТРОГАТЬ!'!A362)</f>
        <v/>
      </c>
      <c r="B220" s="385" t="str">
        <f>IF('Заполняет конвертор НЕ ТРОГАТЬ!'!B362="", "", 'Заполняет конвертор НЕ ТРОГАТЬ!'!B362)</f>
        <v/>
      </c>
      <c r="C220" s="385" t="str">
        <f>IF('Заполняет конвертор НЕ ТРОГАТЬ!'!C362="", "", 'Заполняет конвертор НЕ ТРОГАТЬ!'!C362)</f>
        <v/>
      </c>
      <c r="D220" s="385" t="str">
        <f>IF('Заполняет конвертор НЕ ТРОГАТЬ!'!D362="", "", 'Заполняет конвертор НЕ ТРОГАТЬ!'!D362)</f>
        <v/>
      </c>
      <c r="E220" s="385" t="str">
        <f>IF('Заполняет конвертор НЕ ТРОГАТЬ!'!E362="", "", 'Заполняет конвертор НЕ ТРОГАТЬ!'!E362)</f>
        <v/>
      </c>
      <c r="F220" s="385" t="str">
        <f>IF('Заполняет конвертор НЕ ТРОГАТЬ!'!F362="", "", 'Заполняет конвертор НЕ ТРОГАТЬ!'!F362)</f>
        <v/>
      </c>
      <c r="G220" s="385" t="str">
        <f>IF('Заполняет конвертор НЕ ТРОГАТЬ!'!G362="", "", 'Заполняет конвертор НЕ ТРОГАТЬ!'!G362)</f>
        <v/>
      </c>
      <c r="H220" s="385" t="str">
        <f>IF('Заполняет конвертор НЕ ТРОГАТЬ!'!H362="", "", 'Заполняет конвертор НЕ ТРОГАТЬ!'!H362)</f>
        <v/>
      </c>
    </row>
    <row r="221" spans="1:8" ht="15.75" customHeight="1">
      <c r="A221" s="385" t="str">
        <f>IF('Заполняет конвертор НЕ ТРОГАТЬ!'!A363="", "", 'Заполняет конвертор НЕ ТРОГАТЬ!'!A363)</f>
        <v/>
      </c>
      <c r="B221" s="385" t="str">
        <f>IF('Заполняет конвертор НЕ ТРОГАТЬ!'!B363="", "", 'Заполняет конвертор НЕ ТРОГАТЬ!'!B363)</f>
        <v/>
      </c>
      <c r="C221" s="385" t="str">
        <f>IF('Заполняет конвертор НЕ ТРОГАТЬ!'!C363="", "", 'Заполняет конвертор НЕ ТРОГАТЬ!'!C363)</f>
        <v/>
      </c>
      <c r="D221" s="385" t="str">
        <f>IF('Заполняет конвертор НЕ ТРОГАТЬ!'!D363="", "", 'Заполняет конвертор НЕ ТРОГАТЬ!'!D363)</f>
        <v/>
      </c>
      <c r="E221" s="385" t="str">
        <f>IF('Заполняет конвертор НЕ ТРОГАТЬ!'!E363="", "", 'Заполняет конвертор НЕ ТРОГАТЬ!'!E363)</f>
        <v/>
      </c>
      <c r="F221" s="385" t="str">
        <f>IF('Заполняет конвертор НЕ ТРОГАТЬ!'!F363="", "", 'Заполняет конвертор НЕ ТРОГАТЬ!'!F363)</f>
        <v/>
      </c>
      <c r="G221" s="385" t="str">
        <f>IF('Заполняет конвертор НЕ ТРОГАТЬ!'!G363="", "", 'Заполняет конвертор НЕ ТРОГАТЬ!'!G363)</f>
        <v/>
      </c>
      <c r="H221" s="385" t="str">
        <f>IF('Заполняет конвертор НЕ ТРОГАТЬ!'!H363="", "", 'Заполняет конвертор НЕ ТРОГАТЬ!'!H363)</f>
        <v/>
      </c>
    </row>
    <row r="222" spans="1:8" ht="15.75" customHeight="1">
      <c r="A222" s="385" t="str">
        <f>IF('Заполняет конвертор НЕ ТРОГАТЬ!'!A364="", "", 'Заполняет конвертор НЕ ТРОГАТЬ!'!A364)</f>
        <v/>
      </c>
      <c r="B222" s="385" t="str">
        <f>IF('Заполняет конвертор НЕ ТРОГАТЬ!'!B364="", "", 'Заполняет конвертор НЕ ТРОГАТЬ!'!B364)</f>
        <v/>
      </c>
      <c r="C222" s="385" t="str">
        <f>IF('Заполняет конвертор НЕ ТРОГАТЬ!'!C364="", "", 'Заполняет конвертор НЕ ТРОГАТЬ!'!C364)</f>
        <v/>
      </c>
      <c r="D222" s="385" t="str">
        <f>IF('Заполняет конвертор НЕ ТРОГАТЬ!'!D364="", "", 'Заполняет конвертор НЕ ТРОГАТЬ!'!D364)</f>
        <v/>
      </c>
      <c r="E222" s="385" t="str">
        <f>IF('Заполняет конвертор НЕ ТРОГАТЬ!'!E364="", "", 'Заполняет конвертор НЕ ТРОГАТЬ!'!E364)</f>
        <v/>
      </c>
      <c r="F222" s="385" t="str">
        <f>IF('Заполняет конвертор НЕ ТРОГАТЬ!'!F364="", "", 'Заполняет конвертор НЕ ТРОГАТЬ!'!F364)</f>
        <v/>
      </c>
      <c r="G222" s="385" t="str">
        <f>IF('Заполняет конвертор НЕ ТРОГАТЬ!'!G364="", "", 'Заполняет конвертор НЕ ТРОГАТЬ!'!G364)</f>
        <v/>
      </c>
      <c r="H222" s="385" t="str">
        <f>IF('Заполняет конвертор НЕ ТРОГАТЬ!'!H364="", "", 'Заполняет конвертор НЕ ТРОГАТЬ!'!H364)</f>
        <v/>
      </c>
    </row>
    <row r="223" spans="1:8" ht="15.75" customHeight="1">
      <c r="A223" s="385" t="str">
        <f>IF('Заполняет конвертор НЕ ТРОГАТЬ!'!A365="", "", 'Заполняет конвертор НЕ ТРОГАТЬ!'!A365)</f>
        <v/>
      </c>
      <c r="B223" s="385" t="str">
        <f>IF('Заполняет конвертор НЕ ТРОГАТЬ!'!B365="", "", 'Заполняет конвертор НЕ ТРОГАТЬ!'!B365)</f>
        <v/>
      </c>
      <c r="C223" s="385" t="str">
        <f>IF('Заполняет конвертор НЕ ТРОГАТЬ!'!C365="", "", 'Заполняет конвертор НЕ ТРОГАТЬ!'!C365)</f>
        <v/>
      </c>
      <c r="D223" s="385" t="str">
        <f>IF('Заполняет конвертор НЕ ТРОГАТЬ!'!D365="", "", 'Заполняет конвертор НЕ ТРОГАТЬ!'!D365)</f>
        <v/>
      </c>
      <c r="E223" s="385" t="str">
        <f>IF('Заполняет конвертор НЕ ТРОГАТЬ!'!E365="", "", 'Заполняет конвертор НЕ ТРОГАТЬ!'!E365)</f>
        <v/>
      </c>
      <c r="F223" s="385" t="str">
        <f>IF('Заполняет конвертор НЕ ТРОГАТЬ!'!F365="", "", 'Заполняет конвертор НЕ ТРОГАТЬ!'!F365)</f>
        <v/>
      </c>
      <c r="G223" s="385" t="str">
        <f>IF('Заполняет конвертор НЕ ТРОГАТЬ!'!G365="", "", 'Заполняет конвертор НЕ ТРОГАТЬ!'!G365)</f>
        <v/>
      </c>
      <c r="H223" s="385" t="str">
        <f>IF('Заполняет конвертор НЕ ТРОГАТЬ!'!H365="", "", 'Заполняет конвертор НЕ ТРОГАТЬ!'!H365)</f>
        <v/>
      </c>
    </row>
    <row r="224" spans="1:8" ht="15.75" customHeight="1">
      <c r="A224" s="385" t="str">
        <f>IF('Заполняет конвертор НЕ ТРОГАТЬ!'!A366="", "", 'Заполняет конвертор НЕ ТРОГАТЬ!'!A366)</f>
        <v/>
      </c>
      <c r="B224" s="385" t="str">
        <f>IF('Заполняет конвертор НЕ ТРОГАТЬ!'!B366="", "", 'Заполняет конвертор НЕ ТРОГАТЬ!'!B366)</f>
        <v/>
      </c>
      <c r="C224" s="385" t="str">
        <f>IF('Заполняет конвертор НЕ ТРОГАТЬ!'!C366="", "", 'Заполняет конвертор НЕ ТРОГАТЬ!'!C366)</f>
        <v/>
      </c>
      <c r="D224" s="385" t="str">
        <f>IF('Заполняет конвертор НЕ ТРОГАТЬ!'!D366="", "", 'Заполняет конвертор НЕ ТРОГАТЬ!'!D366)</f>
        <v/>
      </c>
      <c r="E224" s="385" t="str">
        <f>IF('Заполняет конвертор НЕ ТРОГАТЬ!'!E366="", "", 'Заполняет конвертор НЕ ТРОГАТЬ!'!E366)</f>
        <v/>
      </c>
      <c r="F224" s="385" t="str">
        <f>IF('Заполняет конвертор НЕ ТРОГАТЬ!'!F366="", "", 'Заполняет конвертор НЕ ТРОГАТЬ!'!F366)</f>
        <v/>
      </c>
      <c r="G224" s="385" t="str">
        <f>IF('Заполняет конвертор НЕ ТРОГАТЬ!'!G366="", "", 'Заполняет конвертор НЕ ТРОГАТЬ!'!G366)</f>
        <v/>
      </c>
      <c r="H224" s="385" t="str">
        <f>IF('Заполняет конвертор НЕ ТРОГАТЬ!'!H366="", "", 'Заполняет конвертор НЕ ТРОГАТЬ!'!H366)</f>
        <v/>
      </c>
    </row>
    <row r="225" spans="1:8" ht="15.75" customHeight="1">
      <c r="A225" s="385" t="str">
        <f>IF('Заполняет конвертор НЕ ТРОГАТЬ!'!A367="", "", 'Заполняет конвертор НЕ ТРОГАТЬ!'!A367)</f>
        <v/>
      </c>
      <c r="B225" s="385" t="str">
        <f>IF('Заполняет конвертор НЕ ТРОГАТЬ!'!B367="", "", 'Заполняет конвертор НЕ ТРОГАТЬ!'!B367)</f>
        <v/>
      </c>
      <c r="C225" s="385" t="str">
        <f>IF('Заполняет конвертор НЕ ТРОГАТЬ!'!C367="", "", 'Заполняет конвертор НЕ ТРОГАТЬ!'!C367)</f>
        <v/>
      </c>
      <c r="D225" s="385" t="str">
        <f>IF('Заполняет конвертор НЕ ТРОГАТЬ!'!D367="", "", 'Заполняет конвертор НЕ ТРОГАТЬ!'!D367)</f>
        <v/>
      </c>
      <c r="E225" s="385" t="str">
        <f>IF('Заполняет конвертор НЕ ТРОГАТЬ!'!E367="", "", 'Заполняет конвертор НЕ ТРОГАТЬ!'!E367)</f>
        <v/>
      </c>
      <c r="F225" s="385" t="str">
        <f>IF('Заполняет конвертор НЕ ТРОГАТЬ!'!F367="", "", 'Заполняет конвертор НЕ ТРОГАТЬ!'!F367)</f>
        <v/>
      </c>
      <c r="G225" s="385" t="str">
        <f>IF('Заполняет конвертор НЕ ТРОГАТЬ!'!G367="", "", 'Заполняет конвертор НЕ ТРОГАТЬ!'!G367)</f>
        <v/>
      </c>
      <c r="H225" s="385" t="str">
        <f>IF('Заполняет конвертор НЕ ТРОГАТЬ!'!H367="", "", 'Заполняет конвертор НЕ ТРОГАТЬ!'!H367)</f>
        <v/>
      </c>
    </row>
    <row r="226" spans="1:8" ht="15.75" customHeight="1">
      <c r="A226" s="385" t="str">
        <f>IF('Заполняет конвертор НЕ ТРОГАТЬ!'!A368="", "", 'Заполняет конвертор НЕ ТРОГАТЬ!'!A368)</f>
        <v/>
      </c>
      <c r="B226" s="385" t="str">
        <f>IF('Заполняет конвертор НЕ ТРОГАТЬ!'!B368="", "", 'Заполняет конвертор НЕ ТРОГАТЬ!'!B368)</f>
        <v/>
      </c>
      <c r="C226" s="385" t="str">
        <f>IF('Заполняет конвертор НЕ ТРОГАТЬ!'!C368="", "", 'Заполняет конвертор НЕ ТРОГАТЬ!'!C368)</f>
        <v/>
      </c>
      <c r="D226" s="385" t="str">
        <f>IF('Заполняет конвертор НЕ ТРОГАТЬ!'!D368="", "", 'Заполняет конвертор НЕ ТРОГАТЬ!'!D368)</f>
        <v/>
      </c>
      <c r="E226" s="385" t="str">
        <f>IF('Заполняет конвертор НЕ ТРОГАТЬ!'!E368="", "", 'Заполняет конвертор НЕ ТРОГАТЬ!'!E368)</f>
        <v/>
      </c>
      <c r="F226" s="385" t="str">
        <f>IF('Заполняет конвертор НЕ ТРОГАТЬ!'!F368="", "", 'Заполняет конвертор НЕ ТРОГАТЬ!'!F368)</f>
        <v/>
      </c>
      <c r="G226" s="385" t="str">
        <f>IF('Заполняет конвертор НЕ ТРОГАТЬ!'!G368="", "", 'Заполняет конвертор НЕ ТРОГАТЬ!'!G368)</f>
        <v/>
      </c>
      <c r="H226" s="385" t="str">
        <f>IF('Заполняет конвертор НЕ ТРОГАТЬ!'!H368="", "", 'Заполняет конвертор НЕ ТРОГАТЬ!'!H368)</f>
        <v/>
      </c>
    </row>
    <row r="227" spans="1:8" ht="15.75" customHeight="1">
      <c r="A227" s="385" t="str">
        <f>IF('Заполняет конвертор НЕ ТРОГАТЬ!'!A369="", "", 'Заполняет конвертор НЕ ТРОГАТЬ!'!A369)</f>
        <v/>
      </c>
      <c r="B227" s="385" t="str">
        <f>IF('Заполняет конвертор НЕ ТРОГАТЬ!'!B369="", "", 'Заполняет конвертор НЕ ТРОГАТЬ!'!B369)</f>
        <v/>
      </c>
      <c r="C227" s="385" t="str">
        <f>IF('Заполняет конвертор НЕ ТРОГАТЬ!'!C369="", "", 'Заполняет конвертор НЕ ТРОГАТЬ!'!C369)</f>
        <v/>
      </c>
      <c r="D227" s="385" t="str">
        <f>IF('Заполняет конвертор НЕ ТРОГАТЬ!'!D369="", "", 'Заполняет конвертор НЕ ТРОГАТЬ!'!D369)</f>
        <v/>
      </c>
      <c r="E227" s="385" t="str">
        <f>IF('Заполняет конвертор НЕ ТРОГАТЬ!'!E369="", "", 'Заполняет конвертор НЕ ТРОГАТЬ!'!E369)</f>
        <v/>
      </c>
      <c r="F227" s="385" t="str">
        <f>IF('Заполняет конвертор НЕ ТРОГАТЬ!'!F369="", "", 'Заполняет конвертор НЕ ТРОГАТЬ!'!F369)</f>
        <v/>
      </c>
      <c r="G227" s="385" t="str">
        <f>IF('Заполняет конвертор НЕ ТРОГАТЬ!'!G369="", "", 'Заполняет конвертор НЕ ТРОГАТЬ!'!G369)</f>
        <v/>
      </c>
      <c r="H227" s="385" t="str">
        <f>IF('Заполняет конвертор НЕ ТРОГАТЬ!'!H369="", "", 'Заполняет конвертор НЕ ТРОГАТЬ!'!H369)</f>
        <v/>
      </c>
    </row>
    <row r="228" spans="1:8" ht="15.75" customHeight="1">
      <c r="A228" s="385" t="str">
        <f>IF('Заполняет конвертор НЕ ТРОГАТЬ!'!A370="", "", 'Заполняет конвертор НЕ ТРОГАТЬ!'!A370)</f>
        <v/>
      </c>
      <c r="B228" s="385" t="str">
        <f>IF('Заполняет конвертор НЕ ТРОГАТЬ!'!B370="", "", 'Заполняет конвертор НЕ ТРОГАТЬ!'!B370)</f>
        <v/>
      </c>
      <c r="C228" s="385" t="str">
        <f>IF('Заполняет конвертор НЕ ТРОГАТЬ!'!C370="", "", 'Заполняет конвертор НЕ ТРОГАТЬ!'!C370)</f>
        <v/>
      </c>
      <c r="D228" s="385" t="str">
        <f>IF('Заполняет конвертор НЕ ТРОГАТЬ!'!D370="", "", 'Заполняет конвертор НЕ ТРОГАТЬ!'!D370)</f>
        <v/>
      </c>
      <c r="E228" s="385" t="str">
        <f>IF('Заполняет конвертор НЕ ТРОГАТЬ!'!E370="", "", 'Заполняет конвертор НЕ ТРОГАТЬ!'!E370)</f>
        <v/>
      </c>
      <c r="F228" s="385" t="str">
        <f>IF('Заполняет конвертор НЕ ТРОГАТЬ!'!F370="", "", 'Заполняет конвертор НЕ ТРОГАТЬ!'!F370)</f>
        <v/>
      </c>
      <c r="G228" s="385" t="str">
        <f>IF('Заполняет конвертор НЕ ТРОГАТЬ!'!G370="", "", 'Заполняет конвертор НЕ ТРОГАТЬ!'!G370)</f>
        <v/>
      </c>
      <c r="H228" s="385" t="str">
        <f>IF('Заполняет конвертор НЕ ТРОГАТЬ!'!H370="", "", 'Заполняет конвертор НЕ ТРОГАТЬ!'!H370)</f>
        <v/>
      </c>
    </row>
    <row r="229" spans="1:8" ht="15.75" customHeight="1">
      <c r="A229" s="385" t="str">
        <f>IF('Заполняет конвертор НЕ ТРОГАТЬ!'!A371="", "", 'Заполняет конвертор НЕ ТРОГАТЬ!'!A371)</f>
        <v/>
      </c>
      <c r="B229" s="385" t="str">
        <f>IF('Заполняет конвертор НЕ ТРОГАТЬ!'!B371="", "", 'Заполняет конвертор НЕ ТРОГАТЬ!'!B371)</f>
        <v/>
      </c>
      <c r="C229" s="385" t="str">
        <f>IF('Заполняет конвертор НЕ ТРОГАТЬ!'!C371="", "", 'Заполняет конвертор НЕ ТРОГАТЬ!'!C371)</f>
        <v/>
      </c>
      <c r="D229" s="385" t="str">
        <f>IF('Заполняет конвертор НЕ ТРОГАТЬ!'!D371="", "", 'Заполняет конвертор НЕ ТРОГАТЬ!'!D371)</f>
        <v/>
      </c>
      <c r="E229" s="385" t="str">
        <f>IF('Заполняет конвертор НЕ ТРОГАТЬ!'!E371="", "", 'Заполняет конвертор НЕ ТРОГАТЬ!'!E371)</f>
        <v/>
      </c>
      <c r="F229" s="385" t="str">
        <f>IF('Заполняет конвертор НЕ ТРОГАТЬ!'!F371="", "", 'Заполняет конвертор НЕ ТРОГАТЬ!'!F371)</f>
        <v/>
      </c>
      <c r="G229" s="385" t="str">
        <f>IF('Заполняет конвертор НЕ ТРОГАТЬ!'!G371="", "", 'Заполняет конвертор НЕ ТРОГАТЬ!'!G371)</f>
        <v/>
      </c>
      <c r="H229" s="385" t="str">
        <f>IF('Заполняет конвертор НЕ ТРОГАТЬ!'!H371="", "", 'Заполняет конвертор НЕ ТРОГАТЬ!'!H371)</f>
        <v/>
      </c>
    </row>
    <row r="230" spans="1:8" ht="15.75" customHeight="1">
      <c r="A230" s="385" t="str">
        <f>IF('Заполняет конвертор НЕ ТРОГАТЬ!'!A372="", "", 'Заполняет конвертор НЕ ТРОГАТЬ!'!A372)</f>
        <v/>
      </c>
      <c r="B230" s="385" t="str">
        <f>IF('Заполняет конвертор НЕ ТРОГАТЬ!'!B372="", "", 'Заполняет конвертор НЕ ТРОГАТЬ!'!B372)</f>
        <v/>
      </c>
      <c r="C230" s="385" t="str">
        <f>IF('Заполняет конвертор НЕ ТРОГАТЬ!'!C372="", "", 'Заполняет конвертор НЕ ТРОГАТЬ!'!C372)</f>
        <v/>
      </c>
      <c r="D230" s="385" t="str">
        <f>IF('Заполняет конвертор НЕ ТРОГАТЬ!'!D372="", "", 'Заполняет конвертор НЕ ТРОГАТЬ!'!D372)</f>
        <v/>
      </c>
      <c r="E230" s="385" t="str">
        <f>IF('Заполняет конвертор НЕ ТРОГАТЬ!'!E372="", "", 'Заполняет конвертор НЕ ТРОГАТЬ!'!E372)</f>
        <v/>
      </c>
      <c r="F230" s="385" t="str">
        <f>IF('Заполняет конвертор НЕ ТРОГАТЬ!'!F372="", "", 'Заполняет конвертор НЕ ТРОГАТЬ!'!F372)</f>
        <v/>
      </c>
      <c r="G230" s="385" t="str">
        <f>IF('Заполняет конвертор НЕ ТРОГАТЬ!'!G372="", "", 'Заполняет конвертор НЕ ТРОГАТЬ!'!G372)</f>
        <v/>
      </c>
      <c r="H230" s="385" t="str">
        <f>IF('Заполняет конвертор НЕ ТРОГАТЬ!'!H372="", "", 'Заполняет конвертор НЕ ТРОГАТЬ!'!H372)</f>
        <v/>
      </c>
    </row>
    <row r="231" spans="1:8" ht="15.75" customHeight="1">
      <c r="A231" s="385" t="str">
        <f>IF('Заполняет конвертор НЕ ТРОГАТЬ!'!A373="", "", 'Заполняет конвертор НЕ ТРОГАТЬ!'!A373)</f>
        <v/>
      </c>
      <c r="B231" s="385" t="str">
        <f>IF('Заполняет конвертор НЕ ТРОГАТЬ!'!B373="", "", 'Заполняет конвертор НЕ ТРОГАТЬ!'!B373)</f>
        <v/>
      </c>
      <c r="C231" s="385" t="str">
        <f>IF('Заполняет конвертор НЕ ТРОГАТЬ!'!C373="", "", 'Заполняет конвертор НЕ ТРОГАТЬ!'!C373)</f>
        <v/>
      </c>
      <c r="D231" s="385" t="str">
        <f>IF('Заполняет конвертор НЕ ТРОГАТЬ!'!D373="", "", 'Заполняет конвертор НЕ ТРОГАТЬ!'!D373)</f>
        <v/>
      </c>
      <c r="E231" s="385" t="str">
        <f>IF('Заполняет конвертор НЕ ТРОГАТЬ!'!E373="", "", 'Заполняет конвертор НЕ ТРОГАТЬ!'!E373)</f>
        <v/>
      </c>
      <c r="F231" s="385" t="str">
        <f>IF('Заполняет конвертор НЕ ТРОГАТЬ!'!F373="", "", 'Заполняет конвертор НЕ ТРОГАТЬ!'!F373)</f>
        <v/>
      </c>
      <c r="G231" s="385" t="str">
        <f>IF('Заполняет конвертор НЕ ТРОГАТЬ!'!G373="", "", 'Заполняет конвертор НЕ ТРОГАТЬ!'!G373)</f>
        <v/>
      </c>
      <c r="H231" s="385" t="str">
        <f>IF('Заполняет конвертор НЕ ТРОГАТЬ!'!H373="", "", 'Заполняет конвертор НЕ ТРОГАТЬ!'!H373)</f>
        <v/>
      </c>
    </row>
    <row r="232" spans="1:8" ht="15.75" customHeight="1">
      <c r="A232" s="385" t="str">
        <f>IF('Заполняет конвертор НЕ ТРОГАТЬ!'!A374="", "", 'Заполняет конвертор НЕ ТРОГАТЬ!'!A374)</f>
        <v/>
      </c>
      <c r="B232" s="385" t="str">
        <f>IF('Заполняет конвертор НЕ ТРОГАТЬ!'!B374="", "", 'Заполняет конвертор НЕ ТРОГАТЬ!'!B374)</f>
        <v/>
      </c>
      <c r="C232" s="385" t="str">
        <f>IF('Заполняет конвертор НЕ ТРОГАТЬ!'!C374="", "", 'Заполняет конвертор НЕ ТРОГАТЬ!'!C374)</f>
        <v/>
      </c>
      <c r="D232" s="385" t="str">
        <f>IF('Заполняет конвертор НЕ ТРОГАТЬ!'!D374="", "", 'Заполняет конвертор НЕ ТРОГАТЬ!'!D374)</f>
        <v/>
      </c>
      <c r="E232" s="385" t="str">
        <f>IF('Заполняет конвертор НЕ ТРОГАТЬ!'!E374="", "", 'Заполняет конвертор НЕ ТРОГАТЬ!'!E374)</f>
        <v/>
      </c>
      <c r="F232" s="385" t="str">
        <f>IF('Заполняет конвертор НЕ ТРОГАТЬ!'!F374="", "", 'Заполняет конвертор НЕ ТРОГАТЬ!'!F374)</f>
        <v/>
      </c>
      <c r="G232" s="385" t="str">
        <f>IF('Заполняет конвертор НЕ ТРОГАТЬ!'!G374="", "", 'Заполняет конвертор НЕ ТРОГАТЬ!'!G374)</f>
        <v/>
      </c>
      <c r="H232" s="385" t="str">
        <f>IF('Заполняет конвертор НЕ ТРОГАТЬ!'!H374="", "", 'Заполняет конвертор НЕ ТРОГАТЬ!'!H374)</f>
        <v/>
      </c>
    </row>
    <row r="233" spans="1:8" ht="15.75" customHeight="1">
      <c r="A233" s="385" t="str">
        <f>IF('Заполняет конвертор НЕ ТРОГАТЬ!'!A375="", "", 'Заполняет конвертор НЕ ТРОГАТЬ!'!A375)</f>
        <v/>
      </c>
      <c r="B233" s="385" t="str">
        <f>IF('Заполняет конвертор НЕ ТРОГАТЬ!'!B375="", "", 'Заполняет конвертор НЕ ТРОГАТЬ!'!B375)</f>
        <v/>
      </c>
      <c r="C233" s="385" t="str">
        <f>IF('Заполняет конвертор НЕ ТРОГАТЬ!'!C375="", "", 'Заполняет конвертор НЕ ТРОГАТЬ!'!C375)</f>
        <v/>
      </c>
      <c r="D233" s="385" t="str">
        <f>IF('Заполняет конвертор НЕ ТРОГАТЬ!'!D375="", "", 'Заполняет конвертор НЕ ТРОГАТЬ!'!D375)</f>
        <v/>
      </c>
      <c r="E233" s="385" t="str">
        <f>IF('Заполняет конвертор НЕ ТРОГАТЬ!'!E375="", "", 'Заполняет конвертор НЕ ТРОГАТЬ!'!E375)</f>
        <v/>
      </c>
      <c r="F233" s="385" t="str">
        <f>IF('Заполняет конвертор НЕ ТРОГАТЬ!'!F375="", "", 'Заполняет конвертор НЕ ТРОГАТЬ!'!F375)</f>
        <v/>
      </c>
      <c r="G233" s="385" t="str">
        <f>IF('Заполняет конвертор НЕ ТРОГАТЬ!'!G375="", "", 'Заполняет конвертор НЕ ТРОГАТЬ!'!G375)</f>
        <v/>
      </c>
      <c r="H233" s="385" t="str">
        <f>IF('Заполняет конвертор НЕ ТРОГАТЬ!'!H375="", "", 'Заполняет конвертор НЕ ТРОГАТЬ!'!H375)</f>
        <v/>
      </c>
    </row>
    <row r="234" spans="1:8" ht="15.75" customHeight="1">
      <c r="A234" s="385" t="str">
        <f>IF('Заполняет конвертор НЕ ТРОГАТЬ!'!A376="", "", 'Заполняет конвертор НЕ ТРОГАТЬ!'!A376)</f>
        <v/>
      </c>
      <c r="B234" s="385" t="str">
        <f>IF('Заполняет конвертор НЕ ТРОГАТЬ!'!B376="", "", 'Заполняет конвертор НЕ ТРОГАТЬ!'!B376)</f>
        <v/>
      </c>
      <c r="C234" s="385" t="str">
        <f>IF('Заполняет конвертор НЕ ТРОГАТЬ!'!C376="", "", 'Заполняет конвертор НЕ ТРОГАТЬ!'!C376)</f>
        <v/>
      </c>
      <c r="D234" s="385" t="str">
        <f>IF('Заполняет конвертор НЕ ТРОГАТЬ!'!D376="", "", 'Заполняет конвертор НЕ ТРОГАТЬ!'!D376)</f>
        <v/>
      </c>
      <c r="E234" s="385" t="str">
        <f>IF('Заполняет конвертор НЕ ТРОГАТЬ!'!E376="", "", 'Заполняет конвертор НЕ ТРОГАТЬ!'!E376)</f>
        <v/>
      </c>
      <c r="F234" s="385" t="str">
        <f>IF('Заполняет конвертор НЕ ТРОГАТЬ!'!F376="", "", 'Заполняет конвертор НЕ ТРОГАТЬ!'!F376)</f>
        <v/>
      </c>
      <c r="G234" s="385" t="str">
        <f>IF('Заполняет конвертор НЕ ТРОГАТЬ!'!G376="", "", 'Заполняет конвертор НЕ ТРОГАТЬ!'!G376)</f>
        <v/>
      </c>
      <c r="H234" s="385" t="str">
        <f>IF('Заполняет конвертор НЕ ТРОГАТЬ!'!H376="", "", 'Заполняет конвертор НЕ ТРОГАТЬ!'!H376)</f>
        <v/>
      </c>
    </row>
    <row r="235" spans="1:8" ht="15.75" customHeight="1">
      <c r="A235" s="385" t="str">
        <f>IF('Заполняет конвертор НЕ ТРОГАТЬ!'!A377="", "", 'Заполняет конвертор НЕ ТРОГАТЬ!'!A377)</f>
        <v/>
      </c>
      <c r="B235" s="385" t="str">
        <f>IF('Заполняет конвертор НЕ ТРОГАТЬ!'!B377="", "", 'Заполняет конвертор НЕ ТРОГАТЬ!'!B377)</f>
        <v/>
      </c>
      <c r="C235" s="385" t="str">
        <f>IF('Заполняет конвертор НЕ ТРОГАТЬ!'!C377="", "", 'Заполняет конвертор НЕ ТРОГАТЬ!'!C377)</f>
        <v/>
      </c>
      <c r="D235" s="385" t="str">
        <f>IF('Заполняет конвертор НЕ ТРОГАТЬ!'!D377="", "", 'Заполняет конвертор НЕ ТРОГАТЬ!'!D377)</f>
        <v/>
      </c>
      <c r="E235" s="385" t="str">
        <f>IF('Заполняет конвертор НЕ ТРОГАТЬ!'!E377="", "", 'Заполняет конвертор НЕ ТРОГАТЬ!'!E377)</f>
        <v/>
      </c>
      <c r="F235" s="385" t="str">
        <f>IF('Заполняет конвертор НЕ ТРОГАТЬ!'!F377="", "", 'Заполняет конвертор НЕ ТРОГАТЬ!'!F377)</f>
        <v/>
      </c>
      <c r="G235" s="385" t="str">
        <f>IF('Заполняет конвертор НЕ ТРОГАТЬ!'!G377="", "", 'Заполняет конвертор НЕ ТРОГАТЬ!'!G377)</f>
        <v/>
      </c>
      <c r="H235" s="385" t="str">
        <f>IF('Заполняет конвертор НЕ ТРОГАТЬ!'!H377="", "", 'Заполняет конвертор НЕ ТРОГАТЬ!'!H377)</f>
        <v/>
      </c>
    </row>
    <row r="236" spans="1:8" ht="15.75" customHeight="1">
      <c r="A236" s="385" t="str">
        <f>IF('Заполняет конвертор НЕ ТРОГАТЬ!'!A378="", "", 'Заполняет конвертор НЕ ТРОГАТЬ!'!A378)</f>
        <v/>
      </c>
      <c r="B236" s="385" t="str">
        <f>IF('Заполняет конвертор НЕ ТРОГАТЬ!'!B378="", "", 'Заполняет конвертор НЕ ТРОГАТЬ!'!B378)</f>
        <v/>
      </c>
      <c r="C236" s="385" t="str">
        <f>IF('Заполняет конвертор НЕ ТРОГАТЬ!'!C378="", "", 'Заполняет конвертор НЕ ТРОГАТЬ!'!C378)</f>
        <v/>
      </c>
      <c r="D236" s="385" t="str">
        <f>IF('Заполняет конвертор НЕ ТРОГАТЬ!'!D378="", "", 'Заполняет конвертор НЕ ТРОГАТЬ!'!D378)</f>
        <v/>
      </c>
      <c r="E236" s="385" t="str">
        <f>IF('Заполняет конвертор НЕ ТРОГАТЬ!'!E378="", "", 'Заполняет конвертор НЕ ТРОГАТЬ!'!E378)</f>
        <v/>
      </c>
      <c r="F236" s="385" t="str">
        <f>IF('Заполняет конвертор НЕ ТРОГАТЬ!'!F378="", "", 'Заполняет конвертор НЕ ТРОГАТЬ!'!F378)</f>
        <v/>
      </c>
      <c r="G236" s="385" t="str">
        <f>IF('Заполняет конвертор НЕ ТРОГАТЬ!'!G378="", "", 'Заполняет конвертор НЕ ТРОГАТЬ!'!G378)</f>
        <v/>
      </c>
      <c r="H236" s="385" t="str">
        <f>IF('Заполняет конвертор НЕ ТРОГАТЬ!'!H378="", "", 'Заполняет конвертор НЕ ТРОГАТЬ!'!H378)</f>
        <v/>
      </c>
    </row>
    <row r="237" spans="1:8" ht="15.75" customHeight="1">
      <c r="A237" s="385" t="str">
        <f>IF('Заполняет конвертор НЕ ТРОГАТЬ!'!A379="", "", 'Заполняет конвертор НЕ ТРОГАТЬ!'!A379)</f>
        <v/>
      </c>
      <c r="B237" s="385" t="str">
        <f>IF('Заполняет конвертор НЕ ТРОГАТЬ!'!B379="", "", 'Заполняет конвертор НЕ ТРОГАТЬ!'!B379)</f>
        <v/>
      </c>
      <c r="C237" s="385" t="str">
        <f>IF('Заполняет конвертор НЕ ТРОГАТЬ!'!C379="", "", 'Заполняет конвертор НЕ ТРОГАТЬ!'!C379)</f>
        <v/>
      </c>
      <c r="D237" s="385" t="str">
        <f>IF('Заполняет конвертор НЕ ТРОГАТЬ!'!D379="", "", 'Заполняет конвертор НЕ ТРОГАТЬ!'!D379)</f>
        <v/>
      </c>
      <c r="E237" s="385" t="str">
        <f>IF('Заполняет конвертор НЕ ТРОГАТЬ!'!E379="", "", 'Заполняет конвертор НЕ ТРОГАТЬ!'!E379)</f>
        <v/>
      </c>
      <c r="F237" s="385" t="str">
        <f>IF('Заполняет конвертор НЕ ТРОГАТЬ!'!F379="", "", 'Заполняет конвертор НЕ ТРОГАТЬ!'!F379)</f>
        <v/>
      </c>
      <c r="G237" s="385" t="str">
        <f>IF('Заполняет конвертор НЕ ТРОГАТЬ!'!G379="", "", 'Заполняет конвертор НЕ ТРОГАТЬ!'!G379)</f>
        <v/>
      </c>
      <c r="H237" s="385" t="str">
        <f>IF('Заполняет конвертор НЕ ТРОГАТЬ!'!H379="", "", 'Заполняет конвертор НЕ ТРОГАТЬ!'!H379)</f>
        <v/>
      </c>
    </row>
    <row r="238" spans="1:8" ht="15.75" customHeight="1">
      <c r="A238" s="385" t="str">
        <f>IF('Заполняет конвертор НЕ ТРОГАТЬ!'!A380="", "", 'Заполняет конвертор НЕ ТРОГАТЬ!'!A380)</f>
        <v/>
      </c>
      <c r="B238" s="385" t="str">
        <f>IF('Заполняет конвертор НЕ ТРОГАТЬ!'!B380="", "", 'Заполняет конвертор НЕ ТРОГАТЬ!'!B380)</f>
        <v/>
      </c>
      <c r="C238" s="385" t="str">
        <f>IF('Заполняет конвертор НЕ ТРОГАТЬ!'!C380="", "", 'Заполняет конвертор НЕ ТРОГАТЬ!'!C380)</f>
        <v/>
      </c>
      <c r="D238" s="385" t="str">
        <f>IF('Заполняет конвертор НЕ ТРОГАТЬ!'!D380="", "", 'Заполняет конвертор НЕ ТРОГАТЬ!'!D380)</f>
        <v/>
      </c>
      <c r="E238" s="385" t="str">
        <f>IF('Заполняет конвертор НЕ ТРОГАТЬ!'!E380="", "", 'Заполняет конвертор НЕ ТРОГАТЬ!'!E380)</f>
        <v/>
      </c>
      <c r="F238" s="385" t="str">
        <f>IF('Заполняет конвертор НЕ ТРОГАТЬ!'!F380="", "", 'Заполняет конвертор НЕ ТРОГАТЬ!'!F380)</f>
        <v/>
      </c>
      <c r="G238" s="385" t="str">
        <f>IF('Заполняет конвертор НЕ ТРОГАТЬ!'!G380="", "", 'Заполняет конвертор НЕ ТРОГАТЬ!'!G380)</f>
        <v/>
      </c>
      <c r="H238" s="385" t="str">
        <f>IF('Заполняет конвертор НЕ ТРОГАТЬ!'!H380="", "", 'Заполняет конвертор НЕ ТРОГАТЬ!'!H380)</f>
        <v/>
      </c>
    </row>
    <row r="239" spans="1:8" ht="15.75" customHeight="1">
      <c r="A239" s="385" t="str">
        <f>IF('Заполняет конвертор НЕ ТРОГАТЬ!'!A381="", "", 'Заполняет конвертор НЕ ТРОГАТЬ!'!A381)</f>
        <v/>
      </c>
      <c r="B239" s="385" t="str">
        <f>IF('Заполняет конвертор НЕ ТРОГАТЬ!'!B381="", "", 'Заполняет конвертор НЕ ТРОГАТЬ!'!B381)</f>
        <v/>
      </c>
      <c r="C239" s="385" t="str">
        <f>IF('Заполняет конвертор НЕ ТРОГАТЬ!'!C381="", "", 'Заполняет конвертор НЕ ТРОГАТЬ!'!C381)</f>
        <v/>
      </c>
      <c r="D239" s="385" t="str">
        <f>IF('Заполняет конвертор НЕ ТРОГАТЬ!'!D381="", "", 'Заполняет конвертор НЕ ТРОГАТЬ!'!D381)</f>
        <v/>
      </c>
      <c r="E239" s="385" t="str">
        <f>IF('Заполняет конвертор НЕ ТРОГАТЬ!'!E381="", "", 'Заполняет конвертор НЕ ТРОГАТЬ!'!E381)</f>
        <v/>
      </c>
      <c r="F239" s="385" t="str">
        <f>IF('Заполняет конвертор НЕ ТРОГАТЬ!'!F381="", "", 'Заполняет конвертор НЕ ТРОГАТЬ!'!F381)</f>
        <v/>
      </c>
      <c r="G239" s="385" t="str">
        <f>IF('Заполняет конвертор НЕ ТРОГАТЬ!'!G381="", "", 'Заполняет конвертор НЕ ТРОГАТЬ!'!G381)</f>
        <v/>
      </c>
      <c r="H239" s="385" t="str">
        <f>IF('Заполняет конвертор НЕ ТРОГАТЬ!'!H381="", "", 'Заполняет конвертор НЕ ТРОГАТЬ!'!H381)</f>
        <v/>
      </c>
    </row>
    <row r="240" spans="1:8" ht="15.75" customHeight="1">
      <c r="A240" s="385" t="str">
        <f>IF('Заполняет конвертор НЕ ТРОГАТЬ!'!A382="", "", 'Заполняет конвертор НЕ ТРОГАТЬ!'!A382)</f>
        <v/>
      </c>
      <c r="B240" s="385" t="str">
        <f>IF('Заполняет конвертор НЕ ТРОГАТЬ!'!B382="", "", 'Заполняет конвертор НЕ ТРОГАТЬ!'!B382)</f>
        <v/>
      </c>
      <c r="C240" s="385" t="str">
        <f>IF('Заполняет конвертор НЕ ТРОГАТЬ!'!C382="", "", 'Заполняет конвертор НЕ ТРОГАТЬ!'!C382)</f>
        <v/>
      </c>
      <c r="D240" s="385" t="str">
        <f>IF('Заполняет конвертор НЕ ТРОГАТЬ!'!D382="", "", 'Заполняет конвертор НЕ ТРОГАТЬ!'!D382)</f>
        <v/>
      </c>
      <c r="E240" s="385" t="str">
        <f>IF('Заполняет конвертор НЕ ТРОГАТЬ!'!E382="", "", 'Заполняет конвертор НЕ ТРОГАТЬ!'!E382)</f>
        <v/>
      </c>
      <c r="F240" s="385" t="str">
        <f>IF('Заполняет конвертор НЕ ТРОГАТЬ!'!F382="", "", 'Заполняет конвертор НЕ ТРОГАТЬ!'!F382)</f>
        <v/>
      </c>
      <c r="G240" s="385" t="str">
        <f>IF('Заполняет конвертор НЕ ТРОГАТЬ!'!G382="", "", 'Заполняет конвертор НЕ ТРОГАТЬ!'!G382)</f>
        <v/>
      </c>
      <c r="H240" s="385" t="str">
        <f>IF('Заполняет конвертор НЕ ТРОГАТЬ!'!H382="", "", 'Заполняет конвертор НЕ ТРОГАТЬ!'!H382)</f>
        <v/>
      </c>
    </row>
    <row r="241" spans="1:8" ht="15.75" customHeight="1">
      <c r="A241" s="385" t="str">
        <f>IF('Заполняет конвертор НЕ ТРОГАТЬ!'!A383="", "", 'Заполняет конвертор НЕ ТРОГАТЬ!'!A383)</f>
        <v/>
      </c>
      <c r="B241" s="385" t="str">
        <f>IF('Заполняет конвертор НЕ ТРОГАТЬ!'!B383="", "", 'Заполняет конвертор НЕ ТРОГАТЬ!'!B383)</f>
        <v/>
      </c>
      <c r="C241" s="385" t="str">
        <f>IF('Заполняет конвертор НЕ ТРОГАТЬ!'!C383="", "", 'Заполняет конвертор НЕ ТРОГАТЬ!'!C383)</f>
        <v/>
      </c>
      <c r="D241" s="385" t="str">
        <f>IF('Заполняет конвертор НЕ ТРОГАТЬ!'!D383="", "", 'Заполняет конвертор НЕ ТРОГАТЬ!'!D383)</f>
        <v/>
      </c>
      <c r="E241" s="385" t="str">
        <f>IF('Заполняет конвертор НЕ ТРОГАТЬ!'!E383="", "", 'Заполняет конвертор НЕ ТРОГАТЬ!'!E383)</f>
        <v/>
      </c>
      <c r="F241" s="385" t="str">
        <f>IF('Заполняет конвертор НЕ ТРОГАТЬ!'!F383="", "", 'Заполняет конвертор НЕ ТРОГАТЬ!'!F383)</f>
        <v/>
      </c>
      <c r="G241" s="385" t="str">
        <f>IF('Заполняет конвертор НЕ ТРОГАТЬ!'!G383="", "", 'Заполняет конвертор НЕ ТРОГАТЬ!'!G383)</f>
        <v/>
      </c>
      <c r="H241" s="385" t="str">
        <f>IF('Заполняет конвертор НЕ ТРОГАТЬ!'!H383="", "", 'Заполняет конвертор НЕ ТРОГАТЬ!'!H383)</f>
        <v/>
      </c>
    </row>
    <row r="242" spans="1:8" ht="15.75" customHeight="1">
      <c r="A242" s="385" t="str">
        <f>IF('Заполняет конвертор НЕ ТРОГАТЬ!'!A384="", "", 'Заполняет конвертор НЕ ТРОГАТЬ!'!A384)</f>
        <v/>
      </c>
      <c r="B242" s="385" t="str">
        <f>IF('Заполняет конвертор НЕ ТРОГАТЬ!'!B384="", "", 'Заполняет конвертор НЕ ТРОГАТЬ!'!B384)</f>
        <v/>
      </c>
      <c r="C242" s="385" t="str">
        <f>IF('Заполняет конвертор НЕ ТРОГАТЬ!'!C384="", "", 'Заполняет конвертор НЕ ТРОГАТЬ!'!C384)</f>
        <v/>
      </c>
      <c r="D242" s="385" t="str">
        <f>IF('Заполняет конвертор НЕ ТРОГАТЬ!'!D384="", "", 'Заполняет конвертор НЕ ТРОГАТЬ!'!D384)</f>
        <v/>
      </c>
      <c r="E242" s="385" t="str">
        <f>IF('Заполняет конвертор НЕ ТРОГАТЬ!'!E384="", "", 'Заполняет конвертор НЕ ТРОГАТЬ!'!E384)</f>
        <v/>
      </c>
      <c r="F242" s="385" t="str">
        <f>IF('Заполняет конвертор НЕ ТРОГАТЬ!'!F384="", "", 'Заполняет конвертор НЕ ТРОГАТЬ!'!F384)</f>
        <v/>
      </c>
      <c r="G242" s="385" t="str">
        <f>IF('Заполняет конвертор НЕ ТРОГАТЬ!'!G384="", "", 'Заполняет конвертор НЕ ТРОГАТЬ!'!G384)</f>
        <v/>
      </c>
      <c r="H242" s="385" t="str">
        <f>IF('Заполняет конвертор НЕ ТРОГАТЬ!'!H384="", "", 'Заполняет конвертор НЕ ТРОГАТЬ!'!H384)</f>
        <v/>
      </c>
    </row>
    <row r="243" spans="1:8" ht="15.75" customHeight="1">
      <c r="A243" s="385" t="str">
        <f>IF('Заполняет конвертор НЕ ТРОГАТЬ!'!A385="", "", 'Заполняет конвертор НЕ ТРОГАТЬ!'!A385)</f>
        <v/>
      </c>
      <c r="B243" s="385" t="str">
        <f>IF('Заполняет конвертор НЕ ТРОГАТЬ!'!B385="", "", 'Заполняет конвертор НЕ ТРОГАТЬ!'!B385)</f>
        <v/>
      </c>
      <c r="C243" s="385" t="str">
        <f>IF('Заполняет конвертор НЕ ТРОГАТЬ!'!C385="", "", 'Заполняет конвертор НЕ ТРОГАТЬ!'!C385)</f>
        <v/>
      </c>
      <c r="D243" s="385" t="str">
        <f>IF('Заполняет конвертор НЕ ТРОГАТЬ!'!D385="", "", 'Заполняет конвертор НЕ ТРОГАТЬ!'!D385)</f>
        <v/>
      </c>
      <c r="E243" s="385" t="str">
        <f>IF('Заполняет конвертор НЕ ТРОГАТЬ!'!E385="", "", 'Заполняет конвертор НЕ ТРОГАТЬ!'!E385)</f>
        <v/>
      </c>
      <c r="F243" s="385" t="str">
        <f>IF('Заполняет конвертор НЕ ТРОГАТЬ!'!F385="", "", 'Заполняет конвертор НЕ ТРОГАТЬ!'!F385)</f>
        <v/>
      </c>
      <c r="G243" s="385" t="str">
        <f>IF('Заполняет конвертор НЕ ТРОГАТЬ!'!G385="", "", 'Заполняет конвертор НЕ ТРОГАТЬ!'!G385)</f>
        <v/>
      </c>
      <c r="H243" s="385" t="str">
        <f>IF('Заполняет конвертор НЕ ТРОГАТЬ!'!H385="", "", 'Заполняет конвертор НЕ ТРОГАТЬ!'!H385)</f>
        <v/>
      </c>
    </row>
    <row r="244" spans="1:8" ht="15.75" customHeight="1">
      <c r="A244" s="385" t="str">
        <f>IF('Заполняет конвертор НЕ ТРОГАТЬ!'!A386="", "", 'Заполняет конвертор НЕ ТРОГАТЬ!'!A386)</f>
        <v/>
      </c>
      <c r="B244" s="385" t="str">
        <f>IF('Заполняет конвертор НЕ ТРОГАТЬ!'!B386="", "", 'Заполняет конвертор НЕ ТРОГАТЬ!'!B386)</f>
        <v/>
      </c>
      <c r="C244" s="385" t="str">
        <f>IF('Заполняет конвертор НЕ ТРОГАТЬ!'!C386="", "", 'Заполняет конвертор НЕ ТРОГАТЬ!'!C386)</f>
        <v/>
      </c>
      <c r="D244" s="385" t="str">
        <f>IF('Заполняет конвертор НЕ ТРОГАТЬ!'!D386="", "", 'Заполняет конвертор НЕ ТРОГАТЬ!'!D386)</f>
        <v/>
      </c>
      <c r="E244" s="385" t="str">
        <f>IF('Заполняет конвертор НЕ ТРОГАТЬ!'!E386="", "", 'Заполняет конвертор НЕ ТРОГАТЬ!'!E386)</f>
        <v/>
      </c>
      <c r="F244" s="385" t="str">
        <f>IF('Заполняет конвертор НЕ ТРОГАТЬ!'!F386="", "", 'Заполняет конвертор НЕ ТРОГАТЬ!'!F386)</f>
        <v/>
      </c>
      <c r="G244" s="385" t="str">
        <f>IF('Заполняет конвертор НЕ ТРОГАТЬ!'!G386="", "", 'Заполняет конвертор НЕ ТРОГАТЬ!'!G386)</f>
        <v/>
      </c>
      <c r="H244" s="385" t="str">
        <f>IF('Заполняет конвертор НЕ ТРОГАТЬ!'!H386="", "", 'Заполняет конвертор НЕ ТРОГАТЬ!'!H386)</f>
        <v/>
      </c>
    </row>
    <row r="245" spans="1:8" ht="15.75" customHeight="1">
      <c r="A245" s="385" t="str">
        <f>IF('Заполняет конвертор НЕ ТРОГАТЬ!'!A387="", "", 'Заполняет конвертор НЕ ТРОГАТЬ!'!A387)</f>
        <v/>
      </c>
      <c r="B245" s="385" t="str">
        <f>IF('Заполняет конвертор НЕ ТРОГАТЬ!'!B387="", "", 'Заполняет конвертор НЕ ТРОГАТЬ!'!B387)</f>
        <v/>
      </c>
      <c r="C245" s="385" t="str">
        <f>IF('Заполняет конвертор НЕ ТРОГАТЬ!'!C387="", "", 'Заполняет конвертор НЕ ТРОГАТЬ!'!C387)</f>
        <v/>
      </c>
      <c r="D245" s="385" t="str">
        <f>IF('Заполняет конвертор НЕ ТРОГАТЬ!'!D387="", "", 'Заполняет конвертор НЕ ТРОГАТЬ!'!D387)</f>
        <v/>
      </c>
      <c r="E245" s="385" t="str">
        <f>IF('Заполняет конвертор НЕ ТРОГАТЬ!'!E387="", "", 'Заполняет конвертор НЕ ТРОГАТЬ!'!E387)</f>
        <v/>
      </c>
      <c r="F245" s="385" t="str">
        <f>IF('Заполняет конвертор НЕ ТРОГАТЬ!'!F387="", "", 'Заполняет конвертор НЕ ТРОГАТЬ!'!F387)</f>
        <v/>
      </c>
      <c r="G245" s="385" t="str">
        <f>IF('Заполняет конвертор НЕ ТРОГАТЬ!'!G387="", "", 'Заполняет конвертор НЕ ТРОГАТЬ!'!G387)</f>
        <v/>
      </c>
      <c r="H245" s="385" t="str">
        <f>IF('Заполняет конвертор НЕ ТРОГАТЬ!'!H387="", "", 'Заполняет конвертор НЕ ТРОГАТЬ!'!H387)</f>
        <v/>
      </c>
    </row>
    <row r="246" spans="1:8" ht="15.75" customHeight="1">
      <c r="A246" s="385" t="str">
        <f>IF('Заполняет конвертор НЕ ТРОГАТЬ!'!A388="", "", 'Заполняет конвертор НЕ ТРОГАТЬ!'!A388)</f>
        <v/>
      </c>
      <c r="B246" s="385" t="str">
        <f>IF('Заполняет конвертор НЕ ТРОГАТЬ!'!B388="", "", 'Заполняет конвертор НЕ ТРОГАТЬ!'!B388)</f>
        <v/>
      </c>
      <c r="C246" s="385" t="str">
        <f>IF('Заполняет конвертор НЕ ТРОГАТЬ!'!C388="", "", 'Заполняет конвертор НЕ ТРОГАТЬ!'!C388)</f>
        <v/>
      </c>
      <c r="D246" s="385" t="str">
        <f>IF('Заполняет конвертор НЕ ТРОГАТЬ!'!D388="", "", 'Заполняет конвертор НЕ ТРОГАТЬ!'!D388)</f>
        <v/>
      </c>
      <c r="E246" s="385" t="str">
        <f>IF('Заполняет конвертор НЕ ТРОГАТЬ!'!E388="", "", 'Заполняет конвертор НЕ ТРОГАТЬ!'!E388)</f>
        <v/>
      </c>
      <c r="F246" s="385" t="str">
        <f>IF('Заполняет конвертор НЕ ТРОГАТЬ!'!F388="", "", 'Заполняет конвертор НЕ ТРОГАТЬ!'!F388)</f>
        <v/>
      </c>
      <c r="G246" s="385" t="str">
        <f>IF('Заполняет конвертор НЕ ТРОГАТЬ!'!G388="", "", 'Заполняет конвертор НЕ ТРОГАТЬ!'!G388)</f>
        <v/>
      </c>
      <c r="H246" s="385" t="str">
        <f>IF('Заполняет конвертор НЕ ТРОГАТЬ!'!H388="", "", 'Заполняет конвертор НЕ ТРОГАТЬ!'!H388)</f>
        <v/>
      </c>
    </row>
    <row r="247" spans="1:8" ht="15.75" customHeight="1">
      <c r="A247" s="385" t="str">
        <f>IF('Заполняет конвертор НЕ ТРОГАТЬ!'!A389="", "", 'Заполняет конвертор НЕ ТРОГАТЬ!'!A389)</f>
        <v/>
      </c>
      <c r="B247" s="385" t="str">
        <f>IF('Заполняет конвертор НЕ ТРОГАТЬ!'!B389="", "", 'Заполняет конвертор НЕ ТРОГАТЬ!'!B389)</f>
        <v/>
      </c>
      <c r="C247" s="385" t="str">
        <f>IF('Заполняет конвертор НЕ ТРОГАТЬ!'!C389="", "", 'Заполняет конвертор НЕ ТРОГАТЬ!'!C389)</f>
        <v/>
      </c>
      <c r="D247" s="385" t="str">
        <f>IF('Заполняет конвертор НЕ ТРОГАТЬ!'!D389="", "", 'Заполняет конвертор НЕ ТРОГАТЬ!'!D389)</f>
        <v/>
      </c>
      <c r="E247" s="385" t="str">
        <f>IF('Заполняет конвертор НЕ ТРОГАТЬ!'!E389="", "", 'Заполняет конвертор НЕ ТРОГАТЬ!'!E389)</f>
        <v/>
      </c>
      <c r="F247" s="385" t="str">
        <f>IF('Заполняет конвертор НЕ ТРОГАТЬ!'!F389="", "", 'Заполняет конвертор НЕ ТРОГАТЬ!'!F389)</f>
        <v/>
      </c>
      <c r="G247" s="385" t="str">
        <f>IF('Заполняет конвертор НЕ ТРОГАТЬ!'!G389="", "", 'Заполняет конвертор НЕ ТРОГАТЬ!'!G389)</f>
        <v/>
      </c>
      <c r="H247" s="385" t="str">
        <f>IF('Заполняет конвертор НЕ ТРОГАТЬ!'!H389="", "", 'Заполняет конвертор НЕ ТРОГАТЬ!'!H389)</f>
        <v/>
      </c>
    </row>
    <row r="248" spans="1:8" ht="15.75" customHeight="1">
      <c r="A248" s="385" t="str">
        <f>IF('Заполняет конвертор НЕ ТРОГАТЬ!'!A390="", "", 'Заполняет конвертор НЕ ТРОГАТЬ!'!A390)</f>
        <v/>
      </c>
      <c r="B248" s="385" t="str">
        <f>IF('Заполняет конвертор НЕ ТРОГАТЬ!'!B390="", "", 'Заполняет конвертор НЕ ТРОГАТЬ!'!B390)</f>
        <v/>
      </c>
      <c r="C248" s="385" t="str">
        <f>IF('Заполняет конвертор НЕ ТРОГАТЬ!'!C390="", "", 'Заполняет конвертор НЕ ТРОГАТЬ!'!C390)</f>
        <v/>
      </c>
      <c r="D248" s="385" t="str">
        <f>IF('Заполняет конвертор НЕ ТРОГАТЬ!'!D390="", "", 'Заполняет конвертор НЕ ТРОГАТЬ!'!D390)</f>
        <v/>
      </c>
      <c r="E248" s="385" t="str">
        <f>IF('Заполняет конвертор НЕ ТРОГАТЬ!'!E390="", "", 'Заполняет конвертор НЕ ТРОГАТЬ!'!E390)</f>
        <v/>
      </c>
      <c r="F248" s="385" t="str">
        <f>IF('Заполняет конвертор НЕ ТРОГАТЬ!'!F390="", "", 'Заполняет конвертор НЕ ТРОГАТЬ!'!F390)</f>
        <v/>
      </c>
      <c r="G248" s="385" t="str">
        <f>IF('Заполняет конвертор НЕ ТРОГАТЬ!'!G390="", "", 'Заполняет конвертор НЕ ТРОГАТЬ!'!G390)</f>
        <v/>
      </c>
      <c r="H248" s="385" t="str">
        <f>IF('Заполняет конвертор НЕ ТРОГАТЬ!'!H390="", "", 'Заполняет конвертор НЕ ТРОГАТЬ!'!H390)</f>
        <v/>
      </c>
    </row>
    <row r="249" spans="1:8" ht="15.75" customHeight="1">
      <c r="A249" s="385" t="str">
        <f>IF('Заполняет конвертор НЕ ТРОГАТЬ!'!A391="", "", 'Заполняет конвертор НЕ ТРОГАТЬ!'!A391)</f>
        <v/>
      </c>
      <c r="B249" s="385" t="str">
        <f>IF('Заполняет конвертор НЕ ТРОГАТЬ!'!B391="", "", 'Заполняет конвертор НЕ ТРОГАТЬ!'!B391)</f>
        <v/>
      </c>
      <c r="C249" s="385" t="str">
        <f>IF('Заполняет конвертор НЕ ТРОГАТЬ!'!C391="", "", 'Заполняет конвертор НЕ ТРОГАТЬ!'!C391)</f>
        <v/>
      </c>
      <c r="D249" s="385" t="str">
        <f>IF('Заполняет конвертор НЕ ТРОГАТЬ!'!D391="", "", 'Заполняет конвертор НЕ ТРОГАТЬ!'!D391)</f>
        <v/>
      </c>
      <c r="E249" s="385" t="str">
        <f>IF('Заполняет конвертор НЕ ТРОГАТЬ!'!E391="", "", 'Заполняет конвертор НЕ ТРОГАТЬ!'!E391)</f>
        <v/>
      </c>
      <c r="F249" s="385" t="str">
        <f>IF('Заполняет конвертор НЕ ТРОГАТЬ!'!F391="", "", 'Заполняет конвертор НЕ ТРОГАТЬ!'!F391)</f>
        <v/>
      </c>
      <c r="G249" s="385" t="str">
        <f>IF('Заполняет конвертор НЕ ТРОГАТЬ!'!G391="", "", 'Заполняет конвертор НЕ ТРОГАТЬ!'!G391)</f>
        <v/>
      </c>
      <c r="H249" s="385" t="str">
        <f>IF('Заполняет конвертор НЕ ТРОГАТЬ!'!H391="", "", 'Заполняет конвертор НЕ ТРОГАТЬ!'!H391)</f>
        <v/>
      </c>
    </row>
    <row r="250" spans="1:8" ht="15.75" customHeight="1">
      <c r="A250" s="385" t="str">
        <f>IF('Заполняет конвертор НЕ ТРОГАТЬ!'!A392="", "", 'Заполняет конвертор НЕ ТРОГАТЬ!'!A392)</f>
        <v/>
      </c>
      <c r="B250" s="385" t="str">
        <f>IF('Заполняет конвертор НЕ ТРОГАТЬ!'!B392="", "", 'Заполняет конвертор НЕ ТРОГАТЬ!'!B392)</f>
        <v/>
      </c>
      <c r="C250" s="385" t="str">
        <f>IF('Заполняет конвертор НЕ ТРОГАТЬ!'!C392="", "", 'Заполняет конвертор НЕ ТРОГАТЬ!'!C392)</f>
        <v/>
      </c>
      <c r="D250" s="385" t="str">
        <f>IF('Заполняет конвертор НЕ ТРОГАТЬ!'!D392="", "", 'Заполняет конвертор НЕ ТРОГАТЬ!'!D392)</f>
        <v/>
      </c>
      <c r="E250" s="385" t="str">
        <f>IF('Заполняет конвертор НЕ ТРОГАТЬ!'!E392="", "", 'Заполняет конвертор НЕ ТРОГАТЬ!'!E392)</f>
        <v/>
      </c>
      <c r="F250" s="385" t="str">
        <f>IF('Заполняет конвертор НЕ ТРОГАТЬ!'!F392="", "", 'Заполняет конвертор НЕ ТРОГАТЬ!'!F392)</f>
        <v/>
      </c>
      <c r="G250" s="385" t="str">
        <f>IF('Заполняет конвертор НЕ ТРОГАТЬ!'!G392="", "", 'Заполняет конвертор НЕ ТРОГАТЬ!'!G392)</f>
        <v/>
      </c>
      <c r="H250" s="385" t="str">
        <f>IF('Заполняет конвертор НЕ ТРОГАТЬ!'!H392="", "", 'Заполняет конвертор НЕ ТРОГАТЬ!'!H392)</f>
        <v/>
      </c>
    </row>
    <row r="251" spans="1:8" ht="15.75" customHeight="1">
      <c r="A251" s="385" t="str">
        <f>IF('Заполняет конвертор НЕ ТРОГАТЬ!'!A393="", "", 'Заполняет конвертор НЕ ТРОГАТЬ!'!A393)</f>
        <v/>
      </c>
      <c r="B251" s="385" t="str">
        <f>IF('Заполняет конвертор НЕ ТРОГАТЬ!'!B393="", "", 'Заполняет конвертор НЕ ТРОГАТЬ!'!B393)</f>
        <v/>
      </c>
      <c r="C251" s="385" t="str">
        <f>IF('Заполняет конвертор НЕ ТРОГАТЬ!'!C393="", "", 'Заполняет конвертор НЕ ТРОГАТЬ!'!C393)</f>
        <v/>
      </c>
      <c r="D251" s="385" t="str">
        <f>IF('Заполняет конвертор НЕ ТРОГАТЬ!'!D393="", "", 'Заполняет конвертор НЕ ТРОГАТЬ!'!D393)</f>
        <v/>
      </c>
      <c r="E251" s="385" t="str">
        <f>IF('Заполняет конвертор НЕ ТРОГАТЬ!'!E393="", "", 'Заполняет конвертор НЕ ТРОГАТЬ!'!E393)</f>
        <v/>
      </c>
      <c r="F251" s="385" t="str">
        <f>IF('Заполняет конвертор НЕ ТРОГАТЬ!'!F393="", "", 'Заполняет конвертор НЕ ТРОГАТЬ!'!F393)</f>
        <v/>
      </c>
      <c r="G251" s="385" t="str">
        <f>IF('Заполняет конвертор НЕ ТРОГАТЬ!'!G393="", "", 'Заполняет конвертор НЕ ТРОГАТЬ!'!G393)</f>
        <v/>
      </c>
      <c r="H251" s="385" t="str">
        <f>IF('Заполняет конвертор НЕ ТРОГАТЬ!'!H393="", "", 'Заполняет конвертор НЕ ТРОГАТЬ!'!H393)</f>
        <v/>
      </c>
    </row>
    <row r="252" spans="1:8" ht="15.75" customHeight="1">
      <c r="A252" s="385" t="str">
        <f>IF('Заполняет конвертор НЕ ТРОГАТЬ!'!A394="", "", 'Заполняет конвертор НЕ ТРОГАТЬ!'!A394)</f>
        <v/>
      </c>
      <c r="B252" s="385" t="str">
        <f>IF('Заполняет конвертор НЕ ТРОГАТЬ!'!B394="", "", 'Заполняет конвертор НЕ ТРОГАТЬ!'!B394)</f>
        <v/>
      </c>
      <c r="C252" s="385" t="str">
        <f>IF('Заполняет конвертор НЕ ТРОГАТЬ!'!C394="", "", 'Заполняет конвертор НЕ ТРОГАТЬ!'!C394)</f>
        <v/>
      </c>
      <c r="D252" s="385" t="str">
        <f>IF('Заполняет конвертор НЕ ТРОГАТЬ!'!D394="", "", 'Заполняет конвертор НЕ ТРОГАТЬ!'!D394)</f>
        <v/>
      </c>
      <c r="E252" s="385" t="str">
        <f>IF('Заполняет конвертор НЕ ТРОГАТЬ!'!E394="", "", 'Заполняет конвертор НЕ ТРОГАТЬ!'!E394)</f>
        <v/>
      </c>
      <c r="F252" s="385" t="str">
        <f>IF('Заполняет конвертор НЕ ТРОГАТЬ!'!F394="", "", 'Заполняет конвертор НЕ ТРОГАТЬ!'!F394)</f>
        <v/>
      </c>
      <c r="G252" s="385" t="str">
        <f>IF('Заполняет конвертор НЕ ТРОГАТЬ!'!G394="", "", 'Заполняет конвертор НЕ ТРОГАТЬ!'!G394)</f>
        <v/>
      </c>
      <c r="H252" s="385" t="str">
        <f>IF('Заполняет конвертор НЕ ТРОГАТЬ!'!H394="", "", 'Заполняет конвертор НЕ ТРОГАТЬ!'!H394)</f>
        <v/>
      </c>
    </row>
    <row r="253" spans="1:8" ht="15.75" customHeight="1">
      <c r="A253" s="385" t="str">
        <f>IF('Заполняет конвертор НЕ ТРОГАТЬ!'!A395="", "", 'Заполняет конвертор НЕ ТРОГАТЬ!'!A395)</f>
        <v/>
      </c>
      <c r="B253" s="385" t="str">
        <f>IF('Заполняет конвертор НЕ ТРОГАТЬ!'!B395="", "", 'Заполняет конвертор НЕ ТРОГАТЬ!'!B395)</f>
        <v/>
      </c>
      <c r="C253" s="385" t="str">
        <f>IF('Заполняет конвертор НЕ ТРОГАТЬ!'!C395="", "", 'Заполняет конвертор НЕ ТРОГАТЬ!'!C395)</f>
        <v/>
      </c>
      <c r="D253" s="385" t="str">
        <f>IF('Заполняет конвертор НЕ ТРОГАТЬ!'!D395="", "", 'Заполняет конвертор НЕ ТРОГАТЬ!'!D395)</f>
        <v/>
      </c>
      <c r="E253" s="385" t="str">
        <f>IF('Заполняет конвертор НЕ ТРОГАТЬ!'!E395="", "", 'Заполняет конвертор НЕ ТРОГАТЬ!'!E395)</f>
        <v/>
      </c>
      <c r="F253" s="385" t="str">
        <f>IF('Заполняет конвертор НЕ ТРОГАТЬ!'!F395="", "", 'Заполняет конвертор НЕ ТРОГАТЬ!'!F395)</f>
        <v/>
      </c>
      <c r="G253" s="385" t="str">
        <f>IF('Заполняет конвертор НЕ ТРОГАТЬ!'!G395="", "", 'Заполняет конвертор НЕ ТРОГАТЬ!'!G395)</f>
        <v/>
      </c>
      <c r="H253" s="385" t="str">
        <f>IF('Заполняет конвертор НЕ ТРОГАТЬ!'!H395="", "", 'Заполняет конвертор НЕ ТРОГАТЬ!'!H395)</f>
        <v/>
      </c>
    </row>
    <row r="254" spans="1:8" ht="15.75" customHeight="1">
      <c r="A254" s="385" t="str">
        <f>IF('Заполняет конвертор НЕ ТРОГАТЬ!'!A396="", "", 'Заполняет конвертор НЕ ТРОГАТЬ!'!A396)</f>
        <v/>
      </c>
      <c r="B254" s="385" t="str">
        <f>IF('Заполняет конвертор НЕ ТРОГАТЬ!'!B396="", "", 'Заполняет конвертор НЕ ТРОГАТЬ!'!B396)</f>
        <v/>
      </c>
      <c r="C254" s="385" t="str">
        <f>IF('Заполняет конвертор НЕ ТРОГАТЬ!'!C396="", "", 'Заполняет конвертор НЕ ТРОГАТЬ!'!C396)</f>
        <v/>
      </c>
      <c r="D254" s="385" t="str">
        <f>IF('Заполняет конвертор НЕ ТРОГАТЬ!'!D396="", "", 'Заполняет конвертор НЕ ТРОГАТЬ!'!D396)</f>
        <v/>
      </c>
      <c r="E254" s="385" t="str">
        <f>IF('Заполняет конвертор НЕ ТРОГАТЬ!'!E396="", "", 'Заполняет конвертор НЕ ТРОГАТЬ!'!E396)</f>
        <v/>
      </c>
      <c r="F254" s="385" t="str">
        <f>IF('Заполняет конвертор НЕ ТРОГАТЬ!'!F396="", "", 'Заполняет конвертор НЕ ТРОГАТЬ!'!F396)</f>
        <v/>
      </c>
      <c r="G254" s="385" t="str">
        <f>IF('Заполняет конвертор НЕ ТРОГАТЬ!'!G396="", "", 'Заполняет конвертор НЕ ТРОГАТЬ!'!G396)</f>
        <v/>
      </c>
      <c r="H254" s="385" t="str">
        <f>IF('Заполняет конвертор НЕ ТРОГАТЬ!'!H396="", "", 'Заполняет конвертор НЕ ТРОГАТЬ!'!H396)</f>
        <v/>
      </c>
    </row>
    <row r="255" spans="1:8" ht="15.75" customHeight="1">
      <c r="A255" s="385" t="str">
        <f>IF('Заполняет конвертор НЕ ТРОГАТЬ!'!A397="", "", 'Заполняет конвертор НЕ ТРОГАТЬ!'!A397)</f>
        <v/>
      </c>
      <c r="B255" s="385" t="str">
        <f>IF('Заполняет конвертор НЕ ТРОГАТЬ!'!B397="", "", 'Заполняет конвертор НЕ ТРОГАТЬ!'!B397)</f>
        <v/>
      </c>
      <c r="C255" s="385" t="str">
        <f>IF('Заполняет конвертор НЕ ТРОГАТЬ!'!C397="", "", 'Заполняет конвертор НЕ ТРОГАТЬ!'!C397)</f>
        <v/>
      </c>
      <c r="D255" s="385" t="str">
        <f>IF('Заполняет конвертор НЕ ТРОГАТЬ!'!D397="", "", 'Заполняет конвертор НЕ ТРОГАТЬ!'!D397)</f>
        <v/>
      </c>
      <c r="E255" s="385" t="str">
        <f>IF('Заполняет конвертор НЕ ТРОГАТЬ!'!E397="", "", 'Заполняет конвертор НЕ ТРОГАТЬ!'!E397)</f>
        <v/>
      </c>
      <c r="F255" s="385" t="str">
        <f>IF('Заполняет конвертор НЕ ТРОГАТЬ!'!F397="", "", 'Заполняет конвертор НЕ ТРОГАТЬ!'!F397)</f>
        <v/>
      </c>
      <c r="G255" s="385" t="str">
        <f>IF('Заполняет конвертор НЕ ТРОГАТЬ!'!G397="", "", 'Заполняет конвертор НЕ ТРОГАТЬ!'!G397)</f>
        <v/>
      </c>
      <c r="H255" s="385" t="str">
        <f>IF('Заполняет конвертор НЕ ТРОГАТЬ!'!H397="", "", 'Заполняет конвертор НЕ ТРОГАТЬ!'!H397)</f>
        <v/>
      </c>
    </row>
    <row r="256" spans="1:8" ht="15.75" customHeight="1">
      <c r="A256" s="385" t="str">
        <f>IF('Заполняет конвертор НЕ ТРОГАТЬ!'!A398="", "", 'Заполняет конвертор НЕ ТРОГАТЬ!'!A398)</f>
        <v/>
      </c>
      <c r="B256" s="385" t="str">
        <f>IF('Заполняет конвертор НЕ ТРОГАТЬ!'!B398="", "", 'Заполняет конвертор НЕ ТРОГАТЬ!'!B398)</f>
        <v/>
      </c>
      <c r="C256" s="385" t="str">
        <f>IF('Заполняет конвертор НЕ ТРОГАТЬ!'!C398="", "", 'Заполняет конвертор НЕ ТРОГАТЬ!'!C398)</f>
        <v/>
      </c>
      <c r="D256" s="385" t="str">
        <f>IF('Заполняет конвертор НЕ ТРОГАТЬ!'!D398="", "", 'Заполняет конвертор НЕ ТРОГАТЬ!'!D398)</f>
        <v/>
      </c>
      <c r="E256" s="385" t="str">
        <f>IF('Заполняет конвертор НЕ ТРОГАТЬ!'!E398="", "", 'Заполняет конвертор НЕ ТРОГАТЬ!'!E398)</f>
        <v/>
      </c>
      <c r="F256" s="385" t="str">
        <f>IF('Заполняет конвертор НЕ ТРОГАТЬ!'!F398="", "", 'Заполняет конвертор НЕ ТРОГАТЬ!'!F398)</f>
        <v/>
      </c>
      <c r="G256" s="385" t="str">
        <f>IF('Заполняет конвертор НЕ ТРОГАТЬ!'!G398="", "", 'Заполняет конвертор НЕ ТРОГАТЬ!'!G398)</f>
        <v/>
      </c>
      <c r="H256" s="385" t="str">
        <f>IF('Заполняет конвертор НЕ ТРОГАТЬ!'!H398="", "", 'Заполняет конвертор НЕ ТРОГАТЬ!'!H398)</f>
        <v/>
      </c>
    </row>
    <row r="257" spans="1:8" ht="15.75" customHeight="1">
      <c r="A257" s="385" t="str">
        <f>IF('Заполняет конвертор НЕ ТРОГАТЬ!'!A399="", "", 'Заполняет конвертор НЕ ТРОГАТЬ!'!A399)</f>
        <v/>
      </c>
      <c r="B257" s="385" t="str">
        <f>IF('Заполняет конвертор НЕ ТРОГАТЬ!'!B399="", "", 'Заполняет конвертор НЕ ТРОГАТЬ!'!B399)</f>
        <v/>
      </c>
      <c r="C257" s="385" t="str">
        <f>IF('Заполняет конвертор НЕ ТРОГАТЬ!'!C399="", "", 'Заполняет конвертор НЕ ТРОГАТЬ!'!C399)</f>
        <v/>
      </c>
      <c r="D257" s="385" t="str">
        <f>IF('Заполняет конвертор НЕ ТРОГАТЬ!'!D399="", "", 'Заполняет конвертор НЕ ТРОГАТЬ!'!D399)</f>
        <v/>
      </c>
      <c r="E257" s="385" t="str">
        <f>IF('Заполняет конвертор НЕ ТРОГАТЬ!'!E399="", "", 'Заполняет конвертор НЕ ТРОГАТЬ!'!E399)</f>
        <v/>
      </c>
      <c r="F257" s="385" t="str">
        <f>IF('Заполняет конвертор НЕ ТРОГАТЬ!'!F399="", "", 'Заполняет конвертор НЕ ТРОГАТЬ!'!F399)</f>
        <v/>
      </c>
      <c r="G257" s="385" t="str">
        <f>IF('Заполняет конвертор НЕ ТРОГАТЬ!'!G399="", "", 'Заполняет конвертор НЕ ТРОГАТЬ!'!G399)</f>
        <v/>
      </c>
      <c r="H257" s="385" t="str">
        <f>IF('Заполняет конвертор НЕ ТРОГАТЬ!'!H399="", "", 'Заполняет конвертор НЕ ТРОГАТЬ!'!H399)</f>
        <v/>
      </c>
    </row>
    <row r="258" spans="1:8" ht="15.75" customHeight="1">
      <c r="A258" s="385" t="str">
        <f>IF('Заполняет конвертор НЕ ТРОГАТЬ!'!A400="", "", 'Заполняет конвертор НЕ ТРОГАТЬ!'!A400)</f>
        <v/>
      </c>
      <c r="B258" s="385" t="str">
        <f>IF('Заполняет конвертор НЕ ТРОГАТЬ!'!B400="", "", 'Заполняет конвертор НЕ ТРОГАТЬ!'!B400)</f>
        <v/>
      </c>
      <c r="C258" s="385" t="str">
        <f>IF('Заполняет конвертор НЕ ТРОГАТЬ!'!C400="", "", 'Заполняет конвертор НЕ ТРОГАТЬ!'!C400)</f>
        <v/>
      </c>
      <c r="D258" s="385" t="str">
        <f>IF('Заполняет конвертор НЕ ТРОГАТЬ!'!D400="", "", 'Заполняет конвертор НЕ ТРОГАТЬ!'!D400)</f>
        <v/>
      </c>
      <c r="E258" s="385" t="str">
        <f>IF('Заполняет конвертор НЕ ТРОГАТЬ!'!E400="", "", 'Заполняет конвертор НЕ ТРОГАТЬ!'!E400)</f>
        <v/>
      </c>
      <c r="F258" s="385" t="str">
        <f>IF('Заполняет конвертор НЕ ТРОГАТЬ!'!F400="", "", 'Заполняет конвертор НЕ ТРОГАТЬ!'!F400)</f>
        <v/>
      </c>
      <c r="G258" s="385" t="str">
        <f>IF('Заполняет конвертор НЕ ТРОГАТЬ!'!G400="", "", 'Заполняет конвертор НЕ ТРОГАТЬ!'!G400)</f>
        <v/>
      </c>
      <c r="H258" s="385" t="str">
        <f>IF('Заполняет конвертор НЕ ТРОГАТЬ!'!H400="", "", 'Заполняет конвертор НЕ ТРОГАТЬ!'!H400)</f>
        <v/>
      </c>
    </row>
    <row r="259" spans="1:8" ht="15.75" customHeight="1">
      <c r="A259" s="385" t="str">
        <f>IF('Заполняет конвертор НЕ ТРОГАТЬ!'!A401="", "", 'Заполняет конвертор НЕ ТРОГАТЬ!'!A401)</f>
        <v/>
      </c>
      <c r="B259" s="385" t="str">
        <f>IF('Заполняет конвертор НЕ ТРОГАТЬ!'!B401="", "", 'Заполняет конвертор НЕ ТРОГАТЬ!'!B401)</f>
        <v/>
      </c>
      <c r="C259" s="385" t="str">
        <f>IF('Заполняет конвертор НЕ ТРОГАТЬ!'!C401="", "", 'Заполняет конвертор НЕ ТРОГАТЬ!'!C401)</f>
        <v/>
      </c>
      <c r="D259" s="385" t="str">
        <f>IF('Заполняет конвертор НЕ ТРОГАТЬ!'!D401="", "", 'Заполняет конвертор НЕ ТРОГАТЬ!'!D401)</f>
        <v/>
      </c>
      <c r="E259" s="385" t="str">
        <f>IF('Заполняет конвертор НЕ ТРОГАТЬ!'!E401="", "", 'Заполняет конвертор НЕ ТРОГАТЬ!'!E401)</f>
        <v/>
      </c>
      <c r="F259" s="385" t="str">
        <f>IF('Заполняет конвертор НЕ ТРОГАТЬ!'!F401="", "", 'Заполняет конвертор НЕ ТРОГАТЬ!'!F401)</f>
        <v/>
      </c>
      <c r="G259" s="385" t="str">
        <f>IF('Заполняет конвертор НЕ ТРОГАТЬ!'!G401="", "", 'Заполняет конвертор НЕ ТРОГАТЬ!'!G401)</f>
        <v/>
      </c>
      <c r="H259" s="385" t="str">
        <f>IF('Заполняет конвертор НЕ ТРОГАТЬ!'!H401="", "", 'Заполняет конвертор НЕ ТРОГАТЬ!'!H401)</f>
        <v/>
      </c>
    </row>
    <row r="260" spans="1:8" ht="15.75" customHeight="1">
      <c r="A260" s="385" t="str">
        <f>IF('Заполняет конвертор НЕ ТРОГАТЬ!'!A402="", "", 'Заполняет конвертор НЕ ТРОГАТЬ!'!A402)</f>
        <v/>
      </c>
      <c r="B260" s="385" t="str">
        <f>IF('Заполняет конвертор НЕ ТРОГАТЬ!'!B402="", "", 'Заполняет конвертор НЕ ТРОГАТЬ!'!B402)</f>
        <v/>
      </c>
      <c r="C260" s="385" t="str">
        <f>IF('Заполняет конвертор НЕ ТРОГАТЬ!'!C402="", "", 'Заполняет конвертор НЕ ТРОГАТЬ!'!C402)</f>
        <v/>
      </c>
      <c r="D260" s="385" t="str">
        <f>IF('Заполняет конвертор НЕ ТРОГАТЬ!'!D402="", "", 'Заполняет конвертор НЕ ТРОГАТЬ!'!D402)</f>
        <v/>
      </c>
      <c r="E260" s="385" t="str">
        <f>IF('Заполняет конвертор НЕ ТРОГАТЬ!'!E402="", "", 'Заполняет конвертор НЕ ТРОГАТЬ!'!E402)</f>
        <v/>
      </c>
      <c r="F260" s="385" t="str">
        <f>IF('Заполняет конвертор НЕ ТРОГАТЬ!'!F402="", "", 'Заполняет конвертор НЕ ТРОГАТЬ!'!F402)</f>
        <v/>
      </c>
      <c r="G260" s="385" t="str">
        <f>IF('Заполняет конвертор НЕ ТРОГАТЬ!'!G402="", "", 'Заполняет конвертор НЕ ТРОГАТЬ!'!G402)</f>
        <v/>
      </c>
      <c r="H260" s="385" t="str">
        <f>IF('Заполняет конвертор НЕ ТРОГАТЬ!'!H402="", "", 'Заполняет конвертор НЕ ТРОГАТЬ!'!H402)</f>
        <v/>
      </c>
    </row>
    <row r="261" spans="1:8" ht="15.75" customHeight="1">
      <c r="A261" s="385" t="str">
        <f>IF('Заполняет конвертор НЕ ТРОГАТЬ!'!A403="", "", 'Заполняет конвертор НЕ ТРОГАТЬ!'!A403)</f>
        <v/>
      </c>
      <c r="B261" s="385" t="str">
        <f>IF('Заполняет конвертор НЕ ТРОГАТЬ!'!B403="", "", 'Заполняет конвертор НЕ ТРОГАТЬ!'!B403)</f>
        <v/>
      </c>
      <c r="C261" s="385" t="str">
        <f>IF('Заполняет конвертор НЕ ТРОГАТЬ!'!C403="", "", 'Заполняет конвертор НЕ ТРОГАТЬ!'!C403)</f>
        <v/>
      </c>
      <c r="D261" s="385" t="str">
        <f>IF('Заполняет конвертор НЕ ТРОГАТЬ!'!D403="", "", 'Заполняет конвертор НЕ ТРОГАТЬ!'!D403)</f>
        <v/>
      </c>
      <c r="E261" s="385" t="str">
        <f>IF('Заполняет конвертор НЕ ТРОГАТЬ!'!E403="", "", 'Заполняет конвертор НЕ ТРОГАТЬ!'!E403)</f>
        <v/>
      </c>
      <c r="F261" s="385" t="str">
        <f>IF('Заполняет конвертор НЕ ТРОГАТЬ!'!F403="", "", 'Заполняет конвертор НЕ ТРОГАТЬ!'!F403)</f>
        <v/>
      </c>
      <c r="G261" s="385" t="str">
        <f>IF('Заполняет конвертор НЕ ТРОГАТЬ!'!G403="", "", 'Заполняет конвертор НЕ ТРОГАТЬ!'!G403)</f>
        <v/>
      </c>
      <c r="H261" s="385" t="str">
        <f>IF('Заполняет конвертор НЕ ТРОГАТЬ!'!H403="", "", 'Заполняет конвертор НЕ ТРОГАТЬ!'!H403)</f>
        <v/>
      </c>
    </row>
    <row r="262" spans="1:8" ht="15.75" customHeight="1">
      <c r="A262" s="385" t="str">
        <f>IF('Заполняет конвертор НЕ ТРОГАТЬ!'!A404="", "", 'Заполняет конвертор НЕ ТРОГАТЬ!'!A404)</f>
        <v/>
      </c>
      <c r="B262" s="385" t="str">
        <f>IF('Заполняет конвертор НЕ ТРОГАТЬ!'!B404="", "", 'Заполняет конвертор НЕ ТРОГАТЬ!'!B404)</f>
        <v/>
      </c>
      <c r="C262" s="385" t="str">
        <f>IF('Заполняет конвертор НЕ ТРОГАТЬ!'!C404="", "", 'Заполняет конвертор НЕ ТРОГАТЬ!'!C404)</f>
        <v/>
      </c>
      <c r="D262" s="385" t="str">
        <f>IF('Заполняет конвертор НЕ ТРОГАТЬ!'!D404="", "", 'Заполняет конвертор НЕ ТРОГАТЬ!'!D404)</f>
        <v/>
      </c>
      <c r="E262" s="385" t="str">
        <f>IF('Заполняет конвертор НЕ ТРОГАТЬ!'!E404="", "", 'Заполняет конвертор НЕ ТРОГАТЬ!'!E404)</f>
        <v/>
      </c>
      <c r="F262" s="385" t="str">
        <f>IF('Заполняет конвертор НЕ ТРОГАТЬ!'!F404="", "", 'Заполняет конвертор НЕ ТРОГАТЬ!'!F404)</f>
        <v/>
      </c>
      <c r="G262" s="385" t="str">
        <f>IF('Заполняет конвертор НЕ ТРОГАТЬ!'!G404="", "", 'Заполняет конвертор НЕ ТРОГАТЬ!'!G404)</f>
        <v/>
      </c>
      <c r="H262" s="385" t="str">
        <f>IF('Заполняет конвертор НЕ ТРОГАТЬ!'!H404="", "", 'Заполняет конвертор НЕ ТРОГАТЬ!'!H404)</f>
        <v/>
      </c>
    </row>
    <row r="263" spans="1:8" ht="15.75" customHeight="1">
      <c r="A263" s="385" t="str">
        <f>IF('Заполняет конвертор НЕ ТРОГАТЬ!'!A405="", "", 'Заполняет конвертор НЕ ТРОГАТЬ!'!A405)</f>
        <v/>
      </c>
      <c r="B263" s="385" t="str">
        <f>IF('Заполняет конвертор НЕ ТРОГАТЬ!'!B405="", "", 'Заполняет конвертор НЕ ТРОГАТЬ!'!B405)</f>
        <v/>
      </c>
      <c r="C263" s="385" t="str">
        <f>IF('Заполняет конвертор НЕ ТРОГАТЬ!'!C405="", "", 'Заполняет конвертор НЕ ТРОГАТЬ!'!C405)</f>
        <v/>
      </c>
      <c r="D263" s="385" t="str">
        <f>IF('Заполняет конвертор НЕ ТРОГАТЬ!'!D405="", "", 'Заполняет конвертор НЕ ТРОГАТЬ!'!D405)</f>
        <v/>
      </c>
      <c r="E263" s="385" t="str">
        <f>IF('Заполняет конвертор НЕ ТРОГАТЬ!'!E405="", "", 'Заполняет конвертор НЕ ТРОГАТЬ!'!E405)</f>
        <v/>
      </c>
      <c r="F263" s="385" t="str">
        <f>IF('Заполняет конвертор НЕ ТРОГАТЬ!'!F405="", "", 'Заполняет конвертор НЕ ТРОГАТЬ!'!F405)</f>
        <v/>
      </c>
      <c r="G263" s="385" t="str">
        <f>IF('Заполняет конвертор НЕ ТРОГАТЬ!'!G405="", "", 'Заполняет конвертор НЕ ТРОГАТЬ!'!G405)</f>
        <v/>
      </c>
      <c r="H263" s="385" t="str">
        <f>IF('Заполняет конвертор НЕ ТРОГАТЬ!'!H405="", "", 'Заполняет конвертор НЕ ТРОГАТЬ!'!H405)</f>
        <v/>
      </c>
    </row>
    <row r="264" spans="1:8" ht="15.75" customHeight="1">
      <c r="A264" s="385" t="str">
        <f>IF('Заполняет конвертор НЕ ТРОГАТЬ!'!A406="", "", 'Заполняет конвертор НЕ ТРОГАТЬ!'!A406)</f>
        <v/>
      </c>
      <c r="B264" s="385" t="str">
        <f>IF('Заполняет конвертор НЕ ТРОГАТЬ!'!B406="", "", 'Заполняет конвертор НЕ ТРОГАТЬ!'!B406)</f>
        <v/>
      </c>
      <c r="C264" s="385" t="str">
        <f>IF('Заполняет конвертор НЕ ТРОГАТЬ!'!C406="", "", 'Заполняет конвертор НЕ ТРОГАТЬ!'!C406)</f>
        <v/>
      </c>
      <c r="D264" s="385" t="str">
        <f>IF('Заполняет конвертор НЕ ТРОГАТЬ!'!D406="", "", 'Заполняет конвертор НЕ ТРОГАТЬ!'!D406)</f>
        <v/>
      </c>
      <c r="E264" s="385" t="str">
        <f>IF('Заполняет конвертор НЕ ТРОГАТЬ!'!E406="", "", 'Заполняет конвертор НЕ ТРОГАТЬ!'!E406)</f>
        <v/>
      </c>
      <c r="F264" s="385" t="str">
        <f>IF('Заполняет конвертор НЕ ТРОГАТЬ!'!F406="", "", 'Заполняет конвертор НЕ ТРОГАТЬ!'!F406)</f>
        <v/>
      </c>
      <c r="G264" s="385" t="str">
        <f>IF('Заполняет конвертор НЕ ТРОГАТЬ!'!G406="", "", 'Заполняет конвертор НЕ ТРОГАТЬ!'!G406)</f>
        <v/>
      </c>
      <c r="H264" s="385" t="str">
        <f>IF('Заполняет конвертор НЕ ТРОГАТЬ!'!H406="", "", 'Заполняет конвертор НЕ ТРОГАТЬ!'!H406)</f>
        <v/>
      </c>
    </row>
    <row r="265" spans="1:8" ht="15.75" customHeight="1">
      <c r="A265" s="385" t="str">
        <f>IF('Заполняет конвертор НЕ ТРОГАТЬ!'!A407="", "", 'Заполняет конвертор НЕ ТРОГАТЬ!'!A407)</f>
        <v/>
      </c>
      <c r="B265" s="385" t="str">
        <f>IF('Заполняет конвертор НЕ ТРОГАТЬ!'!B407="", "", 'Заполняет конвертор НЕ ТРОГАТЬ!'!B407)</f>
        <v/>
      </c>
      <c r="C265" s="385" t="str">
        <f>IF('Заполняет конвертор НЕ ТРОГАТЬ!'!C407="", "", 'Заполняет конвертор НЕ ТРОГАТЬ!'!C407)</f>
        <v/>
      </c>
      <c r="D265" s="385" t="str">
        <f>IF('Заполняет конвертор НЕ ТРОГАТЬ!'!D407="", "", 'Заполняет конвертор НЕ ТРОГАТЬ!'!D407)</f>
        <v/>
      </c>
      <c r="E265" s="385" t="str">
        <f>IF('Заполняет конвертор НЕ ТРОГАТЬ!'!E407="", "", 'Заполняет конвертор НЕ ТРОГАТЬ!'!E407)</f>
        <v/>
      </c>
      <c r="F265" s="385" t="str">
        <f>IF('Заполняет конвертор НЕ ТРОГАТЬ!'!F407="", "", 'Заполняет конвертор НЕ ТРОГАТЬ!'!F407)</f>
        <v/>
      </c>
      <c r="G265" s="385" t="str">
        <f>IF('Заполняет конвертор НЕ ТРОГАТЬ!'!G407="", "", 'Заполняет конвертор НЕ ТРОГАТЬ!'!G407)</f>
        <v/>
      </c>
      <c r="H265" s="385" t="str">
        <f>IF('Заполняет конвертор НЕ ТРОГАТЬ!'!H407="", "", 'Заполняет конвертор НЕ ТРОГАТЬ!'!H407)</f>
        <v/>
      </c>
    </row>
    <row r="266" spans="1:8" ht="15.75" customHeight="1">
      <c r="A266" s="385" t="str">
        <f>IF('Заполняет конвертор НЕ ТРОГАТЬ!'!A408="", "", 'Заполняет конвертор НЕ ТРОГАТЬ!'!A408)</f>
        <v/>
      </c>
      <c r="B266" s="385" t="str">
        <f>IF('Заполняет конвертор НЕ ТРОГАТЬ!'!B408="", "", 'Заполняет конвертор НЕ ТРОГАТЬ!'!B408)</f>
        <v/>
      </c>
      <c r="C266" s="385" t="str">
        <f>IF('Заполняет конвертор НЕ ТРОГАТЬ!'!C408="", "", 'Заполняет конвертор НЕ ТРОГАТЬ!'!C408)</f>
        <v/>
      </c>
      <c r="D266" s="385" t="str">
        <f>IF('Заполняет конвертор НЕ ТРОГАТЬ!'!D408="", "", 'Заполняет конвертор НЕ ТРОГАТЬ!'!D408)</f>
        <v/>
      </c>
      <c r="E266" s="385" t="str">
        <f>IF('Заполняет конвертор НЕ ТРОГАТЬ!'!E408="", "", 'Заполняет конвертор НЕ ТРОГАТЬ!'!E408)</f>
        <v/>
      </c>
      <c r="F266" s="385" t="str">
        <f>IF('Заполняет конвертор НЕ ТРОГАТЬ!'!F408="", "", 'Заполняет конвертор НЕ ТРОГАТЬ!'!F408)</f>
        <v/>
      </c>
      <c r="G266" s="385" t="str">
        <f>IF('Заполняет конвертор НЕ ТРОГАТЬ!'!G408="", "", 'Заполняет конвертор НЕ ТРОГАТЬ!'!G408)</f>
        <v/>
      </c>
      <c r="H266" s="385" t="str">
        <f>IF('Заполняет конвертор НЕ ТРОГАТЬ!'!H408="", "", 'Заполняет конвертор НЕ ТРОГАТЬ!'!H408)</f>
        <v/>
      </c>
    </row>
    <row r="267" spans="1:8" ht="15.75" customHeight="1">
      <c r="A267" s="385" t="str">
        <f>IF('Заполняет конвертор НЕ ТРОГАТЬ!'!A409="", "", 'Заполняет конвертор НЕ ТРОГАТЬ!'!A409)</f>
        <v/>
      </c>
      <c r="B267" s="385" t="str">
        <f>IF('Заполняет конвертор НЕ ТРОГАТЬ!'!B409="", "", 'Заполняет конвертор НЕ ТРОГАТЬ!'!B409)</f>
        <v/>
      </c>
      <c r="C267" s="385" t="str">
        <f>IF('Заполняет конвертор НЕ ТРОГАТЬ!'!C409="", "", 'Заполняет конвертор НЕ ТРОГАТЬ!'!C409)</f>
        <v/>
      </c>
      <c r="D267" s="385" t="str">
        <f>IF('Заполняет конвертор НЕ ТРОГАТЬ!'!D409="", "", 'Заполняет конвертор НЕ ТРОГАТЬ!'!D409)</f>
        <v/>
      </c>
      <c r="E267" s="385" t="str">
        <f>IF('Заполняет конвертор НЕ ТРОГАТЬ!'!E409="", "", 'Заполняет конвертор НЕ ТРОГАТЬ!'!E409)</f>
        <v/>
      </c>
      <c r="F267" s="385" t="str">
        <f>IF('Заполняет конвертор НЕ ТРОГАТЬ!'!F409="", "", 'Заполняет конвертор НЕ ТРОГАТЬ!'!F409)</f>
        <v/>
      </c>
      <c r="G267" s="385" t="str">
        <f>IF('Заполняет конвертор НЕ ТРОГАТЬ!'!G409="", "", 'Заполняет конвертор НЕ ТРОГАТЬ!'!G409)</f>
        <v/>
      </c>
      <c r="H267" s="385" t="str">
        <f>IF('Заполняет конвертор НЕ ТРОГАТЬ!'!H409="", "", 'Заполняет конвертор НЕ ТРОГАТЬ!'!H409)</f>
        <v/>
      </c>
    </row>
    <row r="268" spans="1:8" ht="15.75" customHeight="1">
      <c r="A268" s="385" t="str">
        <f>IF('Заполняет конвертор НЕ ТРОГАТЬ!'!A410="", "", 'Заполняет конвертор НЕ ТРОГАТЬ!'!A410)</f>
        <v/>
      </c>
      <c r="B268" s="385" t="str">
        <f>IF('Заполняет конвертор НЕ ТРОГАТЬ!'!B410="", "", 'Заполняет конвертор НЕ ТРОГАТЬ!'!B410)</f>
        <v/>
      </c>
      <c r="C268" s="385" t="str">
        <f>IF('Заполняет конвертор НЕ ТРОГАТЬ!'!C410="", "", 'Заполняет конвертор НЕ ТРОГАТЬ!'!C410)</f>
        <v/>
      </c>
      <c r="D268" s="385" t="str">
        <f>IF('Заполняет конвертор НЕ ТРОГАТЬ!'!D410="", "", 'Заполняет конвертор НЕ ТРОГАТЬ!'!D410)</f>
        <v/>
      </c>
      <c r="E268" s="385" t="str">
        <f>IF('Заполняет конвертор НЕ ТРОГАТЬ!'!E410="", "", 'Заполняет конвертор НЕ ТРОГАТЬ!'!E410)</f>
        <v/>
      </c>
      <c r="F268" s="385" t="str">
        <f>IF('Заполняет конвертор НЕ ТРОГАТЬ!'!F410="", "", 'Заполняет конвертор НЕ ТРОГАТЬ!'!F410)</f>
        <v/>
      </c>
      <c r="G268" s="385" t="str">
        <f>IF('Заполняет конвертор НЕ ТРОГАТЬ!'!G410="", "", 'Заполняет конвертор НЕ ТРОГАТЬ!'!G410)</f>
        <v/>
      </c>
      <c r="H268" s="385" t="str">
        <f>IF('Заполняет конвертор НЕ ТРОГАТЬ!'!H410="", "", 'Заполняет конвертор НЕ ТРОГАТЬ!'!H410)</f>
        <v/>
      </c>
    </row>
    <row r="269" spans="1:8" ht="15.75" customHeight="1">
      <c r="A269" s="385" t="str">
        <f>IF('Заполняет конвертор НЕ ТРОГАТЬ!'!A411="", "", 'Заполняет конвертор НЕ ТРОГАТЬ!'!A411)</f>
        <v/>
      </c>
      <c r="B269" s="385" t="str">
        <f>IF('Заполняет конвертор НЕ ТРОГАТЬ!'!B411="", "", 'Заполняет конвертор НЕ ТРОГАТЬ!'!B411)</f>
        <v/>
      </c>
      <c r="C269" s="385" t="str">
        <f>IF('Заполняет конвертор НЕ ТРОГАТЬ!'!C411="", "", 'Заполняет конвертор НЕ ТРОГАТЬ!'!C411)</f>
        <v/>
      </c>
      <c r="D269" s="385" t="str">
        <f>IF('Заполняет конвертор НЕ ТРОГАТЬ!'!D411="", "", 'Заполняет конвертор НЕ ТРОГАТЬ!'!D411)</f>
        <v/>
      </c>
      <c r="E269" s="385" t="str">
        <f>IF('Заполняет конвертор НЕ ТРОГАТЬ!'!E411="", "", 'Заполняет конвертор НЕ ТРОГАТЬ!'!E411)</f>
        <v/>
      </c>
      <c r="F269" s="385" t="str">
        <f>IF('Заполняет конвертор НЕ ТРОГАТЬ!'!F411="", "", 'Заполняет конвертор НЕ ТРОГАТЬ!'!F411)</f>
        <v/>
      </c>
      <c r="G269" s="385" t="str">
        <f>IF('Заполняет конвертор НЕ ТРОГАТЬ!'!G411="", "", 'Заполняет конвертор НЕ ТРОГАТЬ!'!G411)</f>
        <v/>
      </c>
      <c r="H269" s="385" t="str">
        <f>IF('Заполняет конвертор НЕ ТРОГАТЬ!'!H411="", "", 'Заполняет конвертор НЕ ТРОГАТЬ!'!H411)</f>
        <v/>
      </c>
    </row>
    <row r="270" spans="1:8" ht="15.75" customHeight="1">
      <c r="A270" s="385" t="str">
        <f>IF('Заполняет конвертор НЕ ТРОГАТЬ!'!A412="", "", 'Заполняет конвертор НЕ ТРОГАТЬ!'!A412)</f>
        <v/>
      </c>
      <c r="B270" s="385" t="str">
        <f>IF('Заполняет конвертор НЕ ТРОГАТЬ!'!B412="", "", 'Заполняет конвертор НЕ ТРОГАТЬ!'!B412)</f>
        <v/>
      </c>
      <c r="C270" s="385" t="str">
        <f>IF('Заполняет конвертор НЕ ТРОГАТЬ!'!C412="", "", 'Заполняет конвертор НЕ ТРОГАТЬ!'!C412)</f>
        <v/>
      </c>
      <c r="D270" s="385" t="str">
        <f>IF('Заполняет конвертор НЕ ТРОГАТЬ!'!D412="", "", 'Заполняет конвертор НЕ ТРОГАТЬ!'!D412)</f>
        <v/>
      </c>
      <c r="E270" s="385" t="str">
        <f>IF('Заполняет конвертор НЕ ТРОГАТЬ!'!E412="", "", 'Заполняет конвертор НЕ ТРОГАТЬ!'!E412)</f>
        <v/>
      </c>
      <c r="F270" s="385" t="str">
        <f>IF('Заполняет конвертор НЕ ТРОГАТЬ!'!F412="", "", 'Заполняет конвертор НЕ ТРОГАТЬ!'!F412)</f>
        <v/>
      </c>
      <c r="G270" s="385" t="str">
        <f>IF('Заполняет конвертор НЕ ТРОГАТЬ!'!G412="", "", 'Заполняет конвертор НЕ ТРОГАТЬ!'!G412)</f>
        <v/>
      </c>
      <c r="H270" s="385" t="str">
        <f>IF('Заполняет конвертор НЕ ТРОГАТЬ!'!H412="", "", 'Заполняет конвертор НЕ ТРОГАТЬ!'!H412)</f>
        <v/>
      </c>
    </row>
    <row r="271" spans="1:8" ht="15.75" customHeight="1">
      <c r="A271" s="385" t="str">
        <f>IF('Заполняет конвертор НЕ ТРОГАТЬ!'!A413="", "", 'Заполняет конвертор НЕ ТРОГАТЬ!'!A413)</f>
        <v/>
      </c>
      <c r="B271" s="385" t="str">
        <f>IF('Заполняет конвертор НЕ ТРОГАТЬ!'!B413="", "", 'Заполняет конвертор НЕ ТРОГАТЬ!'!B413)</f>
        <v/>
      </c>
      <c r="C271" s="385" t="str">
        <f>IF('Заполняет конвертор НЕ ТРОГАТЬ!'!C413="", "", 'Заполняет конвертор НЕ ТРОГАТЬ!'!C413)</f>
        <v/>
      </c>
      <c r="D271" s="385" t="str">
        <f>IF('Заполняет конвертор НЕ ТРОГАТЬ!'!D413="", "", 'Заполняет конвертор НЕ ТРОГАТЬ!'!D413)</f>
        <v/>
      </c>
      <c r="E271" s="385" t="str">
        <f>IF('Заполняет конвертор НЕ ТРОГАТЬ!'!E413="", "", 'Заполняет конвертор НЕ ТРОГАТЬ!'!E413)</f>
        <v/>
      </c>
      <c r="F271" s="385" t="str">
        <f>IF('Заполняет конвертор НЕ ТРОГАТЬ!'!F413="", "", 'Заполняет конвертор НЕ ТРОГАТЬ!'!F413)</f>
        <v/>
      </c>
      <c r="G271" s="385" t="str">
        <f>IF('Заполняет конвертор НЕ ТРОГАТЬ!'!G413="", "", 'Заполняет конвертор НЕ ТРОГАТЬ!'!G413)</f>
        <v/>
      </c>
      <c r="H271" s="385" t="str">
        <f>IF('Заполняет конвертор НЕ ТРОГАТЬ!'!H413="", "", 'Заполняет конвертор НЕ ТРОГАТЬ!'!H413)</f>
        <v/>
      </c>
    </row>
    <row r="272" spans="1:8" ht="15.75" customHeight="1">
      <c r="A272" s="385" t="str">
        <f>IF('Заполняет конвертор НЕ ТРОГАТЬ!'!A414="", "", 'Заполняет конвертор НЕ ТРОГАТЬ!'!A414)</f>
        <v/>
      </c>
      <c r="B272" s="385" t="str">
        <f>IF('Заполняет конвертор НЕ ТРОГАТЬ!'!B414="", "", 'Заполняет конвертор НЕ ТРОГАТЬ!'!B414)</f>
        <v/>
      </c>
      <c r="C272" s="385" t="str">
        <f>IF('Заполняет конвертор НЕ ТРОГАТЬ!'!C414="", "", 'Заполняет конвертор НЕ ТРОГАТЬ!'!C414)</f>
        <v/>
      </c>
      <c r="D272" s="385" t="str">
        <f>IF('Заполняет конвертор НЕ ТРОГАТЬ!'!D414="", "", 'Заполняет конвертор НЕ ТРОГАТЬ!'!D414)</f>
        <v/>
      </c>
      <c r="E272" s="385" t="str">
        <f>IF('Заполняет конвертор НЕ ТРОГАТЬ!'!E414="", "", 'Заполняет конвертор НЕ ТРОГАТЬ!'!E414)</f>
        <v/>
      </c>
      <c r="F272" s="385" t="str">
        <f>IF('Заполняет конвертор НЕ ТРОГАТЬ!'!F414="", "", 'Заполняет конвертор НЕ ТРОГАТЬ!'!F414)</f>
        <v/>
      </c>
      <c r="G272" s="385" t="str">
        <f>IF('Заполняет конвертор НЕ ТРОГАТЬ!'!G414="", "", 'Заполняет конвертор НЕ ТРОГАТЬ!'!G414)</f>
        <v/>
      </c>
      <c r="H272" s="385" t="str">
        <f>IF('Заполняет конвертор НЕ ТРОГАТЬ!'!H414="", "", 'Заполняет конвертор НЕ ТРОГАТЬ!'!H414)</f>
        <v/>
      </c>
    </row>
    <row r="273" spans="1:8" ht="15.75" customHeight="1">
      <c r="A273" s="385" t="str">
        <f>IF('Заполняет конвертор НЕ ТРОГАТЬ!'!A415="", "", 'Заполняет конвертор НЕ ТРОГАТЬ!'!A415)</f>
        <v/>
      </c>
      <c r="B273" s="385" t="str">
        <f>IF('Заполняет конвертор НЕ ТРОГАТЬ!'!B415="", "", 'Заполняет конвертор НЕ ТРОГАТЬ!'!B415)</f>
        <v/>
      </c>
      <c r="C273" s="385" t="str">
        <f>IF('Заполняет конвертор НЕ ТРОГАТЬ!'!C415="", "", 'Заполняет конвертор НЕ ТРОГАТЬ!'!C415)</f>
        <v/>
      </c>
      <c r="D273" s="385" t="str">
        <f>IF('Заполняет конвертор НЕ ТРОГАТЬ!'!D415="", "", 'Заполняет конвертор НЕ ТРОГАТЬ!'!D415)</f>
        <v/>
      </c>
      <c r="E273" s="385" t="str">
        <f>IF('Заполняет конвертор НЕ ТРОГАТЬ!'!E415="", "", 'Заполняет конвертор НЕ ТРОГАТЬ!'!E415)</f>
        <v/>
      </c>
      <c r="F273" s="385" t="str">
        <f>IF('Заполняет конвертор НЕ ТРОГАТЬ!'!F415="", "", 'Заполняет конвертор НЕ ТРОГАТЬ!'!F415)</f>
        <v/>
      </c>
      <c r="G273" s="385" t="str">
        <f>IF('Заполняет конвертор НЕ ТРОГАТЬ!'!G415="", "", 'Заполняет конвертор НЕ ТРОГАТЬ!'!G415)</f>
        <v/>
      </c>
      <c r="H273" s="385" t="str">
        <f>IF('Заполняет конвертор НЕ ТРОГАТЬ!'!H415="", "", 'Заполняет конвертор НЕ ТРОГАТЬ!'!H415)</f>
        <v/>
      </c>
    </row>
    <row r="274" spans="1:8" ht="15.75" customHeight="1">
      <c r="A274" s="385" t="str">
        <f>IF('Заполняет конвертор НЕ ТРОГАТЬ!'!A416="", "", 'Заполняет конвертор НЕ ТРОГАТЬ!'!A416)</f>
        <v/>
      </c>
      <c r="B274" s="385" t="str">
        <f>IF('Заполняет конвертор НЕ ТРОГАТЬ!'!B416="", "", 'Заполняет конвертор НЕ ТРОГАТЬ!'!B416)</f>
        <v/>
      </c>
      <c r="C274" s="385" t="str">
        <f>IF('Заполняет конвертор НЕ ТРОГАТЬ!'!C416="", "", 'Заполняет конвертор НЕ ТРОГАТЬ!'!C416)</f>
        <v/>
      </c>
      <c r="D274" s="385" t="str">
        <f>IF('Заполняет конвертор НЕ ТРОГАТЬ!'!D416="", "", 'Заполняет конвертор НЕ ТРОГАТЬ!'!D416)</f>
        <v/>
      </c>
      <c r="E274" s="385" t="str">
        <f>IF('Заполняет конвертор НЕ ТРОГАТЬ!'!E416="", "", 'Заполняет конвертор НЕ ТРОГАТЬ!'!E416)</f>
        <v/>
      </c>
      <c r="F274" s="385" t="str">
        <f>IF('Заполняет конвертор НЕ ТРОГАТЬ!'!F416="", "", 'Заполняет конвертор НЕ ТРОГАТЬ!'!F416)</f>
        <v/>
      </c>
      <c r="G274" s="385" t="str">
        <f>IF('Заполняет конвертор НЕ ТРОГАТЬ!'!G416="", "", 'Заполняет конвертор НЕ ТРОГАТЬ!'!G416)</f>
        <v/>
      </c>
      <c r="H274" s="385" t="str">
        <f>IF('Заполняет конвертор НЕ ТРОГАТЬ!'!H416="", "", 'Заполняет конвертор НЕ ТРОГАТЬ!'!H416)</f>
        <v/>
      </c>
    </row>
    <row r="275" spans="1:8" ht="15.75" customHeight="1">
      <c r="A275" s="385" t="str">
        <f>IF('Заполняет конвертор НЕ ТРОГАТЬ!'!A417="", "", 'Заполняет конвертор НЕ ТРОГАТЬ!'!A417)</f>
        <v/>
      </c>
      <c r="B275" s="385" t="str">
        <f>IF('Заполняет конвертор НЕ ТРОГАТЬ!'!B417="", "", 'Заполняет конвертор НЕ ТРОГАТЬ!'!B417)</f>
        <v/>
      </c>
      <c r="C275" s="385" t="str">
        <f>IF('Заполняет конвертор НЕ ТРОГАТЬ!'!C417="", "", 'Заполняет конвертор НЕ ТРОГАТЬ!'!C417)</f>
        <v/>
      </c>
      <c r="D275" s="385" t="str">
        <f>IF('Заполняет конвертор НЕ ТРОГАТЬ!'!D417="", "", 'Заполняет конвертор НЕ ТРОГАТЬ!'!D417)</f>
        <v/>
      </c>
      <c r="E275" s="385" t="str">
        <f>IF('Заполняет конвертор НЕ ТРОГАТЬ!'!E417="", "", 'Заполняет конвертор НЕ ТРОГАТЬ!'!E417)</f>
        <v/>
      </c>
      <c r="F275" s="385" t="str">
        <f>IF('Заполняет конвертор НЕ ТРОГАТЬ!'!F417="", "", 'Заполняет конвертор НЕ ТРОГАТЬ!'!F417)</f>
        <v/>
      </c>
      <c r="G275" s="385" t="str">
        <f>IF('Заполняет конвертор НЕ ТРОГАТЬ!'!G417="", "", 'Заполняет конвертор НЕ ТРОГАТЬ!'!G417)</f>
        <v/>
      </c>
      <c r="H275" s="385" t="str">
        <f>IF('Заполняет конвертор НЕ ТРОГАТЬ!'!H417="", "", 'Заполняет конвертор НЕ ТРОГАТЬ!'!H417)</f>
        <v/>
      </c>
    </row>
    <row r="276" spans="1:8" ht="15.75" customHeight="1">
      <c r="A276" s="385" t="str">
        <f>IF('Заполняет конвертор НЕ ТРОГАТЬ!'!A418="", "", 'Заполняет конвертор НЕ ТРОГАТЬ!'!A418)</f>
        <v/>
      </c>
      <c r="B276" s="385" t="str">
        <f>IF('Заполняет конвертор НЕ ТРОГАТЬ!'!B418="", "", 'Заполняет конвертор НЕ ТРОГАТЬ!'!B418)</f>
        <v/>
      </c>
      <c r="C276" s="385" t="str">
        <f>IF('Заполняет конвертор НЕ ТРОГАТЬ!'!C418="", "", 'Заполняет конвертор НЕ ТРОГАТЬ!'!C418)</f>
        <v/>
      </c>
      <c r="D276" s="385" t="str">
        <f>IF('Заполняет конвертор НЕ ТРОГАТЬ!'!D418="", "", 'Заполняет конвертор НЕ ТРОГАТЬ!'!D418)</f>
        <v/>
      </c>
      <c r="E276" s="385" t="str">
        <f>IF('Заполняет конвертор НЕ ТРОГАТЬ!'!E418="", "", 'Заполняет конвертор НЕ ТРОГАТЬ!'!E418)</f>
        <v/>
      </c>
      <c r="F276" s="385" t="str">
        <f>IF('Заполняет конвертор НЕ ТРОГАТЬ!'!F418="", "", 'Заполняет конвертор НЕ ТРОГАТЬ!'!F418)</f>
        <v/>
      </c>
      <c r="G276" s="385" t="str">
        <f>IF('Заполняет конвертор НЕ ТРОГАТЬ!'!G418="", "", 'Заполняет конвертор НЕ ТРОГАТЬ!'!G418)</f>
        <v/>
      </c>
      <c r="H276" s="385" t="str">
        <f>IF('Заполняет конвертор НЕ ТРОГАТЬ!'!H418="", "", 'Заполняет конвертор НЕ ТРОГАТЬ!'!H418)</f>
        <v/>
      </c>
    </row>
    <row r="277" spans="1:8" ht="15.75" customHeight="1">
      <c r="A277" s="385" t="str">
        <f>IF('Заполняет конвертор НЕ ТРОГАТЬ!'!A419="", "", 'Заполняет конвертор НЕ ТРОГАТЬ!'!A419)</f>
        <v/>
      </c>
      <c r="B277" s="385" t="str">
        <f>IF('Заполняет конвертор НЕ ТРОГАТЬ!'!B419="", "", 'Заполняет конвертор НЕ ТРОГАТЬ!'!B419)</f>
        <v/>
      </c>
      <c r="C277" s="385" t="str">
        <f>IF('Заполняет конвертор НЕ ТРОГАТЬ!'!C419="", "", 'Заполняет конвертор НЕ ТРОГАТЬ!'!C419)</f>
        <v/>
      </c>
      <c r="D277" s="385" t="str">
        <f>IF('Заполняет конвертор НЕ ТРОГАТЬ!'!D419="", "", 'Заполняет конвертор НЕ ТРОГАТЬ!'!D419)</f>
        <v/>
      </c>
      <c r="E277" s="385" t="str">
        <f>IF('Заполняет конвертор НЕ ТРОГАТЬ!'!E419="", "", 'Заполняет конвертор НЕ ТРОГАТЬ!'!E419)</f>
        <v/>
      </c>
      <c r="F277" s="385" t="str">
        <f>IF('Заполняет конвертор НЕ ТРОГАТЬ!'!F419="", "", 'Заполняет конвертор НЕ ТРОГАТЬ!'!F419)</f>
        <v/>
      </c>
      <c r="G277" s="385" t="str">
        <f>IF('Заполняет конвертор НЕ ТРОГАТЬ!'!G419="", "", 'Заполняет конвертор НЕ ТРОГАТЬ!'!G419)</f>
        <v/>
      </c>
      <c r="H277" s="385" t="str">
        <f>IF('Заполняет конвертор НЕ ТРОГАТЬ!'!H419="", "", 'Заполняет конвертор НЕ ТРОГАТЬ!'!H419)</f>
        <v/>
      </c>
    </row>
    <row r="278" spans="1:8" ht="15.75" customHeight="1">
      <c r="A278" s="385" t="str">
        <f>IF('Заполняет конвертор НЕ ТРОГАТЬ!'!A420="", "", 'Заполняет конвертор НЕ ТРОГАТЬ!'!A420)</f>
        <v/>
      </c>
      <c r="B278" s="385" t="str">
        <f>IF('Заполняет конвертор НЕ ТРОГАТЬ!'!B420="", "", 'Заполняет конвертор НЕ ТРОГАТЬ!'!B420)</f>
        <v/>
      </c>
      <c r="C278" s="385" t="str">
        <f>IF('Заполняет конвертор НЕ ТРОГАТЬ!'!C420="", "", 'Заполняет конвертор НЕ ТРОГАТЬ!'!C420)</f>
        <v/>
      </c>
      <c r="D278" s="385" t="str">
        <f>IF('Заполняет конвертор НЕ ТРОГАТЬ!'!D420="", "", 'Заполняет конвертор НЕ ТРОГАТЬ!'!D420)</f>
        <v/>
      </c>
      <c r="E278" s="385" t="str">
        <f>IF('Заполняет конвертор НЕ ТРОГАТЬ!'!E420="", "", 'Заполняет конвертор НЕ ТРОГАТЬ!'!E420)</f>
        <v/>
      </c>
      <c r="F278" s="385" t="str">
        <f>IF('Заполняет конвертор НЕ ТРОГАТЬ!'!F420="", "", 'Заполняет конвертор НЕ ТРОГАТЬ!'!F420)</f>
        <v/>
      </c>
      <c r="G278" s="385" t="str">
        <f>IF('Заполняет конвертор НЕ ТРОГАТЬ!'!G420="", "", 'Заполняет конвертор НЕ ТРОГАТЬ!'!G420)</f>
        <v/>
      </c>
      <c r="H278" s="385" t="str">
        <f>IF('Заполняет конвертор НЕ ТРОГАТЬ!'!H420="", "", 'Заполняет конвертор НЕ ТРОГАТЬ!'!H420)</f>
        <v/>
      </c>
    </row>
    <row r="279" spans="1:8" ht="15.75" customHeight="1">
      <c r="A279" s="385" t="str">
        <f>IF('Заполняет конвертор НЕ ТРОГАТЬ!'!A421="", "", 'Заполняет конвертор НЕ ТРОГАТЬ!'!A421)</f>
        <v/>
      </c>
      <c r="B279" s="385" t="str">
        <f>IF('Заполняет конвертор НЕ ТРОГАТЬ!'!B421="", "", 'Заполняет конвертор НЕ ТРОГАТЬ!'!B421)</f>
        <v/>
      </c>
      <c r="C279" s="385" t="str">
        <f>IF('Заполняет конвертор НЕ ТРОГАТЬ!'!C421="", "", 'Заполняет конвертор НЕ ТРОГАТЬ!'!C421)</f>
        <v/>
      </c>
      <c r="D279" s="385" t="str">
        <f>IF('Заполняет конвертор НЕ ТРОГАТЬ!'!D421="", "", 'Заполняет конвертор НЕ ТРОГАТЬ!'!D421)</f>
        <v/>
      </c>
      <c r="E279" s="385" t="str">
        <f>IF('Заполняет конвертор НЕ ТРОГАТЬ!'!E421="", "", 'Заполняет конвертор НЕ ТРОГАТЬ!'!E421)</f>
        <v/>
      </c>
      <c r="F279" s="385" t="str">
        <f>IF('Заполняет конвертор НЕ ТРОГАТЬ!'!F421="", "", 'Заполняет конвертор НЕ ТРОГАТЬ!'!F421)</f>
        <v/>
      </c>
      <c r="G279" s="385" t="str">
        <f>IF('Заполняет конвертор НЕ ТРОГАТЬ!'!G421="", "", 'Заполняет конвертор НЕ ТРОГАТЬ!'!G421)</f>
        <v/>
      </c>
      <c r="H279" s="385" t="str">
        <f>IF('Заполняет конвертор НЕ ТРОГАТЬ!'!H421="", "", 'Заполняет конвертор НЕ ТРОГАТЬ!'!H421)</f>
        <v/>
      </c>
    </row>
    <row r="280" spans="1:8" ht="15.75" customHeight="1">
      <c r="A280" s="385" t="str">
        <f>IF('Заполняет конвертор НЕ ТРОГАТЬ!'!A422="", "", 'Заполняет конвертор НЕ ТРОГАТЬ!'!A422)</f>
        <v/>
      </c>
      <c r="B280" s="385" t="str">
        <f>IF('Заполняет конвертор НЕ ТРОГАТЬ!'!B422="", "", 'Заполняет конвертор НЕ ТРОГАТЬ!'!B422)</f>
        <v/>
      </c>
      <c r="C280" s="385" t="str">
        <f>IF('Заполняет конвертор НЕ ТРОГАТЬ!'!C422="", "", 'Заполняет конвертор НЕ ТРОГАТЬ!'!C422)</f>
        <v/>
      </c>
      <c r="D280" s="385" t="str">
        <f>IF('Заполняет конвертор НЕ ТРОГАТЬ!'!D422="", "", 'Заполняет конвертор НЕ ТРОГАТЬ!'!D422)</f>
        <v/>
      </c>
      <c r="E280" s="385" t="str">
        <f>IF('Заполняет конвертор НЕ ТРОГАТЬ!'!E422="", "", 'Заполняет конвертор НЕ ТРОГАТЬ!'!E422)</f>
        <v/>
      </c>
      <c r="F280" s="385" t="str">
        <f>IF('Заполняет конвертор НЕ ТРОГАТЬ!'!F422="", "", 'Заполняет конвертор НЕ ТРОГАТЬ!'!F422)</f>
        <v/>
      </c>
      <c r="G280" s="385" t="str">
        <f>IF('Заполняет конвертор НЕ ТРОГАТЬ!'!G422="", "", 'Заполняет конвертор НЕ ТРОГАТЬ!'!G422)</f>
        <v/>
      </c>
      <c r="H280" s="385" t="str">
        <f>IF('Заполняет конвертор НЕ ТРОГАТЬ!'!H422="", "", 'Заполняет конвертор НЕ ТРОГАТЬ!'!H422)</f>
        <v/>
      </c>
    </row>
    <row r="281" spans="1:8" ht="15.75" customHeight="1">
      <c r="A281" s="385" t="str">
        <f>IF('Заполняет конвертор НЕ ТРОГАТЬ!'!A423="", "", 'Заполняет конвертор НЕ ТРОГАТЬ!'!A423)</f>
        <v/>
      </c>
      <c r="B281" s="385" t="str">
        <f>IF('Заполняет конвертор НЕ ТРОГАТЬ!'!B423="", "", 'Заполняет конвертор НЕ ТРОГАТЬ!'!B423)</f>
        <v/>
      </c>
      <c r="C281" s="385" t="str">
        <f>IF('Заполняет конвертор НЕ ТРОГАТЬ!'!C423="", "", 'Заполняет конвертор НЕ ТРОГАТЬ!'!C423)</f>
        <v/>
      </c>
      <c r="D281" s="385" t="str">
        <f>IF('Заполняет конвертор НЕ ТРОГАТЬ!'!D423="", "", 'Заполняет конвертор НЕ ТРОГАТЬ!'!D423)</f>
        <v/>
      </c>
      <c r="E281" s="385" t="str">
        <f>IF('Заполняет конвертор НЕ ТРОГАТЬ!'!E423="", "", 'Заполняет конвертор НЕ ТРОГАТЬ!'!E423)</f>
        <v/>
      </c>
      <c r="F281" s="385" t="str">
        <f>IF('Заполняет конвертор НЕ ТРОГАТЬ!'!F423="", "", 'Заполняет конвертор НЕ ТРОГАТЬ!'!F423)</f>
        <v/>
      </c>
      <c r="G281" s="385" t="str">
        <f>IF('Заполняет конвертор НЕ ТРОГАТЬ!'!G423="", "", 'Заполняет конвертор НЕ ТРОГАТЬ!'!G423)</f>
        <v/>
      </c>
      <c r="H281" s="385" t="str">
        <f>IF('Заполняет конвертор НЕ ТРОГАТЬ!'!H423="", "", 'Заполняет конвертор НЕ ТРОГАТЬ!'!H423)</f>
        <v/>
      </c>
    </row>
    <row r="282" spans="1:8" ht="15.75" customHeight="1">
      <c r="A282" s="385" t="str">
        <f>IF('Заполняет конвертор НЕ ТРОГАТЬ!'!A424="", "", 'Заполняет конвертор НЕ ТРОГАТЬ!'!A424)</f>
        <v/>
      </c>
      <c r="B282" s="385" t="str">
        <f>IF('Заполняет конвертор НЕ ТРОГАТЬ!'!B424="", "", 'Заполняет конвертор НЕ ТРОГАТЬ!'!B424)</f>
        <v/>
      </c>
      <c r="C282" s="385" t="str">
        <f>IF('Заполняет конвертор НЕ ТРОГАТЬ!'!C424="", "", 'Заполняет конвертор НЕ ТРОГАТЬ!'!C424)</f>
        <v/>
      </c>
      <c r="D282" s="385" t="str">
        <f>IF('Заполняет конвертор НЕ ТРОГАТЬ!'!D424="", "", 'Заполняет конвертор НЕ ТРОГАТЬ!'!D424)</f>
        <v/>
      </c>
      <c r="E282" s="385" t="str">
        <f>IF('Заполняет конвертор НЕ ТРОГАТЬ!'!E424="", "", 'Заполняет конвертор НЕ ТРОГАТЬ!'!E424)</f>
        <v/>
      </c>
      <c r="F282" s="385" t="str">
        <f>IF('Заполняет конвертор НЕ ТРОГАТЬ!'!F424="", "", 'Заполняет конвертор НЕ ТРОГАТЬ!'!F424)</f>
        <v/>
      </c>
      <c r="G282" s="385" t="str">
        <f>IF('Заполняет конвертор НЕ ТРОГАТЬ!'!G424="", "", 'Заполняет конвертор НЕ ТРОГАТЬ!'!G424)</f>
        <v/>
      </c>
      <c r="H282" s="385" t="str">
        <f>IF('Заполняет конвертор НЕ ТРОГАТЬ!'!H424="", "", 'Заполняет конвертор НЕ ТРОГАТЬ!'!H424)</f>
        <v/>
      </c>
    </row>
    <row r="283" spans="1:8" ht="15.75" customHeight="1">
      <c r="A283" s="385" t="str">
        <f>IF('Заполняет конвертор НЕ ТРОГАТЬ!'!A425="", "", 'Заполняет конвертор НЕ ТРОГАТЬ!'!A425)</f>
        <v/>
      </c>
      <c r="B283" s="385" t="str">
        <f>IF('Заполняет конвертор НЕ ТРОГАТЬ!'!B425="", "", 'Заполняет конвертор НЕ ТРОГАТЬ!'!B425)</f>
        <v/>
      </c>
      <c r="C283" s="385" t="str">
        <f>IF('Заполняет конвертор НЕ ТРОГАТЬ!'!C425="", "", 'Заполняет конвертор НЕ ТРОГАТЬ!'!C425)</f>
        <v/>
      </c>
      <c r="D283" s="385" t="str">
        <f>IF('Заполняет конвертор НЕ ТРОГАТЬ!'!D425="", "", 'Заполняет конвертор НЕ ТРОГАТЬ!'!D425)</f>
        <v/>
      </c>
      <c r="E283" s="385" t="str">
        <f>IF('Заполняет конвертор НЕ ТРОГАТЬ!'!E425="", "", 'Заполняет конвертор НЕ ТРОГАТЬ!'!E425)</f>
        <v/>
      </c>
      <c r="F283" s="385" t="str">
        <f>IF('Заполняет конвертор НЕ ТРОГАТЬ!'!F425="", "", 'Заполняет конвертор НЕ ТРОГАТЬ!'!F425)</f>
        <v/>
      </c>
      <c r="G283" s="385" t="str">
        <f>IF('Заполняет конвертор НЕ ТРОГАТЬ!'!G425="", "", 'Заполняет конвертор НЕ ТРОГАТЬ!'!G425)</f>
        <v/>
      </c>
      <c r="H283" s="385" t="str">
        <f>IF('Заполняет конвертор НЕ ТРОГАТЬ!'!H425="", "", 'Заполняет конвертор НЕ ТРОГАТЬ!'!H425)</f>
        <v/>
      </c>
    </row>
    <row r="284" spans="1:8" ht="15.75" customHeight="1">
      <c r="A284" s="385" t="str">
        <f>IF('Заполняет конвертор НЕ ТРОГАТЬ!'!A426="", "", 'Заполняет конвертор НЕ ТРОГАТЬ!'!A426)</f>
        <v/>
      </c>
      <c r="B284" s="385" t="str">
        <f>IF('Заполняет конвертор НЕ ТРОГАТЬ!'!B426="", "", 'Заполняет конвертор НЕ ТРОГАТЬ!'!B426)</f>
        <v/>
      </c>
      <c r="C284" s="385" t="str">
        <f>IF('Заполняет конвертор НЕ ТРОГАТЬ!'!C426="", "", 'Заполняет конвертор НЕ ТРОГАТЬ!'!C426)</f>
        <v/>
      </c>
      <c r="D284" s="385" t="str">
        <f>IF('Заполняет конвертор НЕ ТРОГАТЬ!'!D426="", "", 'Заполняет конвертор НЕ ТРОГАТЬ!'!D426)</f>
        <v/>
      </c>
      <c r="E284" s="385" t="str">
        <f>IF('Заполняет конвертор НЕ ТРОГАТЬ!'!E426="", "", 'Заполняет конвертор НЕ ТРОГАТЬ!'!E426)</f>
        <v/>
      </c>
      <c r="F284" s="385" t="str">
        <f>IF('Заполняет конвертор НЕ ТРОГАТЬ!'!F426="", "", 'Заполняет конвертор НЕ ТРОГАТЬ!'!F426)</f>
        <v/>
      </c>
      <c r="G284" s="385" t="str">
        <f>IF('Заполняет конвертор НЕ ТРОГАТЬ!'!G426="", "", 'Заполняет конвертор НЕ ТРОГАТЬ!'!G426)</f>
        <v/>
      </c>
      <c r="H284" s="385" t="str">
        <f>IF('Заполняет конвертор НЕ ТРОГАТЬ!'!H426="", "", 'Заполняет конвертор НЕ ТРОГАТЬ!'!H426)</f>
        <v/>
      </c>
    </row>
    <row r="285" spans="1:8" ht="15.75" customHeight="1">
      <c r="A285" s="385" t="str">
        <f>IF('Заполняет конвертор НЕ ТРОГАТЬ!'!A427="", "", 'Заполняет конвертор НЕ ТРОГАТЬ!'!A427)</f>
        <v/>
      </c>
      <c r="B285" s="385" t="str">
        <f>IF('Заполняет конвертор НЕ ТРОГАТЬ!'!B427="", "", 'Заполняет конвертор НЕ ТРОГАТЬ!'!B427)</f>
        <v/>
      </c>
      <c r="C285" s="385" t="str">
        <f>IF('Заполняет конвертор НЕ ТРОГАТЬ!'!C427="", "", 'Заполняет конвертор НЕ ТРОГАТЬ!'!C427)</f>
        <v/>
      </c>
      <c r="D285" s="385" t="str">
        <f>IF('Заполняет конвертор НЕ ТРОГАТЬ!'!D427="", "", 'Заполняет конвертор НЕ ТРОГАТЬ!'!D427)</f>
        <v/>
      </c>
      <c r="E285" s="385" t="str">
        <f>IF('Заполняет конвертор НЕ ТРОГАТЬ!'!E427="", "", 'Заполняет конвертор НЕ ТРОГАТЬ!'!E427)</f>
        <v/>
      </c>
      <c r="F285" s="385" t="str">
        <f>IF('Заполняет конвертор НЕ ТРОГАТЬ!'!F427="", "", 'Заполняет конвертор НЕ ТРОГАТЬ!'!F427)</f>
        <v/>
      </c>
      <c r="G285" s="385" t="str">
        <f>IF('Заполняет конвертор НЕ ТРОГАТЬ!'!G427="", "", 'Заполняет конвертор НЕ ТРОГАТЬ!'!G427)</f>
        <v/>
      </c>
      <c r="H285" s="385" t="str">
        <f>IF('Заполняет конвертор НЕ ТРОГАТЬ!'!H427="", "", 'Заполняет конвертор НЕ ТРОГАТЬ!'!H427)</f>
        <v/>
      </c>
    </row>
    <row r="286" spans="1:8" ht="15.75" customHeight="1">
      <c r="A286" s="385" t="str">
        <f>IF('Заполняет конвертор НЕ ТРОГАТЬ!'!A428="", "", 'Заполняет конвертор НЕ ТРОГАТЬ!'!A428)</f>
        <v/>
      </c>
      <c r="B286" s="385" t="str">
        <f>IF('Заполняет конвертор НЕ ТРОГАТЬ!'!B428="", "", 'Заполняет конвертор НЕ ТРОГАТЬ!'!B428)</f>
        <v/>
      </c>
      <c r="C286" s="385" t="str">
        <f>IF('Заполняет конвертор НЕ ТРОГАТЬ!'!C428="", "", 'Заполняет конвертор НЕ ТРОГАТЬ!'!C428)</f>
        <v/>
      </c>
      <c r="D286" s="385" t="str">
        <f>IF('Заполняет конвертор НЕ ТРОГАТЬ!'!D428="", "", 'Заполняет конвертор НЕ ТРОГАТЬ!'!D428)</f>
        <v/>
      </c>
      <c r="E286" s="385" t="str">
        <f>IF('Заполняет конвертор НЕ ТРОГАТЬ!'!E428="", "", 'Заполняет конвертор НЕ ТРОГАТЬ!'!E428)</f>
        <v/>
      </c>
      <c r="F286" s="385" t="str">
        <f>IF('Заполняет конвертор НЕ ТРОГАТЬ!'!F428="", "", 'Заполняет конвертор НЕ ТРОГАТЬ!'!F428)</f>
        <v/>
      </c>
      <c r="G286" s="385" t="str">
        <f>IF('Заполняет конвертор НЕ ТРОГАТЬ!'!G428="", "", 'Заполняет конвертор НЕ ТРОГАТЬ!'!G428)</f>
        <v/>
      </c>
      <c r="H286" s="385" t="str">
        <f>IF('Заполняет конвертор НЕ ТРОГАТЬ!'!H428="", "", 'Заполняет конвертор НЕ ТРОГАТЬ!'!H428)</f>
        <v/>
      </c>
    </row>
    <row r="287" spans="1:8" ht="15.75" customHeight="1">
      <c r="A287" s="385" t="str">
        <f>IF('Заполняет конвертор НЕ ТРОГАТЬ!'!A429="", "", 'Заполняет конвертор НЕ ТРОГАТЬ!'!A429)</f>
        <v/>
      </c>
      <c r="B287" s="385" t="str">
        <f>IF('Заполняет конвертор НЕ ТРОГАТЬ!'!B429="", "", 'Заполняет конвертор НЕ ТРОГАТЬ!'!B429)</f>
        <v/>
      </c>
      <c r="C287" s="385" t="str">
        <f>IF('Заполняет конвертор НЕ ТРОГАТЬ!'!C429="", "", 'Заполняет конвертор НЕ ТРОГАТЬ!'!C429)</f>
        <v/>
      </c>
      <c r="D287" s="385" t="str">
        <f>IF('Заполняет конвертор НЕ ТРОГАТЬ!'!D429="", "", 'Заполняет конвертор НЕ ТРОГАТЬ!'!D429)</f>
        <v/>
      </c>
      <c r="E287" s="385" t="str">
        <f>IF('Заполняет конвертор НЕ ТРОГАТЬ!'!E429="", "", 'Заполняет конвертор НЕ ТРОГАТЬ!'!E429)</f>
        <v/>
      </c>
      <c r="F287" s="385" t="str">
        <f>IF('Заполняет конвертор НЕ ТРОГАТЬ!'!F429="", "", 'Заполняет конвертор НЕ ТРОГАТЬ!'!F429)</f>
        <v/>
      </c>
      <c r="G287" s="385" t="str">
        <f>IF('Заполняет конвертор НЕ ТРОГАТЬ!'!G429="", "", 'Заполняет конвертор НЕ ТРОГАТЬ!'!G429)</f>
        <v/>
      </c>
      <c r="H287" s="385" t="str">
        <f>IF('Заполняет конвертор НЕ ТРОГАТЬ!'!H429="", "", 'Заполняет конвертор НЕ ТРОГАТЬ!'!H429)</f>
        <v/>
      </c>
    </row>
    <row r="288" spans="1:8" ht="15.75" customHeight="1">
      <c r="A288" s="385" t="str">
        <f>IF('Заполняет конвертор НЕ ТРОГАТЬ!'!A430="", "", 'Заполняет конвертор НЕ ТРОГАТЬ!'!A430)</f>
        <v/>
      </c>
      <c r="B288" s="385" t="str">
        <f>IF('Заполняет конвертор НЕ ТРОГАТЬ!'!B430="", "", 'Заполняет конвертор НЕ ТРОГАТЬ!'!B430)</f>
        <v/>
      </c>
      <c r="C288" s="385" t="str">
        <f>IF('Заполняет конвертор НЕ ТРОГАТЬ!'!C430="", "", 'Заполняет конвертор НЕ ТРОГАТЬ!'!C430)</f>
        <v/>
      </c>
      <c r="D288" s="385" t="str">
        <f>IF('Заполняет конвертор НЕ ТРОГАТЬ!'!D430="", "", 'Заполняет конвертор НЕ ТРОГАТЬ!'!D430)</f>
        <v/>
      </c>
      <c r="E288" s="385" t="str">
        <f>IF('Заполняет конвертор НЕ ТРОГАТЬ!'!E430="", "", 'Заполняет конвертор НЕ ТРОГАТЬ!'!E430)</f>
        <v/>
      </c>
      <c r="F288" s="385" t="str">
        <f>IF('Заполняет конвертор НЕ ТРОГАТЬ!'!F430="", "", 'Заполняет конвертор НЕ ТРОГАТЬ!'!F430)</f>
        <v/>
      </c>
      <c r="G288" s="385" t="str">
        <f>IF('Заполняет конвертор НЕ ТРОГАТЬ!'!G430="", "", 'Заполняет конвертор НЕ ТРОГАТЬ!'!G430)</f>
        <v/>
      </c>
      <c r="H288" s="385" t="str">
        <f>IF('Заполняет конвертор НЕ ТРОГАТЬ!'!H430="", "", 'Заполняет конвертор НЕ ТРОГАТЬ!'!H430)</f>
        <v/>
      </c>
    </row>
    <row r="289" spans="1:8" ht="15.75" customHeight="1">
      <c r="A289" s="385" t="str">
        <f>IF('Заполняет конвертор НЕ ТРОГАТЬ!'!A431="", "", 'Заполняет конвертор НЕ ТРОГАТЬ!'!A431)</f>
        <v/>
      </c>
      <c r="B289" s="385" t="str">
        <f>IF('Заполняет конвертор НЕ ТРОГАТЬ!'!B431="", "", 'Заполняет конвертор НЕ ТРОГАТЬ!'!B431)</f>
        <v/>
      </c>
      <c r="C289" s="385" t="str">
        <f>IF('Заполняет конвертор НЕ ТРОГАТЬ!'!C431="", "", 'Заполняет конвертор НЕ ТРОГАТЬ!'!C431)</f>
        <v/>
      </c>
      <c r="D289" s="385" t="str">
        <f>IF('Заполняет конвертор НЕ ТРОГАТЬ!'!D431="", "", 'Заполняет конвертор НЕ ТРОГАТЬ!'!D431)</f>
        <v/>
      </c>
      <c r="E289" s="385" t="str">
        <f>IF('Заполняет конвертор НЕ ТРОГАТЬ!'!E431="", "", 'Заполняет конвертор НЕ ТРОГАТЬ!'!E431)</f>
        <v/>
      </c>
      <c r="F289" s="385" t="str">
        <f>IF('Заполняет конвертор НЕ ТРОГАТЬ!'!F431="", "", 'Заполняет конвертор НЕ ТРОГАТЬ!'!F431)</f>
        <v/>
      </c>
      <c r="G289" s="385" t="str">
        <f>IF('Заполняет конвертор НЕ ТРОГАТЬ!'!G431="", "", 'Заполняет конвертор НЕ ТРОГАТЬ!'!G431)</f>
        <v/>
      </c>
      <c r="H289" s="385" t="str">
        <f>IF('Заполняет конвертор НЕ ТРОГАТЬ!'!H431="", "", 'Заполняет конвертор НЕ ТРОГАТЬ!'!H431)</f>
        <v/>
      </c>
    </row>
    <row r="290" spans="1:8" ht="15.75" customHeight="1">
      <c r="A290" s="385" t="str">
        <f>IF('Заполняет конвертор НЕ ТРОГАТЬ!'!A432="", "", 'Заполняет конвертор НЕ ТРОГАТЬ!'!A432)</f>
        <v/>
      </c>
      <c r="B290" s="385" t="str">
        <f>IF('Заполняет конвертор НЕ ТРОГАТЬ!'!B432="", "", 'Заполняет конвертор НЕ ТРОГАТЬ!'!B432)</f>
        <v/>
      </c>
      <c r="C290" s="385" t="str">
        <f>IF('Заполняет конвертор НЕ ТРОГАТЬ!'!C432="", "", 'Заполняет конвертор НЕ ТРОГАТЬ!'!C432)</f>
        <v/>
      </c>
      <c r="D290" s="385" t="str">
        <f>IF('Заполняет конвертор НЕ ТРОГАТЬ!'!D432="", "", 'Заполняет конвертор НЕ ТРОГАТЬ!'!D432)</f>
        <v/>
      </c>
      <c r="E290" s="385" t="str">
        <f>IF('Заполняет конвертор НЕ ТРОГАТЬ!'!E432="", "", 'Заполняет конвертор НЕ ТРОГАТЬ!'!E432)</f>
        <v/>
      </c>
      <c r="F290" s="385" t="str">
        <f>IF('Заполняет конвертор НЕ ТРОГАТЬ!'!F432="", "", 'Заполняет конвертор НЕ ТРОГАТЬ!'!F432)</f>
        <v/>
      </c>
      <c r="G290" s="385" t="str">
        <f>IF('Заполняет конвертор НЕ ТРОГАТЬ!'!G432="", "", 'Заполняет конвертор НЕ ТРОГАТЬ!'!G432)</f>
        <v/>
      </c>
      <c r="H290" s="385" t="str">
        <f>IF('Заполняет конвертор НЕ ТРОГАТЬ!'!H432="", "", 'Заполняет конвертор НЕ ТРОГАТЬ!'!H432)</f>
        <v/>
      </c>
    </row>
    <row r="291" spans="1:8" ht="15.75" customHeight="1">
      <c r="A291" s="385" t="str">
        <f>IF('Заполняет конвертор НЕ ТРОГАТЬ!'!A433="", "", 'Заполняет конвертор НЕ ТРОГАТЬ!'!A433)</f>
        <v/>
      </c>
      <c r="B291" s="385" t="str">
        <f>IF('Заполняет конвертор НЕ ТРОГАТЬ!'!B433="", "", 'Заполняет конвертор НЕ ТРОГАТЬ!'!B433)</f>
        <v/>
      </c>
      <c r="C291" s="385" t="str">
        <f>IF('Заполняет конвертор НЕ ТРОГАТЬ!'!C433="", "", 'Заполняет конвертор НЕ ТРОГАТЬ!'!C433)</f>
        <v/>
      </c>
      <c r="D291" s="385" t="str">
        <f>IF('Заполняет конвертор НЕ ТРОГАТЬ!'!D433="", "", 'Заполняет конвертор НЕ ТРОГАТЬ!'!D433)</f>
        <v/>
      </c>
      <c r="E291" s="385" t="str">
        <f>IF('Заполняет конвертор НЕ ТРОГАТЬ!'!E433="", "", 'Заполняет конвертор НЕ ТРОГАТЬ!'!E433)</f>
        <v/>
      </c>
      <c r="F291" s="385" t="str">
        <f>IF('Заполняет конвертор НЕ ТРОГАТЬ!'!F433="", "", 'Заполняет конвертор НЕ ТРОГАТЬ!'!F433)</f>
        <v/>
      </c>
      <c r="G291" s="385" t="str">
        <f>IF('Заполняет конвертор НЕ ТРОГАТЬ!'!G433="", "", 'Заполняет конвертор НЕ ТРОГАТЬ!'!G433)</f>
        <v/>
      </c>
      <c r="H291" s="385" t="str">
        <f>IF('Заполняет конвертор НЕ ТРОГАТЬ!'!H433="", "", 'Заполняет конвертор НЕ ТРОГАТЬ!'!H433)</f>
        <v/>
      </c>
    </row>
    <row r="292" spans="1:8" ht="15.75" customHeight="1">
      <c r="A292" s="385" t="str">
        <f>IF('Заполняет конвертор НЕ ТРОГАТЬ!'!A434="", "", 'Заполняет конвертор НЕ ТРОГАТЬ!'!A434)</f>
        <v/>
      </c>
      <c r="B292" s="385" t="str">
        <f>IF('Заполняет конвертор НЕ ТРОГАТЬ!'!B434="", "", 'Заполняет конвертор НЕ ТРОГАТЬ!'!B434)</f>
        <v/>
      </c>
      <c r="C292" s="385" t="str">
        <f>IF('Заполняет конвертор НЕ ТРОГАТЬ!'!C434="", "", 'Заполняет конвертор НЕ ТРОГАТЬ!'!C434)</f>
        <v/>
      </c>
      <c r="D292" s="385" t="str">
        <f>IF('Заполняет конвертор НЕ ТРОГАТЬ!'!D434="", "", 'Заполняет конвертор НЕ ТРОГАТЬ!'!D434)</f>
        <v/>
      </c>
      <c r="E292" s="385" t="str">
        <f>IF('Заполняет конвертор НЕ ТРОГАТЬ!'!E434="", "", 'Заполняет конвертор НЕ ТРОГАТЬ!'!E434)</f>
        <v/>
      </c>
      <c r="F292" s="385" t="str">
        <f>IF('Заполняет конвертор НЕ ТРОГАТЬ!'!F434="", "", 'Заполняет конвертор НЕ ТРОГАТЬ!'!F434)</f>
        <v/>
      </c>
      <c r="G292" s="385" t="str">
        <f>IF('Заполняет конвертор НЕ ТРОГАТЬ!'!G434="", "", 'Заполняет конвертор НЕ ТРОГАТЬ!'!G434)</f>
        <v/>
      </c>
      <c r="H292" s="385" t="str">
        <f>IF('Заполняет конвертор НЕ ТРОГАТЬ!'!H434="", "", 'Заполняет конвертор НЕ ТРОГАТЬ!'!H434)</f>
        <v/>
      </c>
    </row>
    <row r="293" spans="1:8" ht="15.75" customHeight="1">
      <c r="A293" s="385" t="str">
        <f>IF('Заполняет конвертор НЕ ТРОГАТЬ!'!A435="", "", 'Заполняет конвертор НЕ ТРОГАТЬ!'!A435)</f>
        <v/>
      </c>
      <c r="B293" s="385" t="str">
        <f>IF('Заполняет конвертор НЕ ТРОГАТЬ!'!B435="", "", 'Заполняет конвертор НЕ ТРОГАТЬ!'!B435)</f>
        <v/>
      </c>
      <c r="C293" s="385" t="str">
        <f>IF('Заполняет конвертор НЕ ТРОГАТЬ!'!C435="", "", 'Заполняет конвертор НЕ ТРОГАТЬ!'!C435)</f>
        <v/>
      </c>
      <c r="D293" s="385" t="str">
        <f>IF('Заполняет конвертор НЕ ТРОГАТЬ!'!D435="", "", 'Заполняет конвертор НЕ ТРОГАТЬ!'!D435)</f>
        <v/>
      </c>
      <c r="E293" s="385" t="str">
        <f>IF('Заполняет конвертор НЕ ТРОГАТЬ!'!E435="", "", 'Заполняет конвертор НЕ ТРОГАТЬ!'!E435)</f>
        <v/>
      </c>
      <c r="F293" s="385" t="str">
        <f>IF('Заполняет конвертор НЕ ТРОГАТЬ!'!F435="", "", 'Заполняет конвертор НЕ ТРОГАТЬ!'!F435)</f>
        <v/>
      </c>
      <c r="G293" s="385" t="str">
        <f>IF('Заполняет конвертор НЕ ТРОГАТЬ!'!G435="", "", 'Заполняет конвертор НЕ ТРОГАТЬ!'!G435)</f>
        <v/>
      </c>
      <c r="H293" s="385" t="str">
        <f>IF('Заполняет конвертор НЕ ТРОГАТЬ!'!H435="", "", 'Заполняет конвертор НЕ ТРОГАТЬ!'!H435)</f>
        <v/>
      </c>
    </row>
    <row r="294" spans="1:8" ht="15.75" customHeight="1">
      <c r="A294" s="385" t="str">
        <f>IF('Заполняет конвертор НЕ ТРОГАТЬ!'!A436="", "", 'Заполняет конвертор НЕ ТРОГАТЬ!'!A436)</f>
        <v/>
      </c>
      <c r="B294" s="385" t="str">
        <f>IF('Заполняет конвертор НЕ ТРОГАТЬ!'!B436="", "", 'Заполняет конвертор НЕ ТРОГАТЬ!'!B436)</f>
        <v/>
      </c>
      <c r="C294" s="385" t="str">
        <f>IF('Заполняет конвертор НЕ ТРОГАТЬ!'!C436="", "", 'Заполняет конвертор НЕ ТРОГАТЬ!'!C436)</f>
        <v/>
      </c>
      <c r="D294" s="385" t="str">
        <f>IF('Заполняет конвертор НЕ ТРОГАТЬ!'!D436="", "", 'Заполняет конвертор НЕ ТРОГАТЬ!'!D436)</f>
        <v/>
      </c>
      <c r="E294" s="385" t="str">
        <f>IF('Заполняет конвертор НЕ ТРОГАТЬ!'!E436="", "", 'Заполняет конвертор НЕ ТРОГАТЬ!'!E436)</f>
        <v/>
      </c>
      <c r="F294" s="385" t="str">
        <f>IF('Заполняет конвертор НЕ ТРОГАТЬ!'!F436="", "", 'Заполняет конвертор НЕ ТРОГАТЬ!'!F436)</f>
        <v/>
      </c>
      <c r="G294" s="385" t="str">
        <f>IF('Заполняет конвертор НЕ ТРОГАТЬ!'!G436="", "", 'Заполняет конвертор НЕ ТРОГАТЬ!'!G436)</f>
        <v/>
      </c>
      <c r="H294" s="385" t="str">
        <f>IF('Заполняет конвертор НЕ ТРОГАТЬ!'!H436="", "", 'Заполняет конвертор НЕ ТРОГАТЬ!'!H436)</f>
        <v/>
      </c>
    </row>
    <row r="295" spans="1:8" ht="15.75" customHeight="1">
      <c r="A295" s="385" t="str">
        <f>IF('Заполняет конвертор НЕ ТРОГАТЬ!'!A437="", "", 'Заполняет конвертор НЕ ТРОГАТЬ!'!A437)</f>
        <v/>
      </c>
      <c r="B295" s="385" t="str">
        <f>IF('Заполняет конвертор НЕ ТРОГАТЬ!'!B437="", "", 'Заполняет конвертор НЕ ТРОГАТЬ!'!B437)</f>
        <v/>
      </c>
      <c r="C295" s="385" t="str">
        <f>IF('Заполняет конвертор НЕ ТРОГАТЬ!'!C437="", "", 'Заполняет конвертор НЕ ТРОГАТЬ!'!C437)</f>
        <v/>
      </c>
      <c r="D295" s="385" t="str">
        <f>IF('Заполняет конвертор НЕ ТРОГАТЬ!'!D437="", "", 'Заполняет конвертор НЕ ТРОГАТЬ!'!D437)</f>
        <v/>
      </c>
      <c r="E295" s="385" t="str">
        <f>IF('Заполняет конвертор НЕ ТРОГАТЬ!'!E437="", "", 'Заполняет конвертор НЕ ТРОГАТЬ!'!E437)</f>
        <v/>
      </c>
      <c r="F295" s="385" t="str">
        <f>IF('Заполняет конвертор НЕ ТРОГАТЬ!'!F437="", "", 'Заполняет конвертор НЕ ТРОГАТЬ!'!F437)</f>
        <v/>
      </c>
      <c r="G295" s="385" t="str">
        <f>IF('Заполняет конвертор НЕ ТРОГАТЬ!'!G437="", "", 'Заполняет конвертор НЕ ТРОГАТЬ!'!G437)</f>
        <v/>
      </c>
      <c r="H295" s="385" t="str">
        <f>IF('Заполняет конвертор НЕ ТРОГАТЬ!'!H437="", "", 'Заполняет конвертор НЕ ТРОГАТЬ!'!H437)</f>
        <v/>
      </c>
    </row>
    <row r="296" spans="1:8" ht="15.75" customHeight="1">
      <c r="A296" s="385" t="str">
        <f>IF('Заполняет конвертор НЕ ТРОГАТЬ!'!A438="", "", 'Заполняет конвертор НЕ ТРОГАТЬ!'!A438)</f>
        <v/>
      </c>
      <c r="B296" s="385" t="str">
        <f>IF('Заполняет конвертор НЕ ТРОГАТЬ!'!B438="", "", 'Заполняет конвертор НЕ ТРОГАТЬ!'!B438)</f>
        <v/>
      </c>
      <c r="C296" s="385" t="str">
        <f>IF('Заполняет конвертор НЕ ТРОГАТЬ!'!C438="", "", 'Заполняет конвертор НЕ ТРОГАТЬ!'!C438)</f>
        <v/>
      </c>
      <c r="D296" s="385" t="str">
        <f>IF('Заполняет конвертор НЕ ТРОГАТЬ!'!D438="", "", 'Заполняет конвертор НЕ ТРОГАТЬ!'!D438)</f>
        <v/>
      </c>
      <c r="E296" s="385" t="str">
        <f>IF('Заполняет конвертор НЕ ТРОГАТЬ!'!E438="", "", 'Заполняет конвертор НЕ ТРОГАТЬ!'!E438)</f>
        <v/>
      </c>
      <c r="F296" s="385" t="str">
        <f>IF('Заполняет конвертор НЕ ТРОГАТЬ!'!F438="", "", 'Заполняет конвертор НЕ ТРОГАТЬ!'!F438)</f>
        <v/>
      </c>
      <c r="G296" s="385" t="str">
        <f>IF('Заполняет конвертор НЕ ТРОГАТЬ!'!G438="", "", 'Заполняет конвертор НЕ ТРОГАТЬ!'!G438)</f>
        <v/>
      </c>
      <c r="H296" s="385" t="str">
        <f>IF('Заполняет конвертор НЕ ТРОГАТЬ!'!H438="", "", 'Заполняет конвертор НЕ ТРОГАТЬ!'!H438)</f>
        <v/>
      </c>
    </row>
    <row r="297" spans="1:8" ht="15.75" customHeight="1">
      <c r="A297" s="385" t="str">
        <f>IF('Заполняет конвертор НЕ ТРОГАТЬ!'!A439="", "", 'Заполняет конвертор НЕ ТРОГАТЬ!'!A439)</f>
        <v/>
      </c>
      <c r="B297" s="385" t="str">
        <f>IF('Заполняет конвертор НЕ ТРОГАТЬ!'!B439="", "", 'Заполняет конвертор НЕ ТРОГАТЬ!'!B439)</f>
        <v/>
      </c>
      <c r="C297" s="385" t="str">
        <f>IF('Заполняет конвертор НЕ ТРОГАТЬ!'!C439="", "", 'Заполняет конвертор НЕ ТРОГАТЬ!'!C439)</f>
        <v/>
      </c>
      <c r="D297" s="385" t="str">
        <f>IF('Заполняет конвертор НЕ ТРОГАТЬ!'!D439="", "", 'Заполняет конвертор НЕ ТРОГАТЬ!'!D439)</f>
        <v/>
      </c>
      <c r="E297" s="385" t="str">
        <f>IF('Заполняет конвертор НЕ ТРОГАТЬ!'!E439="", "", 'Заполняет конвертор НЕ ТРОГАТЬ!'!E439)</f>
        <v/>
      </c>
      <c r="F297" s="385" t="str">
        <f>IF('Заполняет конвертор НЕ ТРОГАТЬ!'!F439="", "", 'Заполняет конвертор НЕ ТРОГАТЬ!'!F439)</f>
        <v/>
      </c>
      <c r="G297" s="385" t="str">
        <f>IF('Заполняет конвертор НЕ ТРОГАТЬ!'!G439="", "", 'Заполняет конвертор НЕ ТРОГАТЬ!'!G439)</f>
        <v/>
      </c>
      <c r="H297" s="385" t="str">
        <f>IF('Заполняет конвертор НЕ ТРОГАТЬ!'!H439="", "", 'Заполняет конвертор НЕ ТРОГАТЬ!'!H439)</f>
        <v/>
      </c>
    </row>
    <row r="298" spans="1:8" ht="15.75" customHeight="1">
      <c r="A298" s="385" t="str">
        <f>IF('Заполняет конвертор НЕ ТРОГАТЬ!'!A440="", "", 'Заполняет конвертор НЕ ТРОГАТЬ!'!A440)</f>
        <v/>
      </c>
      <c r="B298" s="385" t="str">
        <f>IF('Заполняет конвертор НЕ ТРОГАТЬ!'!B440="", "", 'Заполняет конвертор НЕ ТРОГАТЬ!'!B440)</f>
        <v/>
      </c>
      <c r="C298" s="385" t="str">
        <f>IF('Заполняет конвертор НЕ ТРОГАТЬ!'!C440="", "", 'Заполняет конвертор НЕ ТРОГАТЬ!'!C440)</f>
        <v/>
      </c>
      <c r="D298" s="385" t="str">
        <f>IF('Заполняет конвертор НЕ ТРОГАТЬ!'!D440="", "", 'Заполняет конвертор НЕ ТРОГАТЬ!'!D440)</f>
        <v/>
      </c>
      <c r="E298" s="385" t="str">
        <f>IF('Заполняет конвертор НЕ ТРОГАТЬ!'!E440="", "", 'Заполняет конвертор НЕ ТРОГАТЬ!'!E440)</f>
        <v/>
      </c>
      <c r="F298" s="385" t="str">
        <f>IF('Заполняет конвертор НЕ ТРОГАТЬ!'!F440="", "", 'Заполняет конвертор НЕ ТРОГАТЬ!'!F440)</f>
        <v/>
      </c>
      <c r="G298" s="385" t="str">
        <f>IF('Заполняет конвертор НЕ ТРОГАТЬ!'!G440="", "", 'Заполняет конвертор НЕ ТРОГАТЬ!'!G440)</f>
        <v/>
      </c>
      <c r="H298" s="385" t="str">
        <f>IF('Заполняет конвертор НЕ ТРОГАТЬ!'!H440="", "", 'Заполняет конвертор НЕ ТРОГАТЬ!'!H440)</f>
        <v/>
      </c>
    </row>
    <row r="299" spans="1:8" ht="15.75" customHeight="1">
      <c r="A299" s="385" t="str">
        <f>IF('Заполняет конвертор НЕ ТРОГАТЬ!'!A441="", "", 'Заполняет конвертор НЕ ТРОГАТЬ!'!A441)</f>
        <v/>
      </c>
      <c r="B299" s="385" t="str">
        <f>IF('Заполняет конвертор НЕ ТРОГАТЬ!'!B441="", "", 'Заполняет конвертор НЕ ТРОГАТЬ!'!B441)</f>
        <v/>
      </c>
      <c r="C299" s="385" t="str">
        <f>IF('Заполняет конвертор НЕ ТРОГАТЬ!'!C441="", "", 'Заполняет конвертор НЕ ТРОГАТЬ!'!C441)</f>
        <v/>
      </c>
      <c r="D299" s="385" t="str">
        <f>IF('Заполняет конвертор НЕ ТРОГАТЬ!'!D441="", "", 'Заполняет конвертор НЕ ТРОГАТЬ!'!D441)</f>
        <v/>
      </c>
      <c r="E299" s="385" t="str">
        <f>IF('Заполняет конвертор НЕ ТРОГАТЬ!'!E441="", "", 'Заполняет конвертор НЕ ТРОГАТЬ!'!E441)</f>
        <v/>
      </c>
      <c r="F299" s="385" t="str">
        <f>IF('Заполняет конвертор НЕ ТРОГАТЬ!'!F441="", "", 'Заполняет конвертор НЕ ТРОГАТЬ!'!F441)</f>
        <v/>
      </c>
      <c r="G299" s="385" t="str">
        <f>IF('Заполняет конвертор НЕ ТРОГАТЬ!'!G441="", "", 'Заполняет конвертор НЕ ТРОГАТЬ!'!G441)</f>
        <v/>
      </c>
      <c r="H299" s="385" t="str">
        <f>IF('Заполняет конвертор НЕ ТРОГАТЬ!'!H441="", "", 'Заполняет конвертор НЕ ТРОГАТЬ!'!H441)</f>
        <v/>
      </c>
    </row>
    <row r="300" spans="1:8" ht="15.75" customHeight="1">
      <c r="A300" s="385">
        <f>IF('Заполняет конвертор НЕ ТРОГАТЬ!'!A442="", "", 'Заполняет конвертор НЕ ТРОГАТЬ!'!A442)</f>
        <v>1</v>
      </c>
      <c r="B300" s="385">
        <f>IF('Заполняет конвертор НЕ ТРОГАТЬ!'!B442="", "", 'Заполняет конвертор НЕ ТРОГАТЬ!'!B442)</f>
        <v>2</v>
      </c>
      <c r="C300" s="385">
        <f>IF('Заполняет конвертор НЕ ТРОГАТЬ!'!C442="", "", 'Заполняет конвертор НЕ ТРОГАТЬ!'!C442)</f>
        <v>3</v>
      </c>
      <c r="D300" s="385">
        <f>IF('Заполняет конвертор НЕ ТРОГАТЬ!'!D442="", "", 'Заполняет конвертор НЕ ТРОГАТЬ!'!D442)</f>
        <v>4</v>
      </c>
      <c r="E300" s="385">
        <f>IF('Заполняет конвертор НЕ ТРОГАТЬ!'!E442="", "", 'Заполняет конвертор НЕ ТРОГАТЬ!'!E442)</f>
        <v>5</v>
      </c>
      <c r="F300" s="385">
        <f>IF('Заполняет конвертор НЕ ТРОГАТЬ!'!F442="", "", 'Заполняет конвертор НЕ ТРОГАТЬ!'!F442)</f>
        <v>6</v>
      </c>
      <c r="G300" s="385">
        <f>IF('Заполняет конвертор НЕ ТРОГАТЬ!'!G442="", "", 'Заполняет конвертор НЕ ТРОГАТЬ!'!G442)</f>
        <v>7</v>
      </c>
      <c r="H300" s="385">
        <f>IF('Заполняет конвертор НЕ ТРОГАТЬ!'!H442="", "", 'Заполняет конвертор НЕ ТРОГАТЬ!'!H442)</f>
        <v>8</v>
      </c>
    </row>
    <row r="301" spans="1:8" ht="15.75" customHeight="1">
      <c r="A301" s="385"/>
      <c r="B301" s="385"/>
      <c r="C301" s="385"/>
      <c r="D301" s="385"/>
      <c r="E301" s="385"/>
      <c r="F301" s="385"/>
      <c r="G301" s="385"/>
      <c r="H301" s="385"/>
    </row>
    <row r="302" spans="1:8" ht="15.75" customHeight="1">
      <c r="A302" s="385"/>
      <c r="B302" s="385"/>
      <c r="C302" s="385"/>
      <c r="D302" s="385"/>
      <c r="E302" s="385"/>
      <c r="F302" s="385"/>
      <c r="G302" s="385"/>
      <c r="H302" s="385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L1000"/>
  <sheetViews>
    <sheetView topLeftCell="A298" workbookViewId="0">
      <selection activeCell="A2" sqref="A2:J300"/>
    </sheetView>
  </sheetViews>
  <sheetFormatPr defaultColWidth="12.5703125" defaultRowHeight="15.75" customHeight="1"/>
  <cols>
    <col min="1" max="1" width="17.28515625" customWidth="1"/>
    <col min="4" max="4" width="14.28515625" customWidth="1"/>
  </cols>
  <sheetData>
    <row r="1" spans="1:12" ht="15.75" customHeight="1">
      <c r="A1" s="161" t="s">
        <v>199</v>
      </c>
      <c r="B1" s="161" t="s">
        <v>200</v>
      </c>
      <c r="C1" s="161" t="s">
        <v>201</v>
      </c>
      <c r="D1" s="161" t="s">
        <v>202</v>
      </c>
      <c r="E1" s="161" t="s">
        <v>203</v>
      </c>
      <c r="F1" s="161" t="s">
        <v>199</v>
      </c>
      <c r="G1" s="161" t="s">
        <v>200</v>
      </c>
      <c r="H1" s="161" t="s">
        <v>201</v>
      </c>
      <c r="I1" s="161" t="s">
        <v>202</v>
      </c>
      <c r="J1" s="161" t="s">
        <v>203</v>
      </c>
      <c r="L1" s="385" t="s">
        <v>25</v>
      </c>
    </row>
    <row r="2" spans="1:12" ht="15.75" customHeight="1">
      <c r="A2" s="385">
        <f>IF('Заполняет конвертор НЕ ТРОГАТЬ!'!I144="", "", 'Заполняет конвертор НЕ ТРОГАТЬ!'!I144)</f>
        <v>1</v>
      </c>
      <c r="B2" s="385">
        <f>IF('Заполняет конвертор НЕ ТРОГАТЬ!'!J144="", "", 'Заполняет конвертор НЕ ТРОГАТЬ!'!J144)</f>
        <v>2</v>
      </c>
      <c r="C2" s="385">
        <f>IF('Заполняет конвертор НЕ ТРОГАТЬ!'!K144="", "", 'Заполняет конвертор НЕ ТРОГАТЬ!'!K144)</f>
        <v>3</v>
      </c>
      <c r="D2" s="385">
        <f>IF('Заполняет конвертор НЕ ТРОГАТЬ!'!L144="", "", 'Заполняет конвертор НЕ ТРОГАТЬ!'!L144)</f>
        <v>4</v>
      </c>
      <c r="E2" s="385">
        <f>IF('Заполняет конвертор НЕ ТРОГАТЬ!'!M144="", "", 'Заполняет конвертор НЕ ТРОГАТЬ!'!M144)</f>
        <v>5</v>
      </c>
      <c r="F2" s="385">
        <f>IF('Заполняет конвертор НЕ ТРОГАТЬ!'!N144="", "", 'Заполняет конвертор НЕ ТРОГАТЬ!'!N144)</f>
        <v>6</v>
      </c>
      <c r="G2" s="385">
        <f>IF('Заполняет конвертор НЕ ТРОГАТЬ!'!O144="", "", 'Заполняет конвертор НЕ ТРОГАТЬ!'!O144)</f>
        <v>7</v>
      </c>
      <c r="H2" s="385">
        <f>IF('Заполняет конвертор НЕ ТРОГАТЬ!'!P144="", "", 'Заполняет конвертор НЕ ТРОГАТЬ!'!P144)</f>
        <v>8</v>
      </c>
      <c r="I2" s="385">
        <f>IF('Заполняет конвертор НЕ ТРОГАТЬ!'!Q144="", "", 'Заполняет конвертор НЕ ТРОГАТЬ!'!Q144)</f>
        <v>9</v>
      </c>
      <c r="J2" s="385">
        <f>IF('Заполняет конвертор НЕ ТРОГАТЬ!'!R144="", "", 'Заполняет конвертор НЕ ТРОГАТЬ!'!R144)</f>
        <v>0</v>
      </c>
    </row>
    <row r="3" spans="1:12" ht="15.75" customHeight="1">
      <c r="A3" s="385" t="str">
        <f>IF('Заполняет конвертор НЕ ТРОГАТЬ!'!I145="", "", 'Заполняет конвертор НЕ ТРОГАТЬ!'!I145)</f>
        <v/>
      </c>
      <c r="B3" s="385" t="str">
        <f>IF('Заполняет конвертор НЕ ТРОГАТЬ!'!J145="", "", 'Заполняет конвертор НЕ ТРОГАТЬ!'!J145)</f>
        <v/>
      </c>
      <c r="C3" s="385" t="str">
        <f>IF('Заполняет конвертор НЕ ТРОГАТЬ!'!K145="", "", 'Заполняет конвертор НЕ ТРОГАТЬ!'!K145)</f>
        <v/>
      </c>
      <c r="D3" s="385" t="str">
        <f>IF('Заполняет конвертор НЕ ТРОГАТЬ!'!L145="", "", 'Заполняет конвертор НЕ ТРОГАТЬ!'!L145)</f>
        <v/>
      </c>
      <c r="E3" s="385" t="str">
        <f>IF('Заполняет конвертор НЕ ТРОГАТЬ!'!M145="", "", 'Заполняет конвертор НЕ ТРОГАТЬ!'!M145)</f>
        <v/>
      </c>
      <c r="F3" s="385" t="str">
        <f>IF('Заполняет конвертор НЕ ТРОГАТЬ!'!N145="", "", 'Заполняет конвертор НЕ ТРОГАТЬ!'!N145)</f>
        <v/>
      </c>
      <c r="G3" s="385" t="str">
        <f>IF('Заполняет конвертор НЕ ТРОГАТЬ!'!O145="", "", 'Заполняет конвертор НЕ ТРОГАТЬ!'!O145)</f>
        <v/>
      </c>
      <c r="H3" s="385" t="str">
        <f>IF('Заполняет конвертор НЕ ТРОГАТЬ!'!P145="", "", 'Заполняет конвертор НЕ ТРОГАТЬ!'!P145)</f>
        <v/>
      </c>
      <c r="I3" s="385" t="str">
        <f>IF('Заполняет конвертор НЕ ТРОГАТЬ!'!Q145="", "", 'Заполняет конвертор НЕ ТРОГАТЬ!'!Q145)</f>
        <v/>
      </c>
      <c r="J3" s="385" t="str">
        <f>IF('Заполняет конвертор НЕ ТРОГАТЬ!'!R145="", "", 'Заполняет конвертор НЕ ТРОГАТЬ!'!R145)</f>
        <v/>
      </c>
    </row>
    <row r="4" spans="1:12" ht="15.75" customHeight="1">
      <c r="A4" s="385" t="str">
        <f>IF('Заполняет конвертор НЕ ТРОГАТЬ!'!I146="", "", 'Заполняет конвертор НЕ ТРОГАТЬ!'!I146)</f>
        <v/>
      </c>
      <c r="B4" s="385" t="str">
        <f>IF('Заполняет конвертор НЕ ТРОГАТЬ!'!J146="", "", 'Заполняет конвертор НЕ ТРОГАТЬ!'!J146)</f>
        <v/>
      </c>
      <c r="C4" s="385" t="str">
        <f>IF('Заполняет конвертор НЕ ТРОГАТЬ!'!K146="", "", 'Заполняет конвертор НЕ ТРОГАТЬ!'!K146)</f>
        <v/>
      </c>
      <c r="D4" s="385" t="str">
        <f>IF('Заполняет конвертор НЕ ТРОГАТЬ!'!L146="", "", 'Заполняет конвертор НЕ ТРОГАТЬ!'!L146)</f>
        <v/>
      </c>
      <c r="E4" s="385" t="str">
        <f>IF('Заполняет конвертор НЕ ТРОГАТЬ!'!M146="", "", 'Заполняет конвертор НЕ ТРОГАТЬ!'!M146)</f>
        <v/>
      </c>
      <c r="F4" s="385" t="str">
        <f>IF('Заполняет конвертор НЕ ТРОГАТЬ!'!N146="", "", 'Заполняет конвертор НЕ ТРОГАТЬ!'!N146)</f>
        <v/>
      </c>
      <c r="G4" s="385" t="str">
        <f>IF('Заполняет конвертор НЕ ТРОГАТЬ!'!O146="", "", 'Заполняет конвертор НЕ ТРОГАТЬ!'!O146)</f>
        <v/>
      </c>
      <c r="H4" s="385" t="str">
        <f>IF('Заполняет конвертор НЕ ТРОГАТЬ!'!P146="", "", 'Заполняет конвертор НЕ ТРОГАТЬ!'!P146)</f>
        <v/>
      </c>
      <c r="I4" s="385" t="str">
        <f>IF('Заполняет конвертор НЕ ТРОГАТЬ!'!Q146="", "", 'Заполняет конвертор НЕ ТРОГАТЬ!'!Q146)</f>
        <v/>
      </c>
      <c r="J4" s="385" t="str">
        <f>IF('Заполняет конвертор НЕ ТРОГАТЬ!'!R146="", "", 'Заполняет конвертор НЕ ТРОГАТЬ!'!R146)</f>
        <v/>
      </c>
      <c r="L4" s="1" t="s">
        <v>198</v>
      </c>
    </row>
    <row r="5" spans="1:12" ht="15.75" customHeight="1">
      <c r="A5" s="385" t="str">
        <f>IF('Заполняет конвертор НЕ ТРОГАТЬ!'!I147="", "", 'Заполняет конвертор НЕ ТРОГАТЬ!'!I147)</f>
        <v/>
      </c>
      <c r="B5" s="385" t="str">
        <f>IF('Заполняет конвертор НЕ ТРОГАТЬ!'!J147="", "", 'Заполняет конвертор НЕ ТРОГАТЬ!'!J147)</f>
        <v/>
      </c>
      <c r="C5" s="385" t="str">
        <f>IF('Заполняет конвертор НЕ ТРОГАТЬ!'!K147="", "", 'Заполняет конвертор НЕ ТРОГАТЬ!'!K147)</f>
        <v/>
      </c>
      <c r="D5" s="385" t="str">
        <f>IF('Заполняет конвертор НЕ ТРОГАТЬ!'!L147="", "", 'Заполняет конвертор НЕ ТРОГАТЬ!'!L147)</f>
        <v/>
      </c>
      <c r="E5" s="385" t="str">
        <f>IF('Заполняет конвертор НЕ ТРОГАТЬ!'!M147="", "", 'Заполняет конвертор НЕ ТРОГАТЬ!'!M147)</f>
        <v/>
      </c>
      <c r="F5" s="385" t="str">
        <f>IF('Заполняет конвертор НЕ ТРОГАТЬ!'!N147="", "", 'Заполняет конвертор НЕ ТРОГАТЬ!'!N147)</f>
        <v/>
      </c>
      <c r="G5" s="385" t="str">
        <f>IF('Заполняет конвертор НЕ ТРОГАТЬ!'!O147="", "", 'Заполняет конвертор НЕ ТРОГАТЬ!'!O147)</f>
        <v/>
      </c>
      <c r="H5" s="385" t="str">
        <f>IF('Заполняет конвертор НЕ ТРОГАТЬ!'!P147="", "", 'Заполняет конвертор НЕ ТРОГАТЬ!'!P147)</f>
        <v/>
      </c>
      <c r="I5" s="385" t="str">
        <f>IF('Заполняет конвертор НЕ ТРОГАТЬ!'!Q147="", "", 'Заполняет конвертор НЕ ТРОГАТЬ!'!Q147)</f>
        <v/>
      </c>
      <c r="J5" s="385" t="str">
        <f>IF('Заполняет конвертор НЕ ТРОГАТЬ!'!R147="", "", 'Заполняет конвертор НЕ ТРОГАТЬ!'!R147)</f>
        <v/>
      </c>
    </row>
    <row r="6" spans="1:12" ht="15.75" customHeight="1">
      <c r="A6" s="385" t="str">
        <f>IF('Заполняет конвертор НЕ ТРОГАТЬ!'!I148="", "", 'Заполняет конвертор НЕ ТРОГАТЬ!'!I148)</f>
        <v/>
      </c>
      <c r="B6" s="385" t="str">
        <f>IF('Заполняет конвертор НЕ ТРОГАТЬ!'!J148="", "", 'Заполняет конвертор НЕ ТРОГАТЬ!'!J148)</f>
        <v/>
      </c>
      <c r="C6" s="385" t="str">
        <f>IF('Заполняет конвертор НЕ ТРОГАТЬ!'!K148="", "", 'Заполняет конвертор НЕ ТРОГАТЬ!'!K148)</f>
        <v/>
      </c>
      <c r="D6" s="385" t="str">
        <f>IF('Заполняет конвертор НЕ ТРОГАТЬ!'!L148="", "", 'Заполняет конвертор НЕ ТРОГАТЬ!'!L148)</f>
        <v/>
      </c>
      <c r="E6" s="385" t="str">
        <f>IF('Заполняет конвертор НЕ ТРОГАТЬ!'!M148="", "", 'Заполняет конвертор НЕ ТРОГАТЬ!'!M148)</f>
        <v/>
      </c>
      <c r="F6" s="385" t="str">
        <f>IF('Заполняет конвертор НЕ ТРОГАТЬ!'!N148="", "", 'Заполняет конвертор НЕ ТРОГАТЬ!'!N148)</f>
        <v/>
      </c>
      <c r="G6" s="385" t="str">
        <f>IF('Заполняет конвертор НЕ ТРОГАТЬ!'!O148="", "", 'Заполняет конвертор НЕ ТРОГАТЬ!'!O148)</f>
        <v/>
      </c>
      <c r="H6" s="385" t="str">
        <f>IF('Заполняет конвертор НЕ ТРОГАТЬ!'!P148="", "", 'Заполняет конвертор НЕ ТРОГАТЬ!'!P148)</f>
        <v/>
      </c>
      <c r="I6" s="385" t="str">
        <f>IF('Заполняет конвертор НЕ ТРОГАТЬ!'!Q148="", "", 'Заполняет конвертор НЕ ТРОГАТЬ!'!Q148)</f>
        <v/>
      </c>
      <c r="J6" s="385" t="str">
        <f>IF('Заполняет конвертор НЕ ТРОГАТЬ!'!R148="", "", 'Заполняет конвертор НЕ ТРОГАТЬ!'!R148)</f>
        <v/>
      </c>
    </row>
    <row r="7" spans="1:12" ht="15.75" customHeight="1">
      <c r="A7" s="385" t="str">
        <f>IF('Заполняет конвертор НЕ ТРОГАТЬ!'!I149="", "", 'Заполняет конвертор НЕ ТРОГАТЬ!'!I149)</f>
        <v/>
      </c>
      <c r="B7" s="385" t="str">
        <f>IF('Заполняет конвертор НЕ ТРОГАТЬ!'!J149="", "", 'Заполняет конвертор НЕ ТРОГАТЬ!'!J149)</f>
        <v/>
      </c>
      <c r="C7" s="385" t="str">
        <f>IF('Заполняет конвертор НЕ ТРОГАТЬ!'!K149="", "", 'Заполняет конвертор НЕ ТРОГАТЬ!'!K149)</f>
        <v/>
      </c>
      <c r="D7" s="385" t="str">
        <f>IF('Заполняет конвертор НЕ ТРОГАТЬ!'!L149="", "", 'Заполняет конвертор НЕ ТРОГАТЬ!'!L149)</f>
        <v/>
      </c>
      <c r="E7" s="385" t="str">
        <f>IF('Заполняет конвертор НЕ ТРОГАТЬ!'!M149="", "", 'Заполняет конвертор НЕ ТРОГАТЬ!'!M149)</f>
        <v/>
      </c>
      <c r="F7" s="385" t="str">
        <f>IF('Заполняет конвертор НЕ ТРОГАТЬ!'!N149="", "", 'Заполняет конвертор НЕ ТРОГАТЬ!'!N149)</f>
        <v/>
      </c>
      <c r="G7" s="385" t="str">
        <f>IF('Заполняет конвертор НЕ ТРОГАТЬ!'!O149="", "", 'Заполняет конвертор НЕ ТРОГАТЬ!'!O149)</f>
        <v/>
      </c>
      <c r="H7" s="385" t="str">
        <f>IF('Заполняет конвертор НЕ ТРОГАТЬ!'!P149="", "", 'Заполняет конвертор НЕ ТРОГАТЬ!'!P149)</f>
        <v/>
      </c>
      <c r="I7" s="385" t="str">
        <f>IF('Заполняет конвертор НЕ ТРОГАТЬ!'!Q149="", "", 'Заполняет конвертор НЕ ТРОГАТЬ!'!Q149)</f>
        <v/>
      </c>
      <c r="J7" s="385" t="str">
        <f>IF('Заполняет конвертор НЕ ТРОГАТЬ!'!R149="", "", 'Заполняет конвертор НЕ ТРОГАТЬ!'!R149)</f>
        <v/>
      </c>
    </row>
    <row r="8" spans="1:12" ht="15.75" customHeight="1">
      <c r="A8" s="385" t="str">
        <f>IF('Заполняет конвертор НЕ ТРОГАТЬ!'!I150="", "", 'Заполняет конвертор НЕ ТРОГАТЬ!'!I150)</f>
        <v/>
      </c>
      <c r="B8" s="385" t="str">
        <f>IF('Заполняет конвертор НЕ ТРОГАТЬ!'!J150="", "", 'Заполняет конвертор НЕ ТРОГАТЬ!'!J150)</f>
        <v/>
      </c>
      <c r="C8" s="385" t="str">
        <f>IF('Заполняет конвертор НЕ ТРОГАТЬ!'!K150="", "", 'Заполняет конвертор НЕ ТРОГАТЬ!'!K150)</f>
        <v/>
      </c>
      <c r="D8" s="385" t="str">
        <f>IF('Заполняет конвертор НЕ ТРОГАТЬ!'!L150="", "", 'Заполняет конвертор НЕ ТРОГАТЬ!'!L150)</f>
        <v/>
      </c>
      <c r="E8" s="385" t="str">
        <f>IF('Заполняет конвертор НЕ ТРОГАТЬ!'!M150="", "", 'Заполняет конвертор НЕ ТРОГАТЬ!'!M150)</f>
        <v/>
      </c>
      <c r="F8" s="385" t="str">
        <f>IF('Заполняет конвертор НЕ ТРОГАТЬ!'!N150="", "", 'Заполняет конвертор НЕ ТРОГАТЬ!'!N150)</f>
        <v/>
      </c>
      <c r="G8" s="385" t="str">
        <f>IF('Заполняет конвертор НЕ ТРОГАТЬ!'!O150="", "", 'Заполняет конвертор НЕ ТРОГАТЬ!'!O150)</f>
        <v/>
      </c>
      <c r="H8" s="385" t="str">
        <f>IF('Заполняет конвертор НЕ ТРОГАТЬ!'!P150="", "", 'Заполняет конвертор НЕ ТРОГАТЬ!'!P150)</f>
        <v/>
      </c>
      <c r="I8" s="385" t="str">
        <f>IF('Заполняет конвертор НЕ ТРОГАТЬ!'!Q150="", "", 'Заполняет конвертор НЕ ТРОГАТЬ!'!Q150)</f>
        <v/>
      </c>
      <c r="J8" s="385" t="str">
        <f>IF('Заполняет конвертор НЕ ТРОГАТЬ!'!R150="", "", 'Заполняет конвертор НЕ ТРОГАТЬ!'!R150)</f>
        <v/>
      </c>
    </row>
    <row r="9" spans="1:12" ht="15.75" customHeight="1">
      <c r="A9" s="385" t="str">
        <f>IF('Заполняет конвертор НЕ ТРОГАТЬ!'!I151="", "", 'Заполняет конвертор НЕ ТРОГАТЬ!'!I151)</f>
        <v/>
      </c>
      <c r="B9" s="385" t="str">
        <f>IF('Заполняет конвертор НЕ ТРОГАТЬ!'!J151="", "", 'Заполняет конвертор НЕ ТРОГАТЬ!'!J151)</f>
        <v/>
      </c>
      <c r="C9" s="385" t="str">
        <f>IF('Заполняет конвертор НЕ ТРОГАТЬ!'!K151="", "", 'Заполняет конвертор НЕ ТРОГАТЬ!'!K151)</f>
        <v/>
      </c>
      <c r="D9" s="385" t="str">
        <f>IF('Заполняет конвертор НЕ ТРОГАТЬ!'!L151="", "", 'Заполняет конвертор НЕ ТРОГАТЬ!'!L151)</f>
        <v/>
      </c>
      <c r="E9" s="385" t="str">
        <f>IF('Заполняет конвертор НЕ ТРОГАТЬ!'!M151="", "", 'Заполняет конвертор НЕ ТРОГАТЬ!'!M151)</f>
        <v/>
      </c>
      <c r="F9" s="385" t="str">
        <f>IF('Заполняет конвертор НЕ ТРОГАТЬ!'!N151="", "", 'Заполняет конвертор НЕ ТРОГАТЬ!'!N151)</f>
        <v/>
      </c>
      <c r="G9" s="385" t="str">
        <f>IF('Заполняет конвертор НЕ ТРОГАТЬ!'!O151="", "", 'Заполняет конвертор НЕ ТРОГАТЬ!'!O151)</f>
        <v/>
      </c>
      <c r="H9" s="385" t="str">
        <f>IF('Заполняет конвертор НЕ ТРОГАТЬ!'!P151="", "", 'Заполняет конвертор НЕ ТРОГАТЬ!'!P151)</f>
        <v/>
      </c>
      <c r="I9" s="385" t="str">
        <f>IF('Заполняет конвертор НЕ ТРОГАТЬ!'!Q151="", "", 'Заполняет конвертор НЕ ТРОГАТЬ!'!Q151)</f>
        <v/>
      </c>
      <c r="J9" s="385" t="str">
        <f>IF('Заполняет конвертор НЕ ТРОГАТЬ!'!R151="", "", 'Заполняет конвертор НЕ ТРОГАТЬ!'!R151)</f>
        <v/>
      </c>
    </row>
    <row r="10" spans="1:12" ht="15.75" customHeight="1">
      <c r="A10" s="385" t="str">
        <f>IF('Заполняет конвертор НЕ ТРОГАТЬ!'!I152="", "", 'Заполняет конвертор НЕ ТРОГАТЬ!'!I152)</f>
        <v/>
      </c>
      <c r="B10" s="385" t="str">
        <f>IF('Заполняет конвертор НЕ ТРОГАТЬ!'!J152="", "", 'Заполняет конвертор НЕ ТРОГАТЬ!'!J152)</f>
        <v/>
      </c>
      <c r="C10" s="385" t="str">
        <f>IF('Заполняет конвертор НЕ ТРОГАТЬ!'!K152="", "", 'Заполняет конвертор НЕ ТРОГАТЬ!'!K152)</f>
        <v/>
      </c>
      <c r="D10" s="385" t="str">
        <f>IF('Заполняет конвертор НЕ ТРОГАТЬ!'!L152="", "", 'Заполняет конвертор НЕ ТРОГАТЬ!'!L152)</f>
        <v/>
      </c>
      <c r="E10" s="385" t="str">
        <f>IF('Заполняет конвертор НЕ ТРОГАТЬ!'!M152="", "", 'Заполняет конвертор НЕ ТРОГАТЬ!'!M152)</f>
        <v/>
      </c>
      <c r="F10" s="385" t="str">
        <f>IF('Заполняет конвертор НЕ ТРОГАТЬ!'!N152="", "", 'Заполняет конвертор НЕ ТРОГАТЬ!'!N152)</f>
        <v/>
      </c>
      <c r="G10" s="385" t="str">
        <f>IF('Заполняет конвертор НЕ ТРОГАТЬ!'!O152="", "", 'Заполняет конвертор НЕ ТРОГАТЬ!'!O152)</f>
        <v/>
      </c>
      <c r="H10" s="385" t="str">
        <f>IF('Заполняет конвертор НЕ ТРОГАТЬ!'!P152="", "", 'Заполняет конвертор НЕ ТРОГАТЬ!'!P152)</f>
        <v/>
      </c>
      <c r="I10" s="385" t="str">
        <f>IF('Заполняет конвертор НЕ ТРОГАТЬ!'!Q152="", "", 'Заполняет конвертор НЕ ТРОГАТЬ!'!Q152)</f>
        <v/>
      </c>
      <c r="J10" s="385" t="str">
        <f>IF('Заполняет конвертор НЕ ТРОГАТЬ!'!R152="", "", 'Заполняет конвертор НЕ ТРОГАТЬ!'!R152)</f>
        <v/>
      </c>
    </row>
    <row r="11" spans="1:12" ht="15.75" customHeight="1">
      <c r="A11" s="385" t="str">
        <f>IF('Заполняет конвертор НЕ ТРОГАТЬ!'!I153="", "", 'Заполняет конвертор НЕ ТРОГАТЬ!'!I153)</f>
        <v/>
      </c>
      <c r="B11" s="385" t="str">
        <f>IF('Заполняет конвертор НЕ ТРОГАТЬ!'!J153="", "", 'Заполняет конвертор НЕ ТРОГАТЬ!'!J153)</f>
        <v/>
      </c>
      <c r="C11" s="385" t="str">
        <f>IF('Заполняет конвертор НЕ ТРОГАТЬ!'!K153="", "", 'Заполняет конвертор НЕ ТРОГАТЬ!'!K153)</f>
        <v/>
      </c>
      <c r="D11" s="385" t="str">
        <f>IF('Заполняет конвертор НЕ ТРОГАТЬ!'!L153="", "", 'Заполняет конвертор НЕ ТРОГАТЬ!'!L153)</f>
        <v/>
      </c>
      <c r="E11" s="385" t="str">
        <f>IF('Заполняет конвертор НЕ ТРОГАТЬ!'!M153="", "", 'Заполняет конвертор НЕ ТРОГАТЬ!'!M153)</f>
        <v/>
      </c>
      <c r="F11" s="385" t="str">
        <f>IF('Заполняет конвертор НЕ ТРОГАТЬ!'!N153="", "", 'Заполняет конвертор НЕ ТРОГАТЬ!'!N153)</f>
        <v/>
      </c>
      <c r="G11" s="385" t="str">
        <f>IF('Заполняет конвертор НЕ ТРОГАТЬ!'!O153="", "", 'Заполняет конвертор НЕ ТРОГАТЬ!'!O153)</f>
        <v/>
      </c>
      <c r="H11" s="385" t="str">
        <f>IF('Заполняет конвертор НЕ ТРОГАТЬ!'!P153="", "", 'Заполняет конвертор НЕ ТРОГАТЬ!'!P153)</f>
        <v/>
      </c>
      <c r="I11" s="385" t="str">
        <f>IF('Заполняет конвертор НЕ ТРОГАТЬ!'!Q153="", "", 'Заполняет конвертор НЕ ТРОГАТЬ!'!Q153)</f>
        <v/>
      </c>
      <c r="J11" s="385" t="str">
        <f>IF('Заполняет конвертор НЕ ТРОГАТЬ!'!R153="", "", 'Заполняет конвертор НЕ ТРОГАТЬ!'!R153)</f>
        <v/>
      </c>
    </row>
    <row r="12" spans="1:12" ht="15.75" customHeight="1">
      <c r="A12" s="385" t="str">
        <f>IF('Заполняет конвертор НЕ ТРОГАТЬ!'!I154="", "", 'Заполняет конвертор НЕ ТРОГАТЬ!'!I154)</f>
        <v/>
      </c>
      <c r="B12" s="385" t="str">
        <f>IF('Заполняет конвертор НЕ ТРОГАТЬ!'!J154="", "", 'Заполняет конвертор НЕ ТРОГАТЬ!'!J154)</f>
        <v/>
      </c>
      <c r="C12" s="385" t="str">
        <f>IF('Заполняет конвертор НЕ ТРОГАТЬ!'!K154="", "", 'Заполняет конвертор НЕ ТРОГАТЬ!'!K154)</f>
        <v/>
      </c>
      <c r="D12" s="385" t="str">
        <f>IF('Заполняет конвертор НЕ ТРОГАТЬ!'!L154="", "", 'Заполняет конвертор НЕ ТРОГАТЬ!'!L154)</f>
        <v/>
      </c>
      <c r="E12" s="385" t="str">
        <f>IF('Заполняет конвертор НЕ ТРОГАТЬ!'!M154="", "", 'Заполняет конвертор НЕ ТРОГАТЬ!'!M154)</f>
        <v/>
      </c>
      <c r="F12" s="385" t="str">
        <f>IF('Заполняет конвертор НЕ ТРОГАТЬ!'!N154="", "", 'Заполняет конвертор НЕ ТРОГАТЬ!'!N154)</f>
        <v/>
      </c>
      <c r="G12" s="385" t="str">
        <f>IF('Заполняет конвертор НЕ ТРОГАТЬ!'!O154="", "", 'Заполняет конвертор НЕ ТРОГАТЬ!'!O154)</f>
        <v/>
      </c>
      <c r="H12" s="385" t="str">
        <f>IF('Заполняет конвертор НЕ ТРОГАТЬ!'!P154="", "", 'Заполняет конвертор НЕ ТРОГАТЬ!'!P154)</f>
        <v/>
      </c>
      <c r="I12" s="385" t="str">
        <f>IF('Заполняет конвертор НЕ ТРОГАТЬ!'!Q154="", "", 'Заполняет конвертор НЕ ТРОГАТЬ!'!Q154)</f>
        <v/>
      </c>
      <c r="J12" s="385" t="str">
        <f>IF('Заполняет конвертор НЕ ТРОГАТЬ!'!R154="", "", 'Заполняет конвертор НЕ ТРОГАТЬ!'!R154)</f>
        <v/>
      </c>
    </row>
    <row r="13" spans="1:12" ht="15.75" customHeight="1">
      <c r="A13" s="385" t="str">
        <f>IF('Заполняет конвертор НЕ ТРОГАТЬ!'!I155="", "", 'Заполняет конвертор НЕ ТРОГАТЬ!'!I155)</f>
        <v/>
      </c>
      <c r="B13" s="385" t="str">
        <f>IF('Заполняет конвертор НЕ ТРОГАТЬ!'!J155="", "", 'Заполняет конвертор НЕ ТРОГАТЬ!'!J155)</f>
        <v/>
      </c>
      <c r="C13" s="385" t="str">
        <f>IF('Заполняет конвертор НЕ ТРОГАТЬ!'!K155="", "", 'Заполняет конвертор НЕ ТРОГАТЬ!'!K155)</f>
        <v/>
      </c>
      <c r="D13" s="385" t="str">
        <f>IF('Заполняет конвертор НЕ ТРОГАТЬ!'!L155="", "", 'Заполняет конвертор НЕ ТРОГАТЬ!'!L155)</f>
        <v/>
      </c>
      <c r="E13" s="385" t="str">
        <f>IF('Заполняет конвертор НЕ ТРОГАТЬ!'!M155="", "", 'Заполняет конвертор НЕ ТРОГАТЬ!'!M155)</f>
        <v/>
      </c>
      <c r="F13" s="385" t="str">
        <f>IF('Заполняет конвертор НЕ ТРОГАТЬ!'!N155="", "", 'Заполняет конвертор НЕ ТРОГАТЬ!'!N155)</f>
        <v/>
      </c>
      <c r="G13" s="385" t="str">
        <f>IF('Заполняет конвертор НЕ ТРОГАТЬ!'!O155="", "", 'Заполняет конвертор НЕ ТРОГАТЬ!'!O155)</f>
        <v/>
      </c>
      <c r="H13" s="385" t="str">
        <f>IF('Заполняет конвертор НЕ ТРОГАТЬ!'!P155="", "", 'Заполняет конвертор НЕ ТРОГАТЬ!'!P155)</f>
        <v/>
      </c>
      <c r="I13" s="385" t="str">
        <f>IF('Заполняет конвертор НЕ ТРОГАТЬ!'!Q155="", "", 'Заполняет конвертор НЕ ТРОГАТЬ!'!Q155)</f>
        <v/>
      </c>
      <c r="J13" s="385" t="str">
        <f>IF('Заполняет конвертор НЕ ТРОГАТЬ!'!R155="", "", 'Заполняет конвертор НЕ ТРОГАТЬ!'!R155)</f>
        <v/>
      </c>
    </row>
    <row r="14" spans="1:12" ht="15.75" customHeight="1">
      <c r="A14" s="385" t="str">
        <f>IF('Заполняет конвертор НЕ ТРОГАТЬ!'!I156="", "", 'Заполняет конвертор НЕ ТРОГАТЬ!'!I156)</f>
        <v/>
      </c>
      <c r="B14" s="385" t="str">
        <f>IF('Заполняет конвертор НЕ ТРОГАТЬ!'!J156="", "", 'Заполняет конвертор НЕ ТРОГАТЬ!'!J156)</f>
        <v/>
      </c>
      <c r="C14" s="385" t="str">
        <f>IF('Заполняет конвертор НЕ ТРОГАТЬ!'!K156="", "", 'Заполняет конвертор НЕ ТРОГАТЬ!'!K156)</f>
        <v/>
      </c>
      <c r="D14" s="385" t="str">
        <f>IF('Заполняет конвертор НЕ ТРОГАТЬ!'!L156="", "", 'Заполняет конвертор НЕ ТРОГАТЬ!'!L156)</f>
        <v/>
      </c>
      <c r="E14" s="385" t="str">
        <f>IF('Заполняет конвертор НЕ ТРОГАТЬ!'!M156="", "", 'Заполняет конвертор НЕ ТРОГАТЬ!'!M156)</f>
        <v/>
      </c>
      <c r="F14" s="385" t="str">
        <f>IF('Заполняет конвертор НЕ ТРОГАТЬ!'!N156="", "", 'Заполняет конвертор НЕ ТРОГАТЬ!'!N156)</f>
        <v/>
      </c>
      <c r="G14" s="385" t="str">
        <f>IF('Заполняет конвертор НЕ ТРОГАТЬ!'!O156="", "", 'Заполняет конвертор НЕ ТРОГАТЬ!'!O156)</f>
        <v/>
      </c>
      <c r="H14" s="385" t="str">
        <f>IF('Заполняет конвертор НЕ ТРОГАТЬ!'!P156="", "", 'Заполняет конвертор НЕ ТРОГАТЬ!'!P156)</f>
        <v/>
      </c>
      <c r="I14" s="385" t="str">
        <f>IF('Заполняет конвертор НЕ ТРОГАТЬ!'!Q156="", "", 'Заполняет конвертор НЕ ТРОГАТЬ!'!Q156)</f>
        <v/>
      </c>
      <c r="J14" s="385" t="str">
        <f>IF('Заполняет конвертор НЕ ТРОГАТЬ!'!R156="", "", 'Заполняет конвертор НЕ ТРОГАТЬ!'!R156)</f>
        <v/>
      </c>
    </row>
    <row r="15" spans="1:12" ht="15.75" customHeight="1">
      <c r="A15" s="385" t="str">
        <f>IF('Заполняет конвертор НЕ ТРОГАТЬ!'!I157="", "", 'Заполняет конвертор НЕ ТРОГАТЬ!'!I157)</f>
        <v/>
      </c>
      <c r="B15" s="385" t="str">
        <f>IF('Заполняет конвертор НЕ ТРОГАТЬ!'!J157="", "", 'Заполняет конвертор НЕ ТРОГАТЬ!'!J157)</f>
        <v/>
      </c>
      <c r="C15" s="385" t="str">
        <f>IF('Заполняет конвертор НЕ ТРОГАТЬ!'!K157="", "", 'Заполняет конвертор НЕ ТРОГАТЬ!'!K157)</f>
        <v/>
      </c>
      <c r="D15" s="385" t="str">
        <f>IF('Заполняет конвертор НЕ ТРОГАТЬ!'!L157="", "", 'Заполняет конвертор НЕ ТРОГАТЬ!'!L157)</f>
        <v/>
      </c>
      <c r="E15" s="385" t="str">
        <f>IF('Заполняет конвертор НЕ ТРОГАТЬ!'!M157="", "", 'Заполняет конвертор НЕ ТРОГАТЬ!'!M157)</f>
        <v/>
      </c>
      <c r="F15" s="385" t="str">
        <f>IF('Заполняет конвертор НЕ ТРОГАТЬ!'!N157="", "", 'Заполняет конвертор НЕ ТРОГАТЬ!'!N157)</f>
        <v/>
      </c>
      <c r="G15" s="385" t="str">
        <f>IF('Заполняет конвертор НЕ ТРОГАТЬ!'!O157="", "", 'Заполняет конвертор НЕ ТРОГАТЬ!'!O157)</f>
        <v/>
      </c>
      <c r="H15" s="385" t="str">
        <f>IF('Заполняет конвертор НЕ ТРОГАТЬ!'!P157="", "", 'Заполняет конвертор НЕ ТРОГАТЬ!'!P157)</f>
        <v/>
      </c>
      <c r="I15" s="385" t="str">
        <f>IF('Заполняет конвертор НЕ ТРОГАТЬ!'!Q157="", "", 'Заполняет конвертор НЕ ТРОГАТЬ!'!Q157)</f>
        <v/>
      </c>
      <c r="J15" s="385" t="str">
        <f>IF('Заполняет конвертор НЕ ТРОГАТЬ!'!R157="", "", 'Заполняет конвертор НЕ ТРОГАТЬ!'!R157)</f>
        <v/>
      </c>
    </row>
    <row r="16" spans="1:12" ht="15.75" customHeight="1">
      <c r="A16" s="385" t="str">
        <f>IF('Заполняет конвертор НЕ ТРОГАТЬ!'!I158="", "", 'Заполняет конвертор НЕ ТРОГАТЬ!'!I158)</f>
        <v/>
      </c>
      <c r="B16" s="385" t="str">
        <f>IF('Заполняет конвертор НЕ ТРОГАТЬ!'!J158="", "", 'Заполняет конвертор НЕ ТРОГАТЬ!'!J158)</f>
        <v/>
      </c>
      <c r="C16" s="385" t="str">
        <f>IF('Заполняет конвертор НЕ ТРОГАТЬ!'!K158="", "", 'Заполняет конвертор НЕ ТРОГАТЬ!'!K158)</f>
        <v/>
      </c>
      <c r="D16" s="385" t="str">
        <f>IF('Заполняет конвертор НЕ ТРОГАТЬ!'!L158="", "", 'Заполняет конвертор НЕ ТРОГАТЬ!'!L158)</f>
        <v/>
      </c>
      <c r="E16" s="385" t="str">
        <f>IF('Заполняет конвертор НЕ ТРОГАТЬ!'!M158="", "", 'Заполняет конвертор НЕ ТРОГАТЬ!'!M158)</f>
        <v/>
      </c>
      <c r="F16" s="385" t="str">
        <f>IF('Заполняет конвертор НЕ ТРОГАТЬ!'!N158="", "", 'Заполняет конвертор НЕ ТРОГАТЬ!'!N158)</f>
        <v/>
      </c>
      <c r="G16" s="385" t="str">
        <f>IF('Заполняет конвертор НЕ ТРОГАТЬ!'!O158="", "", 'Заполняет конвертор НЕ ТРОГАТЬ!'!O158)</f>
        <v/>
      </c>
      <c r="H16" s="385" t="str">
        <f>IF('Заполняет конвертор НЕ ТРОГАТЬ!'!P158="", "", 'Заполняет конвертор НЕ ТРОГАТЬ!'!P158)</f>
        <v/>
      </c>
      <c r="I16" s="385" t="str">
        <f>IF('Заполняет конвертор НЕ ТРОГАТЬ!'!Q158="", "", 'Заполняет конвертор НЕ ТРОГАТЬ!'!Q158)</f>
        <v/>
      </c>
      <c r="J16" s="385" t="str">
        <f>IF('Заполняет конвертор НЕ ТРОГАТЬ!'!R158="", "", 'Заполняет конвертор НЕ ТРОГАТЬ!'!R158)</f>
        <v/>
      </c>
    </row>
    <row r="17" spans="1:10" ht="15.75" customHeight="1">
      <c r="A17" s="385" t="str">
        <f>IF('Заполняет конвертор НЕ ТРОГАТЬ!'!I159="", "", 'Заполняет конвертор НЕ ТРОГАТЬ!'!I159)</f>
        <v/>
      </c>
      <c r="B17" s="385" t="str">
        <f>IF('Заполняет конвертор НЕ ТРОГАТЬ!'!J159="", "", 'Заполняет конвертор НЕ ТРОГАТЬ!'!J159)</f>
        <v/>
      </c>
      <c r="C17" s="385" t="str">
        <f>IF('Заполняет конвертор НЕ ТРОГАТЬ!'!K159="", "", 'Заполняет конвертор НЕ ТРОГАТЬ!'!K159)</f>
        <v/>
      </c>
      <c r="D17" s="385" t="str">
        <f>IF('Заполняет конвертор НЕ ТРОГАТЬ!'!L159="", "", 'Заполняет конвертор НЕ ТРОГАТЬ!'!L159)</f>
        <v/>
      </c>
      <c r="E17" s="385" t="str">
        <f>IF('Заполняет конвертор НЕ ТРОГАТЬ!'!M159="", "", 'Заполняет конвертор НЕ ТРОГАТЬ!'!M159)</f>
        <v/>
      </c>
      <c r="F17" s="385" t="str">
        <f>IF('Заполняет конвертор НЕ ТРОГАТЬ!'!N159="", "", 'Заполняет конвертор НЕ ТРОГАТЬ!'!N159)</f>
        <v/>
      </c>
      <c r="G17" s="385" t="str">
        <f>IF('Заполняет конвертор НЕ ТРОГАТЬ!'!O159="", "", 'Заполняет конвертор НЕ ТРОГАТЬ!'!O159)</f>
        <v/>
      </c>
      <c r="H17" s="385" t="str">
        <f>IF('Заполняет конвертор НЕ ТРОГАТЬ!'!P159="", "", 'Заполняет конвертор НЕ ТРОГАТЬ!'!P159)</f>
        <v/>
      </c>
      <c r="I17" s="385" t="str">
        <f>IF('Заполняет конвертор НЕ ТРОГАТЬ!'!Q159="", "", 'Заполняет конвертор НЕ ТРОГАТЬ!'!Q159)</f>
        <v/>
      </c>
      <c r="J17" s="385" t="str">
        <f>IF('Заполняет конвертор НЕ ТРОГАТЬ!'!R159="", "", 'Заполняет конвертор НЕ ТРОГАТЬ!'!R159)</f>
        <v/>
      </c>
    </row>
    <row r="18" spans="1:10" ht="15.75" customHeight="1">
      <c r="A18" s="385" t="str">
        <f>IF('Заполняет конвертор НЕ ТРОГАТЬ!'!I160="", "", 'Заполняет конвертор НЕ ТРОГАТЬ!'!I160)</f>
        <v/>
      </c>
      <c r="B18" s="385" t="str">
        <f>IF('Заполняет конвертор НЕ ТРОГАТЬ!'!J160="", "", 'Заполняет конвертор НЕ ТРОГАТЬ!'!J160)</f>
        <v/>
      </c>
      <c r="C18" s="385" t="str">
        <f>IF('Заполняет конвертор НЕ ТРОГАТЬ!'!K160="", "", 'Заполняет конвертор НЕ ТРОГАТЬ!'!K160)</f>
        <v/>
      </c>
      <c r="D18" s="385" t="str">
        <f>IF('Заполняет конвертор НЕ ТРОГАТЬ!'!L160="", "", 'Заполняет конвертор НЕ ТРОГАТЬ!'!L160)</f>
        <v/>
      </c>
      <c r="E18" s="385" t="str">
        <f>IF('Заполняет конвертор НЕ ТРОГАТЬ!'!M160="", "", 'Заполняет конвертор НЕ ТРОГАТЬ!'!M160)</f>
        <v/>
      </c>
      <c r="F18" s="385" t="str">
        <f>IF('Заполняет конвертор НЕ ТРОГАТЬ!'!N160="", "", 'Заполняет конвертор НЕ ТРОГАТЬ!'!N160)</f>
        <v/>
      </c>
      <c r="G18" s="385" t="str">
        <f>IF('Заполняет конвертор НЕ ТРОГАТЬ!'!O160="", "", 'Заполняет конвертор НЕ ТРОГАТЬ!'!O160)</f>
        <v/>
      </c>
      <c r="H18" s="385" t="str">
        <f>IF('Заполняет конвертор НЕ ТРОГАТЬ!'!P160="", "", 'Заполняет конвертор НЕ ТРОГАТЬ!'!P160)</f>
        <v/>
      </c>
      <c r="I18" s="385" t="str">
        <f>IF('Заполняет конвертор НЕ ТРОГАТЬ!'!Q160="", "", 'Заполняет конвертор НЕ ТРОГАТЬ!'!Q160)</f>
        <v/>
      </c>
      <c r="J18" s="385" t="str">
        <f>IF('Заполняет конвертор НЕ ТРОГАТЬ!'!R160="", "", 'Заполняет конвертор НЕ ТРОГАТЬ!'!R160)</f>
        <v/>
      </c>
    </row>
    <row r="19" spans="1:10" ht="15.75" customHeight="1">
      <c r="A19" s="385" t="str">
        <f>IF('Заполняет конвертор НЕ ТРОГАТЬ!'!I161="", "", 'Заполняет конвертор НЕ ТРОГАТЬ!'!I161)</f>
        <v/>
      </c>
      <c r="B19" s="385" t="str">
        <f>IF('Заполняет конвертор НЕ ТРОГАТЬ!'!J161="", "", 'Заполняет конвертор НЕ ТРОГАТЬ!'!J161)</f>
        <v/>
      </c>
      <c r="C19" s="385" t="str">
        <f>IF('Заполняет конвертор НЕ ТРОГАТЬ!'!K161="", "", 'Заполняет конвертор НЕ ТРОГАТЬ!'!K161)</f>
        <v/>
      </c>
      <c r="D19" s="385" t="str">
        <f>IF('Заполняет конвертор НЕ ТРОГАТЬ!'!L161="", "", 'Заполняет конвертор НЕ ТРОГАТЬ!'!L161)</f>
        <v/>
      </c>
      <c r="E19" s="385" t="str">
        <f>IF('Заполняет конвертор НЕ ТРОГАТЬ!'!M161="", "", 'Заполняет конвертор НЕ ТРОГАТЬ!'!M161)</f>
        <v/>
      </c>
      <c r="F19" s="385" t="str">
        <f>IF('Заполняет конвертор НЕ ТРОГАТЬ!'!N161="", "", 'Заполняет конвертор НЕ ТРОГАТЬ!'!N161)</f>
        <v/>
      </c>
      <c r="G19" s="385" t="str">
        <f>IF('Заполняет конвертор НЕ ТРОГАТЬ!'!O161="", "", 'Заполняет конвертор НЕ ТРОГАТЬ!'!O161)</f>
        <v/>
      </c>
      <c r="H19" s="385" t="str">
        <f>IF('Заполняет конвертор НЕ ТРОГАТЬ!'!P161="", "", 'Заполняет конвертор НЕ ТРОГАТЬ!'!P161)</f>
        <v/>
      </c>
      <c r="I19" s="385" t="str">
        <f>IF('Заполняет конвертор НЕ ТРОГАТЬ!'!Q161="", "", 'Заполняет конвертор НЕ ТРОГАТЬ!'!Q161)</f>
        <v/>
      </c>
      <c r="J19" s="385" t="str">
        <f>IF('Заполняет конвертор НЕ ТРОГАТЬ!'!R161="", "", 'Заполняет конвертор НЕ ТРОГАТЬ!'!R161)</f>
        <v/>
      </c>
    </row>
    <row r="20" spans="1:10" ht="15.75" customHeight="1">
      <c r="A20" s="385" t="str">
        <f>IF('Заполняет конвертор НЕ ТРОГАТЬ!'!I162="", "", 'Заполняет конвертор НЕ ТРОГАТЬ!'!I162)</f>
        <v/>
      </c>
      <c r="B20" s="385" t="str">
        <f>IF('Заполняет конвертор НЕ ТРОГАТЬ!'!J162="", "", 'Заполняет конвертор НЕ ТРОГАТЬ!'!J162)</f>
        <v/>
      </c>
      <c r="C20" s="385" t="str">
        <f>IF('Заполняет конвертор НЕ ТРОГАТЬ!'!K162="", "", 'Заполняет конвертор НЕ ТРОГАТЬ!'!K162)</f>
        <v/>
      </c>
      <c r="D20" s="385" t="str">
        <f>IF('Заполняет конвертор НЕ ТРОГАТЬ!'!L162="", "", 'Заполняет конвертор НЕ ТРОГАТЬ!'!L162)</f>
        <v/>
      </c>
      <c r="E20" s="385" t="str">
        <f>IF('Заполняет конвертор НЕ ТРОГАТЬ!'!M162="", "", 'Заполняет конвертор НЕ ТРОГАТЬ!'!M162)</f>
        <v/>
      </c>
      <c r="F20" s="385" t="str">
        <f>IF('Заполняет конвертор НЕ ТРОГАТЬ!'!N162="", "", 'Заполняет конвертор НЕ ТРОГАТЬ!'!N162)</f>
        <v/>
      </c>
      <c r="G20" s="385" t="str">
        <f>IF('Заполняет конвертор НЕ ТРОГАТЬ!'!O162="", "", 'Заполняет конвертор НЕ ТРОГАТЬ!'!O162)</f>
        <v/>
      </c>
      <c r="H20" s="385" t="str">
        <f>IF('Заполняет конвертор НЕ ТРОГАТЬ!'!P162="", "", 'Заполняет конвертор НЕ ТРОГАТЬ!'!P162)</f>
        <v/>
      </c>
      <c r="I20" s="385" t="str">
        <f>IF('Заполняет конвертор НЕ ТРОГАТЬ!'!Q162="", "", 'Заполняет конвертор НЕ ТРОГАТЬ!'!Q162)</f>
        <v/>
      </c>
      <c r="J20" s="385" t="str">
        <f>IF('Заполняет конвертор НЕ ТРОГАТЬ!'!R162="", "", 'Заполняет конвертор НЕ ТРОГАТЬ!'!R162)</f>
        <v/>
      </c>
    </row>
    <row r="21" spans="1:10" ht="15.75" customHeight="1">
      <c r="A21" s="385" t="str">
        <f>IF('Заполняет конвертор НЕ ТРОГАТЬ!'!I163="", "", 'Заполняет конвертор НЕ ТРОГАТЬ!'!I163)</f>
        <v/>
      </c>
      <c r="B21" s="385" t="str">
        <f>IF('Заполняет конвертор НЕ ТРОГАТЬ!'!J163="", "", 'Заполняет конвертор НЕ ТРОГАТЬ!'!J163)</f>
        <v/>
      </c>
      <c r="C21" s="385" t="str">
        <f>IF('Заполняет конвертор НЕ ТРОГАТЬ!'!K163="", "", 'Заполняет конвертор НЕ ТРОГАТЬ!'!K163)</f>
        <v/>
      </c>
      <c r="D21" s="385" t="str">
        <f>IF('Заполняет конвертор НЕ ТРОГАТЬ!'!L163="", "", 'Заполняет конвертор НЕ ТРОГАТЬ!'!L163)</f>
        <v/>
      </c>
      <c r="E21" s="385" t="str">
        <f>IF('Заполняет конвертор НЕ ТРОГАТЬ!'!M163="", "", 'Заполняет конвертор НЕ ТРОГАТЬ!'!M163)</f>
        <v/>
      </c>
      <c r="F21" s="385" t="str">
        <f>IF('Заполняет конвертор НЕ ТРОГАТЬ!'!N163="", "", 'Заполняет конвертор НЕ ТРОГАТЬ!'!N163)</f>
        <v/>
      </c>
      <c r="G21" s="385" t="str">
        <f>IF('Заполняет конвертор НЕ ТРОГАТЬ!'!O163="", "", 'Заполняет конвертор НЕ ТРОГАТЬ!'!O163)</f>
        <v/>
      </c>
      <c r="H21" s="385" t="str">
        <f>IF('Заполняет конвертор НЕ ТРОГАТЬ!'!P163="", "", 'Заполняет конвертор НЕ ТРОГАТЬ!'!P163)</f>
        <v/>
      </c>
      <c r="I21" s="385" t="str">
        <f>IF('Заполняет конвертор НЕ ТРОГАТЬ!'!Q163="", "", 'Заполняет конвертор НЕ ТРОГАТЬ!'!Q163)</f>
        <v/>
      </c>
      <c r="J21" s="385" t="str">
        <f>IF('Заполняет конвертор НЕ ТРОГАТЬ!'!R163="", "", 'Заполняет конвертор НЕ ТРОГАТЬ!'!R163)</f>
        <v/>
      </c>
    </row>
    <row r="22" spans="1:10" ht="15.75" customHeight="1">
      <c r="A22" s="385" t="str">
        <f>IF('Заполняет конвертор НЕ ТРОГАТЬ!'!I164="", "", 'Заполняет конвертор НЕ ТРОГАТЬ!'!I164)</f>
        <v/>
      </c>
      <c r="B22" s="385" t="str">
        <f>IF('Заполняет конвертор НЕ ТРОГАТЬ!'!J164="", "", 'Заполняет конвертор НЕ ТРОГАТЬ!'!J164)</f>
        <v/>
      </c>
      <c r="C22" s="385" t="str">
        <f>IF('Заполняет конвертор НЕ ТРОГАТЬ!'!K164="", "", 'Заполняет конвертор НЕ ТРОГАТЬ!'!K164)</f>
        <v/>
      </c>
      <c r="D22" s="385" t="str">
        <f>IF('Заполняет конвертор НЕ ТРОГАТЬ!'!L164="", "", 'Заполняет конвертор НЕ ТРОГАТЬ!'!L164)</f>
        <v/>
      </c>
      <c r="E22" s="385" t="str">
        <f>IF('Заполняет конвертор НЕ ТРОГАТЬ!'!M164="", "", 'Заполняет конвертор НЕ ТРОГАТЬ!'!M164)</f>
        <v/>
      </c>
      <c r="F22" s="385" t="str">
        <f>IF('Заполняет конвертор НЕ ТРОГАТЬ!'!N164="", "", 'Заполняет конвертор НЕ ТРОГАТЬ!'!N164)</f>
        <v/>
      </c>
      <c r="G22" s="385" t="str">
        <f>IF('Заполняет конвертор НЕ ТРОГАТЬ!'!O164="", "", 'Заполняет конвертор НЕ ТРОГАТЬ!'!O164)</f>
        <v/>
      </c>
      <c r="H22" s="385" t="str">
        <f>IF('Заполняет конвертор НЕ ТРОГАТЬ!'!P164="", "", 'Заполняет конвертор НЕ ТРОГАТЬ!'!P164)</f>
        <v/>
      </c>
      <c r="I22" s="385" t="str">
        <f>IF('Заполняет конвертор НЕ ТРОГАТЬ!'!Q164="", "", 'Заполняет конвертор НЕ ТРОГАТЬ!'!Q164)</f>
        <v/>
      </c>
      <c r="J22" s="385" t="str">
        <f>IF('Заполняет конвертор НЕ ТРОГАТЬ!'!R164="", "", 'Заполняет конвертор НЕ ТРОГАТЬ!'!R164)</f>
        <v/>
      </c>
    </row>
    <row r="23" spans="1:10" ht="15.75" customHeight="1">
      <c r="A23" s="385" t="str">
        <f>IF('Заполняет конвертор НЕ ТРОГАТЬ!'!I165="", "", 'Заполняет конвертор НЕ ТРОГАТЬ!'!I165)</f>
        <v/>
      </c>
      <c r="B23" s="385" t="str">
        <f>IF('Заполняет конвертор НЕ ТРОГАТЬ!'!J165="", "", 'Заполняет конвертор НЕ ТРОГАТЬ!'!J165)</f>
        <v/>
      </c>
      <c r="C23" s="385" t="str">
        <f>IF('Заполняет конвертор НЕ ТРОГАТЬ!'!K165="", "", 'Заполняет конвертор НЕ ТРОГАТЬ!'!K165)</f>
        <v/>
      </c>
      <c r="D23" s="385" t="str">
        <f>IF('Заполняет конвертор НЕ ТРОГАТЬ!'!L165="", "", 'Заполняет конвертор НЕ ТРОГАТЬ!'!L165)</f>
        <v/>
      </c>
      <c r="E23" s="385" t="str">
        <f>IF('Заполняет конвертор НЕ ТРОГАТЬ!'!M165="", "", 'Заполняет конвертор НЕ ТРОГАТЬ!'!M165)</f>
        <v/>
      </c>
      <c r="F23" s="385" t="str">
        <f>IF('Заполняет конвертор НЕ ТРОГАТЬ!'!N165="", "", 'Заполняет конвертор НЕ ТРОГАТЬ!'!N165)</f>
        <v/>
      </c>
      <c r="G23" s="385" t="str">
        <f>IF('Заполняет конвертор НЕ ТРОГАТЬ!'!O165="", "", 'Заполняет конвертор НЕ ТРОГАТЬ!'!O165)</f>
        <v/>
      </c>
      <c r="H23" s="385" t="str">
        <f>IF('Заполняет конвертор НЕ ТРОГАТЬ!'!P165="", "", 'Заполняет конвертор НЕ ТРОГАТЬ!'!P165)</f>
        <v/>
      </c>
      <c r="I23" s="385" t="str">
        <f>IF('Заполняет конвертор НЕ ТРОГАТЬ!'!Q165="", "", 'Заполняет конвертор НЕ ТРОГАТЬ!'!Q165)</f>
        <v/>
      </c>
      <c r="J23" s="385" t="str">
        <f>IF('Заполняет конвертор НЕ ТРОГАТЬ!'!R165="", "", 'Заполняет конвертор НЕ ТРОГАТЬ!'!R165)</f>
        <v/>
      </c>
    </row>
    <row r="24" spans="1:10" ht="15.75" customHeight="1">
      <c r="A24" s="385" t="str">
        <f>IF('Заполняет конвертор НЕ ТРОГАТЬ!'!I166="", "", 'Заполняет конвертор НЕ ТРОГАТЬ!'!I166)</f>
        <v/>
      </c>
      <c r="B24" s="385" t="str">
        <f>IF('Заполняет конвертор НЕ ТРОГАТЬ!'!J166="", "", 'Заполняет конвертор НЕ ТРОГАТЬ!'!J166)</f>
        <v/>
      </c>
      <c r="C24" s="385" t="str">
        <f>IF('Заполняет конвертор НЕ ТРОГАТЬ!'!K166="", "", 'Заполняет конвертор НЕ ТРОГАТЬ!'!K166)</f>
        <v/>
      </c>
      <c r="D24" s="385" t="str">
        <f>IF('Заполняет конвертор НЕ ТРОГАТЬ!'!L166="", "", 'Заполняет конвертор НЕ ТРОГАТЬ!'!L166)</f>
        <v/>
      </c>
      <c r="E24" s="385" t="str">
        <f>IF('Заполняет конвертор НЕ ТРОГАТЬ!'!M166="", "", 'Заполняет конвертор НЕ ТРОГАТЬ!'!M166)</f>
        <v/>
      </c>
      <c r="F24" s="385" t="str">
        <f>IF('Заполняет конвертор НЕ ТРОГАТЬ!'!N166="", "", 'Заполняет конвертор НЕ ТРОГАТЬ!'!N166)</f>
        <v/>
      </c>
      <c r="G24" s="385" t="str">
        <f>IF('Заполняет конвертор НЕ ТРОГАТЬ!'!O166="", "", 'Заполняет конвертор НЕ ТРОГАТЬ!'!O166)</f>
        <v/>
      </c>
      <c r="H24" s="385" t="str">
        <f>IF('Заполняет конвертор НЕ ТРОГАТЬ!'!P166="", "", 'Заполняет конвертор НЕ ТРОГАТЬ!'!P166)</f>
        <v/>
      </c>
      <c r="I24" s="385" t="str">
        <f>IF('Заполняет конвертор НЕ ТРОГАТЬ!'!Q166="", "", 'Заполняет конвертор НЕ ТРОГАТЬ!'!Q166)</f>
        <v/>
      </c>
      <c r="J24" s="385" t="str">
        <f>IF('Заполняет конвертор НЕ ТРОГАТЬ!'!R166="", "", 'Заполняет конвертор НЕ ТРОГАТЬ!'!R166)</f>
        <v/>
      </c>
    </row>
    <row r="25" spans="1:10" ht="15.75" customHeight="1">
      <c r="A25" s="385" t="str">
        <f>IF('Заполняет конвертор НЕ ТРОГАТЬ!'!I167="", "", 'Заполняет конвертор НЕ ТРОГАТЬ!'!I167)</f>
        <v/>
      </c>
      <c r="B25" s="385" t="str">
        <f>IF('Заполняет конвертор НЕ ТРОГАТЬ!'!J167="", "", 'Заполняет конвертор НЕ ТРОГАТЬ!'!J167)</f>
        <v/>
      </c>
      <c r="C25" s="385" t="str">
        <f>IF('Заполняет конвертор НЕ ТРОГАТЬ!'!K167="", "", 'Заполняет конвертор НЕ ТРОГАТЬ!'!K167)</f>
        <v/>
      </c>
      <c r="D25" s="385" t="str">
        <f>IF('Заполняет конвертор НЕ ТРОГАТЬ!'!L167="", "", 'Заполняет конвертор НЕ ТРОГАТЬ!'!L167)</f>
        <v/>
      </c>
      <c r="E25" s="385" t="str">
        <f>IF('Заполняет конвертор НЕ ТРОГАТЬ!'!M167="", "", 'Заполняет конвертор НЕ ТРОГАТЬ!'!M167)</f>
        <v/>
      </c>
      <c r="F25" s="385" t="str">
        <f>IF('Заполняет конвертор НЕ ТРОГАТЬ!'!N167="", "", 'Заполняет конвертор НЕ ТРОГАТЬ!'!N167)</f>
        <v/>
      </c>
      <c r="G25" s="385" t="str">
        <f>IF('Заполняет конвертор НЕ ТРОГАТЬ!'!O167="", "", 'Заполняет конвертор НЕ ТРОГАТЬ!'!O167)</f>
        <v/>
      </c>
      <c r="H25" s="385" t="str">
        <f>IF('Заполняет конвертор НЕ ТРОГАТЬ!'!P167="", "", 'Заполняет конвертор НЕ ТРОГАТЬ!'!P167)</f>
        <v/>
      </c>
      <c r="I25" s="385" t="str">
        <f>IF('Заполняет конвертор НЕ ТРОГАТЬ!'!Q167="", "", 'Заполняет конвертор НЕ ТРОГАТЬ!'!Q167)</f>
        <v/>
      </c>
      <c r="J25" s="385" t="str">
        <f>IF('Заполняет конвертор НЕ ТРОГАТЬ!'!R167="", "", 'Заполняет конвертор НЕ ТРОГАТЬ!'!R167)</f>
        <v/>
      </c>
    </row>
    <row r="26" spans="1:10" ht="15.75" customHeight="1">
      <c r="A26" s="385" t="str">
        <f>IF('Заполняет конвертор НЕ ТРОГАТЬ!'!I168="", "", 'Заполняет конвертор НЕ ТРОГАТЬ!'!I168)</f>
        <v/>
      </c>
      <c r="B26" s="385" t="str">
        <f>IF('Заполняет конвертор НЕ ТРОГАТЬ!'!J168="", "", 'Заполняет конвертор НЕ ТРОГАТЬ!'!J168)</f>
        <v/>
      </c>
      <c r="C26" s="385" t="str">
        <f>IF('Заполняет конвертор НЕ ТРОГАТЬ!'!K168="", "", 'Заполняет конвертор НЕ ТРОГАТЬ!'!K168)</f>
        <v/>
      </c>
      <c r="D26" s="385" t="str">
        <f>IF('Заполняет конвертор НЕ ТРОГАТЬ!'!L168="", "", 'Заполняет конвертор НЕ ТРОГАТЬ!'!L168)</f>
        <v/>
      </c>
      <c r="E26" s="385" t="str">
        <f>IF('Заполняет конвертор НЕ ТРОГАТЬ!'!M168="", "", 'Заполняет конвертор НЕ ТРОГАТЬ!'!M168)</f>
        <v/>
      </c>
      <c r="F26" s="385" t="str">
        <f>IF('Заполняет конвертор НЕ ТРОГАТЬ!'!N168="", "", 'Заполняет конвертор НЕ ТРОГАТЬ!'!N168)</f>
        <v/>
      </c>
      <c r="G26" s="385" t="str">
        <f>IF('Заполняет конвертор НЕ ТРОГАТЬ!'!O168="", "", 'Заполняет конвертор НЕ ТРОГАТЬ!'!O168)</f>
        <v/>
      </c>
      <c r="H26" s="385" t="str">
        <f>IF('Заполняет конвертор НЕ ТРОГАТЬ!'!P168="", "", 'Заполняет конвертор НЕ ТРОГАТЬ!'!P168)</f>
        <v/>
      </c>
      <c r="I26" s="385" t="str">
        <f>IF('Заполняет конвертор НЕ ТРОГАТЬ!'!Q168="", "", 'Заполняет конвертор НЕ ТРОГАТЬ!'!Q168)</f>
        <v/>
      </c>
      <c r="J26" s="385" t="str">
        <f>IF('Заполняет конвертор НЕ ТРОГАТЬ!'!R168="", "", 'Заполняет конвертор НЕ ТРОГАТЬ!'!R168)</f>
        <v/>
      </c>
    </row>
    <row r="27" spans="1:10" ht="15.75" customHeight="1">
      <c r="A27" s="385" t="str">
        <f>IF('Заполняет конвертор НЕ ТРОГАТЬ!'!I169="", "", 'Заполняет конвертор НЕ ТРОГАТЬ!'!I169)</f>
        <v/>
      </c>
      <c r="B27" s="385" t="str">
        <f>IF('Заполняет конвертор НЕ ТРОГАТЬ!'!J169="", "", 'Заполняет конвертор НЕ ТРОГАТЬ!'!J169)</f>
        <v/>
      </c>
      <c r="C27" s="385" t="str">
        <f>IF('Заполняет конвертор НЕ ТРОГАТЬ!'!K169="", "", 'Заполняет конвертор НЕ ТРОГАТЬ!'!K169)</f>
        <v/>
      </c>
      <c r="D27" s="385" t="str">
        <f>IF('Заполняет конвертор НЕ ТРОГАТЬ!'!L169="", "", 'Заполняет конвертор НЕ ТРОГАТЬ!'!L169)</f>
        <v/>
      </c>
      <c r="E27" s="385" t="str">
        <f>IF('Заполняет конвертор НЕ ТРОГАТЬ!'!M169="", "", 'Заполняет конвертор НЕ ТРОГАТЬ!'!M169)</f>
        <v/>
      </c>
      <c r="F27" s="385" t="str">
        <f>IF('Заполняет конвертор НЕ ТРОГАТЬ!'!N169="", "", 'Заполняет конвертор НЕ ТРОГАТЬ!'!N169)</f>
        <v/>
      </c>
      <c r="G27" s="385" t="str">
        <f>IF('Заполняет конвертор НЕ ТРОГАТЬ!'!O169="", "", 'Заполняет конвертор НЕ ТРОГАТЬ!'!O169)</f>
        <v/>
      </c>
      <c r="H27" s="385" t="str">
        <f>IF('Заполняет конвертор НЕ ТРОГАТЬ!'!P169="", "", 'Заполняет конвертор НЕ ТРОГАТЬ!'!P169)</f>
        <v/>
      </c>
      <c r="I27" s="385" t="str">
        <f>IF('Заполняет конвертор НЕ ТРОГАТЬ!'!Q169="", "", 'Заполняет конвертор НЕ ТРОГАТЬ!'!Q169)</f>
        <v/>
      </c>
      <c r="J27" s="385" t="str">
        <f>IF('Заполняет конвертор НЕ ТРОГАТЬ!'!R169="", "", 'Заполняет конвертор НЕ ТРОГАТЬ!'!R169)</f>
        <v/>
      </c>
    </row>
    <row r="28" spans="1:10" ht="15.75" customHeight="1">
      <c r="A28" s="385" t="str">
        <f>IF('Заполняет конвертор НЕ ТРОГАТЬ!'!I170="", "", 'Заполняет конвертор НЕ ТРОГАТЬ!'!I170)</f>
        <v/>
      </c>
      <c r="B28" s="385" t="str">
        <f>IF('Заполняет конвертор НЕ ТРОГАТЬ!'!J170="", "", 'Заполняет конвертор НЕ ТРОГАТЬ!'!J170)</f>
        <v/>
      </c>
      <c r="C28" s="385" t="str">
        <f>IF('Заполняет конвертор НЕ ТРОГАТЬ!'!K170="", "", 'Заполняет конвертор НЕ ТРОГАТЬ!'!K170)</f>
        <v/>
      </c>
      <c r="D28" s="385" t="str">
        <f>IF('Заполняет конвертор НЕ ТРОГАТЬ!'!L170="", "", 'Заполняет конвертор НЕ ТРОГАТЬ!'!L170)</f>
        <v/>
      </c>
      <c r="E28" s="385" t="str">
        <f>IF('Заполняет конвертор НЕ ТРОГАТЬ!'!M170="", "", 'Заполняет конвертор НЕ ТРОГАТЬ!'!M170)</f>
        <v/>
      </c>
      <c r="F28" s="385" t="str">
        <f>IF('Заполняет конвертор НЕ ТРОГАТЬ!'!N170="", "", 'Заполняет конвертор НЕ ТРОГАТЬ!'!N170)</f>
        <v/>
      </c>
      <c r="G28" s="385" t="str">
        <f>IF('Заполняет конвертор НЕ ТРОГАТЬ!'!O170="", "", 'Заполняет конвертор НЕ ТРОГАТЬ!'!O170)</f>
        <v/>
      </c>
      <c r="H28" s="385" t="str">
        <f>IF('Заполняет конвертор НЕ ТРОГАТЬ!'!P170="", "", 'Заполняет конвертор НЕ ТРОГАТЬ!'!P170)</f>
        <v/>
      </c>
      <c r="I28" s="385" t="str">
        <f>IF('Заполняет конвертор НЕ ТРОГАТЬ!'!Q170="", "", 'Заполняет конвертор НЕ ТРОГАТЬ!'!Q170)</f>
        <v/>
      </c>
      <c r="J28" s="385" t="str">
        <f>IF('Заполняет конвертор НЕ ТРОГАТЬ!'!R170="", "", 'Заполняет конвертор НЕ ТРОГАТЬ!'!R170)</f>
        <v/>
      </c>
    </row>
    <row r="29" spans="1:10" ht="15.75" customHeight="1">
      <c r="A29" s="385" t="str">
        <f>IF('Заполняет конвертор НЕ ТРОГАТЬ!'!I171="", "", 'Заполняет конвертор НЕ ТРОГАТЬ!'!I171)</f>
        <v/>
      </c>
      <c r="B29" s="385" t="str">
        <f>IF('Заполняет конвертор НЕ ТРОГАТЬ!'!J171="", "", 'Заполняет конвертор НЕ ТРОГАТЬ!'!J171)</f>
        <v/>
      </c>
      <c r="C29" s="385" t="str">
        <f>IF('Заполняет конвертор НЕ ТРОГАТЬ!'!K171="", "", 'Заполняет конвертор НЕ ТРОГАТЬ!'!K171)</f>
        <v/>
      </c>
      <c r="D29" s="385" t="str">
        <f>IF('Заполняет конвертор НЕ ТРОГАТЬ!'!L171="", "", 'Заполняет конвертор НЕ ТРОГАТЬ!'!L171)</f>
        <v/>
      </c>
      <c r="E29" s="385" t="str">
        <f>IF('Заполняет конвертор НЕ ТРОГАТЬ!'!M171="", "", 'Заполняет конвертор НЕ ТРОГАТЬ!'!M171)</f>
        <v/>
      </c>
      <c r="F29" s="385" t="str">
        <f>IF('Заполняет конвертор НЕ ТРОГАТЬ!'!N171="", "", 'Заполняет конвертор НЕ ТРОГАТЬ!'!N171)</f>
        <v/>
      </c>
      <c r="G29" s="385" t="str">
        <f>IF('Заполняет конвертор НЕ ТРОГАТЬ!'!O171="", "", 'Заполняет конвертор НЕ ТРОГАТЬ!'!O171)</f>
        <v/>
      </c>
      <c r="H29" s="385" t="str">
        <f>IF('Заполняет конвертор НЕ ТРОГАТЬ!'!P171="", "", 'Заполняет конвертор НЕ ТРОГАТЬ!'!P171)</f>
        <v/>
      </c>
      <c r="I29" s="385" t="str">
        <f>IF('Заполняет конвертор НЕ ТРОГАТЬ!'!Q171="", "", 'Заполняет конвертор НЕ ТРОГАТЬ!'!Q171)</f>
        <v/>
      </c>
      <c r="J29" s="385" t="str">
        <f>IF('Заполняет конвертор НЕ ТРОГАТЬ!'!R171="", "", 'Заполняет конвертор НЕ ТРОГАТЬ!'!R171)</f>
        <v/>
      </c>
    </row>
    <row r="30" spans="1:10" ht="15.75" customHeight="1">
      <c r="A30" s="385" t="str">
        <f>IF('Заполняет конвертор НЕ ТРОГАТЬ!'!I172="", "", 'Заполняет конвертор НЕ ТРОГАТЬ!'!I172)</f>
        <v/>
      </c>
      <c r="B30" s="385" t="str">
        <f>IF('Заполняет конвертор НЕ ТРОГАТЬ!'!J172="", "", 'Заполняет конвертор НЕ ТРОГАТЬ!'!J172)</f>
        <v/>
      </c>
      <c r="C30" s="385" t="str">
        <f>IF('Заполняет конвертор НЕ ТРОГАТЬ!'!K172="", "", 'Заполняет конвертор НЕ ТРОГАТЬ!'!K172)</f>
        <v/>
      </c>
      <c r="D30" s="385" t="str">
        <f>IF('Заполняет конвертор НЕ ТРОГАТЬ!'!L172="", "", 'Заполняет конвертор НЕ ТРОГАТЬ!'!L172)</f>
        <v/>
      </c>
      <c r="E30" s="385" t="str">
        <f>IF('Заполняет конвертор НЕ ТРОГАТЬ!'!M172="", "", 'Заполняет конвертор НЕ ТРОГАТЬ!'!M172)</f>
        <v/>
      </c>
      <c r="F30" s="385" t="str">
        <f>IF('Заполняет конвертор НЕ ТРОГАТЬ!'!N172="", "", 'Заполняет конвертор НЕ ТРОГАТЬ!'!N172)</f>
        <v/>
      </c>
      <c r="G30" s="385" t="str">
        <f>IF('Заполняет конвертор НЕ ТРОГАТЬ!'!O172="", "", 'Заполняет конвертор НЕ ТРОГАТЬ!'!O172)</f>
        <v/>
      </c>
      <c r="H30" s="385" t="str">
        <f>IF('Заполняет конвертор НЕ ТРОГАТЬ!'!P172="", "", 'Заполняет конвертор НЕ ТРОГАТЬ!'!P172)</f>
        <v/>
      </c>
      <c r="I30" s="385" t="str">
        <f>IF('Заполняет конвертор НЕ ТРОГАТЬ!'!Q172="", "", 'Заполняет конвертор НЕ ТРОГАТЬ!'!Q172)</f>
        <v/>
      </c>
      <c r="J30" s="385" t="str">
        <f>IF('Заполняет конвертор НЕ ТРОГАТЬ!'!R172="", "", 'Заполняет конвертор НЕ ТРОГАТЬ!'!R172)</f>
        <v/>
      </c>
    </row>
    <row r="31" spans="1:10" ht="15.75" customHeight="1">
      <c r="A31" s="385" t="str">
        <f>IF('Заполняет конвертор НЕ ТРОГАТЬ!'!I173="", "", 'Заполняет конвертор НЕ ТРОГАТЬ!'!I173)</f>
        <v/>
      </c>
      <c r="B31" s="385" t="str">
        <f>IF('Заполняет конвертор НЕ ТРОГАТЬ!'!J173="", "", 'Заполняет конвертор НЕ ТРОГАТЬ!'!J173)</f>
        <v/>
      </c>
      <c r="C31" s="385" t="str">
        <f>IF('Заполняет конвертор НЕ ТРОГАТЬ!'!K173="", "", 'Заполняет конвертор НЕ ТРОГАТЬ!'!K173)</f>
        <v/>
      </c>
      <c r="D31" s="385" t="str">
        <f>IF('Заполняет конвертор НЕ ТРОГАТЬ!'!L173="", "", 'Заполняет конвертор НЕ ТРОГАТЬ!'!L173)</f>
        <v/>
      </c>
      <c r="E31" s="385" t="str">
        <f>IF('Заполняет конвертор НЕ ТРОГАТЬ!'!M173="", "", 'Заполняет конвертор НЕ ТРОГАТЬ!'!M173)</f>
        <v/>
      </c>
      <c r="F31" s="385" t="str">
        <f>IF('Заполняет конвертор НЕ ТРОГАТЬ!'!N173="", "", 'Заполняет конвертор НЕ ТРОГАТЬ!'!N173)</f>
        <v/>
      </c>
      <c r="G31" s="385" t="str">
        <f>IF('Заполняет конвертор НЕ ТРОГАТЬ!'!O173="", "", 'Заполняет конвертор НЕ ТРОГАТЬ!'!O173)</f>
        <v/>
      </c>
      <c r="H31" s="385" t="str">
        <f>IF('Заполняет конвертор НЕ ТРОГАТЬ!'!P173="", "", 'Заполняет конвертор НЕ ТРОГАТЬ!'!P173)</f>
        <v/>
      </c>
      <c r="I31" s="385" t="str">
        <f>IF('Заполняет конвертор НЕ ТРОГАТЬ!'!Q173="", "", 'Заполняет конвертор НЕ ТРОГАТЬ!'!Q173)</f>
        <v/>
      </c>
      <c r="J31" s="385" t="str">
        <f>IF('Заполняет конвертор НЕ ТРОГАТЬ!'!R173="", "", 'Заполняет конвертор НЕ ТРОГАТЬ!'!R173)</f>
        <v/>
      </c>
    </row>
    <row r="32" spans="1:10" ht="15.75" customHeight="1">
      <c r="A32" s="385" t="str">
        <f>IF('Заполняет конвертор НЕ ТРОГАТЬ!'!I174="", "", 'Заполняет конвертор НЕ ТРОГАТЬ!'!I174)</f>
        <v/>
      </c>
      <c r="B32" s="385" t="str">
        <f>IF('Заполняет конвертор НЕ ТРОГАТЬ!'!J174="", "", 'Заполняет конвертор НЕ ТРОГАТЬ!'!J174)</f>
        <v/>
      </c>
      <c r="C32" s="385" t="str">
        <f>IF('Заполняет конвертор НЕ ТРОГАТЬ!'!K174="", "", 'Заполняет конвертор НЕ ТРОГАТЬ!'!K174)</f>
        <v/>
      </c>
      <c r="D32" s="385" t="str">
        <f>IF('Заполняет конвертор НЕ ТРОГАТЬ!'!L174="", "", 'Заполняет конвертор НЕ ТРОГАТЬ!'!L174)</f>
        <v/>
      </c>
      <c r="E32" s="385" t="str">
        <f>IF('Заполняет конвертор НЕ ТРОГАТЬ!'!M174="", "", 'Заполняет конвертор НЕ ТРОГАТЬ!'!M174)</f>
        <v/>
      </c>
      <c r="F32" s="385" t="str">
        <f>IF('Заполняет конвертор НЕ ТРОГАТЬ!'!N174="", "", 'Заполняет конвертор НЕ ТРОГАТЬ!'!N174)</f>
        <v/>
      </c>
      <c r="G32" s="385" t="str">
        <f>IF('Заполняет конвертор НЕ ТРОГАТЬ!'!O174="", "", 'Заполняет конвертор НЕ ТРОГАТЬ!'!O174)</f>
        <v/>
      </c>
      <c r="H32" s="385" t="str">
        <f>IF('Заполняет конвертор НЕ ТРОГАТЬ!'!P174="", "", 'Заполняет конвертор НЕ ТРОГАТЬ!'!P174)</f>
        <v/>
      </c>
      <c r="I32" s="385" t="str">
        <f>IF('Заполняет конвертор НЕ ТРОГАТЬ!'!Q174="", "", 'Заполняет конвертор НЕ ТРОГАТЬ!'!Q174)</f>
        <v/>
      </c>
      <c r="J32" s="385" t="str">
        <f>IF('Заполняет конвертор НЕ ТРОГАТЬ!'!R174="", "", 'Заполняет конвертор НЕ ТРОГАТЬ!'!R174)</f>
        <v/>
      </c>
    </row>
    <row r="33" spans="1:10" ht="15.75" customHeight="1">
      <c r="A33" s="385" t="str">
        <f>IF('Заполняет конвертор НЕ ТРОГАТЬ!'!I175="", "", 'Заполняет конвертор НЕ ТРОГАТЬ!'!I175)</f>
        <v/>
      </c>
      <c r="B33" s="385" t="str">
        <f>IF('Заполняет конвертор НЕ ТРОГАТЬ!'!J175="", "", 'Заполняет конвертор НЕ ТРОГАТЬ!'!J175)</f>
        <v/>
      </c>
      <c r="C33" s="385" t="str">
        <f>IF('Заполняет конвертор НЕ ТРОГАТЬ!'!K175="", "", 'Заполняет конвертор НЕ ТРОГАТЬ!'!K175)</f>
        <v/>
      </c>
      <c r="D33" s="385" t="str">
        <f>IF('Заполняет конвертор НЕ ТРОГАТЬ!'!L175="", "", 'Заполняет конвертор НЕ ТРОГАТЬ!'!L175)</f>
        <v/>
      </c>
      <c r="E33" s="385" t="str">
        <f>IF('Заполняет конвертор НЕ ТРОГАТЬ!'!M175="", "", 'Заполняет конвертор НЕ ТРОГАТЬ!'!M175)</f>
        <v/>
      </c>
      <c r="F33" s="385" t="str">
        <f>IF('Заполняет конвертор НЕ ТРОГАТЬ!'!N175="", "", 'Заполняет конвертор НЕ ТРОГАТЬ!'!N175)</f>
        <v/>
      </c>
      <c r="G33" s="385" t="str">
        <f>IF('Заполняет конвертор НЕ ТРОГАТЬ!'!O175="", "", 'Заполняет конвертор НЕ ТРОГАТЬ!'!O175)</f>
        <v/>
      </c>
      <c r="H33" s="385" t="str">
        <f>IF('Заполняет конвертор НЕ ТРОГАТЬ!'!P175="", "", 'Заполняет конвертор НЕ ТРОГАТЬ!'!P175)</f>
        <v/>
      </c>
      <c r="I33" s="385" t="str">
        <f>IF('Заполняет конвертор НЕ ТРОГАТЬ!'!Q175="", "", 'Заполняет конвертор НЕ ТРОГАТЬ!'!Q175)</f>
        <v/>
      </c>
      <c r="J33" s="385" t="str">
        <f>IF('Заполняет конвертор НЕ ТРОГАТЬ!'!R175="", "", 'Заполняет конвертор НЕ ТРОГАТЬ!'!R175)</f>
        <v/>
      </c>
    </row>
    <row r="34" spans="1:10" ht="15.75" customHeight="1">
      <c r="A34" s="385" t="str">
        <f>IF('Заполняет конвертор НЕ ТРОГАТЬ!'!I176="", "", 'Заполняет конвертор НЕ ТРОГАТЬ!'!I176)</f>
        <v/>
      </c>
      <c r="B34" s="385" t="str">
        <f>IF('Заполняет конвертор НЕ ТРОГАТЬ!'!J176="", "", 'Заполняет конвертор НЕ ТРОГАТЬ!'!J176)</f>
        <v/>
      </c>
      <c r="C34" s="385" t="str">
        <f>IF('Заполняет конвертор НЕ ТРОГАТЬ!'!K176="", "", 'Заполняет конвертор НЕ ТРОГАТЬ!'!K176)</f>
        <v/>
      </c>
      <c r="D34" s="385" t="str">
        <f>IF('Заполняет конвертор НЕ ТРОГАТЬ!'!L176="", "", 'Заполняет конвертор НЕ ТРОГАТЬ!'!L176)</f>
        <v/>
      </c>
      <c r="E34" s="385" t="str">
        <f>IF('Заполняет конвертор НЕ ТРОГАТЬ!'!M176="", "", 'Заполняет конвертор НЕ ТРОГАТЬ!'!M176)</f>
        <v/>
      </c>
      <c r="F34" s="385" t="str">
        <f>IF('Заполняет конвертор НЕ ТРОГАТЬ!'!N176="", "", 'Заполняет конвертор НЕ ТРОГАТЬ!'!N176)</f>
        <v/>
      </c>
      <c r="G34" s="385" t="str">
        <f>IF('Заполняет конвертор НЕ ТРОГАТЬ!'!O176="", "", 'Заполняет конвертор НЕ ТРОГАТЬ!'!O176)</f>
        <v/>
      </c>
      <c r="H34" s="385" t="str">
        <f>IF('Заполняет конвертор НЕ ТРОГАТЬ!'!P176="", "", 'Заполняет конвертор НЕ ТРОГАТЬ!'!P176)</f>
        <v/>
      </c>
      <c r="I34" s="385" t="str">
        <f>IF('Заполняет конвертор НЕ ТРОГАТЬ!'!Q176="", "", 'Заполняет конвертор НЕ ТРОГАТЬ!'!Q176)</f>
        <v/>
      </c>
      <c r="J34" s="385" t="str">
        <f>IF('Заполняет конвертор НЕ ТРОГАТЬ!'!R176="", "", 'Заполняет конвертор НЕ ТРОГАТЬ!'!R176)</f>
        <v/>
      </c>
    </row>
    <row r="35" spans="1:10" ht="15.75" customHeight="1">
      <c r="A35" s="385" t="str">
        <f>IF('Заполняет конвертор НЕ ТРОГАТЬ!'!I177="", "", 'Заполняет конвертор НЕ ТРОГАТЬ!'!I177)</f>
        <v/>
      </c>
      <c r="B35" s="385" t="str">
        <f>IF('Заполняет конвертор НЕ ТРОГАТЬ!'!J177="", "", 'Заполняет конвертор НЕ ТРОГАТЬ!'!J177)</f>
        <v/>
      </c>
      <c r="C35" s="385" t="str">
        <f>IF('Заполняет конвертор НЕ ТРОГАТЬ!'!K177="", "", 'Заполняет конвертор НЕ ТРОГАТЬ!'!K177)</f>
        <v/>
      </c>
      <c r="D35" s="385" t="str">
        <f>IF('Заполняет конвертор НЕ ТРОГАТЬ!'!L177="", "", 'Заполняет конвертор НЕ ТРОГАТЬ!'!L177)</f>
        <v/>
      </c>
      <c r="E35" s="385" t="str">
        <f>IF('Заполняет конвертор НЕ ТРОГАТЬ!'!M177="", "", 'Заполняет конвертор НЕ ТРОГАТЬ!'!M177)</f>
        <v/>
      </c>
      <c r="F35" s="385" t="str">
        <f>IF('Заполняет конвертор НЕ ТРОГАТЬ!'!N177="", "", 'Заполняет конвертор НЕ ТРОГАТЬ!'!N177)</f>
        <v/>
      </c>
      <c r="G35" s="385" t="str">
        <f>IF('Заполняет конвертор НЕ ТРОГАТЬ!'!O177="", "", 'Заполняет конвертор НЕ ТРОГАТЬ!'!O177)</f>
        <v/>
      </c>
      <c r="H35" s="385" t="str">
        <f>IF('Заполняет конвертор НЕ ТРОГАТЬ!'!P177="", "", 'Заполняет конвертор НЕ ТРОГАТЬ!'!P177)</f>
        <v/>
      </c>
      <c r="I35" s="385" t="str">
        <f>IF('Заполняет конвертор НЕ ТРОГАТЬ!'!Q177="", "", 'Заполняет конвертор НЕ ТРОГАТЬ!'!Q177)</f>
        <v/>
      </c>
      <c r="J35" s="385" t="str">
        <f>IF('Заполняет конвертор НЕ ТРОГАТЬ!'!R177="", "", 'Заполняет конвертор НЕ ТРОГАТЬ!'!R177)</f>
        <v/>
      </c>
    </row>
    <row r="36" spans="1:10" ht="15.75" customHeight="1">
      <c r="A36" s="385" t="str">
        <f>IF('Заполняет конвертор НЕ ТРОГАТЬ!'!I178="", "", 'Заполняет конвертор НЕ ТРОГАТЬ!'!I178)</f>
        <v/>
      </c>
      <c r="B36" s="385" t="str">
        <f>IF('Заполняет конвертор НЕ ТРОГАТЬ!'!J178="", "", 'Заполняет конвертор НЕ ТРОГАТЬ!'!J178)</f>
        <v/>
      </c>
      <c r="C36" s="385" t="str">
        <f>IF('Заполняет конвертор НЕ ТРОГАТЬ!'!K178="", "", 'Заполняет конвертор НЕ ТРОГАТЬ!'!K178)</f>
        <v/>
      </c>
      <c r="D36" s="385" t="str">
        <f>IF('Заполняет конвертор НЕ ТРОГАТЬ!'!L178="", "", 'Заполняет конвертор НЕ ТРОГАТЬ!'!L178)</f>
        <v/>
      </c>
      <c r="E36" s="385" t="str">
        <f>IF('Заполняет конвертор НЕ ТРОГАТЬ!'!M178="", "", 'Заполняет конвертор НЕ ТРОГАТЬ!'!M178)</f>
        <v/>
      </c>
      <c r="F36" s="385" t="str">
        <f>IF('Заполняет конвертор НЕ ТРОГАТЬ!'!N178="", "", 'Заполняет конвертор НЕ ТРОГАТЬ!'!N178)</f>
        <v/>
      </c>
      <c r="G36" s="385" t="str">
        <f>IF('Заполняет конвертор НЕ ТРОГАТЬ!'!O178="", "", 'Заполняет конвертор НЕ ТРОГАТЬ!'!O178)</f>
        <v/>
      </c>
      <c r="H36" s="385" t="str">
        <f>IF('Заполняет конвертор НЕ ТРОГАТЬ!'!P178="", "", 'Заполняет конвертор НЕ ТРОГАТЬ!'!P178)</f>
        <v/>
      </c>
      <c r="I36" s="385" t="str">
        <f>IF('Заполняет конвертор НЕ ТРОГАТЬ!'!Q178="", "", 'Заполняет конвертор НЕ ТРОГАТЬ!'!Q178)</f>
        <v/>
      </c>
      <c r="J36" s="385" t="str">
        <f>IF('Заполняет конвертор НЕ ТРОГАТЬ!'!R178="", "", 'Заполняет конвертор НЕ ТРОГАТЬ!'!R178)</f>
        <v/>
      </c>
    </row>
    <row r="37" spans="1:10" ht="15.75" customHeight="1">
      <c r="A37" s="385" t="str">
        <f>IF('Заполняет конвертор НЕ ТРОГАТЬ!'!I179="", "", 'Заполняет конвертор НЕ ТРОГАТЬ!'!I179)</f>
        <v/>
      </c>
      <c r="B37" s="385" t="str">
        <f>IF('Заполняет конвертор НЕ ТРОГАТЬ!'!J179="", "", 'Заполняет конвертор НЕ ТРОГАТЬ!'!J179)</f>
        <v/>
      </c>
      <c r="C37" s="385" t="str">
        <f>IF('Заполняет конвертор НЕ ТРОГАТЬ!'!K179="", "", 'Заполняет конвертор НЕ ТРОГАТЬ!'!K179)</f>
        <v/>
      </c>
      <c r="D37" s="385" t="str">
        <f>IF('Заполняет конвертор НЕ ТРОГАТЬ!'!L179="", "", 'Заполняет конвертор НЕ ТРОГАТЬ!'!L179)</f>
        <v/>
      </c>
      <c r="E37" s="385" t="str">
        <f>IF('Заполняет конвертор НЕ ТРОГАТЬ!'!M179="", "", 'Заполняет конвертор НЕ ТРОГАТЬ!'!M179)</f>
        <v/>
      </c>
      <c r="F37" s="385" t="str">
        <f>IF('Заполняет конвертор НЕ ТРОГАТЬ!'!N179="", "", 'Заполняет конвертор НЕ ТРОГАТЬ!'!N179)</f>
        <v/>
      </c>
      <c r="G37" s="385" t="str">
        <f>IF('Заполняет конвертор НЕ ТРОГАТЬ!'!O179="", "", 'Заполняет конвертор НЕ ТРОГАТЬ!'!O179)</f>
        <v/>
      </c>
      <c r="H37" s="385" t="str">
        <f>IF('Заполняет конвертор НЕ ТРОГАТЬ!'!P179="", "", 'Заполняет конвертор НЕ ТРОГАТЬ!'!P179)</f>
        <v/>
      </c>
      <c r="I37" s="385" t="str">
        <f>IF('Заполняет конвертор НЕ ТРОГАТЬ!'!Q179="", "", 'Заполняет конвертор НЕ ТРОГАТЬ!'!Q179)</f>
        <v/>
      </c>
      <c r="J37" s="385" t="str">
        <f>IF('Заполняет конвертор НЕ ТРОГАТЬ!'!R179="", "", 'Заполняет конвертор НЕ ТРОГАТЬ!'!R179)</f>
        <v/>
      </c>
    </row>
    <row r="38" spans="1:10" ht="15.75" customHeight="1">
      <c r="A38" s="385" t="str">
        <f>IF('Заполняет конвертор НЕ ТРОГАТЬ!'!I180="", "", 'Заполняет конвертор НЕ ТРОГАТЬ!'!I180)</f>
        <v/>
      </c>
      <c r="B38" s="385" t="str">
        <f>IF('Заполняет конвертор НЕ ТРОГАТЬ!'!J180="", "", 'Заполняет конвертор НЕ ТРОГАТЬ!'!J180)</f>
        <v/>
      </c>
      <c r="C38" s="385" t="str">
        <f>IF('Заполняет конвертор НЕ ТРОГАТЬ!'!K180="", "", 'Заполняет конвертор НЕ ТРОГАТЬ!'!K180)</f>
        <v/>
      </c>
      <c r="D38" s="385" t="str">
        <f>IF('Заполняет конвертор НЕ ТРОГАТЬ!'!L180="", "", 'Заполняет конвертор НЕ ТРОГАТЬ!'!L180)</f>
        <v/>
      </c>
      <c r="E38" s="385" t="str">
        <f>IF('Заполняет конвертор НЕ ТРОГАТЬ!'!M180="", "", 'Заполняет конвертор НЕ ТРОГАТЬ!'!M180)</f>
        <v/>
      </c>
      <c r="F38" s="385" t="str">
        <f>IF('Заполняет конвертор НЕ ТРОГАТЬ!'!N180="", "", 'Заполняет конвертор НЕ ТРОГАТЬ!'!N180)</f>
        <v/>
      </c>
      <c r="G38" s="385" t="str">
        <f>IF('Заполняет конвертор НЕ ТРОГАТЬ!'!O180="", "", 'Заполняет конвертор НЕ ТРОГАТЬ!'!O180)</f>
        <v/>
      </c>
      <c r="H38" s="385" t="str">
        <f>IF('Заполняет конвертор НЕ ТРОГАТЬ!'!P180="", "", 'Заполняет конвертор НЕ ТРОГАТЬ!'!P180)</f>
        <v/>
      </c>
      <c r="I38" s="385" t="str">
        <f>IF('Заполняет конвертор НЕ ТРОГАТЬ!'!Q180="", "", 'Заполняет конвертор НЕ ТРОГАТЬ!'!Q180)</f>
        <v/>
      </c>
      <c r="J38" s="385" t="str">
        <f>IF('Заполняет конвертор НЕ ТРОГАТЬ!'!R180="", "", 'Заполняет конвертор НЕ ТРОГАТЬ!'!R180)</f>
        <v/>
      </c>
    </row>
    <row r="39" spans="1:10" ht="15.75" customHeight="1">
      <c r="A39" s="385" t="str">
        <f>IF('Заполняет конвертор НЕ ТРОГАТЬ!'!I181="", "", 'Заполняет конвертор НЕ ТРОГАТЬ!'!I181)</f>
        <v/>
      </c>
      <c r="B39" s="385" t="str">
        <f>IF('Заполняет конвертор НЕ ТРОГАТЬ!'!J181="", "", 'Заполняет конвертор НЕ ТРОГАТЬ!'!J181)</f>
        <v/>
      </c>
      <c r="C39" s="385" t="str">
        <f>IF('Заполняет конвертор НЕ ТРОГАТЬ!'!K181="", "", 'Заполняет конвертор НЕ ТРОГАТЬ!'!K181)</f>
        <v/>
      </c>
      <c r="D39" s="385" t="str">
        <f>IF('Заполняет конвертор НЕ ТРОГАТЬ!'!L181="", "", 'Заполняет конвертор НЕ ТРОГАТЬ!'!L181)</f>
        <v/>
      </c>
      <c r="E39" s="385" t="str">
        <f>IF('Заполняет конвертор НЕ ТРОГАТЬ!'!M181="", "", 'Заполняет конвертор НЕ ТРОГАТЬ!'!M181)</f>
        <v/>
      </c>
      <c r="F39" s="385" t="str">
        <f>IF('Заполняет конвертор НЕ ТРОГАТЬ!'!N181="", "", 'Заполняет конвертор НЕ ТРОГАТЬ!'!N181)</f>
        <v/>
      </c>
      <c r="G39" s="385" t="str">
        <f>IF('Заполняет конвертор НЕ ТРОГАТЬ!'!O181="", "", 'Заполняет конвертор НЕ ТРОГАТЬ!'!O181)</f>
        <v/>
      </c>
      <c r="H39" s="385" t="str">
        <f>IF('Заполняет конвертор НЕ ТРОГАТЬ!'!P181="", "", 'Заполняет конвертор НЕ ТРОГАТЬ!'!P181)</f>
        <v/>
      </c>
      <c r="I39" s="385" t="str">
        <f>IF('Заполняет конвертор НЕ ТРОГАТЬ!'!Q181="", "", 'Заполняет конвертор НЕ ТРОГАТЬ!'!Q181)</f>
        <v/>
      </c>
      <c r="J39" s="385" t="str">
        <f>IF('Заполняет конвертор НЕ ТРОГАТЬ!'!R181="", "", 'Заполняет конвертор НЕ ТРОГАТЬ!'!R181)</f>
        <v/>
      </c>
    </row>
    <row r="40" spans="1:10" ht="12.75">
      <c r="A40" s="385" t="str">
        <f>IF('Заполняет конвертор НЕ ТРОГАТЬ!'!I182="", "", 'Заполняет конвертор НЕ ТРОГАТЬ!'!I182)</f>
        <v/>
      </c>
      <c r="B40" s="385" t="str">
        <f>IF('Заполняет конвертор НЕ ТРОГАТЬ!'!J182="", "", 'Заполняет конвертор НЕ ТРОГАТЬ!'!J182)</f>
        <v/>
      </c>
      <c r="C40" s="385" t="str">
        <f>IF('Заполняет конвертор НЕ ТРОГАТЬ!'!K182="", "", 'Заполняет конвертор НЕ ТРОГАТЬ!'!K182)</f>
        <v/>
      </c>
      <c r="D40" s="385" t="str">
        <f>IF('Заполняет конвертор НЕ ТРОГАТЬ!'!L182="", "", 'Заполняет конвертор НЕ ТРОГАТЬ!'!L182)</f>
        <v/>
      </c>
      <c r="E40" s="385" t="str">
        <f>IF('Заполняет конвертор НЕ ТРОГАТЬ!'!M182="", "", 'Заполняет конвертор НЕ ТРОГАТЬ!'!M182)</f>
        <v/>
      </c>
      <c r="F40" s="385" t="str">
        <f>IF('Заполняет конвертор НЕ ТРОГАТЬ!'!N182="", "", 'Заполняет конвертор НЕ ТРОГАТЬ!'!N182)</f>
        <v/>
      </c>
      <c r="G40" s="385" t="str">
        <f>IF('Заполняет конвертор НЕ ТРОГАТЬ!'!O182="", "", 'Заполняет конвертор НЕ ТРОГАТЬ!'!O182)</f>
        <v/>
      </c>
      <c r="H40" s="385" t="str">
        <f>IF('Заполняет конвертор НЕ ТРОГАТЬ!'!P182="", "", 'Заполняет конвертор НЕ ТРОГАТЬ!'!P182)</f>
        <v/>
      </c>
      <c r="I40" s="385" t="str">
        <f>IF('Заполняет конвертор НЕ ТРОГАТЬ!'!Q182="", "", 'Заполняет конвертор НЕ ТРОГАТЬ!'!Q182)</f>
        <v/>
      </c>
      <c r="J40" s="385" t="str">
        <f>IF('Заполняет конвертор НЕ ТРОГАТЬ!'!R182="", "", 'Заполняет конвертор НЕ ТРОГАТЬ!'!R182)</f>
        <v/>
      </c>
    </row>
    <row r="41" spans="1:10" ht="12.75">
      <c r="A41" s="385" t="str">
        <f>IF('Заполняет конвертор НЕ ТРОГАТЬ!'!I183="", "", 'Заполняет конвертор НЕ ТРОГАТЬ!'!I183)</f>
        <v/>
      </c>
      <c r="B41" s="385" t="str">
        <f>IF('Заполняет конвертор НЕ ТРОГАТЬ!'!J183="", "", 'Заполняет конвертор НЕ ТРОГАТЬ!'!J183)</f>
        <v/>
      </c>
      <c r="C41" s="385" t="str">
        <f>IF('Заполняет конвертор НЕ ТРОГАТЬ!'!K183="", "", 'Заполняет конвертор НЕ ТРОГАТЬ!'!K183)</f>
        <v/>
      </c>
      <c r="D41" s="385" t="str">
        <f>IF('Заполняет конвертор НЕ ТРОГАТЬ!'!L183="", "", 'Заполняет конвертор НЕ ТРОГАТЬ!'!L183)</f>
        <v/>
      </c>
      <c r="E41" s="385" t="str">
        <f>IF('Заполняет конвертор НЕ ТРОГАТЬ!'!M183="", "", 'Заполняет конвертор НЕ ТРОГАТЬ!'!M183)</f>
        <v/>
      </c>
      <c r="F41" s="385" t="str">
        <f>IF('Заполняет конвертор НЕ ТРОГАТЬ!'!N183="", "", 'Заполняет конвертор НЕ ТРОГАТЬ!'!N183)</f>
        <v/>
      </c>
      <c r="G41" s="385" t="str">
        <f>IF('Заполняет конвертор НЕ ТРОГАТЬ!'!O183="", "", 'Заполняет конвертор НЕ ТРОГАТЬ!'!O183)</f>
        <v/>
      </c>
      <c r="H41" s="385" t="str">
        <f>IF('Заполняет конвертор НЕ ТРОГАТЬ!'!P183="", "", 'Заполняет конвертор НЕ ТРОГАТЬ!'!P183)</f>
        <v/>
      </c>
      <c r="I41" s="385" t="str">
        <f>IF('Заполняет конвертор НЕ ТРОГАТЬ!'!Q183="", "", 'Заполняет конвертор НЕ ТРОГАТЬ!'!Q183)</f>
        <v/>
      </c>
      <c r="J41" s="385" t="str">
        <f>IF('Заполняет конвертор НЕ ТРОГАТЬ!'!R183="", "", 'Заполняет конвертор НЕ ТРОГАТЬ!'!R183)</f>
        <v/>
      </c>
    </row>
    <row r="42" spans="1:10" ht="12.75">
      <c r="A42" s="385" t="str">
        <f>IF('Заполняет конвертор НЕ ТРОГАТЬ!'!I184="", "", 'Заполняет конвертор НЕ ТРОГАТЬ!'!I184)</f>
        <v/>
      </c>
      <c r="B42" s="385" t="str">
        <f>IF('Заполняет конвертор НЕ ТРОГАТЬ!'!J184="", "", 'Заполняет конвертор НЕ ТРОГАТЬ!'!J184)</f>
        <v/>
      </c>
      <c r="C42" s="385" t="str">
        <f>IF('Заполняет конвертор НЕ ТРОГАТЬ!'!K184="", "", 'Заполняет конвертор НЕ ТРОГАТЬ!'!K184)</f>
        <v/>
      </c>
      <c r="D42" s="385" t="str">
        <f>IF('Заполняет конвертор НЕ ТРОГАТЬ!'!L184="", "", 'Заполняет конвертор НЕ ТРОГАТЬ!'!L184)</f>
        <v/>
      </c>
      <c r="E42" s="385" t="str">
        <f>IF('Заполняет конвертор НЕ ТРОГАТЬ!'!M184="", "", 'Заполняет конвертор НЕ ТРОГАТЬ!'!M184)</f>
        <v/>
      </c>
      <c r="F42" s="385" t="str">
        <f>IF('Заполняет конвертор НЕ ТРОГАТЬ!'!N184="", "", 'Заполняет конвертор НЕ ТРОГАТЬ!'!N184)</f>
        <v/>
      </c>
      <c r="G42" s="385" t="str">
        <f>IF('Заполняет конвертор НЕ ТРОГАТЬ!'!O184="", "", 'Заполняет конвертор НЕ ТРОГАТЬ!'!O184)</f>
        <v/>
      </c>
      <c r="H42" s="385" t="str">
        <f>IF('Заполняет конвертор НЕ ТРОГАТЬ!'!P184="", "", 'Заполняет конвертор НЕ ТРОГАТЬ!'!P184)</f>
        <v/>
      </c>
      <c r="I42" s="385" t="str">
        <f>IF('Заполняет конвертор НЕ ТРОГАТЬ!'!Q184="", "", 'Заполняет конвертор НЕ ТРОГАТЬ!'!Q184)</f>
        <v/>
      </c>
      <c r="J42" s="385" t="str">
        <f>IF('Заполняет конвертор НЕ ТРОГАТЬ!'!R184="", "", 'Заполняет конвертор НЕ ТРОГАТЬ!'!R184)</f>
        <v/>
      </c>
    </row>
    <row r="43" spans="1:10" ht="12.75">
      <c r="A43" s="385" t="str">
        <f>IF('Заполняет конвертор НЕ ТРОГАТЬ!'!I185="", "", 'Заполняет конвертор НЕ ТРОГАТЬ!'!I185)</f>
        <v/>
      </c>
      <c r="B43" s="385" t="str">
        <f>IF('Заполняет конвертор НЕ ТРОГАТЬ!'!J185="", "", 'Заполняет конвертор НЕ ТРОГАТЬ!'!J185)</f>
        <v/>
      </c>
      <c r="C43" s="385" t="str">
        <f>IF('Заполняет конвертор НЕ ТРОГАТЬ!'!K185="", "", 'Заполняет конвертор НЕ ТРОГАТЬ!'!K185)</f>
        <v/>
      </c>
      <c r="D43" s="385" t="str">
        <f>IF('Заполняет конвертор НЕ ТРОГАТЬ!'!L185="", "", 'Заполняет конвертор НЕ ТРОГАТЬ!'!L185)</f>
        <v/>
      </c>
      <c r="E43" s="385" t="str">
        <f>IF('Заполняет конвертор НЕ ТРОГАТЬ!'!M185="", "", 'Заполняет конвертор НЕ ТРОГАТЬ!'!M185)</f>
        <v/>
      </c>
      <c r="F43" s="385" t="str">
        <f>IF('Заполняет конвертор НЕ ТРОГАТЬ!'!N185="", "", 'Заполняет конвертор НЕ ТРОГАТЬ!'!N185)</f>
        <v/>
      </c>
      <c r="G43" s="385" t="str">
        <f>IF('Заполняет конвертор НЕ ТРОГАТЬ!'!O185="", "", 'Заполняет конвертор НЕ ТРОГАТЬ!'!O185)</f>
        <v/>
      </c>
      <c r="H43" s="385" t="str">
        <f>IF('Заполняет конвертор НЕ ТРОГАТЬ!'!P185="", "", 'Заполняет конвертор НЕ ТРОГАТЬ!'!P185)</f>
        <v/>
      </c>
      <c r="I43" s="385" t="str">
        <f>IF('Заполняет конвертор НЕ ТРОГАТЬ!'!Q185="", "", 'Заполняет конвертор НЕ ТРОГАТЬ!'!Q185)</f>
        <v/>
      </c>
      <c r="J43" s="385" t="str">
        <f>IF('Заполняет конвертор НЕ ТРОГАТЬ!'!R185="", "", 'Заполняет конвертор НЕ ТРОГАТЬ!'!R185)</f>
        <v/>
      </c>
    </row>
    <row r="44" spans="1:10" ht="12.75">
      <c r="A44" s="385" t="str">
        <f>IF('Заполняет конвертор НЕ ТРОГАТЬ!'!I186="", "", 'Заполняет конвертор НЕ ТРОГАТЬ!'!I186)</f>
        <v/>
      </c>
      <c r="B44" s="385" t="str">
        <f>IF('Заполняет конвертор НЕ ТРОГАТЬ!'!J186="", "", 'Заполняет конвертор НЕ ТРОГАТЬ!'!J186)</f>
        <v/>
      </c>
      <c r="C44" s="385" t="str">
        <f>IF('Заполняет конвертор НЕ ТРОГАТЬ!'!K186="", "", 'Заполняет конвертор НЕ ТРОГАТЬ!'!K186)</f>
        <v/>
      </c>
      <c r="D44" s="385" t="str">
        <f>IF('Заполняет конвертор НЕ ТРОГАТЬ!'!L186="", "", 'Заполняет конвертор НЕ ТРОГАТЬ!'!L186)</f>
        <v/>
      </c>
      <c r="E44" s="385" t="str">
        <f>IF('Заполняет конвертор НЕ ТРОГАТЬ!'!M186="", "", 'Заполняет конвертор НЕ ТРОГАТЬ!'!M186)</f>
        <v/>
      </c>
      <c r="F44" s="385" t="str">
        <f>IF('Заполняет конвертор НЕ ТРОГАТЬ!'!N186="", "", 'Заполняет конвертор НЕ ТРОГАТЬ!'!N186)</f>
        <v/>
      </c>
      <c r="G44" s="385" t="str">
        <f>IF('Заполняет конвертор НЕ ТРОГАТЬ!'!O186="", "", 'Заполняет конвертор НЕ ТРОГАТЬ!'!O186)</f>
        <v/>
      </c>
      <c r="H44" s="385" t="str">
        <f>IF('Заполняет конвертор НЕ ТРОГАТЬ!'!P186="", "", 'Заполняет конвертор НЕ ТРОГАТЬ!'!P186)</f>
        <v/>
      </c>
      <c r="I44" s="385" t="str">
        <f>IF('Заполняет конвертор НЕ ТРОГАТЬ!'!Q186="", "", 'Заполняет конвертор НЕ ТРОГАТЬ!'!Q186)</f>
        <v/>
      </c>
      <c r="J44" s="385" t="str">
        <f>IF('Заполняет конвертор НЕ ТРОГАТЬ!'!R186="", "", 'Заполняет конвертор НЕ ТРОГАТЬ!'!R186)</f>
        <v/>
      </c>
    </row>
    <row r="45" spans="1:10" ht="12.75">
      <c r="A45" s="385" t="str">
        <f>IF('Заполняет конвертор НЕ ТРОГАТЬ!'!I187="", "", 'Заполняет конвертор НЕ ТРОГАТЬ!'!I187)</f>
        <v/>
      </c>
      <c r="B45" s="385" t="str">
        <f>IF('Заполняет конвертор НЕ ТРОГАТЬ!'!J187="", "", 'Заполняет конвертор НЕ ТРОГАТЬ!'!J187)</f>
        <v/>
      </c>
      <c r="C45" s="385" t="str">
        <f>IF('Заполняет конвертор НЕ ТРОГАТЬ!'!K187="", "", 'Заполняет конвертор НЕ ТРОГАТЬ!'!K187)</f>
        <v/>
      </c>
      <c r="D45" s="385" t="str">
        <f>IF('Заполняет конвертор НЕ ТРОГАТЬ!'!L187="", "", 'Заполняет конвертор НЕ ТРОГАТЬ!'!L187)</f>
        <v/>
      </c>
      <c r="E45" s="385" t="str">
        <f>IF('Заполняет конвертор НЕ ТРОГАТЬ!'!M187="", "", 'Заполняет конвертор НЕ ТРОГАТЬ!'!M187)</f>
        <v/>
      </c>
      <c r="F45" s="385" t="str">
        <f>IF('Заполняет конвертор НЕ ТРОГАТЬ!'!N187="", "", 'Заполняет конвертор НЕ ТРОГАТЬ!'!N187)</f>
        <v/>
      </c>
      <c r="G45" s="385" t="str">
        <f>IF('Заполняет конвертор НЕ ТРОГАТЬ!'!O187="", "", 'Заполняет конвертор НЕ ТРОГАТЬ!'!O187)</f>
        <v/>
      </c>
      <c r="H45" s="385" t="str">
        <f>IF('Заполняет конвертор НЕ ТРОГАТЬ!'!P187="", "", 'Заполняет конвертор НЕ ТРОГАТЬ!'!P187)</f>
        <v/>
      </c>
      <c r="I45" s="385" t="str">
        <f>IF('Заполняет конвертор НЕ ТРОГАТЬ!'!Q187="", "", 'Заполняет конвертор НЕ ТРОГАТЬ!'!Q187)</f>
        <v/>
      </c>
      <c r="J45" s="385" t="str">
        <f>IF('Заполняет конвертор НЕ ТРОГАТЬ!'!R187="", "", 'Заполняет конвертор НЕ ТРОГАТЬ!'!R187)</f>
        <v/>
      </c>
    </row>
    <row r="46" spans="1:10" ht="12.75">
      <c r="A46" s="385" t="str">
        <f>IF('Заполняет конвертор НЕ ТРОГАТЬ!'!I188="", "", 'Заполняет конвертор НЕ ТРОГАТЬ!'!I188)</f>
        <v/>
      </c>
      <c r="B46" s="385" t="str">
        <f>IF('Заполняет конвертор НЕ ТРОГАТЬ!'!J188="", "", 'Заполняет конвертор НЕ ТРОГАТЬ!'!J188)</f>
        <v/>
      </c>
      <c r="C46" s="385" t="str">
        <f>IF('Заполняет конвертор НЕ ТРОГАТЬ!'!K188="", "", 'Заполняет конвертор НЕ ТРОГАТЬ!'!K188)</f>
        <v/>
      </c>
      <c r="D46" s="385" t="str">
        <f>IF('Заполняет конвертор НЕ ТРОГАТЬ!'!L188="", "", 'Заполняет конвертор НЕ ТРОГАТЬ!'!L188)</f>
        <v/>
      </c>
      <c r="E46" s="385" t="str">
        <f>IF('Заполняет конвертор НЕ ТРОГАТЬ!'!M188="", "", 'Заполняет конвертор НЕ ТРОГАТЬ!'!M188)</f>
        <v/>
      </c>
      <c r="F46" s="385" t="str">
        <f>IF('Заполняет конвертор НЕ ТРОГАТЬ!'!N188="", "", 'Заполняет конвертор НЕ ТРОГАТЬ!'!N188)</f>
        <v/>
      </c>
      <c r="G46" s="385" t="str">
        <f>IF('Заполняет конвертор НЕ ТРОГАТЬ!'!O188="", "", 'Заполняет конвертор НЕ ТРОГАТЬ!'!O188)</f>
        <v/>
      </c>
      <c r="H46" s="385" t="str">
        <f>IF('Заполняет конвертор НЕ ТРОГАТЬ!'!P188="", "", 'Заполняет конвертор НЕ ТРОГАТЬ!'!P188)</f>
        <v/>
      </c>
      <c r="I46" s="385" t="str">
        <f>IF('Заполняет конвертор НЕ ТРОГАТЬ!'!Q188="", "", 'Заполняет конвертор НЕ ТРОГАТЬ!'!Q188)</f>
        <v/>
      </c>
      <c r="J46" s="385" t="str">
        <f>IF('Заполняет конвертор НЕ ТРОГАТЬ!'!R188="", "", 'Заполняет конвертор НЕ ТРОГАТЬ!'!R188)</f>
        <v/>
      </c>
    </row>
    <row r="47" spans="1:10" ht="12.75">
      <c r="A47" s="385" t="str">
        <f>IF('Заполняет конвертор НЕ ТРОГАТЬ!'!I189="", "", 'Заполняет конвертор НЕ ТРОГАТЬ!'!I189)</f>
        <v/>
      </c>
      <c r="B47" s="385" t="str">
        <f>IF('Заполняет конвертор НЕ ТРОГАТЬ!'!J189="", "", 'Заполняет конвертор НЕ ТРОГАТЬ!'!J189)</f>
        <v/>
      </c>
      <c r="C47" s="385" t="str">
        <f>IF('Заполняет конвертор НЕ ТРОГАТЬ!'!K189="", "", 'Заполняет конвертор НЕ ТРОГАТЬ!'!K189)</f>
        <v/>
      </c>
      <c r="D47" s="385" t="str">
        <f>IF('Заполняет конвертор НЕ ТРОГАТЬ!'!L189="", "", 'Заполняет конвертор НЕ ТРОГАТЬ!'!L189)</f>
        <v/>
      </c>
      <c r="E47" s="385" t="str">
        <f>IF('Заполняет конвертор НЕ ТРОГАТЬ!'!M189="", "", 'Заполняет конвертор НЕ ТРОГАТЬ!'!M189)</f>
        <v/>
      </c>
      <c r="F47" s="385" t="str">
        <f>IF('Заполняет конвертор НЕ ТРОГАТЬ!'!N189="", "", 'Заполняет конвертор НЕ ТРОГАТЬ!'!N189)</f>
        <v/>
      </c>
      <c r="G47" s="385" t="str">
        <f>IF('Заполняет конвертор НЕ ТРОГАТЬ!'!O189="", "", 'Заполняет конвертор НЕ ТРОГАТЬ!'!O189)</f>
        <v/>
      </c>
      <c r="H47" s="385" t="str">
        <f>IF('Заполняет конвертор НЕ ТРОГАТЬ!'!P189="", "", 'Заполняет конвертор НЕ ТРОГАТЬ!'!P189)</f>
        <v/>
      </c>
      <c r="I47" s="385" t="str">
        <f>IF('Заполняет конвертор НЕ ТРОГАТЬ!'!Q189="", "", 'Заполняет конвертор НЕ ТРОГАТЬ!'!Q189)</f>
        <v/>
      </c>
      <c r="J47" s="385" t="str">
        <f>IF('Заполняет конвертор НЕ ТРОГАТЬ!'!R189="", "", 'Заполняет конвертор НЕ ТРОГАТЬ!'!R189)</f>
        <v/>
      </c>
    </row>
    <row r="48" spans="1:10" ht="12.75">
      <c r="A48" s="385" t="str">
        <f>IF('Заполняет конвертор НЕ ТРОГАТЬ!'!I190="", "", 'Заполняет конвертор НЕ ТРОГАТЬ!'!I190)</f>
        <v/>
      </c>
      <c r="B48" s="385" t="str">
        <f>IF('Заполняет конвертор НЕ ТРОГАТЬ!'!J190="", "", 'Заполняет конвертор НЕ ТРОГАТЬ!'!J190)</f>
        <v/>
      </c>
      <c r="C48" s="385" t="str">
        <f>IF('Заполняет конвертор НЕ ТРОГАТЬ!'!K190="", "", 'Заполняет конвертор НЕ ТРОГАТЬ!'!K190)</f>
        <v/>
      </c>
      <c r="D48" s="385" t="str">
        <f>IF('Заполняет конвертор НЕ ТРОГАТЬ!'!L190="", "", 'Заполняет конвертор НЕ ТРОГАТЬ!'!L190)</f>
        <v/>
      </c>
      <c r="E48" s="385" t="str">
        <f>IF('Заполняет конвертор НЕ ТРОГАТЬ!'!M190="", "", 'Заполняет конвертор НЕ ТРОГАТЬ!'!M190)</f>
        <v/>
      </c>
      <c r="F48" s="385" t="str">
        <f>IF('Заполняет конвертор НЕ ТРОГАТЬ!'!N190="", "", 'Заполняет конвертор НЕ ТРОГАТЬ!'!N190)</f>
        <v/>
      </c>
      <c r="G48" s="385" t="str">
        <f>IF('Заполняет конвертор НЕ ТРОГАТЬ!'!O190="", "", 'Заполняет конвертор НЕ ТРОГАТЬ!'!O190)</f>
        <v/>
      </c>
      <c r="H48" s="385" t="str">
        <f>IF('Заполняет конвертор НЕ ТРОГАТЬ!'!P190="", "", 'Заполняет конвертор НЕ ТРОГАТЬ!'!P190)</f>
        <v/>
      </c>
      <c r="I48" s="385" t="str">
        <f>IF('Заполняет конвертор НЕ ТРОГАТЬ!'!Q190="", "", 'Заполняет конвертор НЕ ТРОГАТЬ!'!Q190)</f>
        <v/>
      </c>
      <c r="J48" s="385" t="str">
        <f>IF('Заполняет конвертор НЕ ТРОГАТЬ!'!R190="", "", 'Заполняет конвертор НЕ ТРОГАТЬ!'!R190)</f>
        <v/>
      </c>
    </row>
    <row r="49" spans="1:10" ht="12.75">
      <c r="A49" s="385" t="str">
        <f>IF('Заполняет конвертор НЕ ТРОГАТЬ!'!I191="", "", 'Заполняет конвертор НЕ ТРОГАТЬ!'!I191)</f>
        <v/>
      </c>
      <c r="B49" s="385" t="str">
        <f>IF('Заполняет конвертор НЕ ТРОГАТЬ!'!J191="", "", 'Заполняет конвертор НЕ ТРОГАТЬ!'!J191)</f>
        <v/>
      </c>
      <c r="C49" s="385" t="str">
        <f>IF('Заполняет конвертор НЕ ТРОГАТЬ!'!K191="", "", 'Заполняет конвертор НЕ ТРОГАТЬ!'!K191)</f>
        <v/>
      </c>
      <c r="D49" s="385" t="str">
        <f>IF('Заполняет конвертор НЕ ТРОГАТЬ!'!L191="", "", 'Заполняет конвертор НЕ ТРОГАТЬ!'!L191)</f>
        <v/>
      </c>
      <c r="E49" s="385" t="str">
        <f>IF('Заполняет конвертор НЕ ТРОГАТЬ!'!M191="", "", 'Заполняет конвертор НЕ ТРОГАТЬ!'!M191)</f>
        <v/>
      </c>
      <c r="F49" s="385" t="str">
        <f>IF('Заполняет конвертор НЕ ТРОГАТЬ!'!N191="", "", 'Заполняет конвертор НЕ ТРОГАТЬ!'!N191)</f>
        <v/>
      </c>
      <c r="G49" s="385" t="str">
        <f>IF('Заполняет конвертор НЕ ТРОГАТЬ!'!O191="", "", 'Заполняет конвертор НЕ ТРОГАТЬ!'!O191)</f>
        <v/>
      </c>
      <c r="H49" s="385" t="str">
        <f>IF('Заполняет конвертор НЕ ТРОГАТЬ!'!P191="", "", 'Заполняет конвертор НЕ ТРОГАТЬ!'!P191)</f>
        <v/>
      </c>
      <c r="I49" s="385" t="str">
        <f>IF('Заполняет конвертор НЕ ТРОГАТЬ!'!Q191="", "", 'Заполняет конвертор НЕ ТРОГАТЬ!'!Q191)</f>
        <v/>
      </c>
      <c r="J49" s="385" t="str">
        <f>IF('Заполняет конвертор НЕ ТРОГАТЬ!'!R191="", "", 'Заполняет конвертор НЕ ТРОГАТЬ!'!R191)</f>
        <v/>
      </c>
    </row>
    <row r="50" spans="1:10" ht="12.75">
      <c r="A50" s="385" t="str">
        <f>IF('Заполняет конвертор НЕ ТРОГАТЬ!'!I192="", "", 'Заполняет конвертор НЕ ТРОГАТЬ!'!I192)</f>
        <v/>
      </c>
      <c r="B50" s="385" t="str">
        <f>IF('Заполняет конвертор НЕ ТРОГАТЬ!'!J192="", "", 'Заполняет конвертор НЕ ТРОГАТЬ!'!J192)</f>
        <v/>
      </c>
      <c r="C50" s="385" t="str">
        <f>IF('Заполняет конвертор НЕ ТРОГАТЬ!'!K192="", "", 'Заполняет конвертор НЕ ТРОГАТЬ!'!K192)</f>
        <v/>
      </c>
      <c r="D50" s="385" t="str">
        <f>IF('Заполняет конвертор НЕ ТРОГАТЬ!'!L192="", "", 'Заполняет конвертор НЕ ТРОГАТЬ!'!L192)</f>
        <v/>
      </c>
      <c r="E50" s="385" t="str">
        <f>IF('Заполняет конвертор НЕ ТРОГАТЬ!'!M192="", "", 'Заполняет конвертор НЕ ТРОГАТЬ!'!M192)</f>
        <v/>
      </c>
      <c r="F50" s="385" t="str">
        <f>IF('Заполняет конвертор НЕ ТРОГАТЬ!'!N192="", "", 'Заполняет конвертор НЕ ТРОГАТЬ!'!N192)</f>
        <v/>
      </c>
      <c r="G50" s="385" t="str">
        <f>IF('Заполняет конвертор НЕ ТРОГАТЬ!'!O192="", "", 'Заполняет конвертор НЕ ТРОГАТЬ!'!O192)</f>
        <v/>
      </c>
      <c r="H50" s="385" t="str">
        <f>IF('Заполняет конвертор НЕ ТРОГАТЬ!'!P192="", "", 'Заполняет конвертор НЕ ТРОГАТЬ!'!P192)</f>
        <v/>
      </c>
      <c r="I50" s="385" t="str">
        <f>IF('Заполняет конвертор НЕ ТРОГАТЬ!'!Q192="", "", 'Заполняет конвертор НЕ ТРОГАТЬ!'!Q192)</f>
        <v/>
      </c>
      <c r="J50" s="385" t="str">
        <f>IF('Заполняет конвертор НЕ ТРОГАТЬ!'!R192="", "", 'Заполняет конвертор НЕ ТРОГАТЬ!'!R192)</f>
        <v/>
      </c>
    </row>
    <row r="51" spans="1:10" ht="12.75">
      <c r="A51" s="385" t="str">
        <f>IF('Заполняет конвертор НЕ ТРОГАТЬ!'!I193="", "", 'Заполняет конвертор НЕ ТРОГАТЬ!'!I193)</f>
        <v/>
      </c>
      <c r="B51" s="385" t="str">
        <f>IF('Заполняет конвертор НЕ ТРОГАТЬ!'!J193="", "", 'Заполняет конвертор НЕ ТРОГАТЬ!'!J193)</f>
        <v/>
      </c>
      <c r="C51" s="385" t="str">
        <f>IF('Заполняет конвертор НЕ ТРОГАТЬ!'!K193="", "", 'Заполняет конвертор НЕ ТРОГАТЬ!'!K193)</f>
        <v/>
      </c>
      <c r="D51" s="385" t="str">
        <f>IF('Заполняет конвертор НЕ ТРОГАТЬ!'!L193="", "", 'Заполняет конвертор НЕ ТРОГАТЬ!'!L193)</f>
        <v/>
      </c>
      <c r="E51" s="385" t="str">
        <f>IF('Заполняет конвертор НЕ ТРОГАТЬ!'!M193="", "", 'Заполняет конвертор НЕ ТРОГАТЬ!'!M193)</f>
        <v/>
      </c>
      <c r="F51" s="385" t="str">
        <f>IF('Заполняет конвертор НЕ ТРОГАТЬ!'!N193="", "", 'Заполняет конвертор НЕ ТРОГАТЬ!'!N193)</f>
        <v/>
      </c>
      <c r="G51" s="385" t="str">
        <f>IF('Заполняет конвертор НЕ ТРОГАТЬ!'!O193="", "", 'Заполняет конвертор НЕ ТРОГАТЬ!'!O193)</f>
        <v/>
      </c>
      <c r="H51" s="385" t="str">
        <f>IF('Заполняет конвертор НЕ ТРОГАТЬ!'!P193="", "", 'Заполняет конвертор НЕ ТРОГАТЬ!'!P193)</f>
        <v/>
      </c>
      <c r="I51" s="385" t="str">
        <f>IF('Заполняет конвертор НЕ ТРОГАТЬ!'!Q193="", "", 'Заполняет конвертор НЕ ТРОГАТЬ!'!Q193)</f>
        <v/>
      </c>
      <c r="J51" s="385" t="str">
        <f>IF('Заполняет конвертор НЕ ТРОГАТЬ!'!R193="", "", 'Заполняет конвертор НЕ ТРОГАТЬ!'!R193)</f>
        <v/>
      </c>
    </row>
    <row r="52" spans="1:10" ht="12.75">
      <c r="A52" s="385" t="str">
        <f>IF('Заполняет конвертор НЕ ТРОГАТЬ!'!I194="", "", 'Заполняет конвертор НЕ ТРОГАТЬ!'!I194)</f>
        <v/>
      </c>
      <c r="B52" s="385" t="str">
        <f>IF('Заполняет конвертор НЕ ТРОГАТЬ!'!J194="", "", 'Заполняет конвертор НЕ ТРОГАТЬ!'!J194)</f>
        <v/>
      </c>
      <c r="C52" s="385" t="str">
        <f>IF('Заполняет конвертор НЕ ТРОГАТЬ!'!K194="", "", 'Заполняет конвертор НЕ ТРОГАТЬ!'!K194)</f>
        <v/>
      </c>
      <c r="D52" s="385" t="str">
        <f>IF('Заполняет конвертор НЕ ТРОГАТЬ!'!L194="", "", 'Заполняет конвертор НЕ ТРОГАТЬ!'!L194)</f>
        <v/>
      </c>
      <c r="E52" s="385" t="str">
        <f>IF('Заполняет конвертор НЕ ТРОГАТЬ!'!M194="", "", 'Заполняет конвертор НЕ ТРОГАТЬ!'!M194)</f>
        <v/>
      </c>
      <c r="F52" s="385" t="str">
        <f>IF('Заполняет конвертор НЕ ТРОГАТЬ!'!N194="", "", 'Заполняет конвертор НЕ ТРОГАТЬ!'!N194)</f>
        <v/>
      </c>
      <c r="G52" s="385" t="str">
        <f>IF('Заполняет конвертор НЕ ТРОГАТЬ!'!O194="", "", 'Заполняет конвертор НЕ ТРОГАТЬ!'!O194)</f>
        <v/>
      </c>
      <c r="H52" s="385" t="str">
        <f>IF('Заполняет конвертор НЕ ТРОГАТЬ!'!P194="", "", 'Заполняет конвертор НЕ ТРОГАТЬ!'!P194)</f>
        <v/>
      </c>
      <c r="I52" s="385" t="str">
        <f>IF('Заполняет конвертор НЕ ТРОГАТЬ!'!Q194="", "", 'Заполняет конвертор НЕ ТРОГАТЬ!'!Q194)</f>
        <v/>
      </c>
      <c r="J52" s="385" t="str">
        <f>IF('Заполняет конвертор НЕ ТРОГАТЬ!'!R194="", "", 'Заполняет конвертор НЕ ТРОГАТЬ!'!R194)</f>
        <v/>
      </c>
    </row>
    <row r="53" spans="1:10" ht="12.75">
      <c r="A53" s="385" t="str">
        <f>IF('Заполняет конвертор НЕ ТРОГАТЬ!'!I195="", "", 'Заполняет конвертор НЕ ТРОГАТЬ!'!I195)</f>
        <v/>
      </c>
      <c r="B53" s="385" t="str">
        <f>IF('Заполняет конвертор НЕ ТРОГАТЬ!'!J195="", "", 'Заполняет конвертор НЕ ТРОГАТЬ!'!J195)</f>
        <v/>
      </c>
      <c r="C53" s="385" t="str">
        <f>IF('Заполняет конвертор НЕ ТРОГАТЬ!'!K195="", "", 'Заполняет конвертор НЕ ТРОГАТЬ!'!K195)</f>
        <v/>
      </c>
      <c r="D53" s="385" t="str">
        <f>IF('Заполняет конвертор НЕ ТРОГАТЬ!'!L195="", "", 'Заполняет конвертор НЕ ТРОГАТЬ!'!L195)</f>
        <v/>
      </c>
      <c r="E53" s="385" t="str">
        <f>IF('Заполняет конвертор НЕ ТРОГАТЬ!'!M195="", "", 'Заполняет конвертор НЕ ТРОГАТЬ!'!M195)</f>
        <v/>
      </c>
      <c r="F53" s="385" t="str">
        <f>IF('Заполняет конвертор НЕ ТРОГАТЬ!'!N195="", "", 'Заполняет конвертор НЕ ТРОГАТЬ!'!N195)</f>
        <v/>
      </c>
      <c r="G53" s="385" t="str">
        <f>IF('Заполняет конвертор НЕ ТРОГАТЬ!'!O195="", "", 'Заполняет конвертор НЕ ТРОГАТЬ!'!O195)</f>
        <v/>
      </c>
      <c r="H53" s="385" t="str">
        <f>IF('Заполняет конвертор НЕ ТРОГАТЬ!'!P195="", "", 'Заполняет конвертор НЕ ТРОГАТЬ!'!P195)</f>
        <v/>
      </c>
      <c r="I53" s="385" t="str">
        <f>IF('Заполняет конвертор НЕ ТРОГАТЬ!'!Q195="", "", 'Заполняет конвертор НЕ ТРОГАТЬ!'!Q195)</f>
        <v/>
      </c>
      <c r="J53" s="385" t="str">
        <f>IF('Заполняет конвертор НЕ ТРОГАТЬ!'!R195="", "", 'Заполняет конвертор НЕ ТРОГАТЬ!'!R195)</f>
        <v/>
      </c>
    </row>
    <row r="54" spans="1:10" ht="12.75">
      <c r="A54" s="385" t="str">
        <f>IF('Заполняет конвертор НЕ ТРОГАТЬ!'!I196="", "", 'Заполняет конвертор НЕ ТРОГАТЬ!'!I196)</f>
        <v/>
      </c>
      <c r="B54" s="385" t="str">
        <f>IF('Заполняет конвертор НЕ ТРОГАТЬ!'!J196="", "", 'Заполняет конвертор НЕ ТРОГАТЬ!'!J196)</f>
        <v/>
      </c>
      <c r="C54" s="385" t="str">
        <f>IF('Заполняет конвертор НЕ ТРОГАТЬ!'!K196="", "", 'Заполняет конвертор НЕ ТРОГАТЬ!'!K196)</f>
        <v/>
      </c>
      <c r="D54" s="385" t="str">
        <f>IF('Заполняет конвертор НЕ ТРОГАТЬ!'!L196="", "", 'Заполняет конвертор НЕ ТРОГАТЬ!'!L196)</f>
        <v/>
      </c>
      <c r="E54" s="385" t="str">
        <f>IF('Заполняет конвертор НЕ ТРОГАТЬ!'!M196="", "", 'Заполняет конвертор НЕ ТРОГАТЬ!'!M196)</f>
        <v/>
      </c>
      <c r="F54" s="385" t="str">
        <f>IF('Заполняет конвертор НЕ ТРОГАТЬ!'!N196="", "", 'Заполняет конвертор НЕ ТРОГАТЬ!'!N196)</f>
        <v/>
      </c>
      <c r="G54" s="385" t="str">
        <f>IF('Заполняет конвертор НЕ ТРОГАТЬ!'!O196="", "", 'Заполняет конвертор НЕ ТРОГАТЬ!'!O196)</f>
        <v/>
      </c>
      <c r="H54" s="385" t="str">
        <f>IF('Заполняет конвертор НЕ ТРОГАТЬ!'!P196="", "", 'Заполняет конвертор НЕ ТРОГАТЬ!'!P196)</f>
        <v/>
      </c>
      <c r="I54" s="385" t="str">
        <f>IF('Заполняет конвертор НЕ ТРОГАТЬ!'!Q196="", "", 'Заполняет конвертор НЕ ТРОГАТЬ!'!Q196)</f>
        <v/>
      </c>
      <c r="J54" s="385" t="str">
        <f>IF('Заполняет конвертор НЕ ТРОГАТЬ!'!R196="", "", 'Заполняет конвертор НЕ ТРОГАТЬ!'!R196)</f>
        <v/>
      </c>
    </row>
    <row r="55" spans="1:10" ht="12.75">
      <c r="A55" s="385" t="str">
        <f>IF('Заполняет конвертор НЕ ТРОГАТЬ!'!I197="", "", 'Заполняет конвертор НЕ ТРОГАТЬ!'!I197)</f>
        <v/>
      </c>
      <c r="B55" s="385" t="str">
        <f>IF('Заполняет конвертор НЕ ТРОГАТЬ!'!J197="", "", 'Заполняет конвертор НЕ ТРОГАТЬ!'!J197)</f>
        <v/>
      </c>
      <c r="C55" s="385" t="str">
        <f>IF('Заполняет конвертор НЕ ТРОГАТЬ!'!K197="", "", 'Заполняет конвертор НЕ ТРОГАТЬ!'!K197)</f>
        <v/>
      </c>
      <c r="D55" s="385" t="str">
        <f>IF('Заполняет конвертор НЕ ТРОГАТЬ!'!L197="", "", 'Заполняет конвертор НЕ ТРОГАТЬ!'!L197)</f>
        <v/>
      </c>
      <c r="E55" s="385" t="str">
        <f>IF('Заполняет конвертор НЕ ТРОГАТЬ!'!M197="", "", 'Заполняет конвертор НЕ ТРОГАТЬ!'!M197)</f>
        <v/>
      </c>
      <c r="F55" s="385" t="str">
        <f>IF('Заполняет конвертор НЕ ТРОГАТЬ!'!N197="", "", 'Заполняет конвертор НЕ ТРОГАТЬ!'!N197)</f>
        <v/>
      </c>
      <c r="G55" s="385" t="str">
        <f>IF('Заполняет конвертор НЕ ТРОГАТЬ!'!O197="", "", 'Заполняет конвертор НЕ ТРОГАТЬ!'!O197)</f>
        <v/>
      </c>
      <c r="H55" s="385" t="str">
        <f>IF('Заполняет конвертор НЕ ТРОГАТЬ!'!P197="", "", 'Заполняет конвертор НЕ ТРОГАТЬ!'!P197)</f>
        <v/>
      </c>
      <c r="I55" s="385" t="str">
        <f>IF('Заполняет конвертор НЕ ТРОГАТЬ!'!Q197="", "", 'Заполняет конвертор НЕ ТРОГАТЬ!'!Q197)</f>
        <v/>
      </c>
      <c r="J55" s="385" t="str">
        <f>IF('Заполняет конвертор НЕ ТРОГАТЬ!'!R197="", "", 'Заполняет конвертор НЕ ТРОГАТЬ!'!R197)</f>
        <v/>
      </c>
    </row>
    <row r="56" spans="1:10" ht="12.75">
      <c r="A56" s="385" t="str">
        <f>IF('Заполняет конвертор НЕ ТРОГАТЬ!'!I198="", "", 'Заполняет конвертор НЕ ТРОГАТЬ!'!I198)</f>
        <v/>
      </c>
      <c r="B56" s="385" t="str">
        <f>IF('Заполняет конвертор НЕ ТРОГАТЬ!'!J198="", "", 'Заполняет конвертор НЕ ТРОГАТЬ!'!J198)</f>
        <v/>
      </c>
      <c r="C56" s="385" t="str">
        <f>IF('Заполняет конвертор НЕ ТРОГАТЬ!'!K198="", "", 'Заполняет конвертор НЕ ТРОГАТЬ!'!K198)</f>
        <v/>
      </c>
      <c r="D56" s="385" t="str">
        <f>IF('Заполняет конвертор НЕ ТРОГАТЬ!'!L198="", "", 'Заполняет конвертор НЕ ТРОГАТЬ!'!L198)</f>
        <v/>
      </c>
      <c r="E56" s="385" t="str">
        <f>IF('Заполняет конвертор НЕ ТРОГАТЬ!'!M198="", "", 'Заполняет конвертор НЕ ТРОГАТЬ!'!M198)</f>
        <v/>
      </c>
      <c r="F56" s="385" t="str">
        <f>IF('Заполняет конвертор НЕ ТРОГАТЬ!'!N198="", "", 'Заполняет конвертор НЕ ТРОГАТЬ!'!N198)</f>
        <v/>
      </c>
      <c r="G56" s="385" t="str">
        <f>IF('Заполняет конвертор НЕ ТРОГАТЬ!'!O198="", "", 'Заполняет конвертор НЕ ТРОГАТЬ!'!O198)</f>
        <v/>
      </c>
      <c r="H56" s="385" t="str">
        <f>IF('Заполняет конвертор НЕ ТРОГАТЬ!'!P198="", "", 'Заполняет конвертор НЕ ТРОГАТЬ!'!P198)</f>
        <v/>
      </c>
      <c r="I56" s="385" t="str">
        <f>IF('Заполняет конвертор НЕ ТРОГАТЬ!'!Q198="", "", 'Заполняет конвертор НЕ ТРОГАТЬ!'!Q198)</f>
        <v/>
      </c>
      <c r="J56" s="385" t="str">
        <f>IF('Заполняет конвертор НЕ ТРОГАТЬ!'!R198="", "", 'Заполняет конвертор НЕ ТРОГАТЬ!'!R198)</f>
        <v/>
      </c>
    </row>
    <row r="57" spans="1:10" ht="12.75">
      <c r="A57" s="385" t="str">
        <f>IF('Заполняет конвертор НЕ ТРОГАТЬ!'!I199="", "", 'Заполняет конвертор НЕ ТРОГАТЬ!'!I199)</f>
        <v/>
      </c>
      <c r="B57" s="385" t="str">
        <f>IF('Заполняет конвертор НЕ ТРОГАТЬ!'!J199="", "", 'Заполняет конвертор НЕ ТРОГАТЬ!'!J199)</f>
        <v/>
      </c>
      <c r="C57" s="385" t="str">
        <f>IF('Заполняет конвертор НЕ ТРОГАТЬ!'!K199="", "", 'Заполняет конвертор НЕ ТРОГАТЬ!'!K199)</f>
        <v/>
      </c>
      <c r="D57" s="385" t="str">
        <f>IF('Заполняет конвертор НЕ ТРОГАТЬ!'!L199="", "", 'Заполняет конвертор НЕ ТРОГАТЬ!'!L199)</f>
        <v/>
      </c>
      <c r="E57" s="385" t="str">
        <f>IF('Заполняет конвертор НЕ ТРОГАТЬ!'!M199="", "", 'Заполняет конвертор НЕ ТРОГАТЬ!'!M199)</f>
        <v/>
      </c>
      <c r="F57" s="385" t="str">
        <f>IF('Заполняет конвертор НЕ ТРОГАТЬ!'!N199="", "", 'Заполняет конвертор НЕ ТРОГАТЬ!'!N199)</f>
        <v/>
      </c>
      <c r="G57" s="385" t="str">
        <f>IF('Заполняет конвертор НЕ ТРОГАТЬ!'!O199="", "", 'Заполняет конвертор НЕ ТРОГАТЬ!'!O199)</f>
        <v/>
      </c>
      <c r="H57" s="385" t="str">
        <f>IF('Заполняет конвертор НЕ ТРОГАТЬ!'!P199="", "", 'Заполняет конвертор НЕ ТРОГАТЬ!'!P199)</f>
        <v/>
      </c>
      <c r="I57" s="385" t="str">
        <f>IF('Заполняет конвертор НЕ ТРОГАТЬ!'!Q199="", "", 'Заполняет конвертор НЕ ТРОГАТЬ!'!Q199)</f>
        <v/>
      </c>
      <c r="J57" s="385" t="str">
        <f>IF('Заполняет конвертор НЕ ТРОГАТЬ!'!R199="", "", 'Заполняет конвертор НЕ ТРОГАТЬ!'!R199)</f>
        <v/>
      </c>
    </row>
    <row r="58" spans="1:10" ht="12.75">
      <c r="A58" s="385" t="str">
        <f>IF('Заполняет конвертор НЕ ТРОГАТЬ!'!I200="", "", 'Заполняет конвертор НЕ ТРОГАТЬ!'!I200)</f>
        <v/>
      </c>
      <c r="B58" s="385" t="str">
        <f>IF('Заполняет конвертор НЕ ТРОГАТЬ!'!J200="", "", 'Заполняет конвертор НЕ ТРОГАТЬ!'!J200)</f>
        <v/>
      </c>
      <c r="C58" s="385" t="str">
        <f>IF('Заполняет конвертор НЕ ТРОГАТЬ!'!K200="", "", 'Заполняет конвертор НЕ ТРОГАТЬ!'!K200)</f>
        <v/>
      </c>
      <c r="D58" s="385" t="str">
        <f>IF('Заполняет конвертор НЕ ТРОГАТЬ!'!L200="", "", 'Заполняет конвертор НЕ ТРОГАТЬ!'!L200)</f>
        <v/>
      </c>
      <c r="E58" s="385" t="str">
        <f>IF('Заполняет конвертор НЕ ТРОГАТЬ!'!M200="", "", 'Заполняет конвертор НЕ ТРОГАТЬ!'!M200)</f>
        <v/>
      </c>
      <c r="F58" s="385" t="str">
        <f>IF('Заполняет конвертор НЕ ТРОГАТЬ!'!N200="", "", 'Заполняет конвертор НЕ ТРОГАТЬ!'!N200)</f>
        <v/>
      </c>
      <c r="G58" s="385" t="str">
        <f>IF('Заполняет конвертор НЕ ТРОГАТЬ!'!O200="", "", 'Заполняет конвертор НЕ ТРОГАТЬ!'!O200)</f>
        <v/>
      </c>
      <c r="H58" s="385" t="str">
        <f>IF('Заполняет конвертор НЕ ТРОГАТЬ!'!P200="", "", 'Заполняет конвертор НЕ ТРОГАТЬ!'!P200)</f>
        <v/>
      </c>
      <c r="I58" s="385" t="str">
        <f>IF('Заполняет конвертор НЕ ТРОГАТЬ!'!Q200="", "", 'Заполняет конвертор НЕ ТРОГАТЬ!'!Q200)</f>
        <v/>
      </c>
      <c r="J58" s="385" t="str">
        <f>IF('Заполняет конвертор НЕ ТРОГАТЬ!'!R200="", "", 'Заполняет конвертор НЕ ТРОГАТЬ!'!R200)</f>
        <v/>
      </c>
    </row>
    <row r="59" spans="1:10" ht="12.75">
      <c r="A59" s="385" t="str">
        <f>IF('Заполняет конвертор НЕ ТРОГАТЬ!'!I201="", "", 'Заполняет конвертор НЕ ТРОГАТЬ!'!I201)</f>
        <v/>
      </c>
      <c r="B59" s="385" t="str">
        <f>IF('Заполняет конвертор НЕ ТРОГАТЬ!'!J201="", "", 'Заполняет конвертор НЕ ТРОГАТЬ!'!J201)</f>
        <v/>
      </c>
      <c r="C59" s="385" t="str">
        <f>IF('Заполняет конвертор НЕ ТРОГАТЬ!'!K201="", "", 'Заполняет конвертор НЕ ТРОГАТЬ!'!K201)</f>
        <v/>
      </c>
      <c r="D59" s="385" t="str">
        <f>IF('Заполняет конвертор НЕ ТРОГАТЬ!'!L201="", "", 'Заполняет конвертор НЕ ТРОГАТЬ!'!L201)</f>
        <v/>
      </c>
      <c r="E59" s="385" t="str">
        <f>IF('Заполняет конвертор НЕ ТРОГАТЬ!'!M201="", "", 'Заполняет конвертор НЕ ТРОГАТЬ!'!M201)</f>
        <v/>
      </c>
      <c r="F59" s="385" t="str">
        <f>IF('Заполняет конвертор НЕ ТРОГАТЬ!'!N201="", "", 'Заполняет конвертор НЕ ТРОГАТЬ!'!N201)</f>
        <v/>
      </c>
      <c r="G59" s="385" t="str">
        <f>IF('Заполняет конвертор НЕ ТРОГАТЬ!'!O201="", "", 'Заполняет конвертор НЕ ТРОГАТЬ!'!O201)</f>
        <v/>
      </c>
      <c r="H59" s="385" t="str">
        <f>IF('Заполняет конвертор НЕ ТРОГАТЬ!'!P201="", "", 'Заполняет конвертор НЕ ТРОГАТЬ!'!P201)</f>
        <v/>
      </c>
      <c r="I59" s="385" t="str">
        <f>IF('Заполняет конвертор НЕ ТРОГАТЬ!'!Q201="", "", 'Заполняет конвертор НЕ ТРОГАТЬ!'!Q201)</f>
        <v/>
      </c>
      <c r="J59" s="385" t="str">
        <f>IF('Заполняет конвертор НЕ ТРОГАТЬ!'!R201="", "", 'Заполняет конвертор НЕ ТРОГАТЬ!'!R201)</f>
        <v/>
      </c>
    </row>
    <row r="60" spans="1:10" ht="12.75">
      <c r="A60" s="385" t="str">
        <f>IF('Заполняет конвертор НЕ ТРОГАТЬ!'!I202="", "", 'Заполняет конвертор НЕ ТРОГАТЬ!'!I202)</f>
        <v/>
      </c>
      <c r="B60" s="385" t="str">
        <f>IF('Заполняет конвертор НЕ ТРОГАТЬ!'!J202="", "", 'Заполняет конвертор НЕ ТРОГАТЬ!'!J202)</f>
        <v/>
      </c>
      <c r="C60" s="385" t="str">
        <f>IF('Заполняет конвертор НЕ ТРОГАТЬ!'!K202="", "", 'Заполняет конвертор НЕ ТРОГАТЬ!'!K202)</f>
        <v/>
      </c>
      <c r="D60" s="385" t="str">
        <f>IF('Заполняет конвертор НЕ ТРОГАТЬ!'!L202="", "", 'Заполняет конвертор НЕ ТРОГАТЬ!'!L202)</f>
        <v/>
      </c>
      <c r="E60" s="385" t="str">
        <f>IF('Заполняет конвертор НЕ ТРОГАТЬ!'!M202="", "", 'Заполняет конвертор НЕ ТРОГАТЬ!'!M202)</f>
        <v/>
      </c>
      <c r="F60" s="385" t="str">
        <f>IF('Заполняет конвертор НЕ ТРОГАТЬ!'!N202="", "", 'Заполняет конвертор НЕ ТРОГАТЬ!'!N202)</f>
        <v/>
      </c>
      <c r="G60" s="385" t="str">
        <f>IF('Заполняет конвертор НЕ ТРОГАТЬ!'!O202="", "", 'Заполняет конвертор НЕ ТРОГАТЬ!'!O202)</f>
        <v/>
      </c>
      <c r="H60" s="385" t="str">
        <f>IF('Заполняет конвертор НЕ ТРОГАТЬ!'!P202="", "", 'Заполняет конвертор НЕ ТРОГАТЬ!'!P202)</f>
        <v/>
      </c>
      <c r="I60" s="385" t="str">
        <f>IF('Заполняет конвертор НЕ ТРОГАТЬ!'!Q202="", "", 'Заполняет конвертор НЕ ТРОГАТЬ!'!Q202)</f>
        <v/>
      </c>
      <c r="J60" s="385" t="str">
        <f>IF('Заполняет конвертор НЕ ТРОГАТЬ!'!R202="", "", 'Заполняет конвертор НЕ ТРОГАТЬ!'!R202)</f>
        <v/>
      </c>
    </row>
    <row r="61" spans="1:10" ht="12.75">
      <c r="A61" s="385" t="str">
        <f>IF('Заполняет конвертор НЕ ТРОГАТЬ!'!I203="", "", 'Заполняет конвертор НЕ ТРОГАТЬ!'!I203)</f>
        <v/>
      </c>
      <c r="B61" s="385" t="str">
        <f>IF('Заполняет конвертор НЕ ТРОГАТЬ!'!J203="", "", 'Заполняет конвертор НЕ ТРОГАТЬ!'!J203)</f>
        <v/>
      </c>
      <c r="C61" s="385" t="str">
        <f>IF('Заполняет конвертор НЕ ТРОГАТЬ!'!K203="", "", 'Заполняет конвертор НЕ ТРОГАТЬ!'!K203)</f>
        <v/>
      </c>
      <c r="D61" s="385" t="str">
        <f>IF('Заполняет конвертор НЕ ТРОГАТЬ!'!L203="", "", 'Заполняет конвертор НЕ ТРОГАТЬ!'!L203)</f>
        <v/>
      </c>
      <c r="E61" s="385" t="str">
        <f>IF('Заполняет конвертор НЕ ТРОГАТЬ!'!M203="", "", 'Заполняет конвертор НЕ ТРОГАТЬ!'!M203)</f>
        <v/>
      </c>
      <c r="F61" s="385" t="str">
        <f>IF('Заполняет конвертор НЕ ТРОГАТЬ!'!N203="", "", 'Заполняет конвертор НЕ ТРОГАТЬ!'!N203)</f>
        <v/>
      </c>
      <c r="G61" s="385" t="str">
        <f>IF('Заполняет конвертор НЕ ТРОГАТЬ!'!O203="", "", 'Заполняет конвертор НЕ ТРОГАТЬ!'!O203)</f>
        <v/>
      </c>
      <c r="H61" s="385" t="str">
        <f>IF('Заполняет конвертор НЕ ТРОГАТЬ!'!P203="", "", 'Заполняет конвертор НЕ ТРОГАТЬ!'!P203)</f>
        <v/>
      </c>
      <c r="I61" s="385" t="str">
        <f>IF('Заполняет конвертор НЕ ТРОГАТЬ!'!Q203="", "", 'Заполняет конвертор НЕ ТРОГАТЬ!'!Q203)</f>
        <v/>
      </c>
      <c r="J61" s="385" t="str">
        <f>IF('Заполняет конвертор НЕ ТРОГАТЬ!'!R203="", "", 'Заполняет конвертор НЕ ТРОГАТЬ!'!R203)</f>
        <v/>
      </c>
    </row>
    <row r="62" spans="1:10" ht="12.75">
      <c r="A62" s="385" t="str">
        <f>IF('Заполняет конвертор НЕ ТРОГАТЬ!'!I204="", "", 'Заполняет конвертор НЕ ТРОГАТЬ!'!I204)</f>
        <v/>
      </c>
      <c r="B62" s="385" t="str">
        <f>IF('Заполняет конвертор НЕ ТРОГАТЬ!'!J204="", "", 'Заполняет конвертор НЕ ТРОГАТЬ!'!J204)</f>
        <v/>
      </c>
      <c r="C62" s="385" t="str">
        <f>IF('Заполняет конвертор НЕ ТРОГАТЬ!'!K204="", "", 'Заполняет конвертор НЕ ТРОГАТЬ!'!K204)</f>
        <v/>
      </c>
      <c r="D62" s="385" t="str">
        <f>IF('Заполняет конвертор НЕ ТРОГАТЬ!'!L204="", "", 'Заполняет конвертор НЕ ТРОГАТЬ!'!L204)</f>
        <v/>
      </c>
      <c r="E62" s="385" t="str">
        <f>IF('Заполняет конвертор НЕ ТРОГАТЬ!'!M204="", "", 'Заполняет конвертор НЕ ТРОГАТЬ!'!M204)</f>
        <v/>
      </c>
      <c r="F62" s="385" t="str">
        <f>IF('Заполняет конвертор НЕ ТРОГАТЬ!'!N204="", "", 'Заполняет конвертор НЕ ТРОГАТЬ!'!N204)</f>
        <v/>
      </c>
      <c r="G62" s="385" t="str">
        <f>IF('Заполняет конвертор НЕ ТРОГАТЬ!'!O204="", "", 'Заполняет конвертор НЕ ТРОГАТЬ!'!O204)</f>
        <v/>
      </c>
      <c r="H62" s="385" t="str">
        <f>IF('Заполняет конвертор НЕ ТРОГАТЬ!'!P204="", "", 'Заполняет конвертор НЕ ТРОГАТЬ!'!P204)</f>
        <v/>
      </c>
      <c r="I62" s="385" t="str">
        <f>IF('Заполняет конвертор НЕ ТРОГАТЬ!'!Q204="", "", 'Заполняет конвертор НЕ ТРОГАТЬ!'!Q204)</f>
        <v/>
      </c>
      <c r="J62" s="385" t="str">
        <f>IF('Заполняет конвертор НЕ ТРОГАТЬ!'!R204="", "", 'Заполняет конвертор НЕ ТРОГАТЬ!'!R204)</f>
        <v/>
      </c>
    </row>
    <row r="63" spans="1:10" ht="12.75">
      <c r="A63" s="385" t="str">
        <f>IF('Заполняет конвертор НЕ ТРОГАТЬ!'!I205="", "", 'Заполняет конвертор НЕ ТРОГАТЬ!'!I205)</f>
        <v/>
      </c>
      <c r="B63" s="385" t="str">
        <f>IF('Заполняет конвертор НЕ ТРОГАТЬ!'!J205="", "", 'Заполняет конвертор НЕ ТРОГАТЬ!'!J205)</f>
        <v/>
      </c>
      <c r="C63" s="385" t="str">
        <f>IF('Заполняет конвертор НЕ ТРОГАТЬ!'!K205="", "", 'Заполняет конвертор НЕ ТРОГАТЬ!'!K205)</f>
        <v/>
      </c>
      <c r="D63" s="385" t="str">
        <f>IF('Заполняет конвертор НЕ ТРОГАТЬ!'!L205="", "", 'Заполняет конвертор НЕ ТРОГАТЬ!'!L205)</f>
        <v/>
      </c>
      <c r="E63" s="385" t="str">
        <f>IF('Заполняет конвертор НЕ ТРОГАТЬ!'!M205="", "", 'Заполняет конвертор НЕ ТРОГАТЬ!'!M205)</f>
        <v/>
      </c>
      <c r="F63" s="385" t="str">
        <f>IF('Заполняет конвертор НЕ ТРОГАТЬ!'!N205="", "", 'Заполняет конвертор НЕ ТРОГАТЬ!'!N205)</f>
        <v/>
      </c>
      <c r="G63" s="385" t="str">
        <f>IF('Заполняет конвертор НЕ ТРОГАТЬ!'!O205="", "", 'Заполняет конвертор НЕ ТРОГАТЬ!'!O205)</f>
        <v/>
      </c>
      <c r="H63" s="385" t="str">
        <f>IF('Заполняет конвертор НЕ ТРОГАТЬ!'!P205="", "", 'Заполняет конвертор НЕ ТРОГАТЬ!'!P205)</f>
        <v/>
      </c>
      <c r="I63" s="385" t="str">
        <f>IF('Заполняет конвертор НЕ ТРОГАТЬ!'!Q205="", "", 'Заполняет конвертор НЕ ТРОГАТЬ!'!Q205)</f>
        <v/>
      </c>
      <c r="J63" s="385" t="str">
        <f>IF('Заполняет конвертор НЕ ТРОГАТЬ!'!R205="", "", 'Заполняет конвертор НЕ ТРОГАТЬ!'!R205)</f>
        <v/>
      </c>
    </row>
    <row r="64" spans="1:10" ht="12.75">
      <c r="A64" s="385" t="str">
        <f>IF('Заполняет конвертор НЕ ТРОГАТЬ!'!I206="", "", 'Заполняет конвертор НЕ ТРОГАТЬ!'!I206)</f>
        <v/>
      </c>
      <c r="B64" s="385" t="str">
        <f>IF('Заполняет конвертор НЕ ТРОГАТЬ!'!J206="", "", 'Заполняет конвертор НЕ ТРОГАТЬ!'!J206)</f>
        <v/>
      </c>
      <c r="C64" s="385" t="str">
        <f>IF('Заполняет конвертор НЕ ТРОГАТЬ!'!K206="", "", 'Заполняет конвертор НЕ ТРОГАТЬ!'!K206)</f>
        <v/>
      </c>
      <c r="D64" s="385" t="str">
        <f>IF('Заполняет конвертор НЕ ТРОГАТЬ!'!L206="", "", 'Заполняет конвертор НЕ ТРОГАТЬ!'!L206)</f>
        <v/>
      </c>
      <c r="E64" s="385" t="str">
        <f>IF('Заполняет конвертор НЕ ТРОГАТЬ!'!M206="", "", 'Заполняет конвертор НЕ ТРОГАТЬ!'!M206)</f>
        <v/>
      </c>
      <c r="F64" s="385" t="str">
        <f>IF('Заполняет конвертор НЕ ТРОГАТЬ!'!N206="", "", 'Заполняет конвертор НЕ ТРОГАТЬ!'!N206)</f>
        <v/>
      </c>
      <c r="G64" s="385" t="str">
        <f>IF('Заполняет конвертор НЕ ТРОГАТЬ!'!O206="", "", 'Заполняет конвертор НЕ ТРОГАТЬ!'!O206)</f>
        <v/>
      </c>
      <c r="H64" s="385" t="str">
        <f>IF('Заполняет конвертор НЕ ТРОГАТЬ!'!P206="", "", 'Заполняет конвертор НЕ ТРОГАТЬ!'!P206)</f>
        <v/>
      </c>
      <c r="I64" s="385" t="str">
        <f>IF('Заполняет конвертор НЕ ТРОГАТЬ!'!Q206="", "", 'Заполняет конвертор НЕ ТРОГАТЬ!'!Q206)</f>
        <v/>
      </c>
      <c r="J64" s="385" t="str">
        <f>IF('Заполняет конвертор НЕ ТРОГАТЬ!'!R206="", "", 'Заполняет конвертор НЕ ТРОГАТЬ!'!R206)</f>
        <v/>
      </c>
    </row>
    <row r="65" spans="1:10" ht="12.75">
      <c r="A65" s="385" t="str">
        <f>IF('Заполняет конвертор НЕ ТРОГАТЬ!'!I207="", "", 'Заполняет конвертор НЕ ТРОГАТЬ!'!I207)</f>
        <v/>
      </c>
      <c r="B65" s="385" t="str">
        <f>IF('Заполняет конвертор НЕ ТРОГАТЬ!'!J207="", "", 'Заполняет конвертор НЕ ТРОГАТЬ!'!J207)</f>
        <v/>
      </c>
      <c r="C65" s="385" t="str">
        <f>IF('Заполняет конвертор НЕ ТРОГАТЬ!'!K207="", "", 'Заполняет конвертор НЕ ТРОГАТЬ!'!K207)</f>
        <v/>
      </c>
      <c r="D65" s="385" t="str">
        <f>IF('Заполняет конвертор НЕ ТРОГАТЬ!'!L207="", "", 'Заполняет конвертор НЕ ТРОГАТЬ!'!L207)</f>
        <v/>
      </c>
      <c r="E65" s="385" t="str">
        <f>IF('Заполняет конвертор НЕ ТРОГАТЬ!'!M207="", "", 'Заполняет конвертор НЕ ТРОГАТЬ!'!M207)</f>
        <v/>
      </c>
      <c r="F65" s="385" t="str">
        <f>IF('Заполняет конвертор НЕ ТРОГАТЬ!'!N207="", "", 'Заполняет конвертор НЕ ТРОГАТЬ!'!N207)</f>
        <v/>
      </c>
      <c r="G65" s="385" t="str">
        <f>IF('Заполняет конвертор НЕ ТРОГАТЬ!'!O207="", "", 'Заполняет конвертор НЕ ТРОГАТЬ!'!O207)</f>
        <v/>
      </c>
      <c r="H65" s="385" t="str">
        <f>IF('Заполняет конвертор НЕ ТРОГАТЬ!'!P207="", "", 'Заполняет конвертор НЕ ТРОГАТЬ!'!P207)</f>
        <v/>
      </c>
      <c r="I65" s="385" t="str">
        <f>IF('Заполняет конвертор НЕ ТРОГАТЬ!'!Q207="", "", 'Заполняет конвертор НЕ ТРОГАТЬ!'!Q207)</f>
        <v/>
      </c>
      <c r="J65" s="385" t="str">
        <f>IF('Заполняет конвертор НЕ ТРОГАТЬ!'!R207="", "", 'Заполняет конвертор НЕ ТРОГАТЬ!'!R207)</f>
        <v/>
      </c>
    </row>
    <row r="66" spans="1:10" ht="12.75">
      <c r="A66" s="385" t="str">
        <f>IF('Заполняет конвертор НЕ ТРОГАТЬ!'!I208="", "", 'Заполняет конвертор НЕ ТРОГАТЬ!'!I208)</f>
        <v/>
      </c>
      <c r="B66" s="385" t="str">
        <f>IF('Заполняет конвертор НЕ ТРОГАТЬ!'!J208="", "", 'Заполняет конвертор НЕ ТРОГАТЬ!'!J208)</f>
        <v/>
      </c>
      <c r="C66" s="385" t="str">
        <f>IF('Заполняет конвертор НЕ ТРОГАТЬ!'!K208="", "", 'Заполняет конвертор НЕ ТРОГАТЬ!'!K208)</f>
        <v/>
      </c>
      <c r="D66" s="385" t="str">
        <f>IF('Заполняет конвертор НЕ ТРОГАТЬ!'!L208="", "", 'Заполняет конвертор НЕ ТРОГАТЬ!'!L208)</f>
        <v/>
      </c>
      <c r="E66" s="385" t="str">
        <f>IF('Заполняет конвертор НЕ ТРОГАТЬ!'!M208="", "", 'Заполняет конвертор НЕ ТРОГАТЬ!'!M208)</f>
        <v/>
      </c>
      <c r="F66" s="385" t="str">
        <f>IF('Заполняет конвертор НЕ ТРОГАТЬ!'!N208="", "", 'Заполняет конвертор НЕ ТРОГАТЬ!'!N208)</f>
        <v/>
      </c>
      <c r="G66" s="385" t="str">
        <f>IF('Заполняет конвертор НЕ ТРОГАТЬ!'!O208="", "", 'Заполняет конвертор НЕ ТРОГАТЬ!'!O208)</f>
        <v/>
      </c>
      <c r="H66" s="385" t="str">
        <f>IF('Заполняет конвертор НЕ ТРОГАТЬ!'!P208="", "", 'Заполняет конвертор НЕ ТРОГАТЬ!'!P208)</f>
        <v/>
      </c>
      <c r="I66" s="385" t="str">
        <f>IF('Заполняет конвертор НЕ ТРОГАТЬ!'!Q208="", "", 'Заполняет конвертор НЕ ТРОГАТЬ!'!Q208)</f>
        <v/>
      </c>
      <c r="J66" s="385" t="str">
        <f>IF('Заполняет конвертор НЕ ТРОГАТЬ!'!R208="", "", 'Заполняет конвертор НЕ ТРОГАТЬ!'!R208)</f>
        <v/>
      </c>
    </row>
    <row r="67" spans="1:10" ht="12.75">
      <c r="A67" s="385" t="str">
        <f>IF('Заполняет конвертор НЕ ТРОГАТЬ!'!I209="", "", 'Заполняет конвертор НЕ ТРОГАТЬ!'!I209)</f>
        <v/>
      </c>
      <c r="B67" s="385" t="str">
        <f>IF('Заполняет конвертор НЕ ТРОГАТЬ!'!J209="", "", 'Заполняет конвертор НЕ ТРОГАТЬ!'!J209)</f>
        <v/>
      </c>
      <c r="C67" s="385" t="str">
        <f>IF('Заполняет конвертор НЕ ТРОГАТЬ!'!K209="", "", 'Заполняет конвертор НЕ ТРОГАТЬ!'!K209)</f>
        <v/>
      </c>
      <c r="D67" s="385" t="str">
        <f>IF('Заполняет конвертор НЕ ТРОГАТЬ!'!L209="", "", 'Заполняет конвертор НЕ ТРОГАТЬ!'!L209)</f>
        <v/>
      </c>
      <c r="E67" s="385" t="str">
        <f>IF('Заполняет конвертор НЕ ТРОГАТЬ!'!M209="", "", 'Заполняет конвертор НЕ ТРОГАТЬ!'!M209)</f>
        <v/>
      </c>
      <c r="F67" s="385" t="str">
        <f>IF('Заполняет конвертор НЕ ТРОГАТЬ!'!N209="", "", 'Заполняет конвертор НЕ ТРОГАТЬ!'!N209)</f>
        <v/>
      </c>
      <c r="G67" s="385" t="str">
        <f>IF('Заполняет конвертор НЕ ТРОГАТЬ!'!O209="", "", 'Заполняет конвертор НЕ ТРОГАТЬ!'!O209)</f>
        <v/>
      </c>
      <c r="H67" s="385" t="str">
        <f>IF('Заполняет конвертор НЕ ТРОГАТЬ!'!P209="", "", 'Заполняет конвертор НЕ ТРОГАТЬ!'!P209)</f>
        <v/>
      </c>
      <c r="I67" s="385" t="str">
        <f>IF('Заполняет конвертор НЕ ТРОГАТЬ!'!Q209="", "", 'Заполняет конвертор НЕ ТРОГАТЬ!'!Q209)</f>
        <v/>
      </c>
      <c r="J67" s="385" t="str">
        <f>IF('Заполняет конвертор НЕ ТРОГАТЬ!'!R209="", "", 'Заполняет конвертор НЕ ТРОГАТЬ!'!R209)</f>
        <v/>
      </c>
    </row>
    <row r="68" spans="1:10" ht="12.75">
      <c r="A68" s="385" t="str">
        <f>IF('Заполняет конвертор НЕ ТРОГАТЬ!'!I210="", "", 'Заполняет конвертор НЕ ТРОГАТЬ!'!I210)</f>
        <v/>
      </c>
      <c r="B68" s="385" t="str">
        <f>IF('Заполняет конвертор НЕ ТРОГАТЬ!'!J210="", "", 'Заполняет конвертор НЕ ТРОГАТЬ!'!J210)</f>
        <v/>
      </c>
      <c r="C68" s="385" t="str">
        <f>IF('Заполняет конвертор НЕ ТРОГАТЬ!'!K210="", "", 'Заполняет конвертор НЕ ТРОГАТЬ!'!K210)</f>
        <v/>
      </c>
      <c r="D68" s="385" t="str">
        <f>IF('Заполняет конвертор НЕ ТРОГАТЬ!'!L210="", "", 'Заполняет конвертор НЕ ТРОГАТЬ!'!L210)</f>
        <v/>
      </c>
      <c r="E68" s="385" t="str">
        <f>IF('Заполняет конвертор НЕ ТРОГАТЬ!'!M210="", "", 'Заполняет конвертор НЕ ТРОГАТЬ!'!M210)</f>
        <v/>
      </c>
      <c r="F68" s="385" t="str">
        <f>IF('Заполняет конвертор НЕ ТРОГАТЬ!'!N210="", "", 'Заполняет конвертор НЕ ТРОГАТЬ!'!N210)</f>
        <v/>
      </c>
      <c r="G68" s="385" t="str">
        <f>IF('Заполняет конвертор НЕ ТРОГАТЬ!'!O210="", "", 'Заполняет конвертор НЕ ТРОГАТЬ!'!O210)</f>
        <v/>
      </c>
      <c r="H68" s="385" t="str">
        <f>IF('Заполняет конвертор НЕ ТРОГАТЬ!'!P210="", "", 'Заполняет конвертор НЕ ТРОГАТЬ!'!P210)</f>
        <v/>
      </c>
      <c r="I68" s="385" t="str">
        <f>IF('Заполняет конвертор НЕ ТРОГАТЬ!'!Q210="", "", 'Заполняет конвертор НЕ ТРОГАТЬ!'!Q210)</f>
        <v/>
      </c>
      <c r="J68" s="385" t="str">
        <f>IF('Заполняет конвертор НЕ ТРОГАТЬ!'!R210="", "", 'Заполняет конвертор НЕ ТРОГАТЬ!'!R210)</f>
        <v/>
      </c>
    </row>
    <row r="69" spans="1:10" ht="12.75">
      <c r="A69" s="385" t="str">
        <f>IF('Заполняет конвертор НЕ ТРОГАТЬ!'!I211="", "", 'Заполняет конвертор НЕ ТРОГАТЬ!'!I211)</f>
        <v/>
      </c>
      <c r="B69" s="385" t="str">
        <f>IF('Заполняет конвертор НЕ ТРОГАТЬ!'!J211="", "", 'Заполняет конвертор НЕ ТРОГАТЬ!'!J211)</f>
        <v/>
      </c>
      <c r="C69" s="385" t="str">
        <f>IF('Заполняет конвертор НЕ ТРОГАТЬ!'!K211="", "", 'Заполняет конвертор НЕ ТРОГАТЬ!'!K211)</f>
        <v/>
      </c>
      <c r="D69" s="385" t="str">
        <f>IF('Заполняет конвертор НЕ ТРОГАТЬ!'!L211="", "", 'Заполняет конвертор НЕ ТРОГАТЬ!'!L211)</f>
        <v/>
      </c>
      <c r="E69" s="385" t="str">
        <f>IF('Заполняет конвертор НЕ ТРОГАТЬ!'!M211="", "", 'Заполняет конвертор НЕ ТРОГАТЬ!'!M211)</f>
        <v/>
      </c>
      <c r="F69" s="385" t="str">
        <f>IF('Заполняет конвертор НЕ ТРОГАТЬ!'!N211="", "", 'Заполняет конвертор НЕ ТРОГАТЬ!'!N211)</f>
        <v/>
      </c>
      <c r="G69" s="385" t="str">
        <f>IF('Заполняет конвертор НЕ ТРОГАТЬ!'!O211="", "", 'Заполняет конвертор НЕ ТРОГАТЬ!'!O211)</f>
        <v/>
      </c>
      <c r="H69" s="385" t="str">
        <f>IF('Заполняет конвертор НЕ ТРОГАТЬ!'!P211="", "", 'Заполняет конвертор НЕ ТРОГАТЬ!'!P211)</f>
        <v/>
      </c>
      <c r="I69" s="385" t="str">
        <f>IF('Заполняет конвертор НЕ ТРОГАТЬ!'!Q211="", "", 'Заполняет конвертор НЕ ТРОГАТЬ!'!Q211)</f>
        <v/>
      </c>
      <c r="J69" s="385" t="str">
        <f>IF('Заполняет конвертор НЕ ТРОГАТЬ!'!R211="", "", 'Заполняет конвертор НЕ ТРОГАТЬ!'!R211)</f>
        <v/>
      </c>
    </row>
    <row r="70" spans="1:10" ht="12.75">
      <c r="A70" s="385" t="str">
        <f>IF('Заполняет конвертор НЕ ТРОГАТЬ!'!I212="", "", 'Заполняет конвертор НЕ ТРОГАТЬ!'!I212)</f>
        <v/>
      </c>
      <c r="B70" s="385" t="str">
        <f>IF('Заполняет конвертор НЕ ТРОГАТЬ!'!J212="", "", 'Заполняет конвертор НЕ ТРОГАТЬ!'!J212)</f>
        <v/>
      </c>
      <c r="C70" s="385" t="str">
        <f>IF('Заполняет конвертор НЕ ТРОГАТЬ!'!K212="", "", 'Заполняет конвертор НЕ ТРОГАТЬ!'!K212)</f>
        <v/>
      </c>
      <c r="D70" s="385" t="str">
        <f>IF('Заполняет конвертор НЕ ТРОГАТЬ!'!L212="", "", 'Заполняет конвертор НЕ ТРОГАТЬ!'!L212)</f>
        <v/>
      </c>
      <c r="E70" s="385" t="str">
        <f>IF('Заполняет конвертор НЕ ТРОГАТЬ!'!M212="", "", 'Заполняет конвертор НЕ ТРОГАТЬ!'!M212)</f>
        <v/>
      </c>
      <c r="F70" s="385" t="str">
        <f>IF('Заполняет конвертор НЕ ТРОГАТЬ!'!N212="", "", 'Заполняет конвертор НЕ ТРОГАТЬ!'!N212)</f>
        <v/>
      </c>
      <c r="G70" s="385" t="str">
        <f>IF('Заполняет конвертор НЕ ТРОГАТЬ!'!O212="", "", 'Заполняет конвертор НЕ ТРОГАТЬ!'!O212)</f>
        <v/>
      </c>
      <c r="H70" s="385" t="str">
        <f>IF('Заполняет конвертор НЕ ТРОГАТЬ!'!P212="", "", 'Заполняет конвертор НЕ ТРОГАТЬ!'!P212)</f>
        <v/>
      </c>
      <c r="I70" s="385" t="str">
        <f>IF('Заполняет конвертор НЕ ТРОГАТЬ!'!Q212="", "", 'Заполняет конвертор НЕ ТРОГАТЬ!'!Q212)</f>
        <v/>
      </c>
      <c r="J70" s="385" t="str">
        <f>IF('Заполняет конвертор НЕ ТРОГАТЬ!'!R212="", "", 'Заполняет конвертор НЕ ТРОГАТЬ!'!R212)</f>
        <v/>
      </c>
    </row>
    <row r="71" spans="1:10" ht="12.75">
      <c r="A71" s="385" t="str">
        <f>IF('Заполняет конвертор НЕ ТРОГАТЬ!'!I213="", "", 'Заполняет конвертор НЕ ТРОГАТЬ!'!I213)</f>
        <v/>
      </c>
      <c r="B71" s="385" t="str">
        <f>IF('Заполняет конвертор НЕ ТРОГАТЬ!'!J213="", "", 'Заполняет конвертор НЕ ТРОГАТЬ!'!J213)</f>
        <v/>
      </c>
      <c r="C71" s="385" t="str">
        <f>IF('Заполняет конвертор НЕ ТРОГАТЬ!'!K213="", "", 'Заполняет конвертор НЕ ТРОГАТЬ!'!K213)</f>
        <v/>
      </c>
      <c r="D71" s="385" t="str">
        <f>IF('Заполняет конвертор НЕ ТРОГАТЬ!'!L213="", "", 'Заполняет конвертор НЕ ТРОГАТЬ!'!L213)</f>
        <v/>
      </c>
      <c r="E71" s="385" t="str">
        <f>IF('Заполняет конвертор НЕ ТРОГАТЬ!'!M213="", "", 'Заполняет конвертор НЕ ТРОГАТЬ!'!M213)</f>
        <v/>
      </c>
      <c r="F71" s="385" t="str">
        <f>IF('Заполняет конвертор НЕ ТРОГАТЬ!'!N213="", "", 'Заполняет конвертор НЕ ТРОГАТЬ!'!N213)</f>
        <v/>
      </c>
      <c r="G71" s="385" t="str">
        <f>IF('Заполняет конвертор НЕ ТРОГАТЬ!'!O213="", "", 'Заполняет конвертор НЕ ТРОГАТЬ!'!O213)</f>
        <v/>
      </c>
      <c r="H71" s="385" t="str">
        <f>IF('Заполняет конвертор НЕ ТРОГАТЬ!'!P213="", "", 'Заполняет конвертор НЕ ТРОГАТЬ!'!P213)</f>
        <v/>
      </c>
      <c r="I71" s="385" t="str">
        <f>IF('Заполняет конвертор НЕ ТРОГАТЬ!'!Q213="", "", 'Заполняет конвертор НЕ ТРОГАТЬ!'!Q213)</f>
        <v/>
      </c>
      <c r="J71" s="385" t="str">
        <f>IF('Заполняет конвертор НЕ ТРОГАТЬ!'!R213="", "", 'Заполняет конвертор НЕ ТРОГАТЬ!'!R213)</f>
        <v/>
      </c>
    </row>
    <row r="72" spans="1:10" ht="12.75">
      <c r="A72" s="385" t="str">
        <f>IF('Заполняет конвертор НЕ ТРОГАТЬ!'!I214="", "", 'Заполняет конвертор НЕ ТРОГАТЬ!'!I214)</f>
        <v/>
      </c>
      <c r="B72" s="385" t="str">
        <f>IF('Заполняет конвертор НЕ ТРОГАТЬ!'!J214="", "", 'Заполняет конвертор НЕ ТРОГАТЬ!'!J214)</f>
        <v/>
      </c>
      <c r="C72" s="385" t="str">
        <f>IF('Заполняет конвертор НЕ ТРОГАТЬ!'!K214="", "", 'Заполняет конвертор НЕ ТРОГАТЬ!'!K214)</f>
        <v/>
      </c>
      <c r="D72" s="385" t="str">
        <f>IF('Заполняет конвертор НЕ ТРОГАТЬ!'!L214="", "", 'Заполняет конвертор НЕ ТРОГАТЬ!'!L214)</f>
        <v/>
      </c>
      <c r="E72" s="385" t="str">
        <f>IF('Заполняет конвертор НЕ ТРОГАТЬ!'!M214="", "", 'Заполняет конвертор НЕ ТРОГАТЬ!'!M214)</f>
        <v/>
      </c>
      <c r="F72" s="385" t="str">
        <f>IF('Заполняет конвертор НЕ ТРОГАТЬ!'!N214="", "", 'Заполняет конвертор НЕ ТРОГАТЬ!'!N214)</f>
        <v/>
      </c>
      <c r="G72" s="385" t="str">
        <f>IF('Заполняет конвертор НЕ ТРОГАТЬ!'!O214="", "", 'Заполняет конвертор НЕ ТРОГАТЬ!'!O214)</f>
        <v/>
      </c>
      <c r="H72" s="385" t="str">
        <f>IF('Заполняет конвертор НЕ ТРОГАТЬ!'!P214="", "", 'Заполняет конвертор НЕ ТРОГАТЬ!'!P214)</f>
        <v/>
      </c>
      <c r="I72" s="385" t="str">
        <f>IF('Заполняет конвертор НЕ ТРОГАТЬ!'!Q214="", "", 'Заполняет конвертор НЕ ТРОГАТЬ!'!Q214)</f>
        <v/>
      </c>
      <c r="J72" s="385" t="str">
        <f>IF('Заполняет конвертор НЕ ТРОГАТЬ!'!R214="", "", 'Заполняет конвертор НЕ ТРОГАТЬ!'!R214)</f>
        <v/>
      </c>
    </row>
    <row r="73" spans="1:10" ht="12.75">
      <c r="A73" s="385" t="str">
        <f>IF('Заполняет конвертор НЕ ТРОГАТЬ!'!I215="", "", 'Заполняет конвертор НЕ ТРОГАТЬ!'!I215)</f>
        <v/>
      </c>
      <c r="B73" s="385" t="str">
        <f>IF('Заполняет конвертор НЕ ТРОГАТЬ!'!J215="", "", 'Заполняет конвертор НЕ ТРОГАТЬ!'!J215)</f>
        <v/>
      </c>
      <c r="C73" s="385" t="str">
        <f>IF('Заполняет конвертор НЕ ТРОГАТЬ!'!K215="", "", 'Заполняет конвертор НЕ ТРОГАТЬ!'!K215)</f>
        <v/>
      </c>
      <c r="D73" s="385" t="str">
        <f>IF('Заполняет конвертор НЕ ТРОГАТЬ!'!L215="", "", 'Заполняет конвертор НЕ ТРОГАТЬ!'!L215)</f>
        <v/>
      </c>
      <c r="E73" s="385" t="str">
        <f>IF('Заполняет конвертор НЕ ТРОГАТЬ!'!M215="", "", 'Заполняет конвертор НЕ ТРОГАТЬ!'!M215)</f>
        <v/>
      </c>
      <c r="F73" s="385" t="str">
        <f>IF('Заполняет конвертор НЕ ТРОГАТЬ!'!N215="", "", 'Заполняет конвертор НЕ ТРОГАТЬ!'!N215)</f>
        <v/>
      </c>
      <c r="G73" s="385" t="str">
        <f>IF('Заполняет конвертор НЕ ТРОГАТЬ!'!O215="", "", 'Заполняет конвертор НЕ ТРОГАТЬ!'!O215)</f>
        <v/>
      </c>
      <c r="H73" s="385" t="str">
        <f>IF('Заполняет конвертор НЕ ТРОГАТЬ!'!P215="", "", 'Заполняет конвертор НЕ ТРОГАТЬ!'!P215)</f>
        <v/>
      </c>
      <c r="I73" s="385" t="str">
        <f>IF('Заполняет конвертор НЕ ТРОГАТЬ!'!Q215="", "", 'Заполняет конвертор НЕ ТРОГАТЬ!'!Q215)</f>
        <v/>
      </c>
      <c r="J73" s="385" t="str">
        <f>IF('Заполняет конвертор НЕ ТРОГАТЬ!'!R215="", "", 'Заполняет конвертор НЕ ТРОГАТЬ!'!R215)</f>
        <v/>
      </c>
    </row>
    <row r="74" spans="1:10" ht="12.75">
      <c r="A74" s="385" t="str">
        <f>IF('Заполняет конвертор НЕ ТРОГАТЬ!'!I216="", "", 'Заполняет конвертор НЕ ТРОГАТЬ!'!I216)</f>
        <v/>
      </c>
      <c r="B74" s="385" t="str">
        <f>IF('Заполняет конвертор НЕ ТРОГАТЬ!'!J216="", "", 'Заполняет конвертор НЕ ТРОГАТЬ!'!J216)</f>
        <v/>
      </c>
      <c r="C74" s="385" t="str">
        <f>IF('Заполняет конвертор НЕ ТРОГАТЬ!'!K216="", "", 'Заполняет конвертор НЕ ТРОГАТЬ!'!K216)</f>
        <v/>
      </c>
      <c r="D74" s="385" t="str">
        <f>IF('Заполняет конвертор НЕ ТРОГАТЬ!'!L216="", "", 'Заполняет конвертор НЕ ТРОГАТЬ!'!L216)</f>
        <v/>
      </c>
      <c r="E74" s="385" t="str">
        <f>IF('Заполняет конвертор НЕ ТРОГАТЬ!'!M216="", "", 'Заполняет конвертор НЕ ТРОГАТЬ!'!M216)</f>
        <v/>
      </c>
      <c r="F74" s="385" t="str">
        <f>IF('Заполняет конвертор НЕ ТРОГАТЬ!'!N216="", "", 'Заполняет конвертор НЕ ТРОГАТЬ!'!N216)</f>
        <v/>
      </c>
      <c r="G74" s="385" t="str">
        <f>IF('Заполняет конвертор НЕ ТРОГАТЬ!'!O216="", "", 'Заполняет конвертор НЕ ТРОГАТЬ!'!O216)</f>
        <v/>
      </c>
      <c r="H74" s="385" t="str">
        <f>IF('Заполняет конвертор НЕ ТРОГАТЬ!'!P216="", "", 'Заполняет конвертор НЕ ТРОГАТЬ!'!P216)</f>
        <v/>
      </c>
      <c r="I74" s="385" t="str">
        <f>IF('Заполняет конвертор НЕ ТРОГАТЬ!'!Q216="", "", 'Заполняет конвертор НЕ ТРОГАТЬ!'!Q216)</f>
        <v/>
      </c>
      <c r="J74" s="385" t="str">
        <f>IF('Заполняет конвертор НЕ ТРОГАТЬ!'!R216="", "", 'Заполняет конвертор НЕ ТРОГАТЬ!'!R216)</f>
        <v/>
      </c>
    </row>
    <row r="75" spans="1:10" ht="12.75">
      <c r="A75" s="385" t="str">
        <f>IF('Заполняет конвертор НЕ ТРОГАТЬ!'!I217="", "", 'Заполняет конвертор НЕ ТРОГАТЬ!'!I217)</f>
        <v/>
      </c>
      <c r="B75" s="385" t="str">
        <f>IF('Заполняет конвертор НЕ ТРОГАТЬ!'!J217="", "", 'Заполняет конвертор НЕ ТРОГАТЬ!'!J217)</f>
        <v/>
      </c>
      <c r="C75" s="385" t="str">
        <f>IF('Заполняет конвертор НЕ ТРОГАТЬ!'!K217="", "", 'Заполняет конвертор НЕ ТРОГАТЬ!'!K217)</f>
        <v/>
      </c>
      <c r="D75" s="385" t="str">
        <f>IF('Заполняет конвертор НЕ ТРОГАТЬ!'!L217="", "", 'Заполняет конвертор НЕ ТРОГАТЬ!'!L217)</f>
        <v/>
      </c>
      <c r="E75" s="385" t="str">
        <f>IF('Заполняет конвертор НЕ ТРОГАТЬ!'!M217="", "", 'Заполняет конвертор НЕ ТРОГАТЬ!'!M217)</f>
        <v/>
      </c>
      <c r="F75" s="385" t="str">
        <f>IF('Заполняет конвертор НЕ ТРОГАТЬ!'!N217="", "", 'Заполняет конвертор НЕ ТРОГАТЬ!'!N217)</f>
        <v/>
      </c>
      <c r="G75" s="385" t="str">
        <f>IF('Заполняет конвертор НЕ ТРОГАТЬ!'!O217="", "", 'Заполняет конвертор НЕ ТРОГАТЬ!'!O217)</f>
        <v/>
      </c>
      <c r="H75" s="385" t="str">
        <f>IF('Заполняет конвертор НЕ ТРОГАТЬ!'!P217="", "", 'Заполняет конвертор НЕ ТРОГАТЬ!'!P217)</f>
        <v/>
      </c>
      <c r="I75" s="385" t="str">
        <f>IF('Заполняет конвертор НЕ ТРОГАТЬ!'!Q217="", "", 'Заполняет конвертор НЕ ТРОГАТЬ!'!Q217)</f>
        <v/>
      </c>
      <c r="J75" s="385" t="str">
        <f>IF('Заполняет конвертор НЕ ТРОГАТЬ!'!R217="", "", 'Заполняет конвертор НЕ ТРОГАТЬ!'!R217)</f>
        <v/>
      </c>
    </row>
    <row r="76" spans="1:10" ht="12.75">
      <c r="A76" s="385" t="str">
        <f>IF('Заполняет конвертор НЕ ТРОГАТЬ!'!I218="", "", 'Заполняет конвертор НЕ ТРОГАТЬ!'!I218)</f>
        <v/>
      </c>
      <c r="B76" s="385" t="str">
        <f>IF('Заполняет конвертор НЕ ТРОГАТЬ!'!J218="", "", 'Заполняет конвертор НЕ ТРОГАТЬ!'!J218)</f>
        <v/>
      </c>
      <c r="C76" s="385" t="str">
        <f>IF('Заполняет конвертор НЕ ТРОГАТЬ!'!K218="", "", 'Заполняет конвертор НЕ ТРОГАТЬ!'!K218)</f>
        <v/>
      </c>
      <c r="D76" s="385" t="str">
        <f>IF('Заполняет конвертор НЕ ТРОГАТЬ!'!L218="", "", 'Заполняет конвертор НЕ ТРОГАТЬ!'!L218)</f>
        <v/>
      </c>
      <c r="E76" s="385" t="str">
        <f>IF('Заполняет конвертор НЕ ТРОГАТЬ!'!M218="", "", 'Заполняет конвертор НЕ ТРОГАТЬ!'!M218)</f>
        <v/>
      </c>
      <c r="F76" s="385" t="str">
        <f>IF('Заполняет конвертор НЕ ТРОГАТЬ!'!N218="", "", 'Заполняет конвертор НЕ ТРОГАТЬ!'!N218)</f>
        <v/>
      </c>
      <c r="G76" s="385" t="str">
        <f>IF('Заполняет конвертор НЕ ТРОГАТЬ!'!O218="", "", 'Заполняет конвертор НЕ ТРОГАТЬ!'!O218)</f>
        <v/>
      </c>
      <c r="H76" s="385" t="str">
        <f>IF('Заполняет конвертор НЕ ТРОГАТЬ!'!P218="", "", 'Заполняет конвертор НЕ ТРОГАТЬ!'!P218)</f>
        <v/>
      </c>
      <c r="I76" s="385" t="str">
        <f>IF('Заполняет конвертор НЕ ТРОГАТЬ!'!Q218="", "", 'Заполняет конвертор НЕ ТРОГАТЬ!'!Q218)</f>
        <v/>
      </c>
      <c r="J76" s="385" t="str">
        <f>IF('Заполняет конвертор НЕ ТРОГАТЬ!'!R218="", "", 'Заполняет конвертор НЕ ТРОГАТЬ!'!R218)</f>
        <v/>
      </c>
    </row>
    <row r="77" spans="1:10" ht="12.75">
      <c r="A77" s="385" t="str">
        <f>IF('Заполняет конвертор НЕ ТРОГАТЬ!'!I219="", "", 'Заполняет конвертор НЕ ТРОГАТЬ!'!I219)</f>
        <v/>
      </c>
      <c r="B77" s="385" t="str">
        <f>IF('Заполняет конвертор НЕ ТРОГАТЬ!'!J219="", "", 'Заполняет конвертор НЕ ТРОГАТЬ!'!J219)</f>
        <v/>
      </c>
      <c r="C77" s="385" t="str">
        <f>IF('Заполняет конвертор НЕ ТРОГАТЬ!'!K219="", "", 'Заполняет конвертор НЕ ТРОГАТЬ!'!K219)</f>
        <v/>
      </c>
      <c r="D77" s="385" t="str">
        <f>IF('Заполняет конвертор НЕ ТРОГАТЬ!'!L219="", "", 'Заполняет конвертор НЕ ТРОГАТЬ!'!L219)</f>
        <v/>
      </c>
      <c r="E77" s="385" t="str">
        <f>IF('Заполняет конвертор НЕ ТРОГАТЬ!'!M219="", "", 'Заполняет конвертор НЕ ТРОГАТЬ!'!M219)</f>
        <v/>
      </c>
      <c r="F77" s="385" t="str">
        <f>IF('Заполняет конвертор НЕ ТРОГАТЬ!'!N219="", "", 'Заполняет конвертор НЕ ТРОГАТЬ!'!N219)</f>
        <v/>
      </c>
      <c r="G77" s="385" t="str">
        <f>IF('Заполняет конвертор НЕ ТРОГАТЬ!'!O219="", "", 'Заполняет конвертор НЕ ТРОГАТЬ!'!O219)</f>
        <v/>
      </c>
      <c r="H77" s="385" t="str">
        <f>IF('Заполняет конвертор НЕ ТРОГАТЬ!'!P219="", "", 'Заполняет конвертор НЕ ТРОГАТЬ!'!P219)</f>
        <v/>
      </c>
      <c r="I77" s="385" t="str">
        <f>IF('Заполняет конвертор НЕ ТРОГАТЬ!'!Q219="", "", 'Заполняет конвертор НЕ ТРОГАТЬ!'!Q219)</f>
        <v/>
      </c>
      <c r="J77" s="385" t="str">
        <f>IF('Заполняет конвертор НЕ ТРОГАТЬ!'!R219="", "", 'Заполняет конвертор НЕ ТРОГАТЬ!'!R219)</f>
        <v/>
      </c>
    </row>
    <row r="78" spans="1:10" ht="12.75">
      <c r="A78" s="385" t="str">
        <f>IF('Заполняет конвертор НЕ ТРОГАТЬ!'!I220="", "", 'Заполняет конвертор НЕ ТРОГАТЬ!'!I220)</f>
        <v/>
      </c>
      <c r="B78" s="385" t="str">
        <f>IF('Заполняет конвертор НЕ ТРОГАТЬ!'!J220="", "", 'Заполняет конвертор НЕ ТРОГАТЬ!'!J220)</f>
        <v/>
      </c>
      <c r="C78" s="385" t="str">
        <f>IF('Заполняет конвертор НЕ ТРОГАТЬ!'!K220="", "", 'Заполняет конвертор НЕ ТРОГАТЬ!'!K220)</f>
        <v/>
      </c>
      <c r="D78" s="385" t="str">
        <f>IF('Заполняет конвертор НЕ ТРОГАТЬ!'!L220="", "", 'Заполняет конвертор НЕ ТРОГАТЬ!'!L220)</f>
        <v/>
      </c>
      <c r="E78" s="385" t="str">
        <f>IF('Заполняет конвертор НЕ ТРОГАТЬ!'!M220="", "", 'Заполняет конвертор НЕ ТРОГАТЬ!'!M220)</f>
        <v/>
      </c>
      <c r="F78" s="385" t="str">
        <f>IF('Заполняет конвертор НЕ ТРОГАТЬ!'!N220="", "", 'Заполняет конвертор НЕ ТРОГАТЬ!'!N220)</f>
        <v/>
      </c>
      <c r="G78" s="385" t="str">
        <f>IF('Заполняет конвертор НЕ ТРОГАТЬ!'!O220="", "", 'Заполняет конвертор НЕ ТРОГАТЬ!'!O220)</f>
        <v/>
      </c>
      <c r="H78" s="385" t="str">
        <f>IF('Заполняет конвертор НЕ ТРОГАТЬ!'!P220="", "", 'Заполняет конвертор НЕ ТРОГАТЬ!'!P220)</f>
        <v/>
      </c>
      <c r="I78" s="385" t="str">
        <f>IF('Заполняет конвертор НЕ ТРОГАТЬ!'!Q220="", "", 'Заполняет конвертор НЕ ТРОГАТЬ!'!Q220)</f>
        <v/>
      </c>
      <c r="J78" s="385" t="str">
        <f>IF('Заполняет конвертор НЕ ТРОГАТЬ!'!R220="", "", 'Заполняет конвертор НЕ ТРОГАТЬ!'!R220)</f>
        <v/>
      </c>
    </row>
    <row r="79" spans="1:10" ht="12.75">
      <c r="A79" s="385" t="str">
        <f>IF('Заполняет конвертор НЕ ТРОГАТЬ!'!I221="", "", 'Заполняет конвертор НЕ ТРОГАТЬ!'!I221)</f>
        <v/>
      </c>
      <c r="B79" s="385" t="str">
        <f>IF('Заполняет конвертор НЕ ТРОГАТЬ!'!J221="", "", 'Заполняет конвертор НЕ ТРОГАТЬ!'!J221)</f>
        <v/>
      </c>
      <c r="C79" s="385" t="str">
        <f>IF('Заполняет конвертор НЕ ТРОГАТЬ!'!K221="", "", 'Заполняет конвертор НЕ ТРОГАТЬ!'!K221)</f>
        <v/>
      </c>
      <c r="D79" s="385" t="str">
        <f>IF('Заполняет конвертор НЕ ТРОГАТЬ!'!L221="", "", 'Заполняет конвертор НЕ ТРОГАТЬ!'!L221)</f>
        <v/>
      </c>
      <c r="E79" s="385" t="str">
        <f>IF('Заполняет конвертор НЕ ТРОГАТЬ!'!M221="", "", 'Заполняет конвертор НЕ ТРОГАТЬ!'!M221)</f>
        <v/>
      </c>
      <c r="F79" s="385" t="str">
        <f>IF('Заполняет конвертор НЕ ТРОГАТЬ!'!N221="", "", 'Заполняет конвертор НЕ ТРОГАТЬ!'!N221)</f>
        <v/>
      </c>
      <c r="G79" s="385" t="str">
        <f>IF('Заполняет конвертор НЕ ТРОГАТЬ!'!O221="", "", 'Заполняет конвертор НЕ ТРОГАТЬ!'!O221)</f>
        <v/>
      </c>
      <c r="H79" s="385" t="str">
        <f>IF('Заполняет конвертор НЕ ТРОГАТЬ!'!P221="", "", 'Заполняет конвертор НЕ ТРОГАТЬ!'!P221)</f>
        <v/>
      </c>
      <c r="I79" s="385" t="str">
        <f>IF('Заполняет конвертор НЕ ТРОГАТЬ!'!Q221="", "", 'Заполняет конвертор НЕ ТРОГАТЬ!'!Q221)</f>
        <v/>
      </c>
      <c r="J79" s="385" t="str">
        <f>IF('Заполняет конвертор НЕ ТРОГАТЬ!'!R221="", "", 'Заполняет конвертор НЕ ТРОГАТЬ!'!R221)</f>
        <v/>
      </c>
    </row>
    <row r="80" spans="1:10" ht="12.75">
      <c r="A80" s="385" t="str">
        <f>IF('Заполняет конвертор НЕ ТРОГАТЬ!'!I222="", "", 'Заполняет конвертор НЕ ТРОГАТЬ!'!I222)</f>
        <v/>
      </c>
      <c r="B80" s="385" t="str">
        <f>IF('Заполняет конвертор НЕ ТРОГАТЬ!'!J222="", "", 'Заполняет конвертор НЕ ТРОГАТЬ!'!J222)</f>
        <v/>
      </c>
      <c r="C80" s="385" t="str">
        <f>IF('Заполняет конвертор НЕ ТРОГАТЬ!'!K222="", "", 'Заполняет конвертор НЕ ТРОГАТЬ!'!K222)</f>
        <v/>
      </c>
      <c r="D80" s="385" t="str">
        <f>IF('Заполняет конвертор НЕ ТРОГАТЬ!'!L222="", "", 'Заполняет конвертор НЕ ТРОГАТЬ!'!L222)</f>
        <v/>
      </c>
      <c r="E80" s="385" t="str">
        <f>IF('Заполняет конвертор НЕ ТРОГАТЬ!'!M222="", "", 'Заполняет конвертор НЕ ТРОГАТЬ!'!M222)</f>
        <v/>
      </c>
      <c r="F80" s="385" t="str">
        <f>IF('Заполняет конвертор НЕ ТРОГАТЬ!'!N222="", "", 'Заполняет конвертор НЕ ТРОГАТЬ!'!N222)</f>
        <v/>
      </c>
      <c r="G80" s="385" t="str">
        <f>IF('Заполняет конвертор НЕ ТРОГАТЬ!'!O222="", "", 'Заполняет конвертор НЕ ТРОГАТЬ!'!O222)</f>
        <v/>
      </c>
      <c r="H80" s="385" t="str">
        <f>IF('Заполняет конвертор НЕ ТРОГАТЬ!'!P222="", "", 'Заполняет конвертор НЕ ТРОГАТЬ!'!P222)</f>
        <v/>
      </c>
      <c r="I80" s="385" t="str">
        <f>IF('Заполняет конвертор НЕ ТРОГАТЬ!'!Q222="", "", 'Заполняет конвертор НЕ ТРОГАТЬ!'!Q222)</f>
        <v/>
      </c>
      <c r="J80" s="385" t="str">
        <f>IF('Заполняет конвертор НЕ ТРОГАТЬ!'!R222="", "", 'Заполняет конвертор НЕ ТРОГАТЬ!'!R222)</f>
        <v/>
      </c>
    </row>
    <row r="81" spans="1:10" ht="12.75">
      <c r="A81" s="385" t="str">
        <f>IF('Заполняет конвертор НЕ ТРОГАТЬ!'!I223="", "", 'Заполняет конвертор НЕ ТРОГАТЬ!'!I223)</f>
        <v/>
      </c>
      <c r="B81" s="385" t="str">
        <f>IF('Заполняет конвертор НЕ ТРОГАТЬ!'!J223="", "", 'Заполняет конвертор НЕ ТРОГАТЬ!'!J223)</f>
        <v/>
      </c>
      <c r="C81" s="385" t="str">
        <f>IF('Заполняет конвертор НЕ ТРОГАТЬ!'!K223="", "", 'Заполняет конвертор НЕ ТРОГАТЬ!'!K223)</f>
        <v/>
      </c>
      <c r="D81" s="385" t="str">
        <f>IF('Заполняет конвертор НЕ ТРОГАТЬ!'!L223="", "", 'Заполняет конвертор НЕ ТРОГАТЬ!'!L223)</f>
        <v/>
      </c>
      <c r="E81" s="385" t="str">
        <f>IF('Заполняет конвертор НЕ ТРОГАТЬ!'!M223="", "", 'Заполняет конвертор НЕ ТРОГАТЬ!'!M223)</f>
        <v/>
      </c>
      <c r="F81" s="385" t="str">
        <f>IF('Заполняет конвертор НЕ ТРОГАТЬ!'!N223="", "", 'Заполняет конвертор НЕ ТРОГАТЬ!'!N223)</f>
        <v/>
      </c>
      <c r="G81" s="385" t="str">
        <f>IF('Заполняет конвертор НЕ ТРОГАТЬ!'!O223="", "", 'Заполняет конвертор НЕ ТРОГАТЬ!'!O223)</f>
        <v/>
      </c>
      <c r="H81" s="385" t="str">
        <f>IF('Заполняет конвертор НЕ ТРОГАТЬ!'!P223="", "", 'Заполняет конвертор НЕ ТРОГАТЬ!'!P223)</f>
        <v/>
      </c>
      <c r="I81" s="385" t="str">
        <f>IF('Заполняет конвертор НЕ ТРОГАТЬ!'!Q223="", "", 'Заполняет конвертор НЕ ТРОГАТЬ!'!Q223)</f>
        <v/>
      </c>
      <c r="J81" s="385" t="str">
        <f>IF('Заполняет конвертор НЕ ТРОГАТЬ!'!R223="", "", 'Заполняет конвертор НЕ ТРОГАТЬ!'!R223)</f>
        <v/>
      </c>
    </row>
    <row r="82" spans="1:10" ht="12.75">
      <c r="A82" s="385" t="str">
        <f>IF('Заполняет конвертор НЕ ТРОГАТЬ!'!I224="", "", 'Заполняет конвертор НЕ ТРОГАТЬ!'!I224)</f>
        <v/>
      </c>
      <c r="B82" s="385" t="str">
        <f>IF('Заполняет конвертор НЕ ТРОГАТЬ!'!J224="", "", 'Заполняет конвертор НЕ ТРОГАТЬ!'!J224)</f>
        <v/>
      </c>
      <c r="C82" s="385" t="str">
        <f>IF('Заполняет конвертор НЕ ТРОГАТЬ!'!K224="", "", 'Заполняет конвертор НЕ ТРОГАТЬ!'!K224)</f>
        <v/>
      </c>
      <c r="D82" s="385" t="str">
        <f>IF('Заполняет конвертор НЕ ТРОГАТЬ!'!L224="", "", 'Заполняет конвертор НЕ ТРОГАТЬ!'!L224)</f>
        <v/>
      </c>
      <c r="E82" s="385" t="str">
        <f>IF('Заполняет конвертор НЕ ТРОГАТЬ!'!M224="", "", 'Заполняет конвертор НЕ ТРОГАТЬ!'!M224)</f>
        <v/>
      </c>
      <c r="F82" s="385" t="str">
        <f>IF('Заполняет конвертор НЕ ТРОГАТЬ!'!N224="", "", 'Заполняет конвертор НЕ ТРОГАТЬ!'!N224)</f>
        <v/>
      </c>
      <c r="G82" s="385" t="str">
        <f>IF('Заполняет конвертор НЕ ТРОГАТЬ!'!O224="", "", 'Заполняет конвертор НЕ ТРОГАТЬ!'!O224)</f>
        <v/>
      </c>
      <c r="H82" s="385" t="str">
        <f>IF('Заполняет конвертор НЕ ТРОГАТЬ!'!P224="", "", 'Заполняет конвертор НЕ ТРОГАТЬ!'!P224)</f>
        <v/>
      </c>
      <c r="I82" s="385" t="str">
        <f>IF('Заполняет конвертор НЕ ТРОГАТЬ!'!Q224="", "", 'Заполняет конвертор НЕ ТРОГАТЬ!'!Q224)</f>
        <v/>
      </c>
      <c r="J82" s="385" t="str">
        <f>IF('Заполняет конвертор НЕ ТРОГАТЬ!'!R224="", "", 'Заполняет конвертор НЕ ТРОГАТЬ!'!R224)</f>
        <v/>
      </c>
    </row>
    <row r="83" spans="1:10" ht="12.75">
      <c r="A83" s="385" t="str">
        <f>IF('Заполняет конвертор НЕ ТРОГАТЬ!'!I225="", "", 'Заполняет конвертор НЕ ТРОГАТЬ!'!I225)</f>
        <v/>
      </c>
      <c r="B83" s="385" t="str">
        <f>IF('Заполняет конвертор НЕ ТРОГАТЬ!'!J225="", "", 'Заполняет конвертор НЕ ТРОГАТЬ!'!J225)</f>
        <v/>
      </c>
      <c r="C83" s="385" t="str">
        <f>IF('Заполняет конвертор НЕ ТРОГАТЬ!'!K225="", "", 'Заполняет конвертор НЕ ТРОГАТЬ!'!K225)</f>
        <v/>
      </c>
      <c r="D83" s="385" t="str">
        <f>IF('Заполняет конвертор НЕ ТРОГАТЬ!'!L225="", "", 'Заполняет конвертор НЕ ТРОГАТЬ!'!L225)</f>
        <v/>
      </c>
      <c r="E83" s="385" t="str">
        <f>IF('Заполняет конвертор НЕ ТРОГАТЬ!'!M225="", "", 'Заполняет конвертор НЕ ТРОГАТЬ!'!M225)</f>
        <v/>
      </c>
      <c r="F83" s="385" t="str">
        <f>IF('Заполняет конвертор НЕ ТРОГАТЬ!'!N225="", "", 'Заполняет конвертор НЕ ТРОГАТЬ!'!N225)</f>
        <v/>
      </c>
      <c r="G83" s="385" t="str">
        <f>IF('Заполняет конвертор НЕ ТРОГАТЬ!'!O225="", "", 'Заполняет конвертор НЕ ТРОГАТЬ!'!O225)</f>
        <v/>
      </c>
      <c r="H83" s="385" t="str">
        <f>IF('Заполняет конвертор НЕ ТРОГАТЬ!'!P225="", "", 'Заполняет конвертор НЕ ТРОГАТЬ!'!P225)</f>
        <v/>
      </c>
      <c r="I83" s="385" t="str">
        <f>IF('Заполняет конвертор НЕ ТРОГАТЬ!'!Q225="", "", 'Заполняет конвертор НЕ ТРОГАТЬ!'!Q225)</f>
        <v/>
      </c>
      <c r="J83" s="385" t="str">
        <f>IF('Заполняет конвертор НЕ ТРОГАТЬ!'!R225="", "", 'Заполняет конвертор НЕ ТРОГАТЬ!'!R225)</f>
        <v/>
      </c>
    </row>
    <row r="84" spans="1:10" ht="12.75">
      <c r="A84" s="385" t="str">
        <f>IF('Заполняет конвертор НЕ ТРОГАТЬ!'!I226="", "", 'Заполняет конвертор НЕ ТРОГАТЬ!'!I226)</f>
        <v/>
      </c>
      <c r="B84" s="385" t="str">
        <f>IF('Заполняет конвертор НЕ ТРОГАТЬ!'!J226="", "", 'Заполняет конвертор НЕ ТРОГАТЬ!'!J226)</f>
        <v/>
      </c>
      <c r="C84" s="385" t="str">
        <f>IF('Заполняет конвертор НЕ ТРОГАТЬ!'!K226="", "", 'Заполняет конвертор НЕ ТРОГАТЬ!'!K226)</f>
        <v/>
      </c>
      <c r="D84" s="385" t="str">
        <f>IF('Заполняет конвертор НЕ ТРОГАТЬ!'!L226="", "", 'Заполняет конвертор НЕ ТРОГАТЬ!'!L226)</f>
        <v/>
      </c>
      <c r="E84" s="385" t="str">
        <f>IF('Заполняет конвертор НЕ ТРОГАТЬ!'!M226="", "", 'Заполняет конвертор НЕ ТРОГАТЬ!'!M226)</f>
        <v/>
      </c>
      <c r="F84" s="385" t="str">
        <f>IF('Заполняет конвертор НЕ ТРОГАТЬ!'!N226="", "", 'Заполняет конвертор НЕ ТРОГАТЬ!'!N226)</f>
        <v/>
      </c>
      <c r="G84" s="385" t="str">
        <f>IF('Заполняет конвертор НЕ ТРОГАТЬ!'!O226="", "", 'Заполняет конвертор НЕ ТРОГАТЬ!'!O226)</f>
        <v/>
      </c>
      <c r="H84" s="385" t="str">
        <f>IF('Заполняет конвертор НЕ ТРОГАТЬ!'!P226="", "", 'Заполняет конвертор НЕ ТРОГАТЬ!'!P226)</f>
        <v/>
      </c>
      <c r="I84" s="385" t="str">
        <f>IF('Заполняет конвертор НЕ ТРОГАТЬ!'!Q226="", "", 'Заполняет конвертор НЕ ТРОГАТЬ!'!Q226)</f>
        <v/>
      </c>
      <c r="J84" s="385" t="str">
        <f>IF('Заполняет конвертор НЕ ТРОГАТЬ!'!R226="", "", 'Заполняет конвертор НЕ ТРОГАТЬ!'!R226)</f>
        <v/>
      </c>
    </row>
    <row r="85" spans="1:10" ht="12.75">
      <c r="A85" s="385" t="str">
        <f>IF('Заполняет конвертор НЕ ТРОГАТЬ!'!I227="", "", 'Заполняет конвертор НЕ ТРОГАТЬ!'!I227)</f>
        <v/>
      </c>
      <c r="B85" s="385" t="str">
        <f>IF('Заполняет конвертор НЕ ТРОГАТЬ!'!J227="", "", 'Заполняет конвертор НЕ ТРОГАТЬ!'!J227)</f>
        <v/>
      </c>
      <c r="C85" s="385" t="str">
        <f>IF('Заполняет конвертор НЕ ТРОГАТЬ!'!K227="", "", 'Заполняет конвертор НЕ ТРОГАТЬ!'!K227)</f>
        <v/>
      </c>
      <c r="D85" s="385" t="str">
        <f>IF('Заполняет конвертор НЕ ТРОГАТЬ!'!L227="", "", 'Заполняет конвертор НЕ ТРОГАТЬ!'!L227)</f>
        <v/>
      </c>
      <c r="E85" s="385" t="str">
        <f>IF('Заполняет конвертор НЕ ТРОГАТЬ!'!M227="", "", 'Заполняет конвертор НЕ ТРОГАТЬ!'!M227)</f>
        <v/>
      </c>
      <c r="F85" s="385" t="str">
        <f>IF('Заполняет конвертор НЕ ТРОГАТЬ!'!N227="", "", 'Заполняет конвертор НЕ ТРОГАТЬ!'!N227)</f>
        <v/>
      </c>
      <c r="G85" s="385" t="str">
        <f>IF('Заполняет конвертор НЕ ТРОГАТЬ!'!O227="", "", 'Заполняет конвертор НЕ ТРОГАТЬ!'!O227)</f>
        <v/>
      </c>
      <c r="H85" s="385" t="str">
        <f>IF('Заполняет конвертор НЕ ТРОГАТЬ!'!P227="", "", 'Заполняет конвертор НЕ ТРОГАТЬ!'!P227)</f>
        <v/>
      </c>
      <c r="I85" s="385" t="str">
        <f>IF('Заполняет конвертор НЕ ТРОГАТЬ!'!Q227="", "", 'Заполняет конвертор НЕ ТРОГАТЬ!'!Q227)</f>
        <v/>
      </c>
      <c r="J85" s="385" t="str">
        <f>IF('Заполняет конвертор НЕ ТРОГАТЬ!'!R227="", "", 'Заполняет конвертор НЕ ТРОГАТЬ!'!R227)</f>
        <v/>
      </c>
    </row>
    <row r="86" spans="1:10" ht="12.75">
      <c r="A86" s="385" t="str">
        <f>IF('Заполняет конвертор НЕ ТРОГАТЬ!'!I228="", "", 'Заполняет конвертор НЕ ТРОГАТЬ!'!I228)</f>
        <v/>
      </c>
      <c r="B86" s="385" t="str">
        <f>IF('Заполняет конвертор НЕ ТРОГАТЬ!'!J228="", "", 'Заполняет конвертор НЕ ТРОГАТЬ!'!J228)</f>
        <v/>
      </c>
      <c r="C86" s="385" t="str">
        <f>IF('Заполняет конвертор НЕ ТРОГАТЬ!'!K228="", "", 'Заполняет конвертор НЕ ТРОГАТЬ!'!K228)</f>
        <v/>
      </c>
      <c r="D86" s="385" t="str">
        <f>IF('Заполняет конвертор НЕ ТРОГАТЬ!'!L228="", "", 'Заполняет конвертор НЕ ТРОГАТЬ!'!L228)</f>
        <v/>
      </c>
      <c r="E86" s="385" t="str">
        <f>IF('Заполняет конвертор НЕ ТРОГАТЬ!'!M228="", "", 'Заполняет конвертор НЕ ТРОГАТЬ!'!M228)</f>
        <v/>
      </c>
      <c r="F86" s="385" t="str">
        <f>IF('Заполняет конвертор НЕ ТРОГАТЬ!'!N228="", "", 'Заполняет конвертор НЕ ТРОГАТЬ!'!N228)</f>
        <v/>
      </c>
      <c r="G86" s="385" t="str">
        <f>IF('Заполняет конвертор НЕ ТРОГАТЬ!'!O228="", "", 'Заполняет конвертор НЕ ТРОГАТЬ!'!O228)</f>
        <v/>
      </c>
      <c r="H86" s="385" t="str">
        <f>IF('Заполняет конвертор НЕ ТРОГАТЬ!'!P228="", "", 'Заполняет конвертор НЕ ТРОГАТЬ!'!P228)</f>
        <v/>
      </c>
      <c r="I86" s="385" t="str">
        <f>IF('Заполняет конвертор НЕ ТРОГАТЬ!'!Q228="", "", 'Заполняет конвертор НЕ ТРОГАТЬ!'!Q228)</f>
        <v/>
      </c>
      <c r="J86" s="385" t="str">
        <f>IF('Заполняет конвертор НЕ ТРОГАТЬ!'!R228="", "", 'Заполняет конвертор НЕ ТРОГАТЬ!'!R228)</f>
        <v/>
      </c>
    </row>
    <row r="87" spans="1:10" ht="12.75">
      <c r="A87" s="385" t="str">
        <f>IF('Заполняет конвертор НЕ ТРОГАТЬ!'!I229="", "", 'Заполняет конвертор НЕ ТРОГАТЬ!'!I229)</f>
        <v/>
      </c>
      <c r="B87" s="385" t="str">
        <f>IF('Заполняет конвертор НЕ ТРОГАТЬ!'!J229="", "", 'Заполняет конвертор НЕ ТРОГАТЬ!'!J229)</f>
        <v/>
      </c>
      <c r="C87" s="385" t="str">
        <f>IF('Заполняет конвертор НЕ ТРОГАТЬ!'!K229="", "", 'Заполняет конвертор НЕ ТРОГАТЬ!'!K229)</f>
        <v/>
      </c>
      <c r="D87" s="385" t="str">
        <f>IF('Заполняет конвертор НЕ ТРОГАТЬ!'!L229="", "", 'Заполняет конвертор НЕ ТРОГАТЬ!'!L229)</f>
        <v/>
      </c>
      <c r="E87" s="385" t="str">
        <f>IF('Заполняет конвертор НЕ ТРОГАТЬ!'!M229="", "", 'Заполняет конвертор НЕ ТРОГАТЬ!'!M229)</f>
        <v/>
      </c>
      <c r="F87" s="385" t="str">
        <f>IF('Заполняет конвертор НЕ ТРОГАТЬ!'!N229="", "", 'Заполняет конвертор НЕ ТРОГАТЬ!'!N229)</f>
        <v/>
      </c>
      <c r="G87" s="385" t="str">
        <f>IF('Заполняет конвертор НЕ ТРОГАТЬ!'!O229="", "", 'Заполняет конвертор НЕ ТРОГАТЬ!'!O229)</f>
        <v/>
      </c>
      <c r="H87" s="385" t="str">
        <f>IF('Заполняет конвертор НЕ ТРОГАТЬ!'!P229="", "", 'Заполняет конвертор НЕ ТРОГАТЬ!'!P229)</f>
        <v/>
      </c>
      <c r="I87" s="385" t="str">
        <f>IF('Заполняет конвертор НЕ ТРОГАТЬ!'!Q229="", "", 'Заполняет конвертор НЕ ТРОГАТЬ!'!Q229)</f>
        <v/>
      </c>
      <c r="J87" s="385" t="str">
        <f>IF('Заполняет конвертор НЕ ТРОГАТЬ!'!R229="", "", 'Заполняет конвертор НЕ ТРОГАТЬ!'!R229)</f>
        <v/>
      </c>
    </row>
    <row r="88" spans="1:10" ht="12.75">
      <c r="A88" s="385" t="str">
        <f>IF('Заполняет конвертор НЕ ТРОГАТЬ!'!I230="", "", 'Заполняет конвертор НЕ ТРОГАТЬ!'!I230)</f>
        <v/>
      </c>
      <c r="B88" s="385" t="str">
        <f>IF('Заполняет конвертор НЕ ТРОГАТЬ!'!J230="", "", 'Заполняет конвертор НЕ ТРОГАТЬ!'!J230)</f>
        <v/>
      </c>
      <c r="C88" s="385" t="str">
        <f>IF('Заполняет конвертор НЕ ТРОГАТЬ!'!K230="", "", 'Заполняет конвертор НЕ ТРОГАТЬ!'!K230)</f>
        <v/>
      </c>
      <c r="D88" s="385" t="str">
        <f>IF('Заполняет конвертор НЕ ТРОГАТЬ!'!L230="", "", 'Заполняет конвертор НЕ ТРОГАТЬ!'!L230)</f>
        <v/>
      </c>
      <c r="E88" s="385" t="str">
        <f>IF('Заполняет конвертор НЕ ТРОГАТЬ!'!M230="", "", 'Заполняет конвертор НЕ ТРОГАТЬ!'!M230)</f>
        <v/>
      </c>
      <c r="F88" s="385" t="str">
        <f>IF('Заполняет конвертор НЕ ТРОГАТЬ!'!N230="", "", 'Заполняет конвертор НЕ ТРОГАТЬ!'!N230)</f>
        <v/>
      </c>
      <c r="G88" s="385" t="str">
        <f>IF('Заполняет конвертор НЕ ТРОГАТЬ!'!O230="", "", 'Заполняет конвертор НЕ ТРОГАТЬ!'!O230)</f>
        <v/>
      </c>
      <c r="H88" s="385" t="str">
        <f>IF('Заполняет конвертор НЕ ТРОГАТЬ!'!P230="", "", 'Заполняет конвертор НЕ ТРОГАТЬ!'!P230)</f>
        <v/>
      </c>
      <c r="I88" s="385" t="str">
        <f>IF('Заполняет конвертор НЕ ТРОГАТЬ!'!Q230="", "", 'Заполняет конвертор НЕ ТРОГАТЬ!'!Q230)</f>
        <v/>
      </c>
      <c r="J88" s="385" t="str">
        <f>IF('Заполняет конвертор НЕ ТРОГАТЬ!'!R230="", "", 'Заполняет конвертор НЕ ТРОГАТЬ!'!R230)</f>
        <v/>
      </c>
    </row>
    <row r="89" spans="1:10" ht="12.75">
      <c r="A89" s="385" t="str">
        <f>IF('Заполняет конвертор НЕ ТРОГАТЬ!'!I231="", "", 'Заполняет конвертор НЕ ТРОГАТЬ!'!I231)</f>
        <v/>
      </c>
      <c r="B89" s="385" t="str">
        <f>IF('Заполняет конвертор НЕ ТРОГАТЬ!'!J231="", "", 'Заполняет конвертор НЕ ТРОГАТЬ!'!J231)</f>
        <v/>
      </c>
      <c r="C89" s="385" t="str">
        <f>IF('Заполняет конвертор НЕ ТРОГАТЬ!'!K231="", "", 'Заполняет конвертор НЕ ТРОГАТЬ!'!K231)</f>
        <v/>
      </c>
      <c r="D89" s="385" t="str">
        <f>IF('Заполняет конвертор НЕ ТРОГАТЬ!'!L231="", "", 'Заполняет конвертор НЕ ТРОГАТЬ!'!L231)</f>
        <v/>
      </c>
      <c r="E89" s="385" t="str">
        <f>IF('Заполняет конвертор НЕ ТРОГАТЬ!'!M231="", "", 'Заполняет конвертор НЕ ТРОГАТЬ!'!M231)</f>
        <v/>
      </c>
      <c r="F89" s="385" t="str">
        <f>IF('Заполняет конвертор НЕ ТРОГАТЬ!'!N231="", "", 'Заполняет конвертор НЕ ТРОГАТЬ!'!N231)</f>
        <v/>
      </c>
      <c r="G89" s="385" t="str">
        <f>IF('Заполняет конвертор НЕ ТРОГАТЬ!'!O231="", "", 'Заполняет конвертор НЕ ТРОГАТЬ!'!O231)</f>
        <v/>
      </c>
      <c r="H89" s="385" t="str">
        <f>IF('Заполняет конвертор НЕ ТРОГАТЬ!'!P231="", "", 'Заполняет конвертор НЕ ТРОГАТЬ!'!P231)</f>
        <v/>
      </c>
      <c r="I89" s="385" t="str">
        <f>IF('Заполняет конвертор НЕ ТРОГАТЬ!'!Q231="", "", 'Заполняет конвертор НЕ ТРОГАТЬ!'!Q231)</f>
        <v/>
      </c>
      <c r="J89" s="385" t="str">
        <f>IF('Заполняет конвертор НЕ ТРОГАТЬ!'!R231="", "", 'Заполняет конвертор НЕ ТРОГАТЬ!'!R231)</f>
        <v/>
      </c>
    </row>
    <row r="90" spans="1:10" ht="12.75">
      <c r="A90" s="385" t="str">
        <f>IF('Заполняет конвертор НЕ ТРОГАТЬ!'!I232="", "", 'Заполняет конвертор НЕ ТРОГАТЬ!'!I232)</f>
        <v/>
      </c>
      <c r="B90" s="385" t="str">
        <f>IF('Заполняет конвертор НЕ ТРОГАТЬ!'!J232="", "", 'Заполняет конвертор НЕ ТРОГАТЬ!'!J232)</f>
        <v/>
      </c>
      <c r="C90" s="385" t="str">
        <f>IF('Заполняет конвертор НЕ ТРОГАТЬ!'!K232="", "", 'Заполняет конвертор НЕ ТРОГАТЬ!'!K232)</f>
        <v/>
      </c>
      <c r="D90" s="385" t="str">
        <f>IF('Заполняет конвертор НЕ ТРОГАТЬ!'!L232="", "", 'Заполняет конвертор НЕ ТРОГАТЬ!'!L232)</f>
        <v/>
      </c>
      <c r="E90" s="385" t="str">
        <f>IF('Заполняет конвертор НЕ ТРОГАТЬ!'!M232="", "", 'Заполняет конвертор НЕ ТРОГАТЬ!'!M232)</f>
        <v/>
      </c>
      <c r="F90" s="385" t="str">
        <f>IF('Заполняет конвертор НЕ ТРОГАТЬ!'!N232="", "", 'Заполняет конвертор НЕ ТРОГАТЬ!'!N232)</f>
        <v/>
      </c>
      <c r="G90" s="385" t="str">
        <f>IF('Заполняет конвертор НЕ ТРОГАТЬ!'!O232="", "", 'Заполняет конвертор НЕ ТРОГАТЬ!'!O232)</f>
        <v/>
      </c>
      <c r="H90" s="385" t="str">
        <f>IF('Заполняет конвертор НЕ ТРОГАТЬ!'!P232="", "", 'Заполняет конвертор НЕ ТРОГАТЬ!'!P232)</f>
        <v/>
      </c>
      <c r="I90" s="385" t="str">
        <f>IF('Заполняет конвертор НЕ ТРОГАТЬ!'!Q232="", "", 'Заполняет конвертор НЕ ТРОГАТЬ!'!Q232)</f>
        <v/>
      </c>
      <c r="J90" s="385" t="str">
        <f>IF('Заполняет конвертор НЕ ТРОГАТЬ!'!R232="", "", 'Заполняет конвертор НЕ ТРОГАТЬ!'!R232)</f>
        <v/>
      </c>
    </row>
    <row r="91" spans="1:10" ht="12.75">
      <c r="A91" s="385" t="str">
        <f>IF('Заполняет конвертор НЕ ТРОГАТЬ!'!I233="", "", 'Заполняет конвертор НЕ ТРОГАТЬ!'!I233)</f>
        <v/>
      </c>
      <c r="B91" s="385" t="str">
        <f>IF('Заполняет конвертор НЕ ТРОГАТЬ!'!J233="", "", 'Заполняет конвертор НЕ ТРОГАТЬ!'!J233)</f>
        <v/>
      </c>
      <c r="C91" s="385" t="str">
        <f>IF('Заполняет конвертор НЕ ТРОГАТЬ!'!K233="", "", 'Заполняет конвертор НЕ ТРОГАТЬ!'!K233)</f>
        <v/>
      </c>
      <c r="D91" s="385" t="str">
        <f>IF('Заполняет конвертор НЕ ТРОГАТЬ!'!L233="", "", 'Заполняет конвертор НЕ ТРОГАТЬ!'!L233)</f>
        <v/>
      </c>
      <c r="E91" s="385" t="str">
        <f>IF('Заполняет конвертор НЕ ТРОГАТЬ!'!M233="", "", 'Заполняет конвертор НЕ ТРОГАТЬ!'!M233)</f>
        <v/>
      </c>
      <c r="F91" s="385" t="str">
        <f>IF('Заполняет конвертор НЕ ТРОГАТЬ!'!N233="", "", 'Заполняет конвертор НЕ ТРОГАТЬ!'!N233)</f>
        <v/>
      </c>
      <c r="G91" s="385" t="str">
        <f>IF('Заполняет конвертор НЕ ТРОГАТЬ!'!O233="", "", 'Заполняет конвертор НЕ ТРОГАТЬ!'!O233)</f>
        <v/>
      </c>
      <c r="H91" s="385" t="str">
        <f>IF('Заполняет конвертор НЕ ТРОГАТЬ!'!P233="", "", 'Заполняет конвертор НЕ ТРОГАТЬ!'!P233)</f>
        <v/>
      </c>
      <c r="I91" s="385" t="str">
        <f>IF('Заполняет конвертор НЕ ТРОГАТЬ!'!Q233="", "", 'Заполняет конвертор НЕ ТРОГАТЬ!'!Q233)</f>
        <v/>
      </c>
      <c r="J91" s="385" t="str">
        <f>IF('Заполняет конвертор НЕ ТРОГАТЬ!'!R233="", "", 'Заполняет конвертор НЕ ТРОГАТЬ!'!R233)</f>
        <v/>
      </c>
    </row>
    <row r="92" spans="1:10" ht="12.75">
      <c r="A92" s="385" t="str">
        <f>IF('Заполняет конвертор НЕ ТРОГАТЬ!'!I234="", "", 'Заполняет конвертор НЕ ТРОГАТЬ!'!I234)</f>
        <v/>
      </c>
      <c r="B92" s="385" t="str">
        <f>IF('Заполняет конвертор НЕ ТРОГАТЬ!'!J234="", "", 'Заполняет конвертор НЕ ТРОГАТЬ!'!J234)</f>
        <v/>
      </c>
      <c r="C92" s="385" t="str">
        <f>IF('Заполняет конвертор НЕ ТРОГАТЬ!'!K234="", "", 'Заполняет конвертор НЕ ТРОГАТЬ!'!K234)</f>
        <v/>
      </c>
      <c r="D92" s="385" t="str">
        <f>IF('Заполняет конвертор НЕ ТРОГАТЬ!'!L234="", "", 'Заполняет конвертор НЕ ТРОГАТЬ!'!L234)</f>
        <v/>
      </c>
      <c r="E92" s="385" t="str">
        <f>IF('Заполняет конвертор НЕ ТРОГАТЬ!'!M234="", "", 'Заполняет конвертор НЕ ТРОГАТЬ!'!M234)</f>
        <v/>
      </c>
      <c r="F92" s="385" t="str">
        <f>IF('Заполняет конвертор НЕ ТРОГАТЬ!'!N234="", "", 'Заполняет конвертор НЕ ТРОГАТЬ!'!N234)</f>
        <v/>
      </c>
      <c r="G92" s="385" t="str">
        <f>IF('Заполняет конвертор НЕ ТРОГАТЬ!'!O234="", "", 'Заполняет конвертор НЕ ТРОГАТЬ!'!O234)</f>
        <v/>
      </c>
      <c r="H92" s="385" t="str">
        <f>IF('Заполняет конвертор НЕ ТРОГАТЬ!'!P234="", "", 'Заполняет конвертор НЕ ТРОГАТЬ!'!P234)</f>
        <v/>
      </c>
      <c r="I92" s="385" t="str">
        <f>IF('Заполняет конвертор НЕ ТРОГАТЬ!'!Q234="", "", 'Заполняет конвертор НЕ ТРОГАТЬ!'!Q234)</f>
        <v/>
      </c>
      <c r="J92" s="385" t="str">
        <f>IF('Заполняет конвертор НЕ ТРОГАТЬ!'!R234="", "", 'Заполняет конвертор НЕ ТРОГАТЬ!'!R234)</f>
        <v/>
      </c>
    </row>
    <row r="93" spans="1:10" ht="12.75">
      <c r="A93" s="385" t="str">
        <f>IF('Заполняет конвертор НЕ ТРОГАТЬ!'!I235="", "", 'Заполняет конвертор НЕ ТРОГАТЬ!'!I235)</f>
        <v/>
      </c>
      <c r="B93" s="385" t="str">
        <f>IF('Заполняет конвертор НЕ ТРОГАТЬ!'!J235="", "", 'Заполняет конвертор НЕ ТРОГАТЬ!'!J235)</f>
        <v/>
      </c>
      <c r="C93" s="385" t="str">
        <f>IF('Заполняет конвертор НЕ ТРОГАТЬ!'!K235="", "", 'Заполняет конвертор НЕ ТРОГАТЬ!'!K235)</f>
        <v/>
      </c>
      <c r="D93" s="385" t="str">
        <f>IF('Заполняет конвертор НЕ ТРОГАТЬ!'!L235="", "", 'Заполняет конвертор НЕ ТРОГАТЬ!'!L235)</f>
        <v/>
      </c>
      <c r="E93" s="385" t="str">
        <f>IF('Заполняет конвертор НЕ ТРОГАТЬ!'!M235="", "", 'Заполняет конвертор НЕ ТРОГАТЬ!'!M235)</f>
        <v/>
      </c>
      <c r="F93" s="385" t="str">
        <f>IF('Заполняет конвертор НЕ ТРОГАТЬ!'!N235="", "", 'Заполняет конвертор НЕ ТРОГАТЬ!'!N235)</f>
        <v/>
      </c>
      <c r="G93" s="385" t="str">
        <f>IF('Заполняет конвертор НЕ ТРОГАТЬ!'!O235="", "", 'Заполняет конвертор НЕ ТРОГАТЬ!'!O235)</f>
        <v/>
      </c>
      <c r="H93" s="385" t="str">
        <f>IF('Заполняет конвертор НЕ ТРОГАТЬ!'!P235="", "", 'Заполняет конвертор НЕ ТРОГАТЬ!'!P235)</f>
        <v/>
      </c>
      <c r="I93" s="385" t="str">
        <f>IF('Заполняет конвертор НЕ ТРОГАТЬ!'!Q235="", "", 'Заполняет конвертор НЕ ТРОГАТЬ!'!Q235)</f>
        <v/>
      </c>
      <c r="J93" s="385" t="str">
        <f>IF('Заполняет конвертор НЕ ТРОГАТЬ!'!R235="", "", 'Заполняет конвертор НЕ ТРОГАТЬ!'!R235)</f>
        <v/>
      </c>
    </row>
    <row r="94" spans="1:10" ht="12.75">
      <c r="A94" s="385" t="str">
        <f>IF('Заполняет конвертор НЕ ТРОГАТЬ!'!I236="", "", 'Заполняет конвертор НЕ ТРОГАТЬ!'!I236)</f>
        <v/>
      </c>
      <c r="B94" s="385" t="str">
        <f>IF('Заполняет конвертор НЕ ТРОГАТЬ!'!J236="", "", 'Заполняет конвертор НЕ ТРОГАТЬ!'!J236)</f>
        <v/>
      </c>
      <c r="C94" s="385" t="str">
        <f>IF('Заполняет конвертор НЕ ТРОГАТЬ!'!K236="", "", 'Заполняет конвертор НЕ ТРОГАТЬ!'!K236)</f>
        <v/>
      </c>
      <c r="D94" s="385" t="str">
        <f>IF('Заполняет конвертор НЕ ТРОГАТЬ!'!L236="", "", 'Заполняет конвертор НЕ ТРОГАТЬ!'!L236)</f>
        <v/>
      </c>
      <c r="E94" s="385" t="str">
        <f>IF('Заполняет конвертор НЕ ТРОГАТЬ!'!M236="", "", 'Заполняет конвертор НЕ ТРОГАТЬ!'!M236)</f>
        <v/>
      </c>
      <c r="F94" s="385" t="str">
        <f>IF('Заполняет конвертор НЕ ТРОГАТЬ!'!N236="", "", 'Заполняет конвертор НЕ ТРОГАТЬ!'!N236)</f>
        <v/>
      </c>
      <c r="G94" s="385" t="str">
        <f>IF('Заполняет конвертор НЕ ТРОГАТЬ!'!O236="", "", 'Заполняет конвертор НЕ ТРОГАТЬ!'!O236)</f>
        <v/>
      </c>
      <c r="H94" s="385" t="str">
        <f>IF('Заполняет конвертор НЕ ТРОГАТЬ!'!P236="", "", 'Заполняет конвертор НЕ ТРОГАТЬ!'!P236)</f>
        <v/>
      </c>
      <c r="I94" s="385" t="str">
        <f>IF('Заполняет конвертор НЕ ТРОГАТЬ!'!Q236="", "", 'Заполняет конвертор НЕ ТРОГАТЬ!'!Q236)</f>
        <v/>
      </c>
      <c r="J94" s="385" t="str">
        <f>IF('Заполняет конвертор НЕ ТРОГАТЬ!'!R236="", "", 'Заполняет конвертор НЕ ТРОГАТЬ!'!R236)</f>
        <v/>
      </c>
    </row>
    <row r="95" spans="1:10" ht="12.75">
      <c r="A95" s="385" t="str">
        <f>IF('Заполняет конвертор НЕ ТРОГАТЬ!'!I237="", "", 'Заполняет конвертор НЕ ТРОГАТЬ!'!I237)</f>
        <v/>
      </c>
      <c r="B95" s="385" t="str">
        <f>IF('Заполняет конвертор НЕ ТРОГАТЬ!'!J237="", "", 'Заполняет конвертор НЕ ТРОГАТЬ!'!J237)</f>
        <v/>
      </c>
      <c r="C95" s="385" t="str">
        <f>IF('Заполняет конвертор НЕ ТРОГАТЬ!'!K237="", "", 'Заполняет конвертор НЕ ТРОГАТЬ!'!K237)</f>
        <v/>
      </c>
      <c r="D95" s="385" t="str">
        <f>IF('Заполняет конвертор НЕ ТРОГАТЬ!'!L237="", "", 'Заполняет конвертор НЕ ТРОГАТЬ!'!L237)</f>
        <v/>
      </c>
      <c r="E95" s="385" t="str">
        <f>IF('Заполняет конвертор НЕ ТРОГАТЬ!'!M237="", "", 'Заполняет конвертор НЕ ТРОГАТЬ!'!M237)</f>
        <v/>
      </c>
      <c r="F95" s="385" t="str">
        <f>IF('Заполняет конвертор НЕ ТРОГАТЬ!'!N237="", "", 'Заполняет конвертор НЕ ТРОГАТЬ!'!N237)</f>
        <v/>
      </c>
      <c r="G95" s="385" t="str">
        <f>IF('Заполняет конвертор НЕ ТРОГАТЬ!'!O237="", "", 'Заполняет конвертор НЕ ТРОГАТЬ!'!O237)</f>
        <v/>
      </c>
      <c r="H95" s="385" t="str">
        <f>IF('Заполняет конвертор НЕ ТРОГАТЬ!'!P237="", "", 'Заполняет конвертор НЕ ТРОГАТЬ!'!P237)</f>
        <v/>
      </c>
      <c r="I95" s="385" t="str">
        <f>IF('Заполняет конвертор НЕ ТРОГАТЬ!'!Q237="", "", 'Заполняет конвертор НЕ ТРОГАТЬ!'!Q237)</f>
        <v/>
      </c>
      <c r="J95" s="385" t="str">
        <f>IF('Заполняет конвертор НЕ ТРОГАТЬ!'!R237="", "", 'Заполняет конвертор НЕ ТРОГАТЬ!'!R237)</f>
        <v/>
      </c>
    </row>
    <row r="96" spans="1:10" ht="12.75">
      <c r="A96" s="385" t="str">
        <f>IF('Заполняет конвертор НЕ ТРОГАТЬ!'!I238="", "", 'Заполняет конвертор НЕ ТРОГАТЬ!'!I238)</f>
        <v/>
      </c>
      <c r="B96" s="385" t="str">
        <f>IF('Заполняет конвертор НЕ ТРОГАТЬ!'!J238="", "", 'Заполняет конвертор НЕ ТРОГАТЬ!'!J238)</f>
        <v/>
      </c>
      <c r="C96" s="385" t="str">
        <f>IF('Заполняет конвертор НЕ ТРОГАТЬ!'!K238="", "", 'Заполняет конвертор НЕ ТРОГАТЬ!'!K238)</f>
        <v/>
      </c>
      <c r="D96" s="385" t="str">
        <f>IF('Заполняет конвертор НЕ ТРОГАТЬ!'!L238="", "", 'Заполняет конвертор НЕ ТРОГАТЬ!'!L238)</f>
        <v/>
      </c>
      <c r="E96" s="385" t="str">
        <f>IF('Заполняет конвертор НЕ ТРОГАТЬ!'!M238="", "", 'Заполняет конвертор НЕ ТРОГАТЬ!'!M238)</f>
        <v/>
      </c>
      <c r="F96" s="385" t="str">
        <f>IF('Заполняет конвертор НЕ ТРОГАТЬ!'!N238="", "", 'Заполняет конвертор НЕ ТРОГАТЬ!'!N238)</f>
        <v/>
      </c>
      <c r="G96" s="385" t="str">
        <f>IF('Заполняет конвертор НЕ ТРОГАТЬ!'!O238="", "", 'Заполняет конвертор НЕ ТРОГАТЬ!'!O238)</f>
        <v/>
      </c>
      <c r="H96" s="385" t="str">
        <f>IF('Заполняет конвертор НЕ ТРОГАТЬ!'!P238="", "", 'Заполняет конвертор НЕ ТРОГАТЬ!'!P238)</f>
        <v/>
      </c>
      <c r="I96" s="385" t="str">
        <f>IF('Заполняет конвертор НЕ ТРОГАТЬ!'!Q238="", "", 'Заполняет конвертор НЕ ТРОГАТЬ!'!Q238)</f>
        <v/>
      </c>
      <c r="J96" s="385" t="str">
        <f>IF('Заполняет конвертор НЕ ТРОГАТЬ!'!R238="", "", 'Заполняет конвертор НЕ ТРОГАТЬ!'!R238)</f>
        <v/>
      </c>
    </row>
    <row r="97" spans="1:10" ht="12.75">
      <c r="A97" s="385" t="str">
        <f>IF('Заполняет конвертор НЕ ТРОГАТЬ!'!I239="", "", 'Заполняет конвертор НЕ ТРОГАТЬ!'!I239)</f>
        <v/>
      </c>
      <c r="B97" s="385" t="str">
        <f>IF('Заполняет конвертор НЕ ТРОГАТЬ!'!J239="", "", 'Заполняет конвертор НЕ ТРОГАТЬ!'!J239)</f>
        <v/>
      </c>
      <c r="C97" s="385" t="str">
        <f>IF('Заполняет конвертор НЕ ТРОГАТЬ!'!K239="", "", 'Заполняет конвертор НЕ ТРОГАТЬ!'!K239)</f>
        <v/>
      </c>
      <c r="D97" s="385" t="str">
        <f>IF('Заполняет конвертор НЕ ТРОГАТЬ!'!L239="", "", 'Заполняет конвертор НЕ ТРОГАТЬ!'!L239)</f>
        <v/>
      </c>
      <c r="E97" s="385" t="str">
        <f>IF('Заполняет конвертор НЕ ТРОГАТЬ!'!M239="", "", 'Заполняет конвертор НЕ ТРОГАТЬ!'!M239)</f>
        <v/>
      </c>
      <c r="F97" s="385" t="str">
        <f>IF('Заполняет конвертор НЕ ТРОГАТЬ!'!N239="", "", 'Заполняет конвертор НЕ ТРОГАТЬ!'!N239)</f>
        <v/>
      </c>
      <c r="G97" s="385" t="str">
        <f>IF('Заполняет конвертор НЕ ТРОГАТЬ!'!O239="", "", 'Заполняет конвертор НЕ ТРОГАТЬ!'!O239)</f>
        <v/>
      </c>
      <c r="H97" s="385" t="str">
        <f>IF('Заполняет конвертор НЕ ТРОГАТЬ!'!P239="", "", 'Заполняет конвертор НЕ ТРОГАТЬ!'!P239)</f>
        <v/>
      </c>
      <c r="I97" s="385" t="str">
        <f>IF('Заполняет конвертор НЕ ТРОГАТЬ!'!Q239="", "", 'Заполняет конвертор НЕ ТРОГАТЬ!'!Q239)</f>
        <v/>
      </c>
      <c r="J97" s="385" t="str">
        <f>IF('Заполняет конвертор НЕ ТРОГАТЬ!'!R239="", "", 'Заполняет конвертор НЕ ТРОГАТЬ!'!R239)</f>
        <v/>
      </c>
    </row>
    <row r="98" spans="1:10" ht="12.75">
      <c r="A98" s="385" t="str">
        <f>IF('Заполняет конвертор НЕ ТРОГАТЬ!'!I240="", "", 'Заполняет конвертор НЕ ТРОГАТЬ!'!I240)</f>
        <v/>
      </c>
      <c r="B98" s="385" t="str">
        <f>IF('Заполняет конвертор НЕ ТРОГАТЬ!'!J240="", "", 'Заполняет конвертор НЕ ТРОГАТЬ!'!J240)</f>
        <v/>
      </c>
      <c r="C98" s="385" t="str">
        <f>IF('Заполняет конвертор НЕ ТРОГАТЬ!'!K240="", "", 'Заполняет конвертор НЕ ТРОГАТЬ!'!K240)</f>
        <v/>
      </c>
      <c r="D98" s="385" t="str">
        <f>IF('Заполняет конвертор НЕ ТРОГАТЬ!'!L240="", "", 'Заполняет конвертор НЕ ТРОГАТЬ!'!L240)</f>
        <v/>
      </c>
      <c r="E98" s="385" t="str">
        <f>IF('Заполняет конвертор НЕ ТРОГАТЬ!'!M240="", "", 'Заполняет конвертор НЕ ТРОГАТЬ!'!M240)</f>
        <v/>
      </c>
      <c r="F98" s="385" t="str">
        <f>IF('Заполняет конвертор НЕ ТРОГАТЬ!'!N240="", "", 'Заполняет конвертор НЕ ТРОГАТЬ!'!N240)</f>
        <v/>
      </c>
      <c r="G98" s="385" t="str">
        <f>IF('Заполняет конвертор НЕ ТРОГАТЬ!'!O240="", "", 'Заполняет конвертор НЕ ТРОГАТЬ!'!O240)</f>
        <v/>
      </c>
      <c r="H98" s="385" t="str">
        <f>IF('Заполняет конвертор НЕ ТРОГАТЬ!'!P240="", "", 'Заполняет конвертор НЕ ТРОГАТЬ!'!P240)</f>
        <v/>
      </c>
      <c r="I98" s="385" t="str">
        <f>IF('Заполняет конвертор НЕ ТРОГАТЬ!'!Q240="", "", 'Заполняет конвертор НЕ ТРОГАТЬ!'!Q240)</f>
        <v/>
      </c>
      <c r="J98" s="385" t="str">
        <f>IF('Заполняет конвертор НЕ ТРОГАТЬ!'!R240="", "", 'Заполняет конвертор НЕ ТРОГАТЬ!'!R240)</f>
        <v/>
      </c>
    </row>
    <row r="99" spans="1:10" ht="12.75">
      <c r="A99" s="385" t="str">
        <f>IF('Заполняет конвертор НЕ ТРОГАТЬ!'!I241="", "", 'Заполняет конвертор НЕ ТРОГАТЬ!'!I241)</f>
        <v/>
      </c>
      <c r="B99" s="385" t="str">
        <f>IF('Заполняет конвертор НЕ ТРОГАТЬ!'!J241="", "", 'Заполняет конвертор НЕ ТРОГАТЬ!'!J241)</f>
        <v/>
      </c>
      <c r="C99" s="385" t="str">
        <f>IF('Заполняет конвертор НЕ ТРОГАТЬ!'!K241="", "", 'Заполняет конвертор НЕ ТРОГАТЬ!'!K241)</f>
        <v/>
      </c>
      <c r="D99" s="385" t="str">
        <f>IF('Заполняет конвертор НЕ ТРОГАТЬ!'!L241="", "", 'Заполняет конвертор НЕ ТРОГАТЬ!'!L241)</f>
        <v/>
      </c>
      <c r="E99" s="385" t="str">
        <f>IF('Заполняет конвертор НЕ ТРОГАТЬ!'!M241="", "", 'Заполняет конвертор НЕ ТРОГАТЬ!'!M241)</f>
        <v/>
      </c>
      <c r="F99" s="385" t="str">
        <f>IF('Заполняет конвертор НЕ ТРОГАТЬ!'!N241="", "", 'Заполняет конвертор НЕ ТРОГАТЬ!'!N241)</f>
        <v/>
      </c>
      <c r="G99" s="385" t="str">
        <f>IF('Заполняет конвертор НЕ ТРОГАТЬ!'!O241="", "", 'Заполняет конвертор НЕ ТРОГАТЬ!'!O241)</f>
        <v/>
      </c>
      <c r="H99" s="385" t="str">
        <f>IF('Заполняет конвертор НЕ ТРОГАТЬ!'!P241="", "", 'Заполняет конвертор НЕ ТРОГАТЬ!'!P241)</f>
        <v/>
      </c>
      <c r="I99" s="385" t="str">
        <f>IF('Заполняет конвертор НЕ ТРОГАТЬ!'!Q241="", "", 'Заполняет конвертор НЕ ТРОГАТЬ!'!Q241)</f>
        <v/>
      </c>
      <c r="J99" s="385" t="str">
        <f>IF('Заполняет конвертор НЕ ТРОГАТЬ!'!R241="", "", 'Заполняет конвертор НЕ ТРОГАТЬ!'!R241)</f>
        <v/>
      </c>
    </row>
    <row r="100" spans="1:10" ht="12.75">
      <c r="A100" s="385" t="str">
        <f>IF('Заполняет конвертор НЕ ТРОГАТЬ!'!I242="", "", 'Заполняет конвертор НЕ ТРОГАТЬ!'!I242)</f>
        <v/>
      </c>
      <c r="B100" s="385" t="str">
        <f>IF('Заполняет конвертор НЕ ТРОГАТЬ!'!J242="", "", 'Заполняет конвертор НЕ ТРОГАТЬ!'!J242)</f>
        <v/>
      </c>
      <c r="C100" s="385" t="str">
        <f>IF('Заполняет конвертор НЕ ТРОГАТЬ!'!K242="", "", 'Заполняет конвертор НЕ ТРОГАТЬ!'!K242)</f>
        <v/>
      </c>
      <c r="D100" s="385" t="str">
        <f>IF('Заполняет конвертор НЕ ТРОГАТЬ!'!L242="", "", 'Заполняет конвертор НЕ ТРОГАТЬ!'!L242)</f>
        <v/>
      </c>
      <c r="E100" s="385" t="str">
        <f>IF('Заполняет конвертор НЕ ТРОГАТЬ!'!M242="", "", 'Заполняет конвертор НЕ ТРОГАТЬ!'!M242)</f>
        <v/>
      </c>
      <c r="F100" s="385" t="str">
        <f>IF('Заполняет конвертор НЕ ТРОГАТЬ!'!N242="", "", 'Заполняет конвертор НЕ ТРОГАТЬ!'!N242)</f>
        <v/>
      </c>
      <c r="G100" s="385" t="str">
        <f>IF('Заполняет конвертор НЕ ТРОГАТЬ!'!O242="", "", 'Заполняет конвертор НЕ ТРОГАТЬ!'!O242)</f>
        <v/>
      </c>
      <c r="H100" s="385" t="str">
        <f>IF('Заполняет конвертор НЕ ТРОГАТЬ!'!P242="", "", 'Заполняет конвертор НЕ ТРОГАТЬ!'!P242)</f>
        <v/>
      </c>
      <c r="I100" s="385" t="str">
        <f>IF('Заполняет конвертор НЕ ТРОГАТЬ!'!Q242="", "", 'Заполняет конвертор НЕ ТРОГАТЬ!'!Q242)</f>
        <v/>
      </c>
      <c r="J100" s="385" t="str">
        <f>IF('Заполняет конвертор НЕ ТРОГАТЬ!'!R242="", "", 'Заполняет конвертор НЕ ТРОГАТЬ!'!R242)</f>
        <v/>
      </c>
    </row>
    <row r="101" spans="1:10" ht="12.75">
      <c r="A101" s="385" t="str">
        <f>IF('Заполняет конвертор НЕ ТРОГАТЬ!'!I243="", "", 'Заполняет конвертор НЕ ТРОГАТЬ!'!I243)</f>
        <v/>
      </c>
      <c r="B101" s="385" t="str">
        <f>IF('Заполняет конвертор НЕ ТРОГАТЬ!'!J243="", "", 'Заполняет конвертор НЕ ТРОГАТЬ!'!J243)</f>
        <v/>
      </c>
      <c r="C101" s="385" t="str">
        <f>IF('Заполняет конвертор НЕ ТРОГАТЬ!'!K243="", "", 'Заполняет конвертор НЕ ТРОГАТЬ!'!K243)</f>
        <v/>
      </c>
      <c r="D101" s="385" t="str">
        <f>IF('Заполняет конвертор НЕ ТРОГАТЬ!'!L243="", "", 'Заполняет конвертор НЕ ТРОГАТЬ!'!L243)</f>
        <v/>
      </c>
      <c r="E101" s="385" t="str">
        <f>IF('Заполняет конвертор НЕ ТРОГАТЬ!'!M243="", "", 'Заполняет конвертор НЕ ТРОГАТЬ!'!M243)</f>
        <v/>
      </c>
      <c r="F101" s="385" t="str">
        <f>IF('Заполняет конвертор НЕ ТРОГАТЬ!'!N243="", "", 'Заполняет конвертор НЕ ТРОГАТЬ!'!N243)</f>
        <v/>
      </c>
      <c r="G101" s="385" t="str">
        <f>IF('Заполняет конвертор НЕ ТРОГАТЬ!'!O243="", "", 'Заполняет конвертор НЕ ТРОГАТЬ!'!O243)</f>
        <v/>
      </c>
      <c r="H101" s="385" t="str">
        <f>IF('Заполняет конвертор НЕ ТРОГАТЬ!'!P243="", "", 'Заполняет конвертор НЕ ТРОГАТЬ!'!P243)</f>
        <v/>
      </c>
      <c r="I101" s="385" t="str">
        <f>IF('Заполняет конвертор НЕ ТРОГАТЬ!'!Q243="", "", 'Заполняет конвертор НЕ ТРОГАТЬ!'!Q243)</f>
        <v/>
      </c>
      <c r="J101" s="385" t="str">
        <f>IF('Заполняет конвертор НЕ ТРОГАТЬ!'!R243="", "", 'Заполняет конвертор НЕ ТРОГАТЬ!'!R243)</f>
        <v/>
      </c>
    </row>
    <row r="102" spans="1:10" ht="12.75">
      <c r="A102" s="385" t="str">
        <f>IF('Заполняет конвертор НЕ ТРОГАТЬ!'!I244="", "", 'Заполняет конвертор НЕ ТРОГАТЬ!'!I244)</f>
        <v/>
      </c>
      <c r="B102" s="385" t="str">
        <f>IF('Заполняет конвертор НЕ ТРОГАТЬ!'!J244="", "", 'Заполняет конвертор НЕ ТРОГАТЬ!'!J244)</f>
        <v/>
      </c>
      <c r="C102" s="385" t="str">
        <f>IF('Заполняет конвертор НЕ ТРОГАТЬ!'!K244="", "", 'Заполняет конвертор НЕ ТРОГАТЬ!'!K244)</f>
        <v/>
      </c>
      <c r="D102" s="385" t="str">
        <f>IF('Заполняет конвертор НЕ ТРОГАТЬ!'!L244="", "", 'Заполняет конвертор НЕ ТРОГАТЬ!'!L244)</f>
        <v/>
      </c>
      <c r="E102" s="385" t="str">
        <f>IF('Заполняет конвертор НЕ ТРОГАТЬ!'!M244="", "", 'Заполняет конвертор НЕ ТРОГАТЬ!'!M244)</f>
        <v/>
      </c>
      <c r="F102" s="385" t="str">
        <f>IF('Заполняет конвертор НЕ ТРОГАТЬ!'!N244="", "", 'Заполняет конвертор НЕ ТРОГАТЬ!'!N244)</f>
        <v/>
      </c>
      <c r="G102" s="385" t="str">
        <f>IF('Заполняет конвертор НЕ ТРОГАТЬ!'!O244="", "", 'Заполняет конвертор НЕ ТРОГАТЬ!'!O244)</f>
        <v/>
      </c>
      <c r="H102" s="385" t="str">
        <f>IF('Заполняет конвертор НЕ ТРОГАТЬ!'!P244="", "", 'Заполняет конвертор НЕ ТРОГАТЬ!'!P244)</f>
        <v/>
      </c>
      <c r="I102" s="385" t="str">
        <f>IF('Заполняет конвертор НЕ ТРОГАТЬ!'!Q244="", "", 'Заполняет конвертор НЕ ТРОГАТЬ!'!Q244)</f>
        <v/>
      </c>
      <c r="J102" s="385" t="str">
        <f>IF('Заполняет конвертор НЕ ТРОГАТЬ!'!R244="", "", 'Заполняет конвертор НЕ ТРОГАТЬ!'!R244)</f>
        <v/>
      </c>
    </row>
    <row r="103" spans="1:10" ht="12.75">
      <c r="A103" s="385" t="str">
        <f>IF('Заполняет конвертор НЕ ТРОГАТЬ!'!I245="", "", 'Заполняет конвертор НЕ ТРОГАТЬ!'!I245)</f>
        <v/>
      </c>
      <c r="B103" s="385" t="str">
        <f>IF('Заполняет конвертор НЕ ТРОГАТЬ!'!J245="", "", 'Заполняет конвертор НЕ ТРОГАТЬ!'!J245)</f>
        <v/>
      </c>
      <c r="C103" s="385" t="str">
        <f>IF('Заполняет конвертор НЕ ТРОГАТЬ!'!K245="", "", 'Заполняет конвертор НЕ ТРОГАТЬ!'!K245)</f>
        <v/>
      </c>
      <c r="D103" s="385" t="str">
        <f>IF('Заполняет конвертор НЕ ТРОГАТЬ!'!L245="", "", 'Заполняет конвертор НЕ ТРОГАТЬ!'!L245)</f>
        <v/>
      </c>
      <c r="E103" s="385" t="str">
        <f>IF('Заполняет конвертор НЕ ТРОГАТЬ!'!M245="", "", 'Заполняет конвертор НЕ ТРОГАТЬ!'!M245)</f>
        <v/>
      </c>
      <c r="F103" s="385" t="str">
        <f>IF('Заполняет конвертор НЕ ТРОГАТЬ!'!N245="", "", 'Заполняет конвертор НЕ ТРОГАТЬ!'!N245)</f>
        <v/>
      </c>
      <c r="G103" s="385" t="str">
        <f>IF('Заполняет конвертор НЕ ТРОГАТЬ!'!O245="", "", 'Заполняет конвертор НЕ ТРОГАТЬ!'!O245)</f>
        <v/>
      </c>
      <c r="H103" s="385" t="str">
        <f>IF('Заполняет конвертор НЕ ТРОГАТЬ!'!P245="", "", 'Заполняет конвертор НЕ ТРОГАТЬ!'!P245)</f>
        <v/>
      </c>
      <c r="I103" s="385" t="str">
        <f>IF('Заполняет конвертор НЕ ТРОГАТЬ!'!Q245="", "", 'Заполняет конвертор НЕ ТРОГАТЬ!'!Q245)</f>
        <v/>
      </c>
      <c r="J103" s="385" t="str">
        <f>IF('Заполняет конвертор НЕ ТРОГАТЬ!'!R245="", "", 'Заполняет конвертор НЕ ТРОГАТЬ!'!R245)</f>
        <v/>
      </c>
    </row>
    <row r="104" spans="1:10" ht="12.75">
      <c r="A104" s="385" t="str">
        <f>IF('Заполняет конвертор НЕ ТРОГАТЬ!'!I246="", "", 'Заполняет конвертор НЕ ТРОГАТЬ!'!I246)</f>
        <v/>
      </c>
      <c r="B104" s="385" t="str">
        <f>IF('Заполняет конвертор НЕ ТРОГАТЬ!'!J246="", "", 'Заполняет конвертор НЕ ТРОГАТЬ!'!J246)</f>
        <v/>
      </c>
      <c r="C104" s="385" t="str">
        <f>IF('Заполняет конвертор НЕ ТРОГАТЬ!'!K246="", "", 'Заполняет конвертор НЕ ТРОГАТЬ!'!K246)</f>
        <v/>
      </c>
      <c r="D104" s="385" t="str">
        <f>IF('Заполняет конвертор НЕ ТРОГАТЬ!'!L246="", "", 'Заполняет конвертор НЕ ТРОГАТЬ!'!L246)</f>
        <v/>
      </c>
      <c r="E104" s="385" t="str">
        <f>IF('Заполняет конвертор НЕ ТРОГАТЬ!'!M246="", "", 'Заполняет конвертор НЕ ТРОГАТЬ!'!M246)</f>
        <v/>
      </c>
      <c r="F104" s="385" t="str">
        <f>IF('Заполняет конвертор НЕ ТРОГАТЬ!'!N246="", "", 'Заполняет конвертор НЕ ТРОГАТЬ!'!N246)</f>
        <v/>
      </c>
      <c r="G104" s="385" t="str">
        <f>IF('Заполняет конвертор НЕ ТРОГАТЬ!'!O246="", "", 'Заполняет конвертор НЕ ТРОГАТЬ!'!O246)</f>
        <v/>
      </c>
      <c r="H104" s="385" t="str">
        <f>IF('Заполняет конвертор НЕ ТРОГАТЬ!'!P246="", "", 'Заполняет конвертор НЕ ТРОГАТЬ!'!P246)</f>
        <v/>
      </c>
      <c r="I104" s="385" t="str">
        <f>IF('Заполняет конвертор НЕ ТРОГАТЬ!'!Q246="", "", 'Заполняет конвертор НЕ ТРОГАТЬ!'!Q246)</f>
        <v/>
      </c>
      <c r="J104" s="385" t="str">
        <f>IF('Заполняет конвертор НЕ ТРОГАТЬ!'!R246="", "", 'Заполняет конвертор НЕ ТРОГАТЬ!'!R246)</f>
        <v/>
      </c>
    </row>
    <row r="105" spans="1:10" ht="12.75">
      <c r="A105" s="385" t="str">
        <f>IF('Заполняет конвертор НЕ ТРОГАТЬ!'!I247="", "", 'Заполняет конвертор НЕ ТРОГАТЬ!'!I247)</f>
        <v/>
      </c>
      <c r="B105" s="385" t="str">
        <f>IF('Заполняет конвертор НЕ ТРОГАТЬ!'!J247="", "", 'Заполняет конвертор НЕ ТРОГАТЬ!'!J247)</f>
        <v/>
      </c>
      <c r="C105" s="385" t="str">
        <f>IF('Заполняет конвертор НЕ ТРОГАТЬ!'!K247="", "", 'Заполняет конвертор НЕ ТРОГАТЬ!'!K247)</f>
        <v/>
      </c>
      <c r="D105" s="385" t="str">
        <f>IF('Заполняет конвертор НЕ ТРОГАТЬ!'!L247="", "", 'Заполняет конвертор НЕ ТРОГАТЬ!'!L247)</f>
        <v/>
      </c>
      <c r="E105" s="385" t="str">
        <f>IF('Заполняет конвертор НЕ ТРОГАТЬ!'!M247="", "", 'Заполняет конвертор НЕ ТРОГАТЬ!'!M247)</f>
        <v/>
      </c>
      <c r="F105" s="385" t="str">
        <f>IF('Заполняет конвертор НЕ ТРОГАТЬ!'!N247="", "", 'Заполняет конвертор НЕ ТРОГАТЬ!'!N247)</f>
        <v/>
      </c>
      <c r="G105" s="385" t="str">
        <f>IF('Заполняет конвертор НЕ ТРОГАТЬ!'!O247="", "", 'Заполняет конвертор НЕ ТРОГАТЬ!'!O247)</f>
        <v/>
      </c>
      <c r="H105" s="385" t="str">
        <f>IF('Заполняет конвертор НЕ ТРОГАТЬ!'!P247="", "", 'Заполняет конвертор НЕ ТРОГАТЬ!'!P247)</f>
        <v/>
      </c>
      <c r="I105" s="385" t="str">
        <f>IF('Заполняет конвертор НЕ ТРОГАТЬ!'!Q247="", "", 'Заполняет конвертор НЕ ТРОГАТЬ!'!Q247)</f>
        <v/>
      </c>
      <c r="J105" s="385" t="str">
        <f>IF('Заполняет конвертор НЕ ТРОГАТЬ!'!R247="", "", 'Заполняет конвертор НЕ ТРОГАТЬ!'!R247)</f>
        <v/>
      </c>
    </row>
    <row r="106" spans="1:10" ht="12.75">
      <c r="A106" s="385" t="str">
        <f>IF('Заполняет конвертор НЕ ТРОГАТЬ!'!I248="", "", 'Заполняет конвертор НЕ ТРОГАТЬ!'!I248)</f>
        <v/>
      </c>
      <c r="B106" s="385" t="str">
        <f>IF('Заполняет конвертор НЕ ТРОГАТЬ!'!J248="", "", 'Заполняет конвертор НЕ ТРОГАТЬ!'!J248)</f>
        <v/>
      </c>
      <c r="C106" s="385" t="str">
        <f>IF('Заполняет конвертор НЕ ТРОГАТЬ!'!K248="", "", 'Заполняет конвертор НЕ ТРОГАТЬ!'!K248)</f>
        <v/>
      </c>
      <c r="D106" s="385" t="str">
        <f>IF('Заполняет конвертор НЕ ТРОГАТЬ!'!L248="", "", 'Заполняет конвертор НЕ ТРОГАТЬ!'!L248)</f>
        <v/>
      </c>
      <c r="E106" s="385" t="str">
        <f>IF('Заполняет конвертор НЕ ТРОГАТЬ!'!M248="", "", 'Заполняет конвертор НЕ ТРОГАТЬ!'!M248)</f>
        <v/>
      </c>
      <c r="F106" s="385" t="str">
        <f>IF('Заполняет конвертор НЕ ТРОГАТЬ!'!N248="", "", 'Заполняет конвертор НЕ ТРОГАТЬ!'!N248)</f>
        <v/>
      </c>
      <c r="G106" s="385" t="str">
        <f>IF('Заполняет конвертор НЕ ТРОГАТЬ!'!O248="", "", 'Заполняет конвертор НЕ ТРОГАТЬ!'!O248)</f>
        <v/>
      </c>
      <c r="H106" s="385" t="str">
        <f>IF('Заполняет конвертор НЕ ТРОГАТЬ!'!P248="", "", 'Заполняет конвертор НЕ ТРОГАТЬ!'!P248)</f>
        <v/>
      </c>
      <c r="I106" s="385" t="str">
        <f>IF('Заполняет конвертор НЕ ТРОГАТЬ!'!Q248="", "", 'Заполняет конвертор НЕ ТРОГАТЬ!'!Q248)</f>
        <v/>
      </c>
      <c r="J106" s="385" t="str">
        <f>IF('Заполняет конвертор НЕ ТРОГАТЬ!'!R248="", "", 'Заполняет конвертор НЕ ТРОГАТЬ!'!R248)</f>
        <v/>
      </c>
    </row>
    <row r="107" spans="1:10" ht="12.75">
      <c r="A107" s="385" t="str">
        <f>IF('Заполняет конвертор НЕ ТРОГАТЬ!'!I249="", "", 'Заполняет конвертор НЕ ТРОГАТЬ!'!I249)</f>
        <v/>
      </c>
      <c r="B107" s="385" t="str">
        <f>IF('Заполняет конвертор НЕ ТРОГАТЬ!'!J249="", "", 'Заполняет конвертор НЕ ТРОГАТЬ!'!J249)</f>
        <v/>
      </c>
      <c r="C107" s="385" t="str">
        <f>IF('Заполняет конвертор НЕ ТРОГАТЬ!'!K249="", "", 'Заполняет конвертор НЕ ТРОГАТЬ!'!K249)</f>
        <v/>
      </c>
      <c r="D107" s="385" t="str">
        <f>IF('Заполняет конвертор НЕ ТРОГАТЬ!'!L249="", "", 'Заполняет конвертор НЕ ТРОГАТЬ!'!L249)</f>
        <v/>
      </c>
      <c r="E107" s="385" t="str">
        <f>IF('Заполняет конвертор НЕ ТРОГАТЬ!'!M249="", "", 'Заполняет конвертор НЕ ТРОГАТЬ!'!M249)</f>
        <v/>
      </c>
      <c r="F107" s="385" t="str">
        <f>IF('Заполняет конвертор НЕ ТРОГАТЬ!'!N249="", "", 'Заполняет конвертор НЕ ТРОГАТЬ!'!N249)</f>
        <v/>
      </c>
      <c r="G107" s="385" t="str">
        <f>IF('Заполняет конвертор НЕ ТРОГАТЬ!'!O249="", "", 'Заполняет конвертор НЕ ТРОГАТЬ!'!O249)</f>
        <v/>
      </c>
      <c r="H107" s="385" t="str">
        <f>IF('Заполняет конвертор НЕ ТРОГАТЬ!'!P249="", "", 'Заполняет конвертор НЕ ТРОГАТЬ!'!P249)</f>
        <v/>
      </c>
      <c r="I107" s="385" t="str">
        <f>IF('Заполняет конвертор НЕ ТРОГАТЬ!'!Q249="", "", 'Заполняет конвертор НЕ ТРОГАТЬ!'!Q249)</f>
        <v/>
      </c>
      <c r="J107" s="385" t="str">
        <f>IF('Заполняет конвертор НЕ ТРОГАТЬ!'!R249="", "", 'Заполняет конвертор НЕ ТРОГАТЬ!'!R249)</f>
        <v/>
      </c>
    </row>
    <row r="108" spans="1:10" ht="12.75">
      <c r="A108" s="385" t="str">
        <f>IF('Заполняет конвертор НЕ ТРОГАТЬ!'!I250="", "", 'Заполняет конвертор НЕ ТРОГАТЬ!'!I250)</f>
        <v/>
      </c>
      <c r="B108" s="385" t="str">
        <f>IF('Заполняет конвертор НЕ ТРОГАТЬ!'!J250="", "", 'Заполняет конвертор НЕ ТРОГАТЬ!'!J250)</f>
        <v/>
      </c>
      <c r="C108" s="385" t="str">
        <f>IF('Заполняет конвертор НЕ ТРОГАТЬ!'!K250="", "", 'Заполняет конвертор НЕ ТРОГАТЬ!'!K250)</f>
        <v/>
      </c>
      <c r="D108" s="385" t="str">
        <f>IF('Заполняет конвертор НЕ ТРОГАТЬ!'!L250="", "", 'Заполняет конвертор НЕ ТРОГАТЬ!'!L250)</f>
        <v/>
      </c>
      <c r="E108" s="385" t="str">
        <f>IF('Заполняет конвертор НЕ ТРОГАТЬ!'!M250="", "", 'Заполняет конвертор НЕ ТРОГАТЬ!'!M250)</f>
        <v/>
      </c>
      <c r="F108" s="385" t="str">
        <f>IF('Заполняет конвертор НЕ ТРОГАТЬ!'!N250="", "", 'Заполняет конвертор НЕ ТРОГАТЬ!'!N250)</f>
        <v/>
      </c>
      <c r="G108" s="385" t="str">
        <f>IF('Заполняет конвертор НЕ ТРОГАТЬ!'!O250="", "", 'Заполняет конвертор НЕ ТРОГАТЬ!'!O250)</f>
        <v/>
      </c>
      <c r="H108" s="385" t="str">
        <f>IF('Заполняет конвертор НЕ ТРОГАТЬ!'!P250="", "", 'Заполняет конвертор НЕ ТРОГАТЬ!'!P250)</f>
        <v/>
      </c>
      <c r="I108" s="385" t="str">
        <f>IF('Заполняет конвертор НЕ ТРОГАТЬ!'!Q250="", "", 'Заполняет конвертор НЕ ТРОГАТЬ!'!Q250)</f>
        <v/>
      </c>
      <c r="J108" s="385" t="str">
        <f>IF('Заполняет конвертор НЕ ТРОГАТЬ!'!R250="", "", 'Заполняет конвертор НЕ ТРОГАТЬ!'!R250)</f>
        <v/>
      </c>
    </row>
    <row r="109" spans="1:10" ht="12.75">
      <c r="A109" s="385" t="str">
        <f>IF('Заполняет конвертор НЕ ТРОГАТЬ!'!I251="", "", 'Заполняет конвертор НЕ ТРОГАТЬ!'!I251)</f>
        <v/>
      </c>
      <c r="B109" s="385" t="str">
        <f>IF('Заполняет конвертор НЕ ТРОГАТЬ!'!J251="", "", 'Заполняет конвертор НЕ ТРОГАТЬ!'!J251)</f>
        <v/>
      </c>
      <c r="C109" s="385" t="str">
        <f>IF('Заполняет конвертор НЕ ТРОГАТЬ!'!K251="", "", 'Заполняет конвертор НЕ ТРОГАТЬ!'!K251)</f>
        <v/>
      </c>
      <c r="D109" s="385" t="str">
        <f>IF('Заполняет конвертор НЕ ТРОГАТЬ!'!L251="", "", 'Заполняет конвертор НЕ ТРОГАТЬ!'!L251)</f>
        <v/>
      </c>
      <c r="E109" s="385" t="str">
        <f>IF('Заполняет конвертор НЕ ТРОГАТЬ!'!M251="", "", 'Заполняет конвертор НЕ ТРОГАТЬ!'!M251)</f>
        <v/>
      </c>
      <c r="F109" s="385" t="str">
        <f>IF('Заполняет конвертор НЕ ТРОГАТЬ!'!N251="", "", 'Заполняет конвертор НЕ ТРОГАТЬ!'!N251)</f>
        <v/>
      </c>
      <c r="G109" s="385" t="str">
        <f>IF('Заполняет конвертор НЕ ТРОГАТЬ!'!O251="", "", 'Заполняет конвертор НЕ ТРОГАТЬ!'!O251)</f>
        <v/>
      </c>
      <c r="H109" s="385" t="str">
        <f>IF('Заполняет конвертор НЕ ТРОГАТЬ!'!P251="", "", 'Заполняет конвертор НЕ ТРОГАТЬ!'!P251)</f>
        <v/>
      </c>
      <c r="I109" s="385" t="str">
        <f>IF('Заполняет конвертор НЕ ТРОГАТЬ!'!Q251="", "", 'Заполняет конвертор НЕ ТРОГАТЬ!'!Q251)</f>
        <v/>
      </c>
      <c r="J109" s="385" t="str">
        <f>IF('Заполняет конвертор НЕ ТРОГАТЬ!'!R251="", "", 'Заполняет конвертор НЕ ТРОГАТЬ!'!R251)</f>
        <v/>
      </c>
    </row>
    <row r="110" spans="1:10" ht="12.75">
      <c r="A110" s="385" t="str">
        <f>IF('Заполняет конвертор НЕ ТРОГАТЬ!'!I252="", "", 'Заполняет конвертор НЕ ТРОГАТЬ!'!I252)</f>
        <v/>
      </c>
      <c r="B110" s="385" t="str">
        <f>IF('Заполняет конвертор НЕ ТРОГАТЬ!'!J252="", "", 'Заполняет конвертор НЕ ТРОГАТЬ!'!J252)</f>
        <v/>
      </c>
      <c r="C110" s="385" t="str">
        <f>IF('Заполняет конвертор НЕ ТРОГАТЬ!'!K252="", "", 'Заполняет конвертор НЕ ТРОГАТЬ!'!K252)</f>
        <v/>
      </c>
      <c r="D110" s="385" t="str">
        <f>IF('Заполняет конвертор НЕ ТРОГАТЬ!'!L252="", "", 'Заполняет конвертор НЕ ТРОГАТЬ!'!L252)</f>
        <v/>
      </c>
      <c r="E110" s="385" t="str">
        <f>IF('Заполняет конвертор НЕ ТРОГАТЬ!'!M252="", "", 'Заполняет конвертор НЕ ТРОГАТЬ!'!M252)</f>
        <v/>
      </c>
      <c r="F110" s="385" t="str">
        <f>IF('Заполняет конвертор НЕ ТРОГАТЬ!'!N252="", "", 'Заполняет конвертор НЕ ТРОГАТЬ!'!N252)</f>
        <v/>
      </c>
      <c r="G110" s="385" t="str">
        <f>IF('Заполняет конвертор НЕ ТРОГАТЬ!'!O252="", "", 'Заполняет конвертор НЕ ТРОГАТЬ!'!O252)</f>
        <v/>
      </c>
      <c r="H110" s="385" t="str">
        <f>IF('Заполняет конвертор НЕ ТРОГАТЬ!'!P252="", "", 'Заполняет конвертор НЕ ТРОГАТЬ!'!P252)</f>
        <v/>
      </c>
      <c r="I110" s="385" t="str">
        <f>IF('Заполняет конвертор НЕ ТРОГАТЬ!'!Q252="", "", 'Заполняет конвертор НЕ ТРОГАТЬ!'!Q252)</f>
        <v/>
      </c>
      <c r="J110" s="385" t="str">
        <f>IF('Заполняет конвертор НЕ ТРОГАТЬ!'!R252="", "", 'Заполняет конвертор НЕ ТРОГАТЬ!'!R252)</f>
        <v/>
      </c>
    </row>
    <row r="111" spans="1:10" ht="12.75">
      <c r="A111" s="385" t="str">
        <f>IF('Заполняет конвертор НЕ ТРОГАТЬ!'!I253="", "", 'Заполняет конвертор НЕ ТРОГАТЬ!'!I253)</f>
        <v/>
      </c>
      <c r="B111" s="385" t="str">
        <f>IF('Заполняет конвертор НЕ ТРОГАТЬ!'!J253="", "", 'Заполняет конвертор НЕ ТРОГАТЬ!'!J253)</f>
        <v/>
      </c>
      <c r="C111" s="385" t="str">
        <f>IF('Заполняет конвертор НЕ ТРОГАТЬ!'!K253="", "", 'Заполняет конвертор НЕ ТРОГАТЬ!'!K253)</f>
        <v/>
      </c>
      <c r="D111" s="385" t="str">
        <f>IF('Заполняет конвертор НЕ ТРОГАТЬ!'!L253="", "", 'Заполняет конвертор НЕ ТРОГАТЬ!'!L253)</f>
        <v/>
      </c>
      <c r="E111" s="385" t="str">
        <f>IF('Заполняет конвертор НЕ ТРОГАТЬ!'!M253="", "", 'Заполняет конвертор НЕ ТРОГАТЬ!'!M253)</f>
        <v/>
      </c>
      <c r="F111" s="385" t="str">
        <f>IF('Заполняет конвертор НЕ ТРОГАТЬ!'!N253="", "", 'Заполняет конвертор НЕ ТРОГАТЬ!'!N253)</f>
        <v/>
      </c>
      <c r="G111" s="385" t="str">
        <f>IF('Заполняет конвертор НЕ ТРОГАТЬ!'!O253="", "", 'Заполняет конвертор НЕ ТРОГАТЬ!'!O253)</f>
        <v/>
      </c>
      <c r="H111" s="385" t="str">
        <f>IF('Заполняет конвертор НЕ ТРОГАТЬ!'!P253="", "", 'Заполняет конвертор НЕ ТРОГАТЬ!'!P253)</f>
        <v/>
      </c>
      <c r="I111" s="385" t="str">
        <f>IF('Заполняет конвертор НЕ ТРОГАТЬ!'!Q253="", "", 'Заполняет конвертор НЕ ТРОГАТЬ!'!Q253)</f>
        <v/>
      </c>
      <c r="J111" s="385" t="str">
        <f>IF('Заполняет конвертор НЕ ТРОГАТЬ!'!R253="", "", 'Заполняет конвертор НЕ ТРОГАТЬ!'!R253)</f>
        <v/>
      </c>
    </row>
    <row r="112" spans="1:10" ht="12.75">
      <c r="A112" s="385" t="str">
        <f>IF('Заполняет конвертор НЕ ТРОГАТЬ!'!I254="", "", 'Заполняет конвертор НЕ ТРОГАТЬ!'!I254)</f>
        <v/>
      </c>
      <c r="B112" s="385" t="str">
        <f>IF('Заполняет конвертор НЕ ТРОГАТЬ!'!J254="", "", 'Заполняет конвертор НЕ ТРОГАТЬ!'!J254)</f>
        <v/>
      </c>
      <c r="C112" s="385" t="str">
        <f>IF('Заполняет конвертор НЕ ТРОГАТЬ!'!K254="", "", 'Заполняет конвертор НЕ ТРОГАТЬ!'!K254)</f>
        <v/>
      </c>
      <c r="D112" s="385" t="str">
        <f>IF('Заполняет конвертор НЕ ТРОГАТЬ!'!L254="", "", 'Заполняет конвертор НЕ ТРОГАТЬ!'!L254)</f>
        <v/>
      </c>
      <c r="E112" s="385" t="str">
        <f>IF('Заполняет конвертор НЕ ТРОГАТЬ!'!M254="", "", 'Заполняет конвертор НЕ ТРОГАТЬ!'!M254)</f>
        <v/>
      </c>
      <c r="F112" s="385" t="str">
        <f>IF('Заполняет конвертор НЕ ТРОГАТЬ!'!N254="", "", 'Заполняет конвертор НЕ ТРОГАТЬ!'!N254)</f>
        <v/>
      </c>
      <c r="G112" s="385" t="str">
        <f>IF('Заполняет конвертор НЕ ТРОГАТЬ!'!O254="", "", 'Заполняет конвертор НЕ ТРОГАТЬ!'!O254)</f>
        <v/>
      </c>
      <c r="H112" s="385" t="str">
        <f>IF('Заполняет конвертор НЕ ТРОГАТЬ!'!P254="", "", 'Заполняет конвертор НЕ ТРОГАТЬ!'!P254)</f>
        <v/>
      </c>
      <c r="I112" s="385" t="str">
        <f>IF('Заполняет конвертор НЕ ТРОГАТЬ!'!Q254="", "", 'Заполняет конвертор НЕ ТРОГАТЬ!'!Q254)</f>
        <v/>
      </c>
      <c r="J112" s="385" t="str">
        <f>IF('Заполняет конвертор НЕ ТРОГАТЬ!'!R254="", "", 'Заполняет конвертор НЕ ТРОГАТЬ!'!R254)</f>
        <v/>
      </c>
    </row>
    <row r="113" spans="1:10" ht="12.75">
      <c r="A113" s="385" t="str">
        <f>IF('Заполняет конвертор НЕ ТРОГАТЬ!'!I255="", "", 'Заполняет конвертор НЕ ТРОГАТЬ!'!I255)</f>
        <v/>
      </c>
      <c r="B113" s="385" t="str">
        <f>IF('Заполняет конвертор НЕ ТРОГАТЬ!'!J255="", "", 'Заполняет конвертор НЕ ТРОГАТЬ!'!J255)</f>
        <v/>
      </c>
      <c r="C113" s="385" t="str">
        <f>IF('Заполняет конвертор НЕ ТРОГАТЬ!'!K255="", "", 'Заполняет конвертор НЕ ТРОГАТЬ!'!K255)</f>
        <v/>
      </c>
      <c r="D113" s="385" t="str">
        <f>IF('Заполняет конвертор НЕ ТРОГАТЬ!'!L255="", "", 'Заполняет конвертор НЕ ТРОГАТЬ!'!L255)</f>
        <v/>
      </c>
      <c r="E113" s="385" t="str">
        <f>IF('Заполняет конвертор НЕ ТРОГАТЬ!'!M255="", "", 'Заполняет конвертор НЕ ТРОГАТЬ!'!M255)</f>
        <v/>
      </c>
      <c r="F113" s="385" t="str">
        <f>IF('Заполняет конвертор НЕ ТРОГАТЬ!'!N255="", "", 'Заполняет конвертор НЕ ТРОГАТЬ!'!N255)</f>
        <v/>
      </c>
      <c r="G113" s="385" t="str">
        <f>IF('Заполняет конвертор НЕ ТРОГАТЬ!'!O255="", "", 'Заполняет конвертор НЕ ТРОГАТЬ!'!O255)</f>
        <v/>
      </c>
      <c r="H113" s="385" t="str">
        <f>IF('Заполняет конвертор НЕ ТРОГАТЬ!'!P255="", "", 'Заполняет конвертор НЕ ТРОГАТЬ!'!P255)</f>
        <v/>
      </c>
      <c r="I113" s="385" t="str">
        <f>IF('Заполняет конвертор НЕ ТРОГАТЬ!'!Q255="", "", 'Заполняет конвертор НЕ ТРОГАТЬ!'!Q255)</f>
        <v/>
      </c>
      <c r="J113" s="385" t="str">
        <f>IF('Заполняет конвертор НЕ ТРОГАТЬ!'!R255="", "", 'Заполняет конвертор НЕ ТРОГАТЬ!'!R255)</f>
        <v/>
      </c>
    </row>
    <row r="114" spans="1:10" ht="12.75">
      <c r="A114" s="385" t="str">
        <f>IF('Заполняет конвертор НЕ ТРОГАТЬ!'!I256="", "", 'Заполняет конвертор НЕ ТРОГАТЬ!'!I256)</f>
        <v/>
      </c>
      <c r="B114" s="385" t="str">
        <f>IF('Заполняет конвертор НЕ ТРОГАТЬ!'!J256="", "", 'Заполняет конвертор НЕ ТРОГАТЬ!'!J256)</f>
        <v/>
      </c>
      <c r="C114" s="385" t="str">
        <f>IF('Заполняет конвертор НЕ ТРОГАТЬ!'!K256="", "", 'Заполняет конвертор НЕ ТРОГАТЬ!'!K256)</f>
        <v/>
      </c>
      <c r="D114" s="385" t="str">
        <f>IF('Заполняет конвертор НЕ ТРОГАТЬ!'!L256="", "", 'Заполняет конвертор НЕ ТРОГАТЬ!'!L256)</f>
        <v/>
      </c>
      <c r="E114" s="385" t="str">
        <f>IF('Заполняет конвертор НЕ ТРОГАТЬ!'!M256="", "", 'Заполняет конвертор НЕ ТРОГАТЬ!'!M256)</f>
        <v/>
      </c>
      <c r="F114" s="385" t="str">
        <f>IF('Заполняет конвертор НЕ ТРОГАТЬ!'!N256="", "", 'Заполняет конвертор НЕ ТРОГАТЬ!'!N256)</f>
        <v/>
      </c>
      <c r="G114" s="385" t="str">
        <f>IF('Заполняет конвертор НЕ ТРОГАТЬ!'!O256="", "", 'Заполняет конвертор НЕ ТРОГАТЬ!'!O256)</f>
        <v/>
      </c>
      <c r="H114" s="385" t="str">
        <f>IF('Заполняет конвертор НЕ ТРОГАТЬ!'!P256="", "", 'Заполняет конвертор НЕ ТРОГАТЬ!'!P256)</f>
        <v/>
      </c>
      <c r="I114" s="385" t="str">
        <f>IF('Заполняет конвертор НЕ ТРОГАТЬ!'!Q256="", "", 'Заполняет конвертор НЕ ТРОГАТЬ!'!Q256)</f>
        <v/>
      </c>
      <c r="J114" s="385" t="str">
        <f>IF('Заполняет конвертор НЕ ТРОГАТЬ!'!R256="", "", 'Заполняет конвертор НЕ ТРОГАТЬ!'!R256)</f>
        <v/>
      </c>
    </row>
    <row r="115" spans="1:10" ht="12.75">
      <c r="A115" s="385" t="str">
        <f>IF('Заполняет конвертор НЕ ТРОГАТЬ!'!I257="", "", 'Заполняет конвертор НЕ ТРОГАТЬ!'!I257)</f>
        <v/>
      </c>
      <c r="B115" s="385" t="str">
        <f>IF('Заполняет конвертор НЕ ТРОГАТЬ!'!J257="", "", 'Заполняет конвертор НЕ ТРОГАТЬ!'!J257)</f>
        <v/>
      </c>
      <c r="C115" s="385" t="str">
        <f>IF('Заполняет конвертор НЕ ТРОГАТЬ!'!K257="", "", 'Заполняет конвертор НЕ ТРОГАТЬ!'!K257)</f>
        <v/>
      </c>
      <c r="D115" s="385" t="str">
        <f>IF('Заполняет конвертор НЕ ТРОГАТЬ!'!L257="", "", 'Заполняет конвертор НЕ ТРОГАТЬ!'!L257)</f>
        <v/>
      </c>
      <c r="E115" s="385" t="str">
        <f>IF('Заполняет конвертор НЕ ТРОГАТЬ!'!M257="", "", 'Заполняет конвертор НЕ ТРОГАТЬ!'!M257)</f>
        <v/>
      </c>
      <c r="F115" s="385" t="str">
        <f>IF('Заполняет конвертор НЕ ТРОГАТЬ!'!N257="", "", 'Заполняет конвертор НЕ ТРОГАТЬ!'!N257)</f>
        <v/>
      </c>
      <c r="G115" s="385" t="str">
        <f>IF('Заполняет конвертор НЕ ТРОГАТЬ!'!O257="", "", 'Заполняет конвертор НЕ ТРОГАТЬ!'!O257)</f>
        <v/>
      </c>
      <c r="H115" s="385" t="str">
        <f>IF('Заполняет конвертор НЕ ТРОГАТЬ!'!P257="", "", 'Заполняет конвертор НЕ ТРОГАТЬ!'!P257)</f>
        <v/>
      </c>
      <c r="I115" s="385" t="str">
        <f>IF('Заполняет конвертор НЕ ТРОГАТЬ!'!Q257="", "", 'Заполняет конвертор НЕ ТРОГАТЬ!'!Q257)</f>
        <v/>
      </c>
      <c r="J115" s="385" t="str">
        <f>IF('Заполняет конвертор НЕ ТРОГАТЬ!'!R257="", "", 'Заполняет конвертор НЕ ТРОГАТЬ!'!R257)</f>
        <v/>
      </c>
    </row>
    <row r="116" spans="1:10" ht="12.75">
      <c r="A116" s="385" t="str">
        <f>IF('Заполняет конвертор НЕ ТРОГАТЬ!'!I258="", "", 'Заполняет конвертор НЕ ТРОГАТЬ!'!I258)</f>
        <v/>
      </c>
      <c r="B116" s="385" t="str">
        <f>IF('Заполняет конвертор НЕ ТРОГАТЬ!'!J258="", "", 'Заполняет конвертор НЕ ТРОГАТЬ!'!J258)</f>
        <v/>
      </c>
      <c r="C116" s="385" t="str">
        <f>IF('Заполняет конвертор НЕ ТРОГАТЬ!'!K258="", "", 'Заполняет конвертор НЕ ТРОГАТЬ!'!K258)</f>
        <v/>
      </c>
      <c r="D116" s="385" t="str">
        <f>IF('Заполняет конвертор НЕ ТРОГАТЬ!'!L258="", "", 'Заполняет конвертор НЕ ТРОГАТЬ!'!L258)</f>
        <v/>
      </c>
      <c r="E116" s="385" t="str">
        <f>IF('Заполняет конвертор НЕ ТРОГАТЬ!'!M258="", "", 'Заполняет конвертор НЕ ТРОГАТЬ!'!M258)</f>
        <v/>
      </c>
      <c r="F116" s="385" t="str">
        <f>IF('Заполняет конвертор НЕ ТРОГАТЬ!'!N258="", "", 'Заполняет конвертор НЕ ТРОГАТЬ!'!N258)</f>
        <v/>
      </c>
      <c r="G116" s="385" t="str">
        <f>IF('Заполняет конвертор НЕ ТРОГАТЬ!'!O258="", "", 'Заполняет конвертор НЕ ТРОГАТЬ!'!O258)</f>
        <v/>
      </c>
      <c r="H116" s="385" t="str">
        <f>IF('Заполняет конвертор НЕ ТРОГАТЬ!'!P258="", "", 'Заполняет конвертор НЕ ТРОГАТЬ!'!P258)</f>
        <v/>
      </c>
      <c r="I116" s="385" t="str">
        <f>IF('Заполняет конвертор НЕ ТРОГАТЬ!'!Q258="", "", 'Заполняет конвертор НЕ ТРОГАТЬ!'!Q258)</f>
        <v/>
      </c>
      <c r="J116" s="385" t="str">
        <f>IF('Заполняет конвертор НЕ ТРОГАТЬ!'!R258="", "", 'Заполняет конвертор НЕ ТРОГАТЬ!'!R258)</f>
        <v/>
      </c>
    </row>
    <row r="117" spans="1:10" ht="12.75">
      <c r="A117" s="385" t="str">
        <f>IF('Заполняет конвертор НЕ ТРОГАТЬ!'!I259="", "", 'Заполняет конвертор НЕ ТРОГАТЬ!'!I259)</f>
        <v/>
      </c>
      <c r="B117" s="385" t="str">
        <f>IF('Заполняет конвертор НЕ ТРОГАТЬ!'!J259="", "", 'Заполняет конвертор НЕ ТРОГАТЬ!'!J259)</f>
        <v/>
      </c>
      <c r="C117" s="385" t="str">
        <f>IF('Заполняет конвертор НЕ ТРОГАТЬ!'!K259="", "", 'Заполняет конвертор НЕ ТРОГАТЬ!'!K259)</f>
        <v/>
      </c>
      <c r="D117" s="385" t="str">
        <f>IF('Заполняет конвертор НЕ ТРОГАТЬ!'!L259="", "", 'Заполняет конвертор НЕ ТРОГАТЬ!'!L259)</f>
        <v/>
      </c>
      <c r="E117" s="385" t="str">
        <f>IF('Заполняет конвертор НЕ ТРОГАТЬ!'!M259="", "", 'Заполняет конвертор НЕ ТРОГАТЬ!'!M259)</f>
        <v/>
      </c>
      <c r="F117" s="385" t="str">
        <f>IF('Заполняет конвертор НЕ ТРОГАТЬ!'!N259="", "", 'Заполняет конвертор НЕ ТРОГАТЬ!'!N259)</f>
        <v/>
      </c>
      <c r="G117" s="385" t="str">
        <f>IF('Заполняет конвертор НЕ ТРОГАТЬ!'!O259="", "", 'Заполняет конвертор НЕ ТРОГАТЬ!'!O259)</f>
        <v/>
      </c>
      <c r="H117" s="385" t="str">
        <f>IF('Заполняет конвертор НЕ ТРОГАТЬ!'!P259="", "", 'Заполняет конвертор НЕ ТРОГАТЬ!'!P259)</f>
        <v/>
      </c>
      <c r="I117" s="385" t="str">
        <f>IF('Заполняет конвертор НЕ ТРОГАТЬ!'!Q259="", "", 'Заполняет конвертор НЕ ТРОГАТЬ!'!Q259)</f>
        <v/>
      </c>
      <c r="J117" s="385" t="str">
        <f>IF('Заполняет конвертор НЕ ТРОГАТЬ!'!R259="", "", 'Заполняет конвертор НЕ ТРОГАТЬ!'!R259)</f>
        <v/>
      </c>
    </row>
    <row r="118" spans="1:10" ht="12.75">
      <c r="A118" s="385" t="str">
        <f>IF('Заполняет конвертор НЕ ТРОГАТЬ!'!I260="", "", 'Заполняет конвертор НЕ ТРОГАТЬ!'!I260)</f>
        <v/>
      </c>
      <c r="B118" s="385" t="str">
        <f>IF('Заполняет конвертор НЕ ТРОГАТЬ!'!J260="", "", 'Заполняет конвертор НЕ ТРОГАТЬ!'!J260)</f>
        <v/>
      </c>
      <c r="C118" s="385" t="str">
        <f>IF('Заполняет конвертор НЕ ТРОГАТЬ!'!K260="", "", 'Заполняет конвертор НЕ ТРОГАТЬ!'!K260)</f>
        <v/>
      </c>
      <c r="D118" s="385" t="str">
        <f>IF('Заполняет конвертор НЕ ТРОГАТЬ!'!L260="", "", 'Заполняет конвертор НЕ ТРОГАТЬ!'!L260)</f>
        <v/>
      </c>
      <c r="E118" s="385" t="str">
        <f>IF('Заполняет конвертор НЕ ТРОГАТЬ!'!M260="", "", 'Заполняет конвертор НЕ ТРОГАТЬ!'!M260)</f>
        <v/>
      </c>
      <c r="F118" s="385" t="str">
        <f>IF('Заполняет конвертор НЕ ТРОГАТЬ!'!N260="", "", 'Заполняет конвертор НЕ ТРОГАТЬ!'!N260)</f>
        <v/>
      </c>
      <c r="G118" s="385" t="str">
        <f>IF('Заполняет конвертор НЕ ТРОГАТЬ!'!O260="", "", 'Заполняет конвертор НЕ ТРОГАТЬ!'!O260)</f>
        <v/>
      </c>
      <c r="H118" s="385" t="str">
        <f>IF('Заполняет конвертор НЕ ТРОГАТЬ!'!P260="", "", 'Заполняет конвертор НЕ ТРОГАТЬ!'!P260)</f>
        <v/>
      </c>
      <c r="I118" s="385" t="str">
        <f>IF('Заполняет конвертор НЕ ТРОГАТЬ!'!Q260="", "", 'Заполняет конвертор НЕ ТРОГАТЬ!'!Q260)</f>
        <v/>
      </c>
      <c r="J118" s="385" t="str">
        <f>IF('Заполняет конвертор НЕ ТРОГАТЬ!'!R260="", "", 'Заполняет конвертор НЕ ТРОГАТЬ!'!R260)</f>
        <v/>
      </c>
    </row>
    <row r="119" spans="1:10" ht="12.75">
      <c r="A119" s="385" t="str">
        <f>IF('Заполняет конвертор НЕ ТРОГАТЬ!'!I261="", "", 'Заполняет конвертор НЕ ТРОГАТЬ!'!I261)</f>
        <v/>
      </c>
      <c r="B119" s="385" t="str">
        <f>IF('Заполняет конвертор НЕ ТРОГАТЬ!'!J261="", "", 'Заполняет конвертор НЕ ТРОГАТЬ!'!J261)</f>
        <v/>
      </c>
      <c r="C119" s="385" t="str">
        <f>IF('Заполняет конвертор НЕ ТРОГАТЬ!'!K261="", "", 'Заполняет конвертор НЕ ТРОГАТЬ!'!K261)</f>
        <v/>
      </c>
      <c r="D119" s="385" t="str">
        <f>IF('Заполняет конвертор НЕ ТРОГАТЬ!'!L261="", "", 'Заполняет конвертор НЕ ТРОГАТЬ!'!L261)</f>
        <v/>
      </c>
      <c r="E119" s="385" t="str">
        <f>IF('Заполняет конвертор НЕ ТРОГАТЬ!'!M261="", "", 'Заполняет конвертор НЕ ТРОГАТЬ!'!M261)</f>
        <v/>
      </c>
      <c r="F119" s="385" t="str">
        <f>IF('Заполняет конвертор НЕ ТРОГАТЬ!'!N261="", "", 'Заполняет конвертор НЕ ТРОГАТЬ!'!N261)</f>
        <v/>
      </c>
      <c r="G119" s="385" t="str">
        <f>IF('Заполняет конвертор НЕ ТРОГАТЬ!'!O261="", "", 'Заполняет конвертор НЕ ТРОГАТЬ!'!O261)</f>
        <v/>
      </c>
      <c r="H119" s="385" t="str">
        <f>IF('Заполняет конвертор НЕ ТРОГАТЬ!'!P261="", "", 'Заполняет конвертор НЕ ТРОГАТЬ!'!P261)</f>
        <v/>
      </c>
      <c r="I119" s="385" t="str">
        <f>IF('Заполняет конвертор НЕ ТРОГАТЬ!'!Q261="", "", 'Заполняет конвертор НЕ ТРОГАТЬ!'!Q261)</f>
        <v/>
      </c>
      <c r="J119" s="385" t="str">
        <f>IF('Заполняет конвертор НЕ ТРОГАТЬ!'!R261="", "", 'Заполняет конвертор НЕ ТРОГАТЬ!'!R261)</f>
        <v/>
      </c>
    </row>
    <row r="120" spans="1:10" ht="12.75">
      <c r="A120" s="385" t="str">
        <f>IF('Заполняет конвертор НЕ ТРОГАТЬ!'!I262="", "", 'Заполняет конвертор НЕ ТРОГАТЬ!'!I262)</f>
        <v/>
      </c>
      <c r="B120" s="385" t="str">
        <f>IF('Заполняет конвертор НЕ ТРОГАТЬ!'!J262="", "", 'Заполняет конвертор НЕ ТРОГАТЬ!'!J262)</f>
        <v/>
      </c>
      <c r="C120" s="385" t="str">
        <f>IF('Заполняет конвертор НЕ ТРОГАТЬ!'!K262="", "", 'Заполняет конвертор НЕ ТРОГАТЬ!'!K262)</f>
        <v/>
      </c>
      <c r="D120" s="385" t="str">
        <f>IF('Заполняет конвертор НЕ ТРОГАТЬ!'!L262="", "", 'Заполняет конвертор НЕ ТРОГАТЬ!'!L262)</f>
        <v/>
      </c>
      <c r="E120" s="385" t="str">
        <f>IF('Заполняет конвертор НЕ ТРОГАТЬ!'!M262="", "", 'Заполняет конвертор НЕ ТРОГАТЬ!'!M262)</f>
        <v/>
      </c>
      <c r="F120" s="385" t="str">
        <f>IF('Заполняет конвертор НЕ ТРОГАТЬ!'!N262="", "", 'Заполняет конвертор НЕ ТРОГАТЬ!'!N262)</f>
        <v/>
      </c>
      <c r="G120" s="385" t="str">
        <f>IF('Заполняет конвертор НЕ ТРОГАТЬ!'!O262="", "", 'Заполняет конвертор НЕ ТРОГАТЬ!'!O262)</f>
        <v/>
      </c>
      <c r="H120" s="385" t="str">
        <f>IF('Заполняет конвертор НЕ ТРОГАТЬ!'!P262="", "", 'Заполняет конвертор НЕ ТРОГАТЬ!'!P262)</f>
        <v/>
      </c>
      <c r="I120" s="385" t="str">
        <f>IF('Заполняет конвертор НЕ ТРОГАТЬ!'!Q262="", "", 'Заполняет конвертор НЕ ТРОГАТЬ!'!Q262)</f>
        <v/>
      </c>
      <c r="J120" s="385" t="str">
        <f>IF('Заполняет конвертор НЕ ТРОГАТЬ!'!R262="", "", 'Заполняет конвертор НЕ ТРОГАТЬ!'!R262)</f>
        <v/>
      </c>
    </row>
    <row r="121" spans="1:10" ht="12.75">
      <c r="A121" s="385" t="str">
        <f>IF('Заполняет конвертор НЕ ТРОГАТЬ!'!I263="", "", 'Заполняет конвертор НЕ ТРОГАТЬ!'!I263)</f>
        <v/>
      </c>
      <c r="B121" s="385" t="str">
        <f>IF('Заполняет конвертор НЕ ТРОГАТЬ!'!J263="", "", 'Заполняет конвертор НЕ ТРОГАТЬ!'!J263)</f>
        <v/>
      </c>
      <c r="C121" s="385" t="str">
        <f>IF('Заполняет конвертор НЕ ТРОГАТЬ!'!K263="", "", 'Заполняет конвертор НЕ ТРОГАТЬ!'!K263)</f>
        <v/>
      </c>
      <c r="D121" s="385" t="str">
        <f>IF('Заполняет конвертор НЕ ТРОГАТЬ!'!L263="", "", 'Заполняет конвертор НЕ ТРОГАТЬ!'!L263)</f>
        <v/>
      </c>
      <c r="E121" s="385" t="str">
        <f>IF('Заполняет конвертор НЕ ТРОГАТЬ!'!M263="", "", 'Заполняет конвертор НЕ ТРОГАТЬ!'!M263)</f>
        <v/>
      </c>
      <c r="F121" s="385" t="str">
        <f>IF('Заполняет конвертор НЕ ТРОГАТЬ!'!N263="", "", 'Заполняет конвертор НЕ ТРОГАТЬ!'!N263)</f>
        <v/>
      </c>
      <c r="G121" s="385" t="str">
        <f>IF('Заполняет конвертор НЕ ТРОГАТЬ!'!O263="", "", 'Заполняет конвертор НЕ ТРОГАТЬ!'!O263)</f>
        <v/>
      </c>
      <c r="H121" s="385" t="str">
        <f>IF('Заполняет конвертор НЕ ТРОГАТЬ!'!P263="", "", 'Заполняет конвертор НЕ ТРОГАТЬ!'!P263)</f>
        <v/>
      </c>
      <c r="I121" s="385" t="str">
        <f>IF('Заполняет конвертор НЕ ТРОГАТЬ!'!Q263="", "", 'Заполняет конвертор НЕ ТРОГАТЬ!'!Q263)</f>
        <v/>
      </c>
      <c r="J121" s="385" t="str">
        <f>IF('Заполняет конвертор НЕ ТРОГАТЬ!'!R263="", "", 'Заполняет конвертор НЕ ТРОГАТЬ!'!R263)</f>
        <v/>
      </c>
    </row>
    <row r="122" spans="1:10" ht="12.75">
      <c r="A122" s="385" t="str">
        <f>IF('Заполняет конвертор НЕ ТРОГАТЬ!'!I264="", "", 'Заполняет конвертор НЕ ТРОГАТЬ!'!I264)</f>
        <v/>
      </c>
      <c r="B122" s="385" t="str">
        <f>IF('Заполняет конвертор НЕ ТРОГАТЬ!'!J264="", "", 'Заполняет конвертор НЕ ТРОГАТЬ!'!J264)</f>
        <v/>
      </c>
      <c r="C122" s="385" t="str">
        <f>IF('Заполняет конвертор НЕ ТРОГАТЬ!'!K264="", "", 'Заполняет конвертор НЕ ТРОГАТЬ!'!K264)</f>
        <v/>
      </c>
      <c r="D122" s="385" t="str">
        <f>IF('Заполняет конвертор НЕ ТРОГАТЬ!'!L264="", "", 'Заполняет конвертор НЕ ТРОГАТЬ!'!L264)</f>
        <v/>
      </c>
      <c r="E122" s="385" t="str">
        <f>IF('Заполняет конвертор НЕ ТРОГАТЬ!'!M264="", "", 'Заполняет конвертор НЕ ТРОГАТЬ!'!M264)</f>
        <v/>
      </c>
      <c r="F122" s="385" t="str">
        <f>IF('Заполняет конвертор НЕ ТРОГАТЬ!'!N264="", "", 'Заполняет конвертор НЕ ТРОГАТЬ!'!N264)</f>
        <v/>
      </c>
      <c r="G122" s="385" t="str">
        <f>IF('Заполняет конвертор НЕ ТРОГАТЬ!'!O264="", "", 'Заполняет конвертор НЕ ТРОГАТЬ!'!O264)</f>
        <v/>
      </c>
      <c r="H122" s="385" t="str">
        <f>IF('Заполняет конвертор НЕ ТРОГАТЬ!'!P264="", "", 'Заполняет конвертор НЕ ТРОГАТЬ!'!P264)</f>
        <v/>
      </c>
      <c r="I122" s="385" t="str">
        <f>IF('Заполняет конвертор НЕ ТРОГАТЬ!'!Q264="", "", 'Заполняет конвертор НЕ ТРОГАТЬ!'!Q264)</f>
        <v/>
      </c>
      <c r="J122" s="385" t="str">
        <f>IF('Заполняет конвертор НЕ ТРОГАТЬ!'!R264="", "", 'Заполняет конвертор НЕ ТРОГАТЬ!'!R264)</f>
        <v/>
      </c>
    </row>
    <row r="123" spans="1:10" ht="12.75">
      <c r="A123" s="385" t="str">
        <f>IF('Заполняет конвертор НЕ ТРОГАТЬ!'!I265="", "", 'Заполняет конвертор НЕ ТРОГАТЬ!'!I265)</f>
        <v/>
      </c>
      <c r="B123" s="385" t="str">
        <f>IF('Заполняет конвертор НЕ ТРОГАТЬ!'!J265="", "", 'Заполняет конвертор НЕ ТРОГАТЬ!'!J265)</f>
        <v/>
      </c>
      <c r="C123" s="385" t="str">
        <f>IF('Заполняет конвертор НЕ ТРОГАТЬ!'!K265="", "", 'Заполняет конвертор НЕ ТРОГАТЬ!'!K265)</f>
        <v/>
      </c>
      <c r="D123" s="385" t="str">
        <f>IF('Заполняет конвертор НЕ ТРОГАТЬ!'!L265="", "", 'Заполняет конвертор НЕ ТРОГАТЬ!'!L265)</f>
        <v/>
      </c>
      <c r="E123" s="385" t="str">
        <f>IF('Заполняет конвертор НЕ ТРОГАТЬ!'!M265="", "", 'Заполняет конвертор НЕ ТРОГАТЬ!'!M265)</f>
        <v/>
      </c>
      <c r="F123" s="385" t="str">
        <f>IF('Заполняет конвертор НЕ ТРОГАТЬ!'!N265="", "", 'Заполняет конвертор НЕ ТРОГАТЬ!'!N265)</f>
        <v/>
      </c>
      <c r="G123" s="385" t="str">
        <f>IF('Заполняет конвертор НЕ ТРОГАТЬ!'!O265="", "", 'Заполняет конвертор НЕ ТРОГАТЬ!'!O265)</f>
        <v/>
      </c>
      <c r="H123" s="385" t="str">
        <f>IF('Заполняет конвертор НЕ ТРОГАТЬ!'!P265="", "", 'Заполняет конвертор НЕ ТРОГАТЬ!'!P265)</f>
        <v/>
      </c>
      <c r="I123" s="385" t="str">
        <f>IF('Заполняет конвертор НЕ ТРОГАТЬ!'!Q265="", "", 'Заполняет конвертор НЕ ТРОГАТЬ!'!Q265)</f>
        <v/>
      </c>
      <c r="J123" s="385" t="str">
        <f>IF('Заполняет конвертор НЕ ТРОГАТЬ!'!R265="", "", 'Заполняет конвертор НЕ ТРОГАТЬ!'!R265)</f>
        <v/>
      </c>
    </row>
    <row r="124" spans="1:10" ht="12.75">
      <c r="A124" s="385" t="str">
        <f>IF('Заполняет конвертор НЕ ТРОГАТЬ!'!I266="", "", 'Заполняет конвертор НЕ ТРОГАТЬ!'!I266)</f>
        <v/>
      </c>
      <c r="B124" s="385" t="str">
        <f>IF('Заполняет конвертор НЕ ТРОГАТЬ!'!J266="", "", 'Заполняет конвертор НЕ ТРОГАТЬ!'!J266)</f>
        <v/>
      </c>
      <c r="C124" s="385" t="str">
        <f>IF('Заполняет конвертор НЕ ТРОГАТЬ!'!K266="", "", 'Заполняет конвертор НЕ ТРОГАТЬ!'!K266)</f>
        <v/>
      </c>
      <c r="D124" s="385" t="str">
        <f>IF('Заполняет конвертор НЕ ТРОГАТЬ!'!L266="", "", 'Заполняет конвертор НЕ ТРОГАТЬ!'!L266)</f>
        <v/>
      </c>
      <c r="E124" s="385" t="str">
        <f>IF('Заполняет конвертор НЕ ТРОГАТЬ!'!M266="", "", 'Заполняет конвертор НЕ ТРОГАТЬ!'!M266)</f>
        <v/>
      </c>
      <c r="F124" s="385" t="str">
        <f>IF('Заполняет конвертор НЕ ТРОГАТЬ!'!N266="", "", 'Заполняет конвертор НЕ ТРОГАТЬ!'!N266)</f>
        <v/>
      </c>
      <c r="G124" s="385" t="str">
        <f>IF('Заполняет конвертор НЕ ТРОГАТЬ!'!O266="", "", 'Заполняет конвертор НЕ ТРОГАТЬ!'!O266)</f>
        <v/>
      </c>
      <c r="H124" s="385" t="str">
        <f>IF('Заполняет конвертор НЕ ТРОГАТЬ!'!P266="", "", 'Заполняет конвертор НЕ ТРОГАТЬ!'!P266)</f>
        <v/>
      </c>
      <c r="I124" s="385" t="str">
        <f>IF('Заполняет конвертор НЕ ТРОГАТЬ!'!Q266="", "", 'Заполняет конвертор НЕ ТРОГАТЬ!'!Q266)</f>
        <v/>
      </c>
      <c r="J124" s="385" t="str">
        <f>IF('Заполняет конвертор НЕ ТРОГАТЬ!'!R266="", "", 'Заполняет конвертор НЕ ТРОГАТЬ!'!R266)</f>
        <v/>
      </c>
    </row>
    <row r="125" spans="1:10" ht="12.75">
      <c r="A125" s="385" t="str">
        <f>IF('Заполняет конвертор НЕ ТРОГАТЬ!'!I267="", "", 'Заполняет конвертор НЕ ТРОГАТЬ!'!I267)</f>
        <v/>
      </c>
      <c r="B125" s="385" t="str">
        <f>IF('Заполняет конвертор НЕ ТРОГАТЬ!'!J267="", "", 'Заполняет конвертор НЕ ТРОГАТЬ!'!J267)</f>
        <v/>
      </c>
      <c r="C125" s="385" t="str">
        <f>IF('Заполняет конвертор НЕ ТРОГАТЬ!'!K267="", "", 'Заполняет конвертор НЕ ТРОГАТЬ!'!K267)</f>
        <v/>
      </c>
      <c r="D125" s="385" t="str">
        <f>IF('Заполняет конвертор НЕ ТРОГАТЬ!'!L267="", "", 'Заполняет конвертор НЕ ТРОГАТЬ!'!L267)</f>
        <v/>
      </c>
      <c r="E125" s="385" t="str">
        <f>IF('Заполняет конвертор НЕ ТРОГАТЬ!'!M267="", "", 'Заполняет конвертор НЕ ТРОГАТЬ!'!M267)</f>
        <v/>
      </c>
      <c r="F125" s="385" t="str">
        <f>IF('Заполняет конвертор НЕ ТРОГАТЬ!'!N267="", "", 'Заполняет конвертор НЕ ТРОГАТЬ!'!N267)</f>
        <v/>
      </c>
      <c r="G125" s="385" t="str">
        <f>IF('Заполняет конвертор НЕ ТРОГАТЬ!'!O267="", "", 'Заполняет конвертор НЕ ТРОГАТЬ!'!O267)</f>
        <v/>
      </c>
      <c r="H125" s="385" t="str">
        <f>IF('Заполняет конвертор НЕ ТРОГАТЬ!'!P267="", "", 'Заполняет конвертор НЕ ТРОГАТЬ!'!P267)</f>
        <v/>
      </c>
      <c r="I125" s="385" t="str">
        <f>IF('Заполняет конвертор НЕ ТРОГАТЬ!'!Q267="", "", 'Заполняет конвертор НЕ ТРОГАТЬ!'!Q267)</f>
        <v/>
      </c>
      <c r="J125" s="385" t="str">
        <f>IF('Заполняет конвертор НЕ ТРОГАТЬ!'!R267="", "", 'Заполняет конвертор НЕ ТРОГАТЬ!'!R267)</f>
        <v/>
      </c>
    </row>
    <row r="126" spans="1:10" ht="12.75">
      <c r="A126" s="385" t="str">
        <f>IF('Заполняет конвертор НЕ ТРОГАТЬ!'!I268="", "", 'Заполняет конвертор НЕ ТРОГАТЬ!'!I268)</f>
        <v/>
      </c>
      <c r="B126" s="385" t="str">
        <f>IF('Заполняет конвертор НЕ ТРОГАТЬ!'!J268="", "", 'Заполняет конвертор НЕ ТРОГАТЬ!'!J268)</f>
        <v/>
      </c>
      <c r="C126" s="385" t="str">
        <f>IF('Заполняет конвертор НЕ ТРОГАТЬ!'!K268="", "", 'Заполняет конвертор НЕ ТРОГАТЬ!'!K268)</f>
        <v/>
      </c>
      <c r="D126" s="385" t="str">
        <f>IF('Заполняет конвертор НЕ ТРОГАТЬ!'!L268="", "", 'Заполняет конвертор НЕ ТРОГАТЬ!'!L268)</f>
        <v/>
      </c>
      <c r="E126" s="385" t="str">
        <f>IF('Заполняет конвертор НЕ ТРОГАТЬ!'!M268="", "", 'Заполняет конвертор НЕ ТРОГАТЬ!'!M268)</f>
        <v/>
      </c>
      <c r="F126" s="385" t="str">
        <f>IF('Заполняет конвертор НЕ ТРОГАТЬ!'!N268="", "", 'Заполняет конвертор НЕ ТРОГАТЬ!'!N268)</f>
        <v/>
      </c>
      <c r="G126" s="385" t="str">
        <f>IF('Заполняет конвертор НЕ ТРОГАТЬ!'!O268="", "", 'Заполняет конвертор НЕ ТРОГАТЬ!'!O268)</f>
        <v/>
      </c>
      <c r="H126" s="385" t="str">
        <f>IF('Заполняет конвертор НЕ ТРОГАТЬ!'!P268="", "", 'Заполняет конвертор НЕ ТРОГАТЬ!'!P268)</f>
        <v/>
      </c>
      <c r="I126" s="385" t="str">
        <f>IF('Заполняет конвертор НЕ ТРОГАТЬ!'!Q268="", "", 'Заполняет конвертор НЕ ТРОГАТЬ!'!Q268)</f>
        <v/>
      </c>
      <c r="J126" s="385" t="str">
        <f>IF('Заполняет конвертор НЕ ТРОГАТЬ!'!R268="", "", 'Заполняет конвертор НЕ ТРОГАТЬ!'!R268)</f>
        <v/>
      </c>
    </row>
    <row r="127" spans="1:10" ht="12.75">
      <c r="A127" s="385" t="str">
        <f>IF('Заполняет конвертор НЕ ТРОГАТЬ!'!I269="", "", 'Заполняет конвертор НЕ ТРОГАТЬ!'!I269)</f>
        <v/>
      </c>
      <c r="B127" s="385" t="str">
        <f>IF('Заполняет конвертор НЕ ТРОГАТЬ!'!J269="", "", 'Заполняет конвертор НЕ ТРОГАТЬ!'!J269)</f>
        <v/>
      </c>
      <c r="C127" s="385" t="str">
        <f>IF('Заполняет конвертор НЕ ТРОГАТЬ!'!K269="", "", 'Заполняет конвертор НЕ ТРОГАТЬ!'!K269)</f>
        <v/>
      </c>
      <c r="D127" s="385" t="str">
        <f>IF('Заполняет конвертор НЕ ТРОГАТЬ!'!L269="", "", 'Заполняет конвертор НЕ ТРОГАТЬ!'!L269)</f>
        <v/>
      </c>
      <c r="E127" s="385" t="str">
        <f>IF('Заполняет конвертор НЕ ТРОГАТЬ!'!M269="", "", 'Заполняет конвертор НЕ ТРОГАТЬ!'!M269)</f>
        <v/>
      </c>
      <c r="F127" s="385" t="str">
        <f>IF('Заполняет конвертор НЕ ТРОГАТЬ!'!N269="", "", 'Заполняет конвертор НЕ ТРОГАТЬ!'!N269)</f>
        <v/>
      </c>
      <c r="G127" s="385" t="str">
        <f>IF('Заполняет конвертор НЕ ТРОГАТЬ!'!O269="", "", 'Заполняет конвертор НЕ ТРОГАТЬ!'!O269)</f>
        <v/>
      </c>
      <c r="H127" s="385" t="str">
        <f>IF('Заполняет конвертор НЕ ТРОГАТЬ!'!P269="", "", 'Заполняет конвертор НЕ ТРОГАТЬ!'!P269)</f>
        <v/>
      </c>
      <c r="I127" s="385" t="str">
        <f>IF('Заполняет конвертор НЕ ТРОГАТЬ!'!Q269="", "", 'Заполняет конвертор НЕ ТРОГАТЬ!'!Q269)</f>
        <v/>
      </c>
      <c r="J127" s="385" t="str">
        <f>IF('Заполняет конвертор НЕ ТРОГАТЬ!'!R269="", "", 'Заполняет конвертор НЕ ТРОГАТЬ!'!R269)</f>
        <v/>
      </c>
    </row>
    <row r="128" spans="1:10" ht="12.75">
      <c r="A128" s="385" t="str">
        <f>IF('Заполняет конвертор НЕ ТРОГАТЬ!'!I270="", "", 'Заполняет конвертор НЕ ТРОГАТЬ!'!I270)</f>
        <v/>
      </c>
      <c r="B128" s="385" t="str">
        <f>IF('Заполняет конвертор НЕ ТРОГАТЬ!'!J270="", "", 'Заполняет конвертор НЕ ТРОГАТЬ!'!J270)</f>
        <v/>
      </c>
      <c r="C128" s="385" t="str">
        <f>IF('Заполняет конвертор НЕ ТРОГАТЬ!'!K270="", "", 'Заполняет конвертор НЕ ТРОГАТЬ!'!K270)</f>
        <v/>
      </c>
      <c r="D128" s="385" t="str">
        <f>IF('Заполняет конвертор НЕ ТРОГАТЬ!'!L270="", "", 'Заполняет конвертор НЕ ТРОГАТЬ!'!L270)</f>
        <v/>
      </c>
      <c r="E128" s="385" t="str">
        <f>IF('Заполняет конвертор НЕ ТРОГАТЬ!'!M270="", "", 'Заполняет конвертор НЕ ТРОГАТЬ!'!M270)</f>
        <v/>
      </c>
      <c r="F128" s="385" t="str">
        <f>IF('Заполняет конвертор НЕ ТРОГАТЬ!'!N270="", "", 'Заполняет конвертор НЕ ТРОГАТЬ!'!N270)</f>
        <v/>
      </c>
      <c r="G128" s="385" t="str">
        <f>IF('Заполняет конвертор НЕ ТРОГАТЬ!'!O270="", "", 'Заполняет конвертор НЕ ТРОГАТЬ!'!O270)</f>
        <v/>
      </c>
      <c r="H128" s="385" t="str">
        <f>IF('Заполняет конвертор НЕ ТРОГАТЬ!'!P270="", "", 'Заполняет конвертор НЕ ТРОГАТЬ!'!P270)</f>
        <v/>
      </c>
      <c r="I128" s="385" t="str">
        <f>IF('Заполняет конвертор НЕ ТРОГАТЬ!'!Q270="", "", 'Заполняет конвертор НЕ ТРОГАТЬ!'!Q270)</f>
        <v/>
      </c>
      <c r="J128" s="385" t="str">
        <f>IF('Заполняет конвертор НЕ ТРОГАТЬ!'!R270="", "", 'Заполняет конвертор НЕ ТРОГАТЬ!'!R270)</f>
        <v/>
      </c>
    </row>
    <row r="129" spans="1:10" ht="12.75">
      <c r="A129" s="385" t="str">
        <f>IF('Заполняет конвертор НЕ ТРОГАТЬ!'!I271="", "", 'Заполняет конвертор НЕ ТРОГАТЬ!'!I271)</f>
        <v/>
      </c>
      <c r="B129" s="385" t="str">
        <f>IF('Заполняет конвертор НЕ ТРОГАТЬ!'!J271="", "", 'Заполняет конвертор НЕ ТРОГАТЬ!'!J271)</f>
        <v/>
      </c>
      <c r="C129" s="385" t="str">
        <f>IF('Заполняет конвертор НЕ ТРОГАТЬ!'!K271="", "", 'Заполняет конвертор НЕ ТРОГАТЬ!'!K271)</f>
        <v/>
      </c>
      <c r="D129" s="385" t="str">
        <f>IF('Заполняет конвертор НЕ ТРОГАТЬ!'!L271="", "", 'Заполняет конвертор НЕ ТРОГАТЬ!'!L271)</f>
        <v/>
      </c>
      <c r="E129" s="385" t="str">
        <f>IF('Заполняет конвертор НЕ ТРОГАТЬ!'!M271="", "", 'Заполняет конвертор НЕ ТРОГАТЬ!'!M271)</f>
        <v/>
      </c>
      <c r="F129" s="385" t="str">
        <f>IF('Заполняет конвертор НЕ ТРОГАТЬ!'!N271="", "", 'Заполняет конвертор НЕ ТРОГАТЬ!'!N271)</f>
        <v/>
      </c>
      <c r="G129" s="385" t="str">
        <f>IF('Заполняет конвертор НЕ ТРОГАТЬ!'!O271="", "", 'Заполняет конвертор НЕ ТРОГАТЬ!'!O271)</f>
        <v/>
      </c>
      <c r="H129" s="385" t="str">
        <f>IF('Заполняет конвертор НЕ ТРОГАТЬ!'!P271="", "", 'Заполняет конвертор НЕ ТРОГАТЬ!'!P271)</f>
        <v/>
      </c>
      <c r="I129" s="385" t="str">
        <f>IF('Заполняет конвертор НЕ ТРОГАТЬ!'!Q271="", "", 'Заполняет конвертор НЕ ТРОГАТЬ!'!Q271)</f>
        <v/>
      </c>
      <c r="J129" s="385" t="str">
        <f>IF('Заполняет конвертор НЕ ТРОГАТЬ!'!R271="", "", 'Заполняет конвертор НЕ ТРОГАТЬ!'!R271)</f>
        <v/>
      </c>
    </row>
    <row r="130" spans="1:10" ht="12.75">
      <c r="A130" s="385" t="str">
        <f>IF('Заполняет конвертор НЕ ТРОГАТЬ!'!I272="", "", 'Заполняет конвертор НЕ ТРОГАТЬ!'!I272)</f>
        <v/>
      </c>
      <c r="B130" s="385" t="str">
        <f>IF('Заполняет конвертор НЕ ТРОГАТЬ!'!J272="", "", 'Заполняет конвертор НЕ ТРОГАТЬ!'!J272)</f>
        <v/>
      </c>
      <c r="C130" s="385" t="str">
        <f>IF('Заполняет конвертор НЕ ТРОГАТЬ!'!K272="", "", 'Заполняет конвертор НЕ ТРОГАТЬ!'!K272)</f>
        <v/>
      </c>
      <c r="D130" s="385" t="str">
        <f>IF('Заполняет конвертор НЕ ТРОГАТЬ!'!L272="", "", 'Заполняет конвертор НЕ ТРОГАТЬ!'!L272)</f>
        <v/>
      </c>
      <c r="E130" s="385" t="str">
        <f>IF('Заполняет конвертор НЕ ТРОГАТЬ!'!M272="", "", 'Заполняет конвертор НЕ ТРОГАТЬ!'!M272)</f>
        <v/>
      </c>
      <c r="F130" s="385" t="str">
        <f>IF('Заполняет конвертор НЕ ТРОГАТЬ!'!N272="", "", 'Заполняет конвертор НЕ ТРОГАТЬ!'!N272)</f>
        <v/>
      </c>
      <c r="G130" s="385" t="str">
        <f>IF('Заполняет конвертор НЕ ТРОГАТЬ!'!O272="", "", 'Заполняет конвертор НЕ ТРОГАТЬ!'!O272)</f>
        <v/>
      </c>
      <c r="H130" s="385" t="str">
        <f>IF('Заполняет конвертор НЕ ТРОГАТЬ!'!P272="", "", 'Заполняет конвертор НЕ ТРОГАТЬ!'!P272)</f>
        <v/>
      </c>
      <c r="I130" s="385" t="str">
        <f>IF('Заполняет конвертор НЕ ТРОГАТЬ!'!Q272="", "", 'Заполняет конвертор НЕ ТРОГАТЬ!'!Q272)</f>
        <v/>
      </c>
      <c r="J130" s="385" t="str">
        <f>IF('Заполняет конвертор НЕ ТРОГАТЬ!'!R272="", "", 'Заполняет конвертор НЕ ТРОГАТЬ!'!R272)</f>
        <v/>
      </c>
    </row>
    <row r="131" spans="1:10" ht="12.75">
      <c r="A131" s="385" t="str">
        <f>IF('Заполняет конвертор НЕ ТРОГАТЬ!'!I273="", "", 'Заполняет конвертор НЕ ТРОГАТЬ!'!I273)</f>
        <v/>
      </c>
      <c r="B131" s="385" t="str">
        <f>IF('Заполняет конвертор НЕ ТРОГАТЬ!'!J273="", "", 'Заполняет конвертор НЕ ТРОГАТЬ!'!J273)</f>
        <v/>
      </c>
      <c r="C131" s="385" t="str">
        <f>IF('Заполняет конвертор НЕ ТРОГАТЬ!'!K273="", "", 'Заполняет конвертор НЕ ТРОГАТЬ!'!K273)</f>
        <v/>
      </c>
      <c r="D131" s="385" t="str">
        <f>IF('Заполняет конвертор НЕ ТРОГАТЬ!'!L273="", "", 'Заполняет конвертор НЕ ТРОГАТЬ!'!L273)</f>
        <v/>
      </c>
      <c r="E131" s="385" t="str">
        <f>IF('Заполняет конвертор НЕ ТРОГАТЬ!'!M273="", "", 'Заполняет конвертор НЕ ТРОГАТЬ!'!M273)</f>
        <v/>
      </c>
      <c r="F131" s="385" t="str">
        <f>IF('Заполняет конвертор НЕ ТРОГАТЬ!'!N273="", "", 'Заполняет конвертор НЕ ТРОГАТЬ!'!N273)</f>
        <v/>
      </c>
      <c r="G131" s="385" t="str">
        <f>IF('Заполняет конвертор НЕ ТРОГАТЬ!'!O273="", "", 'Заполняет конвертор НЕ ТРОГАТЬ!'!O273)</f>
        <v/>
      </c>
      <c r="H131" s="385" t="str">
        <f>IF('Заполняет конвертор НЕ ТРОГАТЬ!'!P273="", "", 'Заполняет конвертор НЕ ТРОГАТЬ!'!P273)</f>
        <v/>
      </c>
      <c r="I131" s="385" t="str">
        <f>IF('Заполняет конвертор НЕ ТРОГАТЬ!'!Q273="", "", 'Заполняет конвертор НЕ ТРОГАТЬ!'!Q273)</f>
        <v/>
      </c>
      <c r="J131" s="385" t="str">
        <f>IF('Заполняет конвертор НЕ ТРОГАТЬ!'!R273="", "", 'Заполняет конвертор НЕ ТРОГАТЬ!'!R273)</f>
        <v/>
      </c>
    </row>
    <row r="132" spans="1:10" ht="12.75">
      <c r="A132" s="385" t="str">
        <f>IF('Заполняет конвертор НЕ ТРОГАТЬ!'!I274="", "", 'Заполняет конвертор НЕ ТРОГАТЬ!'!I274)</f>
        <v/>
      </c>
      <c r="B132" s="385" t="str">
        <f>IF('Заполняет конвертор НЕ ТРОГАТЬ!'!J274="", "", 'Заполняет конвертор НЕ ТРОГАТЬ!'!J274)</f>
        <v/>
      </c>
      <c r="C132" s="385" t="str">
        <f>IF('Заполняет конвертор НЕ ТРОГАТЬ!'!K274="", "", 'Заполняет конвертор НЕ ТРОГАТЬ!'!K274)</f>
        <v/>
      </c>
      <c r="D132" s="385" t="str">
        <f>IF('Заполняет конвертор НЕ ТРОГАТЬ!'!L274="", "", 'Заполняет конвертор НЕ ТРОГАТЬ!'!L274)</f>
        <v/>
      </c>
      <c r="E132" s="385" t="str">
        <f>IF('Заполняет конвертор НЕ ТРОГАТЬ!'!M274="", "", 'Заполняет конвертор НЕ ТРОГАТЬ!'!M274)</f>
        <v/>
      </c>
      <c r="F132" s="385" t="str">
        <f>IF('Заполняет конвертор НЕ ТРОГАТЬ!'!N274="", "", 'Заполняет конвертор НЕ ТРОГАТЬ!'!N274)</f>
        <v/>
      </c>
      <c r="G132" s="385" t="str">
        <f>IF('Заполняет конвертор НЕ ТРОГАТЬ!'!O274="", "", 'Заполняет конвертор НЕ ТРОГАТЬ!'!O274)</f>
        <v/>
      </c>
      <c r="H132" s="385" t="str">
        <f>IF('Заполняет конвертор НЕ ТРОГАТЬ!'!P274="", "", 'Заполняет конвертор НЕ ТРОГАТЬ!'!P274)</f>
        <v/>
      </c>
      <c r="I132" s="385" t="str">
        <f>IF('Заполняет конвертор НЕ ТРОГАТЬ!'!Q274="", "", 'Заполняет конвертор НЕ ТРОГАТЬ!'!Q274)</f>
        <v/>
      </c>
      <c r="J132" s="385" t="str">
        <f>IF('Заполняет конвертор НЕ ТРОГАТЬ!'!R274="", "", 'Заполняет конвертор НЕ ТРОГАТЬ!'!R274)</f>
        <v/>
      </c>
    </row>
    <row r="133" spans="1:10" ht="12.75">
      <c r="A133" s="385" t="str">
        <f>IF('Заполняет конвертор НЕ ТРОГАТЬ!'!I275="", "", 'Заполняет конвертор НЕ ТРОГАТЬ!'!I275)</f>
        <v/>
      </c>
      <c r="B133" s="385" t="str">
        <f>IF('Заполняет конвертор НЕ ТРОГАТЬ!'!J275="", "", 'Заполняет конвертор НЕ ТРОГАТЬ!'!J275)</f>
        <v/>
      </c>
      <c r="C133" s="385" t="str">
        <f>IF('Заполняет конвертор НЕ ТРОГАТЬ!'!K275="", "", 'Заполняет конвертор НЕ ТРОГАТЬ!'!K275)</f>
        <v/>
      </c>
      <c r="D133" s="385" t="str">
        <f>IF('Заполняет конвертор НЕ ТРОГАТЬ!'!L275="", "", 'Заполняет конвертор НЕ ТРОГАТЬ!'!L275)</f>
        <v/>
      </c>
      <c r="E133" s="385" t="str">
        <f>IF('Заполняет конвертор НЕ ТРОГАТЬ!'!M275="", "", 'Заполняет конвертор НЕ ТРОГАТЬ!'!M275)</f>
        <v/>
      </c>
      <c r="F133" s="385" t="str">
        <f>IF('Заполняет конвертор НЕ ТРОГАТЬ!'!N275="", "", 'Заполняет конвертор НЕ ТРОГАТЬ!'!N275)</f>
        <v/>
      </c>
      <c r="G133" s="385" t="str">
        <f>IF('Заполняет конвертор НЕ ТРОГАТЬ!'!O275="", "", 'Заполняет конвертор НЕ ТРОГАТЬ!'!O275)</f>
        <v/>
      </c>
      <c r="H133" s="385" t="str">
        <f>IF('Заполняет конвертор НЕ ТРОГАТЬ!'!P275="", "", 'Заполняет конвертор НЕ ТРОГАТЬ!'!P275)</f>
        <v/>
      </c>
      <c r="I133" s="385" t="str">
        <f>IF('Заполняет конвертор НЕ ТРОГАТЬ!'!Q275="", "", 'Заполняет конвертор НЕ ТРОГАТЬ!'!Q275)</f>
        <v/>
      </c>
      <c r="J133" s="385" t="str">
        <f>IF('Заполняет конвертор НЕ ТРОГАТЬ!'!R275="", "", 'Заполняет конвертор НЕ ТРОГАТЬ!'!R275)</f>
        <v/>
      </c>
    </row>
    <row r="134" spans="1:10" ht="12.75">
      <c r="A134" s="385" t="str">
        <f>IF('Заполняет конвертор НЕ ТРОГАТЬ!'!I276="", "", 'Заполняет конвертор НЕ ТРОГАТЬ!'!I276)</f>
        <v/>
      </c>
      <c r="B134" s="385" t="str">
        <f>IF('Заполняет конвертор НЕ ТРОГАТЬ!'!J276="", "", 'Заполняет конвертор НЕ ТРОГАТЬ!'!J276)</f>
        <v/>
      </c>
      <c r="C134" s="385" t="str">
        <f>IF('Заполняет конвертор НЕ ТРОГАТЬ!'!K276="", "", 'Заполняет конвертор НЕ ТРОГАТЬ!'!K276)</f>
        <v/>
      </c>
      <c r="D134" s="385" t="str">
        <f>IF('Заполняет конвертор НЕ ТРОГАТЬ!'!L276="", "", 'Заполняет конвертор НЕ ТРОГАТЬ!'!L276)</f>
        <v/>
      </c>
      <c r="E134" s="385" t="str">
        <f>IF('Заполняет конвертор НЕ ТРОГАТЬ!'!M276="", "", 'Заполняет конвертор НЕ ТРОГАТЬ!'!M276)</f>
        <v/>
      </c>
      <c r="F134" s="385" t="str">
        <f>IF('Заполняет конвертор НЕ ТРОГАТЬ!'!N276="", "", 'Заполняет конвертор НЕ ТРОГАТЬ!'!N276)</f>
        <v/>
      </c>
      <c r="G134" s="385" t="str">
        <f>IF('Заполняет конвертор НЕ ТРОГАТЬ!'!O276="", "", 'Заполняет конвертор НЕ ТРОГАТЬ!'!O276)</f>
        <v/>
      </c>
      <c r="H134" s="385" t="str">
        <f>IF('Заполняет конвертор НЕ ТРОГАТЬ!'!P276="", "", 'Заполняет конвертор НЕ ТРОГАТЬ!'!P276)</f>
        <v/>
      </c>
      <c r="I134" s="385" t="str">
        <f>IF('Заполняет конвертор НЕ ТРОГАТЬ!'!Q276="", "", 'Заполняет конвертор НЕ ТРОГАТЬ!'!Q276)</f>
        <v/>
      </c>
      <c r="J134" s="385" t="str">
        <f>IF('Заполняет конвертор НЕ ТРОГАТЬ!'!R276="", "", 'Заполняет конвертор НЕ ТРОГАТЬ!'!R276)</f>
        <v/>
      </c>
    </row>
    <row r="135" spans="1:10" ht="12.75">
      <c r="A135" s="385" t="str">
        <f>IF('Заполняет конвертор НЕ ТРОГАТЬ!'!I277="", "", 'Заполняет конвертор НЕ ТРОГАТЬ!'!I277)</f>
        <v/>
      </c>
      <c r="B135" s="385" t="str">
        <f>IF('Заполняет конвертор НЕ ТРОГАТЬ!'!J277="", "", 'Заполняет конвертор НЕ ТРОГАТЬ!'!J277)</f>
        <v/>
      </c>
      <c r="C135" s="385" t="str">
        <f>IF('Заполняет конвертор НЕ ТРОГАТЬ!'!K277="", "", 'Заполняет конвертор НЕ ТРОГАТЬ!'!K277)</f>
        <v/>
      </c>
      <c r="D135" s="385" t="str">
        <f>IF('Заполняет конвертор НЕ ТРОГАТЬ!'!L277="", "", 'Заполняет конвертор НЕ ТРОГАТЬ!'!L277)</f>
        <v/>
      </c>
      <c r="E135" s="385" t="str">
        <f>IF('Заполняет конвертор НЕ ТРОГАТЬ!'!M277="", "", 'Заполняет конвертор НЕ ТРОГАТЬ!'!M277)</f>
        <v/>
      </c>
      <c r="F135" s="385" t="str">
        <f>IF('Заполняет конвертор НЕ ТРОГАТЬ!'!N277="", "", 'Заполняет конвертор НЕ ТРОГАТЬ!'!N277)</f>
        <v/>
      </c>
      <c r="G135" s="385" t="str">
        <f>IF('Заполняет конвертор НЕ ТРОГАТЬ!'!O277="", "", 'Заполняет конвертор НЕ ТРОГАТЬ!'!O277)</f>
        <v/>
      </c>
      <c r="H135" s="385" t="str">
        <f>IF('Заполняет конвертор НЕ ТРОГАТЬ!'!P277="", "", 'Заполняет конвертор НЕ ТРОГАТЬ!'!P277)</f>
        <v/>
      </c>
      <c r="I135" s="385" t="str">
        <f>IF('Заполняет конвертор НЕ ТРОГАТЬ!'!Q277="", "", 'Заполняет конвертор НЕ ТРОГАТЬ!'!Q277)</f>
        <v/>
      </c>
      <c r="J135" s="385" t="str">
        <f>IF('Заполняет конвертор НЕ ТРОГАТЬ!'!R277="", "", 'Заполняет конвертор НЕ ТРОГАТЬ!'!R277)</f>
        <v/>
      </c>
    </row>
    <row r="136" spans="1:10" ht="12.75">
      <c r="A136" s="385" t="str">
        <f>IF('Заполняет конвертор НЕ ТРОГАТЬ!'!I278="", "", 'Заполняет конвертор НЕ ТРОГАТЬ!'!I278)</f>
        <v/>
      </c>
      <c r="B136" s="385" t="str">
        <f>IF('Заполняет конвертор НЕ ТРОГАТЬ!'!J278="", "", 'Заполняет конвертор НЕ ТРОГАТЬ!'!J278)</f>
        <v/>
      </c>
      <c r="C136" s="385" t="str">
        <f>IF('Заполняет конвертор НЕ ТРОГАТЬ!'!K278="", "", 'Заполняет конвертор НЕ ТРОГАТЬ!'!K278)</f>
        <v/>
      </c>
      <c r="D136" s="385" t="str">
        <f>IF('Заполняет конвертор НЕ ТРОГАТЬ!'!L278="", "", 'Заполняет конвертор НЕ ТРОГАТЬ!'!L278)</f>
        <v/>
      </c>
      <c r="E136" s="385" t="str">
        <f>IF('Заполняет конвертор НЕ ТРОГАТЬ!'!M278="", "", 'Заполняет конвертор НЕ ТРОГАТЬ!'!M278)</f>
        <v/>
      </c>
      <c r="F136" s="385" t="str">
        <f>IF('Заполняет конвертор НЕ ТРОГАТЬ!'!N278="", "", 'Заполняет конвертор НЕ ТРОГАТЬ!'!N278)</f>
        <v/>
      </c>
      <c r="G136" s="385" t="str">
        <f>IF('Заполняет конвертор НЕ ТРОГАТЬ!'!O278="", "", 'Заполняет конвертор НЕ ТРОГАТЬ!'!O278)</f>
        <v/>
      </c>
      <c r="H136" s="385" t="str">
        <f>IF('Заполняет конвертор НЕ ТРОГАТЬ!'!P278="", "", 'Заполняет конвертор НЕ ТРОГАТЬ!'!P278)</f>
        <v/>
      </c>
      <c r="I136" s="385" t="str">
        <f>IF('Заполняет конвертор НЕ ТРОГАТЬ!'!Q278="", "", 'Заполняет конвертор НЕ ТРОГАТЬ!'!Q278)</f>
        <v/>
      </c>
      <c r="J136" s="385" t="str">
        <f>IF('Заполняет конвертор НЕ ТРОГАТЬ!'!R278="", "", 'Заполняет конвертор НЕ ТРОГАТЬ!'!R278)</f>
        <v/>
      </c>
    </row>
    <row r="137" spans="1:10" ht="12.75">
      <c r="A137" s="385" t="str">
        <f>IF('Заполняет конвертор НЕ ТРОГАТЬ!'!I279="", "", 'Заполняет конвертор НЕ ТРОГАТЬ!'!I279)</f>
        <v/>
      </c>
      <c r="B137" s="385" t="str">
        <f>IF('Заполняет конвертор НЕ ТРОГАТЬ!'!J279="", "", 'Заполняет конвертор НЕ ТРОГАТЬ!'!J279)</f>
        <v/>
      </c>
      <c r="C137" s="385" t="str">
        <f>IF('Заполняет конвертор НЕ ТРОГАТЬ!'!K279="", "", 'Заполняет конвертор НЕ ТРОГАТЬ!'!K279)</f>
        <v/>
      </c>
      <c r="D137" s="385" t="str">
        <f>IF('Заполняет конвертор НЕ ТРОГАТЬ!'!L279="", "", 'Заполняет конвертор НЕ ТРОГАТЬ!'!L279)</f>
        <v/>
      </c>
      <c r="E137" s="385" t="str">
        <f>IF('Заполняет конвертор НЕ ТРОГАТЬ!'!M279="", "", 'Заполняет конвертор НЕ ТРОГАТЬ!'!M279)</f>
        <v/>
      </c>
      <c r="F137" s="385" t="str">
        <f>IF('Заполняет конвертор НЕ ТРОГАТЬ!'!N279="", "", 'Заполняет конвертор НЕ ТРОГАТЬ!'!N279)</f>
        <v/>
      </c>
      <c r="G137" s="385" t="str">
        <f>IF('Заполняет конвертор НЕ ТРОГАТЬ!'!O279="", "", 'Заполняет конвертор НЕ ТРОГАТЬ!'!O279)</f>
        <v/>
      </c>
      <c r="H137" s="385" t="str">
        <f>IF('Заполняет конвертор НЕ ТРОГАТЬ!'!P279="", "", 'Заполняет конвертор НЕ ТРОГАТЬ!'!P279)</f>
        <v/>
      </c>
      <c r="I137" s="385" t="str">
        <f>IF('Заполняет конвертор НЕ ТРОГАТЬ!'!Q279="", "", 'Заполняет конвертор НЕ ТРОГАТЬ!'!Q279)</f>
        <v/>
      </c>
      <c r="J137" s="385" t="str">
        <f>IF('Заполняет конвертор НЕ ТРОГАТЬ!'!R279="", "", 'Заполняет конвертор НЕ ТРОГАТЬ!'!R279)</f>
        <v/>
      </c>
    </row>
    <row r="138" spans="1:10" ht="12.75">
      <c r="A138" s="385" t="str">
        <f>IF('Заполняет конвертор НЕ ТРОГАТЬ!'!I280="", "", 'Заполняет конвертор НЕ ТРОГАТЬ!'!I280)</f>
        <v/>
      </c>
      <c r="B138" s="385" t="str">
        <f>IF('Заполняет конвертор НЕ ТРОГАТЬ!'!J280="", "", 'Заполняет конвертор НЕ ТРОГАТЬ!'!J280)</f>
        <v/>
      </c>
      <c r="C138" s="385" t="str">
        <f>IF('Заполняет конвертор НЕ ТРОГАТЬ!'!K280="", "", 'Заполняет конвертор НЕ ТРОГАТЬ!'!K280)</f>
        <v/>
      </c>
      <c r="D138" s="385" t="str">
        <f>IF('Заполняет конвертор НЕ ТРОГАТЬ!'!L280="", "", 'Заполняет конвертор НЕ ТРОГАТЬ!'!L280)</f>
        <v/>
      </c>
      <c r="E138" s="385" t="str">
        <f>IF('Заполняет конвертор НЕ ТРОГАТЬ!'!M280="", "", 'Заполняет конвертор НЕ ТРОГАТЬ!'!M280)</f>
        <v/>
      </c>
      <c r="F138" s="385" t="str">
        <f>IF('Заполняет конвертор НЕ ТРОГАТЬ!'!N280="", "", 'Заполняет конвертор НЕ ТРОГАТЬ!'!N280)</f>
        <v/>
      </c>
      <c r="G138" s="385" t="str">
        <f>IF('Заполняет конвертор НЕ ТРОГАТЬ!'!O280="", "", 'Заполняет конвертор НЕ ТРОГАТЬ!'!O280)</f>
        <v/>
      </c>
      <c r="H138" s="385" t="str">
        <f>IF('Заполняет конвертор НЕ ТРОГАТЬ!'!P280="", "", 'Заполняет конвертор НЕ ТРОГАТЬ!'!P280)</f>
        <v/>
      </c>
      <c r="I138" s="385" t="str">
        <f>IF('Заполняет конвертор НЕ ТРОГАТЬ!'!Q280="", "", 'Заполняет конвертор НЕ ТРОГАТЬ!'!Q280)</f>
        <v/>
      </c>
      <c r="J138" s="385" t="str">
        <f>IF('Заполняет конвертор НЕ ТРОГАТЬ!'!R280="", "", 'Заполняет конвертор НЕ ТРОГАТЬ!'!R280)</f>
        <v/>
      </c>
    </row>
    <row r="139" spans="1:10" ht="12.75">
      <c r="A139" s="385" t="str">
        <f>IF('Заполняет конвертор НЕ ТРОГАТЬ!'!I281="", "", 'Заполняет конвертор НЕ ТРОГАТЬ!'!I281)</f>
        <v/>
      </c>
      <c r="B139" s="385" t="str">
        <f>IF('Заполняет конвертор НЕ ТРОГАТЬ!'!J281="", "", 'Заполняет конвертор НЕ ТРОГАТЬ!'!J281)</f>
        <v/>
      </c>
      <c r="C139" s="385" t="str">
        <f>IF('Заполняет конвертор НЕ ТРОГАТЬ!'!K281="", "", 'Заполняет конвертор НЕ ТРОГАТЬ!'!K281)</f>
        <v/>
      </c>
      <c r="D139" s="385" t="str">
        <f>IF('Заполняет конвертор НЕ ТРОГАТЬ!'!L281="", "", 'Заполняет конвертор НЕ ТРОГАТЬ!'!L281)</f>
        <v/>
      </c>
      <c r="E139" s="385" t="str">
        <f>IF('Заполняет конвертор НЕ ТРОГАТЬ!'!M281="", "", 'Заполняет конвертор НЕ ТРОГАТЬ!'!M281)</f>
        <v/>
      </c>
      <c r="F139" s="385" t="str">
        <f>IF('Заполняет конвертор НЕ ТРОГАТЬ!'!N281="", "", 'Заполняет конвертор НЕ ТРОГАТЬ!'!N281)</f>
        <v/>
      </c>
      <c r="G139" s="385" t="str">
        <f>IF('Заполняет конвертор НЕ ТРОГАТЬ!'!O281="", "", 'Заполняет конвертор НЕ ТРОГАТЬ!'!O281)</f>
        <v/>
      </c>
      <c r="H139" s="385" t="str">
        <f>IF('Заполняет конвертор НЕ ТРОГАТЬ!'!P281="", "", 'Заполняет конвертор НЕ ТРОГАТЬ!'!P281)</f>
        <v/>
      </c>
      <c r="I139" s="385" t="str">
        <f>IF('Заполняет конвертор НЕ ТРОГАТЬ!'!Q281="", "", 'Заполняет конвертор НЕ ТРОГАТЬ!'!Q281)</f>
        <v/>
      </c>
      <c r="J139" s="385" t="str">
        <f>IF('Заполняет конвертор НЕ ТРОГАТЬ!'!R281="", "", 'Заполняет конвертор НЕ ТРОГАТЬ!'!R281)</f>
        <v/>
      </c>
    </row>
    <row r="140" spans="1:10" ht="12.75">
      <c r="A140" s="385" t="str">
        <f>IF('Заполняет конвертор НЕ ТРОГАТЬ!'!I282="", "", 'Заполняет конвертор НЕ ТРОГАТЬ!'!I282)</f>
        <v/>
      </c>
      <c r="B140" s="385" t="str">
        <f>IF('Заполняет конвертор НЕ ТРОГАТЬ!'!J282="", "", 'Заполняет конвертор НЕ ТРОГАТЬ!'!J282)</f>
        <v/>
      </c>
      <c r="C140" s="385" t="str">
        <f>IF('Заполняет конвертор НЕ ТРОГАТЬ!'!K282="", "", 'Заполняет конвертор НЕ ТРОГАТЬ!'!K282)</f>
        <v/>
      </c>
      <c r="D140" s="385" t="str">
        <f>IF('Заполняет конвертор НЕ ТРОГАТЬ!'!L282="", "", 'Заполняет конвертор НЕ ТРОГАТЬ!'!L282)</f>
        <v/>
      </c>
      <c r="E140" s="385" t="str">
        <f>IF('Заполняет конвертор НЕ ТРОГАТЬ!'!M282="", "", 'Заполняет конвертор НЕ ТРОГАТЬ!'!M282)</f>
        <v/>
      </c>
      <c r="F140" s="385" t="str">
        <f>IF('Заполняет конвертор НЕ ТРОГАТЬ!'!N282="", "", 'Заполняет конвертор НЕ ТРОГАТЬ!'!N282)</f>
        <v/>
      </c>
      <c r="G140" s="385" t="str">
        <f>IF('Заполняет конвертор НЕ ТРОГАТЬ!'!O282="", "", 'Заполняет конвертор НЕ ТРОГАТЬ!'!O282)</f>
        <v/>
      </c>
      <c r="H140" s="385" t="str">
        <f>IF('Заполняет конвертор НЕ ТРОГАТЬ!'!P282="", "", 'Заполняет конвертор НЕ ТРОГАТЬ!'!P282)</f>
        <v/>
      </c>
      <c r="I140" s="385" t="str">
        <f>IF('Заполняет конвертор НЕ ТРОГАТЬ!'!Q282="", "", 'Заполняет конвертор НЕ ТРОГАТЬ!'!Q282)</f>
        <v/>
      </c>
      <c r="J140" s="385" t="str">
        <f>IF('Заполняет конвертор НЕ ТРОГАТЬ!'!R282="", "", 'Заполняет конвертор НЕ ТРОГАТЬ!'!R282)</f>
        <v/>
      </c>
    </row>
    <row r="141" spans="1:10" ht="12.75">
      <c r="A141" s="385" t="str">
        <f>IF('Заполняет конвертор НЕ ТРОГАТЬ!'!I283="", "", 'Заполняет конвертор НЕ ТРОГАТЬ!'!I283)</f>
        <v/>
      </c>
      <c r="B141" s="385" t="str">
        <f>IF('Заполняет конвертор НЕ ТРОГАТЬ!'!J283="", "", 'Заполняет конвертор НЕ ТРОГАТЬ!'!J283)</f>
        <v/>
      </c>
      <c r="C141" s="385" t="str">
        <f>IF('Заполняет конвертор НЕ ТРОГАТЬ!'!K283="", "", 'Заполняет конвертор НЕ ТРОГАТЬ!'!K283)</f>
        <v/>
      </c>
      <c r="D141" s="385" t="str">
        <f>IF('Заполняет конвертор НЕ ТРОГАТЬ!'!L283="", "", 'Заполняет конвертор НЕ ТРОГАТЬ!'!L283)</f>
        <v/>
      </c>
      <c r="E141" s="385" t="str">
        <f>IF('Заполняет конвертор НЕ ТРОГАТЬ!'!M283="", "", 'Заполняет конвертор НЕ ТРОГАТЬ!'!M283)</f>
        <v/>
      </c>
      <c r="F141" s="385" t="str">
        <f>IF('Заполняет конвертор НЕ ТРОГАТЬ!'!N283="", "", 'Заполняет конвертор НЕ ТРОГАТЬ!'!N283)</f>
        <v/>
      </c>
      <c r="G141" s="385" t="str">
        <f>IF('Заполняет конвертор НЕ ТРОГАТЬ!'!O283="", "", 'Заполняет конвертор НЕ ТРОГАТЬ!'!O283)</f>
        <v/>
      </c>
      <c r="H141" s="385" t="str">
        <f>IF('Заполняет конвертор НЕ ТРОГАТЬ!'!P283="", "", 'Заполняет конвертор НЕ ТРОГАТЬ!'!P283)</f>
        <v/>
      </c>
      <c r="I141" s="385" t="str">
        <f>IF('Заполняет конвертор НЕ ТРОГАТЬ!'!Q283="", "", 'Заполняет конвертор НЕ ТРОГАТЬ!'!Q283)</f>
        <v/>
      </c>
      <c r="J141" s="385" t="str">
        <f>IF('Заполняет конвертор НЕ ТРОГАТЬ!'!R283="", "", 'Заполняет конвертор НЕ ТРОГАТЬ!'!R283)</f>
        <v/>
      </c>
    </row>
    <row r="142" spans="1:10" ht="12.75">
      <c r="A142" s="385" t="str">
        <f>IF('Заполняет конвертор НЕ ТРОГАТЬ!'!I284="", "", 'Заполняет конвертор НЕ ТРОГАТЬ!'!I284)</f>
        <v/>
      </c>
      <c r="B142" s="385" t="str">
        <f>IF('Заполняет конвертор НЕ ТРОГАТЬ!'!J284="", "", 'Заполняет конвертор НЕ ТРОГАТЬ!'!J284)</f>
        <v/>
      </c>
      <c r="C142" s="385" t="str">
        <f>IF('Заполняет конвертор НЕ ТРОГАТЬ!'!K284="", "", 'Заполняет конвертор НЕ ТРОГАТЬ!'!K284)</f>
        <v/>
      </c>
      <c r="D142" s="385" t="str">
        <f>IF('Заполняет конвертор НЕ ТРОГАТЬ!'!L284="", "", 'Заполняет конвертор НЕ ТРОГАТЬ!'!L284)</f>
        <v/>
      </c>
      <c r="E142" s="385" t="str">
        <f>IF('Заполняет конвертор НЕ ТРОГАТЬ!'!M284="", "", 'Заполняет конвертор НЕ ТРОГАТЬ!'!M284)</f>
        <v/>
      </c>
      <c r="F142" s="385" t="str">
        <f>IF('Заполняет конвертор НЕ ТРОГАТЬ!'!N284="", "", 'Заполняет конвертор НЕ ТРОГАТЬ!'!N284)</f>
        <v/>
      </c>
      <c r="G142" s="385" t="str">
        <f>IF('Заполняет конвертор НЕ ТРОГАТЬ!'!O284="", "", 'Заполняет конвертор НЕ ТРОГАТЬ!'!O284)</f>
        <v/>
      </c>
      <c r="H142" s="385" t="str">
        <f>IF('Заполняет конвертор НЕ ТРОГАТЬ!'!P284="", "", 'Заполняет конвертор НЕ ТРОГАТЬ!'!P284)</f>
        <v/>
      </c>
      <c r="I142" s="385" t="str">
        <f>IF('Заполняет конвертор НЕ ТРОГАТЬ!'!Q284="", "", 'Заполняет конвертор НЕ ТРОГАТЬ!'!Q284)</f>
        <v/>
      </c>
      <c r="J142" s="385" t="str">
        <f>IF('Заполняет конвертор НЕ ТРОГАТЬ!'!R284="", "", 'Заполняет конвертор НЕ ТРОГАТЬ!'!R284)</f>
        <v/>
      </c>
    </row>
    <row r="143" spans="1:10" ht="12.75">
      <c r="A143" s="385" t="str">
        <f>IF('Заполняет конвертор НЕ ТРОГАТЬ!'!I285="", "", 'Заполняет конвертор НЕ ТРОГАТЬ!'!I285)</f>
        <v/>
      </c>
      <c r="B143" s="385" t="str">
        <f>IF('Заполняет конвертор НЕ ТРОГАТЬ!'!J285="", "", 'Заполняет конвертор НЕ ТРОГАТЬ!'!J285)</f>
        <v/>
      </c>
      <c r="C143" s="385" t="str">
        <f>IF('Заполняет конвертор НЕ ТРОГАТЬ!'!K285="", "", 'Заполняет конвертор НЕ ТРОГАТЬ!'!K285)</f>
        <v/>
      </c>
      <c r="D143" s="385" t="str">
        <f>IF('Заполняет конвертор НЕ ТРОГАТЬ!'!L285="", "", 'Заполняет конвертор НЕ ТРОГАТЬ!'!L285)</f>
        <v/>
      </c>
      <c r="E143" s="385" t="str">
        <f>IF('Заполняет конвертор НЕ ТРОГАТЬ!'!M285="", "", 'Заполняет конвертор НЕ ТРОГАТЬ!'!M285)</f>
        <v/>
      </c>
      <c r="F143" s="385" t="str">
        <f>IF('Заполняет конвертор НЕ ТРОГАТЬ!'!N285="", "", 'Заполняет конвертор НЕ ТРОГАТЬ!'!N285)</f>
        <v/>
      </c>
      <c r="G143" s="385" t="str">
        <f>IF('Заполняет конвертор НЕ ТРОГАТЬ!'!O285="", "", 'Заполняет конвертор НЕ ТРОГАТЬ!'!O285)</f>
        <v/>
      </c>
      <c r="H143" s="385" t="str">
        <f>IF('Заполняет конвертор НЕ ТРОГАТЬ!'!P285="", "", 'Заполняет конвертор НЕ ТРОГАТЬ!'!P285)</f>
        <v/>
      </c>
      <c r="I143" s="385" t="str">
        <f>IF('Заполняет конвертор НЕ ТРОГАТЬ!'!Q285="", "", 'Заполняет конвертор НЕ ТРОГАТЬ!'!Q285)</f>
        <v/>
      </c>
      <c r="J143" s="385" t="str">
        <f>IF('Заполняет конвертор НЕ ТРОГАТЬ!'!R285="", "", 'Заполняет конвертор НЕ ТРОГАТЬ!'!R285)</f>
        <v/>
      </c>
    </row>
    <row r="144" spans="1:10" ht="12.75">
      <c r="A144" s="385" t="str">
        <f>IF('Заполняет конвертор НЕ ТРОГАТЬ!'!I286="", "", 'Заполняет конвертор НЕ ТРОГАТЬ!'!I286)</f>
        <v/>
      </c>
      <c r="B144" s="385" t="str">
        <f>IF('Заполняет конвертор НЕ ТРОГАТЬ!'!J286="", "", 'Заполняет конвертор НЕ ТРОГАТЬ!'!J286)</f>
        <v/>
      </c>
      <c r="C144" s="385" t="str">
        <f>IF('Заполняет конвертор НЕ ТРОГАТЬ!'!K286="", "", 'Заполняет конвертор НЕ ТРОГАТЬ!'!K286)</f>
        <v/>
      </c>
      <c r="D144" s="385" t="str">
        <f>IF('Заполняет конвертор НЕ ТРОГАТЬ!'!L286="", "", 'Заполняет конвертор НЕ ТРОГАТЬ!'!L286)</f>
        <v/>
      </c>
      <c r="E144" s="385" t="str">
        <f>IF('Заполняет конвертор НЕ ТРОГАТЬ!'!M286="", "", 'Заполняет конвертор НЕ ТРОГАТЬ!'!M286)</f>
        <v/>
      </c>
      <c r="F144" s="385" t="str">
        <f>IF('Заполняет конвертор НЕ ТРОГАТЬ!'!N286="", "", 'Заполняет конвертор НЕ ТРОГАТЬ!'!N286)</f>
        <v/>
      </c>
      <c r="G144" s="385" t="str">
        <f>IF('Заполняет конвертор НЕ ТРОГАТЬ!'!O286="", "", 'Заполняет конвертор НЕ ТРОГАТЬ!'!O286)</f>
        <v/>
      </c>
      <c r="H144" s="385" t="str">
        <f>IF('Заполняет конвертор НЕ ТРОГАТЬ!'!P286="", "", 'Заполняет конвертор НЕ ТРОГАТЬ!'!P286)</f>
        <v/>
      </c>
      <c r="I144" s="385" t="str">
        <f>IF('Заполняет конвертор НЕ ТРОГАТЬ!'!Q286="", "", 'Заполняет конвертор НЕ ТРОГАТЬ!'!Q286)</f>
        <v/>
      </c>
      <c r="J144" s="385" t="str">
        <f>IF('Заполняет конвертор НЕ ТРОГАТЬ!'!R286="", "", 'Заполняет конвертор НЕ ТРОГАТЬ!'!R286)</f>
        <v/>
      </c>
    </row>
    <row r="145" spans="1:10" ht="12.75">
      <c r="A145" s="385" t="str">
        <f>IF('Заполняет конвертор НЕ ТРОГАТЬ!'!I287="", "", 'Заполняет конвертор НЕ ТРОГАТЬ!'!I287)</f>
        <v/>
      </c>
      <c r="B145" s="385" t="str">
        <f>IF('Заполняет конвертор НЕ ТРОГАТЬ!'!J287="", "", 'Заполняет конвертор НЕ ТРОГАТЬ!'!J287)</f>
        <v/>
      </c>
      <c r="C145" s="385" t="str">
        <f>IF('Заполняет конвертор НЕ ТРОГАТЬ!'!K287="", "", 'Заполняет конвертор НЕ ТРОГАТЬ!'!K287)</f>
        <v/>
      </c>
      <c r="D145" s="385" t="str">
        <f>IF('Заполняет конвертор НЕ ТРОГАТЬ!'!L287="", "", 'Заполняет конвертор НЕ ТРОГАТЬ!'!L287)</f>
        <v/>
      </c>
      <c r="E145" s="385" t="str">
        <f>IF('Заполняет конвертор НЕ ТРОГАТЬ!'!M287="", "", 'Заполняет конвертор НЕ ТРОГАТЬ!'!M287)</f>
        <v/>
      </c>
      <c r="F145" s="385" t="str">
        <f>IF('Заполняет конвертор НЕ ТРОГАТЬ!'!N287="", "", 'Заполняет конвертор НЕ ТРОГАТЬ!'!N287)</f>
        <v/>
      </c>
      <c r="G145" s="385" t="str">
        <f>IF('Заполняет конвертор НЕ ТРОГАТЬ!'!O287="", "", 'Заполняет конвертор НЕ ТРОГАТЬ!'!O287)</f>
        <v/>
      </c>
      <c r="H145" s="385" t="str">
        <f>IF('Заполняет конвертор НЕ ТРОГАТЬ!'!P287="", "", 'Заполняет конвертор НЕ ТРОГАТЬ!'!P287)</f>
        <v/>
      </c>
      <c r="I145" s="385" t="str">
        <f>IF('Заполняет конвертор НЕ ТРОГАТЬ!'!Q287="", "", 'Заполняет конвертор НЕ ТРОГАТЬ!'!Q287)</f>
        <v/>
      </c>
      <c r="J145" s="385" t="str">
        <f>IF('Заполняет конвертор НЕ ТРОГАТЬ!'!R287="", "", 'Заполняет конвертор НЕ ТРОГАТЬ!'!R287)</f>
        <v/>
      </c>
    </row>
    <row r="146" spans="1:10" ht="12.75">
      <c r="A146" s="385" t="str">
        <f>IF('Заполняет конвертор НЕ ТРОГАТЬ!'!I288="", "", 'Заполняет конвертор НЕ ТРОГАТЬ!'!I288)</f>
        <v/>
      </c>
      <c r="B146" s="385" t="str">
        <f>IF('Заполняет конвертор НЕ ТРОГАТЬ!'!J288="", "", 'Заполняет конвертор НЕ ТРОГАТЬ!'!J288)</f>
        <v/>
      </c>
      <c r="C146" s="385" t="str">
        <f>IF('Заполняет конвертор НЕ ТРОГАТЬ!'!K288="", "", 'Заполняет конвертор НЕ ТРОГАТЬ!'!K288)</f>
        <v/>
      </c>
      <c r="D146" s="385" t="str">
        <f>IF('Заполняет конвертор НЕ ТРОГАТЬ!'!L288="", "", 'Заполняет конвертор НЕ ТРОГАТЬ!'!L288)</f>
        <v/>
      </c>
      <c r="E146" s="385" t="str">
        <f>IF('Заполняет конвертор НЕ ТРОГАТЬ!'!M288="", "", 'Заполняет конвертор НЕ ТРОГАТЬ!'!M288)</f>
        <v/>
      </c>
      <c r="F146" s="385" t="str">
        <f>IF('Заполняет конвертор НЕ ТРОГАТЬ!'!N288="", "", 'Заполняет конвертор НЕ ТРОГАТЬ!'!N288)</f>
        <v/>
      </c>
      <c r="G146" s="385" t="str">
        <f>IF('Заполняет конвертор НЕ ТРОГАТЬ!'!O288="", "", 'Заполняет конвертор НЕ ТРОГАТЬ!'!O288)</f>
        <v/>
      </c>
      <c r="H146" s="385" t="str">
        <f>IF('Заполняет конвертор НЕ ТРОГАТЬ!'!P288="", "", 'Заполняет конвертор НЕ ТРОГАТЬ!'!P288)</f>
        <v/>
      </c>
      <c r="I146" s="385" t="str">
        <f>IF('Заполняет конвертор НЕ ТРОГАТЬ!'!Q288="", "", 'Заполняет конвертор НЕ ТРОГАТЬ!'!Q288)</f>
        <v/>
      </c>
      <c r="J146" s="385" t="str">
        <f>IF('Заполняет конвертор НЕ ТРОГАТЬ!'!R288="", "", 'Заполняет конвертор НЕ ТРОГАТЬ!'!R288)</f>
        <v/>
      </c>
    </row>
    <row r="147" spans="1:10" ht="12.75">
      <c r="A147" s="385" t="str">
        <f>IF('Заполняет конвертор НЕ ТРОГАТЬ!'!I289="", "", 'Заполняет конвертор НЕ ТРОГАТЬ!'!I289)</f>
        <v/>
      </c>
      <c r="B147" s="385" t="str">
        <f>IF('Заполняет конвертор НЕ ТРОГАТЬ!'!J289="", "", 'Заполняет конвертор НЕ ТРОГАТЬ!'!J289)</f>
        <v/>
      </c>
      <c r="C147" s="385" t="str">
        <f>IF('Заполняет конвертор НЕ ТРОГАТЬ!'!K289="", "", 'Заполняет конвертор НЕ ТРОГАТЬ!'!K289)</f>
        <v/>
      </c>
      <c r="D147" s="385" t="str">
        <f>IF('Заполняет конвертор НЕ ТРОГАТЬ!'!L289="", "", 'Заполняет конвертор НЕ ТРОГАТЬ!'!L289)</f>
        <v/>
      </c>
      <c r="E147" s="385" t="str">
        <f>IF('Заполняет конвертор НЕ ТРОГАТЬ!'!M289="", "", 'Заполняет конвертор НЕ ТРОГАТЬ!'!M289)</f>
        <v/>
      </c>
      <c r="F147" s="385" t="str">
        <f>IF('Заполняет конвертор НЕ ТРОГАТЬ!'!N289="", "", 'Заполняет конвертор НЕ ТРОГАТЬ!'!N289)</f>
        <v/>
      </c>
      <c r="G147" s="385" t="str">
        <f>IF('Заполняет конвертор НЕ ТРОГАТЬ!'!O289="", "", 'Заполняет конвертор НЕ ТРОГАТЬ!'!O289)</f>
        <v/>
      </c>
      <c r="H147" s="385" t="str">
        <f>IF('Заполняет конвертор НЕ ТРОГАТЬ!'!P289="", "", 'Заполняет конвертор НЕ ТРОГАТЬ!'!P289)</f>
        <v/>
      </c>
      <c r="I147" s="385" t="str">
        <f>IF('Заполняет конвертор НЕ ТРОГАТЬ!'!Q289="", "", 'Заполняет конвертор НЕ ТРОГАТЬ!'!Q289)</f>
        <v/>
      </c>
      <c r="J147" s="385" t="str">
        <f>IF('Заполняет конвертор НЕ ТРОГАТЬ!'!R289="", "", 'Заполняет конвертор НЕ ТРОГАТЬ!'!R289)</f>
        <v/>
      </c>
    </row>
    <row r="148" spans="1:10" ht="12.75">
      <c r="A148" s="385" t="str">
        <f>IF('Заполняет конвертор НЕ ТРОГАТЬ!'!I290="", "", 'Заполняет конвертор НЕ ТРОГАТЬ!'!I290)</f>
        <v/>
      </c>
      <c r="B148" s="385" t="str">
        <f>IF('Заполняет конвертор НЕ ТРОГАТЬ!'!J290="", "", 'Заполняет конвертор НЕ ТРОГАТЬ!'!J290)</f>
        <v/>
      </c>
      <c r="C148" s="385" t="str">
        <f>IF('Заполняет конвертор НЕ ТРОГАТЬ!'!K290="", "", 'Заполняет конвертор НЕ ТРОГАТЬ!'!K290)</f>
        <v/>
      </c>
      <c r="D148" s="385" t="str">
        <f>IF('Заполняет конвертор НЕ ТРОГАТЬ!'!L290="", "", 'Заполняет конвертор НЕ ТРОГАТЬ!'!L290)</f>
        <v/>
      </c>
      <c r="E148" s="385" t="str">
        <f>IF('Заполняет конвертор НЕ ТРОГАТЬ!'!M290="", "", 'Заполняет конвертор НЕ ТРОГАТЬ!'!M290)</f>
        <v/>
      </c>
      <c r="F148" s="385" t="str">
        <f>IF('Заполняет конвертор НЕ ТРОГАТЬ!'!N290="", "", 'Заполняет конвертор НЕ ТРОГАТЬ!'!N290)</f>
        <v/>
      </c>
      <c r="G148" s="385" t="str">
        <f>IF('Заполняет конвертор НЕ ТРОГАТЬ!'!O290="", "", 'Заполняет конвертор НЕ ТРОГАТЬ!'!O290)</f>
        <v/>
      </c>
      <c r="H148" s="385" t="str">
        <f>IF('Заполняет конвертор НЕ ТРОГАТЬ!'!P290="", "", 'Заполняет конвертор НЕ ТРОГАТЬ!'!P290)</f>
        <v/>
      </c>
      <c r="I148" s="385" t="str">
        <f>IF('Заполняет конвертор НЕ ТРОГАТЬ!'!Q290="", "", 'Заполняет конвертор НЕ ТРОГАТЬ!'!Q290)</f>
        <v/>
      </c>
      <c r="J148" s="385" t="str">
        <f>IF('Заполняет конвертор НЕ ТРОГАТЬ!'!R290="", "", 'Заполняет конвертор НЕ ТРОГАТЬ!'!R290)</f>
        <v/>
      </c>
    </row>
    <row r="149" spans="1:10" ht="12.75">
      <c r="A149" s="385" t="str">
        <f>IF('Заполняет конвертор НЕ ТРОГАТЬ!'!I291="", "", 'Заполняет конвертор НЕ ТРОГАТЬ!'!I291)</f>
        <v/>
      </c>
      <c r="B149" s="385" t="str">
        <f>IF('Заполняет конвертор НЕ ТРОГАТЬ!'!J291="", "", 'Заполняет конвертор НЕ ТРОГАТЬ!'!J291)</f>
        <v/>
      </c>
      <c r="C149" s="385" t="str">
        <f>IF('Заполняет конвертор НЕ ТРОГАТЬ!'!K291="", "", 'Заполняет конвертор НЕ ТРОГАТЬ!'!K291)</f>
        <v/>
      </c>
      <c r="D149" s="385" t="str">
        <f>IF('Заполняет конвертор НЕ ТРОГАТЬ!'!L291="", "", 'Заполняет конвертор НЕ ТРОГАТЬ!'!L291)</f>
        <v/>
      </c>
      <c r="E149" s="385" t="str">
        <f>IF('Заполняет конвертор НЕ ТРОГАТЬ!'!M291="", "", 'Заполняет конвертор НЕ ТРОГАТЬ!'!M291)</f>
        <v/>
      </c>
      <c r="F149" s="385" t="str">
        <f>IF('Заполняет конвертор НЕ ТРОГАТЬ!'!N291="", "", 'Заполняет конвертор НЕ ТРОГАТЬ!'!N291)</f>
        <v/>
      </c>
      <c r="G149" s="385" t="str">
        <f>IF('Заполняет конвертор НЕ ТРОГАТЬ!'!O291="", "", 'Заполняет конвертор НЕ ТРОГАТЬ!'!O291)</f>
        <v/>
      </c>
      <c r="H149" s="385" t="str">
        <f>IF('Заполняет конвертор НЕ ТРОГАТЬ!'!P291="", "", 'Заполняет конвертор НЕ ТРОГАТЬ!'!P291)</f>
        <v/>
      </c>
      <c r="I149" s="385" t="str">
        <f>IF('Заполняет конвертор НЕ ТРОГАТЬ!'!Q291="", "", 'Заполняет конвертор НЕ ТРОГАТЬ!'!Q291)</f>
        <v/>
      </c>
      <c r="J149" s="385" t="str">
        <f>IF('Заполняет конвертор НЕ ТРОГАТЬ!'!R291="", "", 'Заполняет конвертор НЕ ТРОГАТЬ!'!R291)</f>
        <v/>
      </c>
    </row>
    <row r="150" spans="1:10" ht="12.75">
      <c r="A150" s="385" t="str">
        <f>IF('Заполняет конвертор НЕ ТРОГАТЬ!'!I292="", "", 'Заполняет конвертор НЕ ТРОГАТЬ!'!I292)</f>
        <v/>
      </c>
      <c r="B150" s="385" t="str">
        <f>IF('Заполняет конвертор НЕ ТРОГАТЬ!'!J292="", "", 'Заполняет конвертор НЕ ТРОГАТЬ!'!J292)</f>
        <v/>
      </c>
      <c r="C150" s="385" t="str">
        <f>IF('Заполняет конвертор НЕ ТРОГАТЬ!'!K292="", "", 'Заполняет конвертор НЕ ТРОГАТЬ!'!K292)</f>
        <v/>
      </c>
      <c r="D150" s="385" t="str">
        <f>IF('Заполняет конвертор НЕ ТРОГАТЬ!'!L292="", "", 'Заполняет конвертор НЕ ТРОГАТЬ!'!L292)</f>
        <v/>
      </c>
      <c r="E150" s="385" t="str">
        <f>IF('Заполняет конвертор НЕ ТРОГАТЬ!'!M292="", "", 'Заполняет конвертор НЕ ТРОГАТЬ!'!M292)</f>
        <v/>
      </c>
      <c r="F150" s="385" t="str">
        <f>IF('Заполняет конвертор НЕ ТРОГАТЬ!'!N292="", "", 'Заполняет конвертор НЕ ТРОГАТЬ!'!N292)</f>
        <v/>
      </c>
      <c r="G150" s="385" t="str">
        <f>IF('Заполняет конвертор НЕ ТРОГАТЬ!'!O292="", "", 'Заполняет конвертор НЕ ТРОГАТЬ!'!O292)</f>
        <v/>
      </c>
      <c r="H150" s="385" t="str">
        <f>IF('Заполняет конвертор НЕ ТРОГАТЬ!'!P292="", "", 'Заполняет конвертор НЕ ТРОГАТЬ!'!P292)</f>
        <v/>
      </c>
      <c r="I150" s="385" t="str">
        <f>IF('Заполняет конвертор НЕ ТРОГАТЬ!'!Q292="", "", 'Заполняет конвертор НЕ ТРОГАТЬ!'!Q292)</f>
        <v/>
      </c>
      <c r="J150" s="385" t="str">
        <f>IF('Заполняет конвертор НЕ ТРОГАТЬ!'!R292="", "", 'Заполняет конвертор НЕ ТРОГАТЬ!'!R292)</f>
        <v/>
      </c>
    </row>
    <row r="151" spans="1:10" ht="12.75">
      <c r="A151" s="385" t="str">
        <f>IF('Заполняет конвертор НЕ ТРОГАТЬ!'!I293="", "", 'Заполняет конвертор НЕ ТРОГАТЬ!'!I293)</f>
        <v/>
      </c>
      <c r="B151" s="385" t="str">
        <f>IF('Заполняет конвертор НЕ ТРОГАТЬ!'!J293="", "", 'Заполняет конвертор НЕ ТРОГАТЬ!'!J293)</f>
        <v/>
      </c>
      <c r="C151" s="385" t="str">
        <f>IF('Заполняет конвертор НЕ ТРОГАТЬ!'!K293="", "", 'Заполняет конвертор НЕ ТРОГАТЬ!'!K293)</f>
        <v/>
      </c>
      <c r="D151" s="385" t="str">
        <f>IF('Заполняет конвертор НЕ ТРОГАТЬ!'!L293="", "", 'Заполняет конвертор НЕ ТРОГАТЬ!'!L293)</f>
        <v/>
      </c>
      <c r="E151" s="385" t="str">
        <f>IF('Заполняет конвертор НЕ ТРОГАТЬ!'!M293="", "", 'Заполняет конвертор НЕ ТРОГАТЬ!'!M293)</f>
        <v/>
      </c>
      <c r="F151" s="385" t="str">
        <f>IF('Заполняет конвертор НЕ ТРОГАТЬ!'!N293="", "", 'Заполняет конвертор НЕ ТРОГАТЬ!'!N293)</f>
        <v/>
      </c>
      <c r="G151" s="385" t="str">
        <f>IF('Заполняет конвертор НЕ ТРОГАТЬ!'!O293="", "", 'Заполняет конвертор НЕ ТРОГАТЬ!'!O293)</f>
        <v/>
      </c>
      <c r="H151" s="385" t="str">
        <f>IF('Заполняет конвертор НЕ ТРОГАТЬ!'!P293="", "", 'Заполняет конвертор НЕ ТРОГАТЬ!'!P293)</f>
        <v/>
      </c>
      <c r="I151" s="385" t="str">
        <f>IF('Заполняет конвертор НЕ ТРОГАТЬ!'!Q293="", "", 'Заполняет конвертор НЕ ТРОГАТЬ!'!Q293)</f>
        <v/>
      </c>
      <c r="J151" s="385" t="str">
        <f>IF('Заполняет конвертор НЕ ТРОГАТЬ!'!R293="", "", 'Заполняет конвертор НЕ ТРОГАТЬ!'!R293)</f>
        <v/>
      </c>
    </row>
    <row r="152" spans="1:10" ht="12.75">
      <c r="A152" s="385" t="str">
        <f>IF('Заполняет конвертор НЕ ТРОГАТЬ!'!I294="", "", 'Заполняет конвертор НЕ ТРОГАТЬ!'!I294)</f>
        <v/>
      </c>
      <c r="B152" s="385" t="str">
        <f>IF('Заполняет конвертор НЕ ТРОГАТЬ!'!J294="", "", 'Заполняет конвертор НЕ ТРОГАТЬ!'!J294)</f>
        <v/>
      </c>
      <c r="C152" s="385" t="str">
        <f>IF('Заполняет конвертор НЕ ТРОГАТЬ!'!K294="", "", 'Заполняет конвертор НЕ ТРОГАТЬ!'!K294)</f>
        <v/>
      </c>
      <c r="D152" s="385" t="str">
        <f>IF('Заполняет конвертор НЕ ТРОГАТЬ!'!L294="", "", 'Заполняет конвертор НЕ ТРОГАТЬ!'!L294)</f>
        <v/>
      </c>
      <c r="E152" s="385" t="str">
        <f>IF('Заполняет конвертор НЕ ТРОГАТЬ!'!M294="", "", 'Заполняет конвертор НЕ ТРОГАТЬ!'!M294)</f>
        <v/>
      </c>
      <c r="F152" s="385" t="str">
        <f>IF('Заполняет конвертор НЕ ТРОГАТЬ!'!N294="", "", 'Заполняет конвертор НЕ ТРОГАТЬ!'!N294)</f>
        <v/>
      </c>
      <c r="G152" s="385" t="str">
        <f>IF('Заполняет конвертор НЕ ТРОГАТЬ!'!O294="", "", 'Заполняет конвертор НЕ ТРОГАТЬ!'!O294)</f>
        <v/>
      </c>
      <c r="H152" s="385" t="str">
        <f>IF('Заполняет конвертор НЕ ТРОГАТЬ!'!P294="", "", 'Заполняет конвертор НЕ ТРОГАТЬ!'!P294)</f>
        <v/>
      </c>
      <c r="I152" s="385" t="str">
        <f>IF('Заполняет конвертор НЕ ТРОГАТЬ!'!Q294="", "", 'Заполняет конвертор НЕ ТРОГАТЬ!'!Q294)</f>
        <v/>
      </c>
      <c r="J152" s="385" t="str">
        <f>IF('Заполняет конвертор НЕ ТРОГАТЬ!'!R294="", "", 'Заполняет конвертор НЕ ТРОГАТЬ!'!R294)</f>
        <v/>
      </c>
    </row>
    <row r="153" spans="1:10" ht="12.75">
      <c r="A153" s="385" t="str">
        <f>IF('Заполняет конвертор НЕ ТРОГАТЬ!'!I295="", "", 'Заполняет конвертор НЕ ТРОГАТЬ!'!I295)</f>
        <v/>
      </c>
      <c r="B153" s="385" t="str">
        <f>IF('Заполняет конвертор НЕ ТРОГАТЬ!'!J295="", "", 'Заполняет конвертор НЕ ТРОГАТЬ!'!J295)</f>
        <v/>
      </c>
      <c r="C153" s="385" t="str">
        <f>IF('Заполняет конвертор НЕ ТРОГАТЬ!'!K295="", "", 'Заполняет конвертор НЕ ТРОГАТЬ!'!K295)</f>
        <v/>
      </c>
      <c r="D153" s="385" t="str">
        <f>IF('Заполняет конвертор НЕ ТРОГАТЬ!'!L295="", "", 'Заполняет конвертор НЕ ТРОГАТЬ!'!L295)</f>
        <v/>
      </c>
      <c r="E153" s="385" t="str">
        <f>IF('Заполняет конвертор НЕ ТРОГАТЬ!'!M295="", "", 'Заполняет конвертор НЕ ТРОГАТЬ!'!M295)</f>
        <v/>
      </c>
      <c r="F153" s="385" t="str">
        <f>IF('Заполняет конвертор НЕ ТРОГАТЬ!'!N295="", "", 'Заполняет конвертор НЕ ТРОГАТЬ!'!N295)</f>
        <v/>
      </c>
      <c r="G153" s="385" t="str">
        <f>IF('Заполняет конвертор НЕ ТРОГАТЬ!'!O295="", "", 'Заполняет конвертор НЕ ТРОГАТЬ!'!O295)</f>
        <v/>
      </c>
      <c r="H153" s="385" t="str">
        <f>IF('Заполняет конвертор НЕ ТРОГАТЬ!'!P295="", "", 'Заполняет конвертор НЕ ТРОГАТЬ!'!P295)</f>
        <v/>
      </c>
      <c r="I153" s="385" t="str">
        <f>IF('Заполняет конвертор НЕ ТРОГАТЬ!'!Q295="", "", 'Заполняет конвертор НЕ ТРОГАТЬ!'!Q295)</f>
        <v/>
      </c>
      <c r="J153" s="385" t="str">
        <f>IF('Заполняет конвертор НЕ ТРОГАТЬ!'!R295="", "", 'Заполняет конвертор НЕ ТРОГАТЬ!'!R295)</f>
        <v/>
      </c>
    </row>
    <row r="154" spans="1:10" ht="12.75">
      <c r="A154" s="385" t="str">
        <f>IF('Заполняет конвертор НЕ ТРОГАТЬ!'!I296="", "", 'Заполняет конвертор НЕ ТРОГАТЬ!'!I296)</f>
        <v/>
      </c>
      <c r="B154" s="385" t="str">
        <f>IF('Заполняет конвертор НЕ ТРОГАТЬ!'!J296="", "", 'Заполняет конвертор НЕ ТРОГАТЬ!'!J296)</f>
        <v/>
      </c>
      <c r="C154" s="385" t="str">
        <f>IF('Заполняет конвертор НЕ ТРОГАТЬ!'!K296="", "", 'Заполняет конвертор НЕ ТРОГАТЬ!'!K296)</f>
        <v/>
      </c>
      <c r="D154" s="385" t="str">
        <f>IF('Заполняет конвертор НЕ ТРОГАТЬ!'!L296="", "", 'Заполняет конвертор НЕ ТРОГАТЬ!'!L296)</f>
        <v/>
      </c>
      <c r="E154" s="385" t="str">
        <f>IF('Заполняет конвертор НЕ ТРОГАТЬ!'!M296="", "", 'Заполняет конвертор НЕ ТРОГАТЬ!'!M296)</f>
        <v/>
      </c>
      <c r="F154" s="385" t="str">
        <f>IF('Заполняет конвертор НЕ ТРОГАТЬ!'!N296="", "", 'Заполняет конвертор НЕ ТРОГАТЬ!'!N296)</f>
        <v/>
      </c>
      <c r="G154" s="385" t="str">
        <f>IF('Заполняет конвертор НЕ ТРОГАТЬ!'!O296="", "", 'Заполняет конвертор НЕ ТРОГАТЬ!'!O296)</f>
        <v/>
      </c>
      <c r="H154" s="385" t="str">
        <f>IF('Заполняет конвертор НЕ ТРОГАТЬ!'!P296="", "", 'Заполняет конвертор НЕ ТРОГАТЬ!'!P296)</f>
        <v/>
      </c>
      <c r="I154" s="385" t="str">
        <f>IF('Заполняет конвертор НЕ ТРОГАТЬ!'!Q296="", "", 'Заполняет конвертор НЕ ТРОГАТЬ!'!Q296)</f>
        <v/>
      </c>
      <c r="J154" s="385" t="str">
        <f>IF('Заполняет конвертор НЕ ТРОГАТЬ!'!R296="", "", 'Заполняет конвертор НЕ ТРОГАТЬ!'!R296)</f>
        <v/>
      </c>
    </row>
    <row r="155" spans="1:10" ht="12.75">
      <c r="A155" s="385" t="str">
        <f>IF('Заполняет конвертор НЕ ТРОГАТЬ!'!I297="", "", 'Заполняет конвертор НЕ ТРОГАТЬ!'!I297)</f>
        <v/>
      </c>
      <c r="B155" s="385" t="str">
        <f>IF('Заполняет конвертор НЕ ТРОГАТЬ!'!J297="", "", 'Заполняет конвертор НЕ ТРОГАТЬ!'!J297)</f>
        <v/>
      </c>
      <c r="C155" s="385" t="str">
        <f>IF('Заполняет конвертор НЕ ТРОГАТЬ!'!K297="", "", 'Заполняет конвертор НЕ ТРОГАТЬ!'!K297)</f>
        <v/>
      </c>
      <c r="D155" s="385" t="str">
        <f>IF('Заполняет конвертор НЕ ТРОГАТЬ!'!L297="", "", 'Заполняет конвертор НЕ ТРОГАТЬ!'!L297)</f>
        <v/>
      </c>
      <c r="E155" s="385" t="str">
        <f>IF('Заполняет конвертор НЕ ТРОГАТЬ!'!M297="", "", 'Заполняет конвертор НЕ ТРОГАТЬ!'!M297)</f>
        <v/>
      </c>
      <c r="F155" s="385" t="str">
        <f>IF('Заполняет конвертор НЕ ТРОГАТЬ!'!N297="", "", 'Заполняет конвертор НЕ ТРОГАТЬ!'!N297)</f>
        <v/>
      </c>
      <c r="G155" s="385" t="str">
        <f>IF('Заполняет конвертор НЕ ТРОГАТЬ!'!O297="", "", 'Заполняет конвертор НЕ ТРОГАТЬ!'!O297)</f>
        <v/>
      </c>
      <c r="H155" s="385" t="str">
        <f>IF('Заполняет конвертор НЕ ТРОГАТЬ!'!P297="", "", 'Заполняет конвертор НЕ ТРОГАТЬ!'!P297)</f>
        <v/>
      </c>
      <c r="I155" s="385" t="str">
        <f>IF('Заполняет конвертор НЕ ТРОГАТЬ!'!Q297="", "", 'Заполняет конвертор НЕ ТРОГАТЬ!'!Q297)</f>
        <v/>
      </c>
      <c r="J155" s="385" t="str">
        <f>IF('Заполняет конвертор НЕ ТРОГАТЬ!'!R297="", "", 'Заполняет конвертор НЕ ТРОГАТЬ!'!R297)</f>
        <v/>
      </c>
    </row>
    <row r="156" spans="1:10" ht="12.75">
      <c r="A156" s="385" t="str">
        <f>IF('Заполняет конвертор НЕ ТРОГАТЬ!'!I298="", "", 'Заполняет конвертор НЕ ТРОГАТЬ!'!I298)</f>
        <v/>
      </c>
      <c r="B156" s="385" t="str">
        <f>IF('Заполняет конвертор НЕ ТРОГАТЬ!'!J298="", "", 'Заполняет конвертор НЕ ТРОГАТЬ!'!J298)</f>
        <v/>
      </c>
      <c r="C156" s="385" t="str">
        <f>IF('Заполняет конвертор НЕ ТРОГАТЬ!'!K298="", "", 'Заполняет конвертор НЕ ТРОГАТЬ!'!K298)</f>
        <v/>
      </c>
      <c r="D156" s="385" t="str">
        <f>IF('Заполняет конвертор НЕ ТРОГАТЬ!'!L298="", "", 'Заполняет конвертор НЕ ТРОГАТЬ!'!L298)</f>
        <v/>
      </c>
      <c r="E156" s="385" t="str">
        <f>IF('Заполняет конвертор НЕ ТРОГАТЬ!'!M298="", "", 'Заполняет конвертор НЕ ТРОГАТЬ!'!M298)</f>
        <v/>
      </c>
      <c r="F156" s="385" t="str">
        <f>IF('Заполняет конвертор НЕ ТРОГАТЬ!'!N298="", "", 'Заполняет конвертор НЕ ТРОГАТЬ!'!N298)</f>
        <v/>
      </c>
      <c r="G156" s="385" t="str">
        <f>IF('Заполняет конвертор НЕ ТРОГАТЬ!'!O298="", "", 'Заполняет конвертор НЕ ТРОГАТЬ!'!O298)</f>
        <v/>
      </c>
      <c r="H156" s="385" t="str">
        <f>IF('Заполняет конвертор НЕ ТРОГАТЬ!'!P298="", "", 'Заполняет конвертор НЕ ТРОГАТЬ!'!P298)</f>
        <v/>
      </c>
      <c r="I156" s="385" t="str">
        <f>IF('Заполняет конвертор НЕ ТРОГАТЬ!'!Q298="", "", 'Заполняет конвертор НЕ ТРОГАТЬ!'!Q298)</f>
        <v/>
      </c>
      <c r="J156" s="385" t="str">
        <f>IF('Заполняет конвертор НЕ ТРОГАТЬ!'!R298="", "", 'Заполняет конвертор НЕ ТРОГАТЬ!'!R298)</f>
        <v/>
      </c>
    </row>
    <row r="157" spans="1:10" ht="12.75">
      <c r="A157" s="385" t="str">
        <f>IF('Заполняет конвертор НЕ ТРОГАТЬ!'!I299="", "", 'Заполняет конвертор НЕ ТРОГАТЬ!'!I299)</f>
        <v/>
      </c>
      <c r="B157" s="385" t="str">
        <f>IF('Заполняет конвертор НЕ ТРОГАТЬ!'!J299="", "", 'Заполняет конвертор НЕ ТРОГАТЬ!'!J299)</f>
        <v/>
      </c>
      <c r="C157" s="385" t="str">
        <f>IF('Заполняет конвертор НЕ ТРОГАТЬ!'!K299="", "", 'Заполняет конвертор НЕ ТРОГАТЬ!'!K299)</f>
        <v/>
      </c>
      <c r="D157" s="385" t="str">
        <f>IF('Заполняет конвертор НЕ ТРОГАТЬ!'!L299="", "", 'Заполняет конвертор НЕ ТРОГАТЬ!'!L299)</f>
        <v/>
      </c>
      <c r="E157" s="385" t="str">
        <f>IF('Заполняет конвертор НЕ ТРОГАТЬ!'!M299="", "", 'Заполняет конвертор НЕ ТРОГАТЬ!'!M299)</f>
        <v/>
      </c>
      <c r="F157" s="385" t="str">
        <f>IF('Заполняет конвертор НЕ ТРОГАТЬ!'!N299="", "", 'Заполняет конвертор НЕ ТРОГАТЬ!'!N299)</f>
        <v/>
      </c>
      <c r="G157" s="385" t="str">
        <f>IF('Заполняет конвертор НЕ ТРОГАТЬ!'!O299="", "", 'Заполняет конвертор НЕ ТРОГАТЬ!'!O299)</f>
        <v/>
      </c>
      <c r="H157" s="385" t="str">
        <f>IF('Заполняет конвертор НЕ ТРОГАТЬ!'!P299="", "", 'Заполняет конвертор НЕ ТРОГАТЬ!'!P299)</f>
        <v/>
      </c>
      <c r="I157" s="385" t="str">
        <f>IF('Заполняет конвертор НЕ ТРОГАТЬ!'!Q299="", "", 'Заполняет конвертор НЕ ТРОГАТЬ!'!Q299)</f>
        <v/>
      </c>
      <c r="J157" s="385" t="str">
        <f>IF('Заполняет конвертор НЕ ТРОГАТЬ!'!R299="", "", 'Заполняет конвертор НЕ ТРОГАТЬ!'!R299)</f>
        <v/>
      </c>
    </row>
    <row r="158" spans="1:10" ht="12.75">
      <c r="A158" s="385" t="str">
        <f>IF('Заполняет конвертор НЕ ТРОГАТЬ!'!I300="", "", 'Заполняет конвертор НЕ ТРОГАТЬ!'!I300)</f>
        <v/>
      </c>
      <c r="B158" s="385" t="str">
        <f>IF('Заполняет конвертор НЕ ТРОГАТЬ!'!J300="", "", 'Заполняет конвертор НЕ ТРОГАТЬ!'!J300)</f>
        <v/>
      </c>
      <c r="C158" s="385" t="str">
        <f>IF('Заполняет конвертор НЕ ТРОГАТЬ!'!K300="", "", 'Заполняет конвертор НЕ ТРОГАТЬ!'!K300)</f>
        <v/>
      </c>
      <c r="D158" s="385" t="str">
        <f>IF('Заполняет конвертор НЕ ТРОГАТЬ!'!L300="", "", 'Заполняет конвертор НЕ ТРОГАТЬ!'!L300)</f>
        <v/>
      </c>
      <c r="E158" s="385" t="str">
        <f>IF('Заполняет конвертор НЕ ТРОГАТЬ!'!M300="", "", 'Заполняет конвертор НЕ ТРОГАТЬ!'!M300)</f>
        <v/>
      </c>
      <c r="F158" s="385" t="str">
        <f>IF('Заполняет конвертор НЕ ТРОГАТЬ!'!N300="", "", 'Заполняет конвертор НЕ ТРОГАТЬ!'!N300)</f>
        <v/>
      </c>
      <c r="G158" s="385" t="str">
        <f>IF('Заполняет конвертор НЕ ТРОГАТЬ!'!O300="", "", 'Заполняет конвертор НЕ ТРОГАТЬ!'!O300)</f>
        <v/>
      </c>
      <c r="H158" s="385" t="str">
        <f>IF('Заполняет конвертор НЕ ТРОГАТЬ!'!P300="", "", 'Заполняет конвертор НЕ ТРОГАТЬ!'!P300)</f>
        <v/>
      </c>
      <c r="I158" s="385" t="str">
        <f>IF('Заполняет конвертор НЕ ТРОГАТЬ!'!Q300="", "", 'Заполняет конвертор НЕ ТРОГАТЬ!'!Q300)</f>
        <v/>
      </c>
      <c r="J158" s="385" t="str">
        <f>IF('Заполняет конвертор НЕ ТРОГАТЬ!'!R300="", "", 'Заполняет конвертор НЕ ТРОГАТЬ!'!R300)</f>
        <v/>
      </c>
    </row>
    <row r="159" spans="1:10" ht="12.75">
      <c r="A159" s="385" t="str">
        <f>IF('Заполняет конвертор НЕ ТРОГАТЬ!'!I301="", "", 'Заполняет конвертор НЕ ТРОГАТЬ!'!I301)</f>
        <v/>
      </c>
      <c r="B159" s="385" t="str">
        <f>IF('Заполняет конвертор НЕ ТРОГАТЬ!'!J301="", "", 'Заполняет конвертор НЕ ТРОГАТЬ!'!J301)</f>
        <v/>
      </c>
      <c r="C159" s="385" t="str">
        <f>IF('Заполняет конвертор НЕ ТРОГАТЬ!'!K301="", "", 'Заполняет конвертор НЕ ТРОГАТЬ!'!K301)</f>
        <v/>
      </c>
      <c r="D159" s="385" t="str">
        <f>IF('Заполняет конвертор НЕ ТРОГАТЬ!'!L301="", "", 'Заполняет конвертор НЕ ТРОГАТЬ!'!L301)</f>
        <v/>
      </c>
      <c r="E159" s="385" t="str">
        <f>IF('Заполняет конвертор НЕ ТРОГАТЬ!'!M301="", "", 'Заполняет конвертор НЕ ТРОГАТЬ!'!M301)</f>
        <v/>
      </c>
      <c r="F159" s="385" t="str">
        <f>IF('Заполняет конвертор НЕ ТРОГАТЬ!'!N301="", "", 'Заполняет конвертор НЕ ТРОГАТЬ!'!N301)</f>
        <v/>
      </c>
      <c r="G159" s="385" t="str">
        <f>IF('Заполняет конвертор НЕ ТРОГАТЬ!'!O301="", "", 'Заполняет конвертор НЕ ТРОГАТЬ!'!O301)</f>
        <v/>
      </c>
      <c r="H159" s="385" t="str">
        <f>IF('Заполняет конвертор НЕ ТРОГАТЬ!'!P301="", "", 'Заполняет конвертор НЕ ТРОГАТЬ!'!P301)</f>
        <v/>
      </c>
      <c r="I159" s="385" t="str">
        <f>IF('Заполняет конвертор НЕ ТРОГАТЬ!'!Q301="", "", 'Заполняет конвертор НЕ ТРОГАТЬ!'!Q301)</f>
        <v/>
      </c>
      <c r="J159" s="385" t="str">
        <f>IF('Заполняет конвертор НЕ ТРОГАТЬ!'!R301="", "", 'Заполняет конвертор НЕ ТРОГАТЬ!'!R301)</f>
        <v/>
      </c>
    </row>
    <row r="160" spans="1:10" ht="12.75">
      <c r="A160" s="385" t="str">
        <f>IF('Заполняет конвертор НЕ ТРОГАТЬ!'!I302="", "", 'Заполняет конвертор НЕ ТРОГАТЬ!'!I302)</f>
        <v/>
      </c>
      <c r="B160" s="385" t="str">
        <f>IF('Заполняет конвертор НЕ ТРОГАТЬ!'!J302="", "", 'Заполняет конвертор НЕ ТРОГАТЬ!'!J302)</f>
        <v/>
      </c>
      <c r="C160" s="385" t="str">
        <f>IF('Заполняет конвертор НЕ ТРОГАТЬ!'!K302="", "", 'Заполняет конвертор НЕ ТРОГАТЬ!'!K302)</f>
        <v/>
      </c>
      <c r="D160" s="385" t="str">
        <f>IF('Заполняет конвертор НЕ ТРОГАТЬ!'!L302="", "", 'Заполняет конвертор НЕ ТРОГАТЬ!'!L302)</f>
        <v/>
      </c>
      <c r="E160" s="385" t="str">
        <f>IF('Заполняет конвертор НЕ ТРОГАТЬ!'!M302="", "", 'Заполняет конвертор НЕ ТРОГАТЬ!'!M302)</f>
        <v/>
      </c>
      <c r="F160" s="385" t="str">
        <f>IF('Заполняет конвертор НЕ ТРОГАТЬ!'!N302="", "", 'Заполняет конвертор НЕ ТРОГАТЬ!'!N302)</f>
        <v/>
      </c>
      <c r="G160" s="385" t="str">
        <f>IF('Заполняет конвертор НЕ ТРОГАТЬ!'!O302="", "", 'Заполняет конвертор НЕ ТРОГАТЬ!'!O302)</f>
        <v/>
      </c>
      <c r="H160" s="385" t="str">
        <f>IF('Заполняет конвертор НЕ ТРОГАТЬ!'!P302="", "", 'Заполняет конвертор НЕ ТРОГАТЬ!'!P302)</f>
        <v/>
      </c>
      <c r="I160" s="385" t="str">
        <f>IF('Заполняет конвертор НЕ ТРОГАТЬ!'!Q302="", "", 'Заполняет конвертор НЕ ТРОГАТЬ!'!Q302)</f>
        <v/>
      </c>
      <c r="J160" s="385" t="str">
        <f>IF('Заполняет конвертор НЕ ТРОГАТЬ!'!R302="", "", 'Заполняет конвертор НЕ ТРОГАТЬ!'!R302)</f>
        <v/>
      </c>
    </row>
    <row r="161" spans="1:10" ht="12.75">
      <c r="A161" s="385" t="str">
        <f>IF('Заполняет конвертор НЕ ТРОГАТЬ!'!I303="", "", 'Заполняет конвертор НЕ ТРОГАТЬ!'!I303)</f>
        <v/>
      </c>
      <c r="B161" s="385" t="str">
        <f>IF('Заполняет конвертор НЕ ТРОГАТЬ!'!J303="", "", 'Заполняет конвертор НЕ ТРОГАТЬ!'!J303)</f>
        <v/>
      </c>
      <c r="C161" s="385" t="str">
        <f>IF('Заполняет конвертор НЕ ТРОГАТЬ!'!K303="", "", 'Заполняет конвертор НЕ ТРОГАТЬ!'!K303)</f>
        <v/>
      </c>
      <c r="D161" s="385" t="str">
        <f>IF('Заполняет конвертор НЕ ТРОГАТЬ!'!L303="", "", 'Заполняет конвертор НЕ ТРОГАТЬ!'!L303)</f>
        <v/>
      </c>
      <c r="E161" s="385" t="str">
        <f>IF('Заполняет конвертор НЕ ТРОГАТЬ!'!M303="", "", 'Заполняет конвертор НЕ ТРОГАТЬ!'!M303)</f>
        <v/>
      </c>
      <c r="F161" s="385" t="str">
        <f>IF('Заполняет конвертор НЕ ТРОГАТЬ!'!N303="", "", 'Заполняет конвертор НЕ ТРОГАТЬ!'!N303)</f>
        <v/>
      </c>
      <c r="G161" s="385" t="str">
        <f>IF('Заполняет конвертор НЕ ТРОГАТЬ!'!O303="", "", 'Заполняет конвертор НЕ ТРОГАТЬ!'!O303)</f>
        <v/>
      </c>
      <c r="H161" s="385" t="str">
        <f>IF('Заполняет конвертор НЕ ТРОГАТЬ!'!P303="", "", 'Заполняет конвертор НЕ ТРОГАТЬ!'!P303)</f>
        <v/>
      </c>
      <c r="I161" s="385" t="str">
        <f>IF('Заполняет конвертор НЕ ТРОГАТЬ!'!Q303="", "", 'Заполняет конвертор НЕ ТРОГАТЬ!'!Q303)</f>
        <v/>
      </c>
      <c r="J161" s="385" t="str">
        <f>IF('Заполняет конвертор НЕ ТРОГАТЬ!'!R303="", "", 'Заполняет конвертор НЕ ТРОГАТЬ!'!R303)</f>
        <v/>
      </c>
    </row>
    <row r="162" spans="1:10" ht="12.75">
      <c r="A162" s="385" t="str">
        <f>IF('Заполняет конвертор НЕ ТРОГАТЬ!'!I304="", "", 'Заполняет конвертор НЕ ТРОГАТЬ!'!I304)</f>
        <v/>
      </c>
      <c r="B162" s="385" t="str">
        <f>IF('Заполняет конвертор НЕ ТРОГАТЬ!'!J304="", "", 'Заполняет конвертор НЕ ТРОГАТЬ!'!J304)</f>
        <v/>
      </c>
      <c r="C162" s="385" t="str">
        <f>IF('Заполняет конвертор НЕ ТРОГАТЬ!'!K304="", "", 'Заполняет конвертор НЕ ТРОГАТЬ!'!K304)</f>
        <v/>
      </c>
      <c r="D162" s="385" t="str">
        <f>IF('Заполняет конвертор НЕ ТРОГАТЬ!'!L304="", "", 'Заполняет конвертор НЕ ТРОГАТЬ!'!L304)</f>
        <v/>
      </c>
      <c r="E162" s="385" t="str">
        <f>IF('Заполняет конвертор НЕ ТРОГАТЬ!'!M304="", "", 'Заполняет конвертор НЕ ТРОГАТЬ!'!M304)</f>
        <v/>
      </c>
      <c r="F162" s="385" t="str">
        <f>IF('Заполняет конвертор НЕ ТРОГАТЬ!'!N304="", "", 'Заполняет конвертор НЕ ТРОГАТЬ!'!N304)</f>
        <v/>
      </c>
      <c r="G162" s="385" t="str">
        <f>IF('Заполняет конвертор НЕ ТРОГАТЬ!'!O304="", "", 'Заполняет конвертор НЕ ТРОГАТЬ!'!O304)</f>
        <v/>
      </c>
      <c r="H162" s="385" t="str">
        <f>IF('Заполняет конвертор НЕ ТРОГАТЬ!'!P304="", "", 'Заполняет конвертор НЕ ТРОГАТЬ!'!P304)</f>
        <v/>
      </c>
      <c r="I162" s="385" t="str">
        <f>IF('Заполняет конвертор НЕ ТРОГАТЬ!'!Q304="", "", 'Заполняет конвертор НЕ ТРОГАТЬ!'!Q304)</f>
        <v/>
      </c>
      <c r="J162" s="385" t="str">
        <f>IF('Заполняет конвертор НЕ ТРОГАТЬ!'!R304="", "", 'Заполняет конвертор НЕ ТРОГАТЬ!'!R304)</f>
        <v/>
      </c>
    </row>
    <row r="163" spans="1:10" ht="12.75">
      <c r="A163" s="385" t="str">
        <f>IF('Заполняет конвертор НЕ ТРОГАТЬ!'!I305="", "", 'Заполняет конвертор НЕ ТРОГАТЬ!'!I305)</f>
        <v/>
      </c>
      <c r="B163" s="385" t="str">
        <f>IF('Заполняет конвертор НЕ ТРОГАТЬ!'!J305="", "", 'Заполняет конвертор НЕ ТРОГАТЬ!'!J305)</f>
        <v/>
      </c>
      <c r="C163" s="385" t="str">
        <f>IF('Заполняет конвертор НЕ ТРОГАТЬ!'!K305="", "", 'Заполняет конвертор НЕ ТРОГАТЬ!'!K305)</f>
        <v/>
      </c>
      <c r="D163" s="385" t="str">
        <f>IF('Заполняет конвертор НЕ ТРОГАТЬ!'!L305="", "", 'Заполняет конвертор НЕ ТРОГАТЬ!'!L305)</f>
        <v/>
      </c>
      <c r="E163" s="385" t="str">
        <f>IF('Заполняет конвертор НЕ ТРОГАТЬ!'!M305="", "", 'Заполняет конвертор НЕ ТРОГАТЬ!'!M305)</f>
        <v/>
      </c>
      <c r="F163" s="385" t="str">
        <f>IF('Заполняет конвертор НЕ ТРОГАТЬ!'!N305="", "", 'Заполняет конвертор НЕ ТРОГАТЬ!'!N305)</f>
        <v/>
      </c>
      <c r="G163" s="385" t="str">
        <f>IF('Заполняет конвертор НЕ ТРОГАТЬ!'!O305="", "", 'Заполняет конвертор НЕ ТРОГАТЬ!'!O305)</f>
        <v/>
      </c>
      <c r="H163" s="385" t="str">
        <f>IF('Заполняет конвертор НЕ ТРОГАТЬ!'!P305="", "", 'Заполняет конвертор НЕ ТРОГАТЬ!'!P305)</f>
        <v/>
      </c>
      <c r="I163" s="385" t="str">
        <f>IF('Заполняет конвертор НЕ ТРОГАТЬ!'!Q305="", "", 'Заполняет конвертор НЕ ТРОГАТЬ!'!Q305)</f>
        <v/>
      </c>
      <c r="J163" s="385" t="str">
        <f>IF('Заполняет конвертор НЕ ТРОГАТЬ!'!R305="", "", 'Заполняет конвертор НЕ ТРОГАТЬ!'!R305)</f>
        <v/>
      </c>
    </row>
    <row r="164" spans="1:10" ht="12.75">
      <c r="A164" s="385" t="str">
        <f>IF('Заполняет конвертор НЕ ТРОГАТЬ!'!I306="", "", 'Заполняет конвертор НЕ ТРОГАТЬ!'!I306)</f>
        <v/>
      </c>
      <c r="B164" s="385" t="str">
        <f>IF('Заполняет конвертор НЕ ТРОГАТЬ!'!J306="", "", 'Заполняет конвертор НЕ ТРОГАТЬ!'!J306)</f>
        <v/>
      </c>
      <c r="C164" s="385" t="str">
        <f>IF('Заполняет конвертор НЕ ТРОГАТЬ!'!K306="", "", 'Заполняет конвертор НЕ ТРОГАТЬ!'!K306)</f>
        <v/>
      </c>
      <c r="D164" s="385" t="str">
        <f>IF('Заполняет конвертор НЕ ТРОГАТЬ!'!L306="", "", 'Заполняет конвертор НЕ ТРОГАТЬ!'!L306)</f>
        <v/>
      </c>
      <c r="E164" s="385" t="str">
        <f>IF('Заполняет конвертор НЕ ТРОГАТЬ!'!M306="", "", 'Заполняет конвертор НЕ ТРОГАТЬ!'!M306)</f>
        <v/>
      </c>
      <c r="F164" s="385" t="str">
        <f>IF('Заполняет конвертор НЕ ТРОГАТЬ!'!N306="", "", 'Заполняет конвертор НЕ ТРОГАТЬ!'!N306)</f>
        <v/>
      </c>
      <c r="G164" s="385" t="str">
        <f>IF('Заполняет конвертор НЕ ТРОГАТЬ!'!O306="", "", 'Заполняет конвертор НЕ ТРОГАТЬ!'!O306)</f>
        <v/>
      </c>
      <c r="H164" s="385" t="str">
        <f>IF('Заполняет конвертор НЕ ТРОГАТЬ!'!P306="", "", 'Заполняет конвертор НЕ ТРОГАТЬ!'!P306)</f>
        <v/>
      </c>
      <c r="I164" s="385" t="str">
        <f>IF('Заполняет конвертор НЕ ТРОГАТЬ!'!Q306="", "", 'Заполняет конвертор НЕ ТРОГАТЬ!'!Q306)</f>
        <v/>
      </c>
      <c r="J164" s="385" t="str">
        <f>IF('Заполняет конвертор НЕ ТРОГАТЬ!'!R306="", "", 'Заполняет конвертор НЕ ТРОГАТЬ!'!R306)</f>
        <v/>
      </c>
    </row>
    <row r="165" spans="1:10" ht="12.75">
      <c r="A165" s="385" t="str">
        <f>IF('Заполняет конвертор НЕ ТРОГАТЬ!'!I307="", "", 'Заполняет конвертор НЕ ТРОГАТЬ!'!I307)</f>
        <v/>
      </c>
      <c r="B165" s="385" t="str">
        <f>IF('Заполняет конвертор НЕ ТРОГАТЬ!'!J307="", "", 'Заполняет конвертор НЕ ТРОГАТЬ!'!J307)</f>
        <v/>
      </c>
      <c r="C165" s="385" t="str">
        <f>IF('Заполняет конвертор НЕ ТРОГАТЬ!'!K307="", "", 'Заполняет конвертор НЕ ТРОГАТЬ!'!K307)</f>
        <v/>
      </c>
      <c r="D165" s="385" t="str">
        <f>IF('Заполняет конвертор НЕ ТРОГАТЬ!'!L307="", "", 'Заполняет конвертор НЕ ТРОГАТЬ!'!L307)</f>
        <v/>
      </c>
      <c r="E165" s="385" t="str">
        <f>IF('Заполняет конвертор НЕ ТРОГАТЬ!'!M307="", "", 'Заполняет конвертор НЕ ТРОГАТЬ!'!M307)</f>
        <v/>
      </c>
      <c r="F165" s="385" t="str">
        <f>IF('Заполняет конвертор НЕ ТРОГАТЬ!'!N307="", "", 'Заполняет конвертор НЕ ТРОГАТЬ!'!N307)</f>
        <v/>
      </c>
      <c r="G165" s="385" t="str">
        <f>IF('Заполняет конвертор НЕ ТРОГАТЬ!'!O307="", "", 'Заполняет конвертор НЕ ТРОГАТЬ!'!O307)</f>
        <v/>
      </c>
      <c r="H165" s="385" t="str">
        <f>IF('Заполняет конвертор НЕ ТРОГАТЬ!'!P307="", "", 'Заполняет конвертор НЕ ТРОГАТЬ!'!P307)</f>
        <v/>
      </c>
      <c r="I165" s="385" t="str">
        <f>IF('Заполняет конвертор НЕ ТРОГАТЬ!'!Q307="", "", 'Заполняет конвертор НЕ ТРОГАТЬ!'!Q307)</f>
        <v/>
      </c>
      <c r="J165" s="385" t="str">
        <f>IF('Заполняет конвертор НЕ ТРОГАТЬ!'!R307="", "", 'Заполняет конвертор НЕ ТРОГАТЬ!'!R307)</f>
        <v/>
      </c>
    </row>
    <row r="166" spans="1:10" ht="12.75">
      <c r="A166" s="385" t="str">
        <f>IF('Заполняет конвертор НЕ ТРОГАТЬ!'!I308="", "", 'Заполняет конвертор НЕ ТРОГАТЬ!'!I308)</f>
        <v/>
      </c>
      <c r="B166" s="385" t="str">
        <f>IF('Заполняет конвертор НЕ ТРОГАТЬ!'!J308="", "", 'Заполняет конвертор НЕ ТРОГАТЬ!'!J308)</f>
        <v/>
      </c>
      <c r="C166" s="385" t="str">
        <f>IF('Заполняет конвертор НЕ ТРОГАТЬ!'!K308="", "", 'Заполняет конвертор НЕ ТРОГАТЬ!'!K308)</f>
        <v/>
      </c>
      <c r="D166" s="385" t="str">
        <f>IF('Заполняет конвертор НЕ ТРОГАТЬ!'!L308="", "", 'Заполняет конвертор НЕ ТРОГАТЬ!'!L308)</f>
        <v/>
      </c>
      <c r="E166" s="385" t="str">
        <f>IF('Заполняет конвертор НЕ ТРОГАТЬ!'!M308="", "", 'Заполняет конвертор НЕ ТРОГАТЬ!'!M308)</f>
        <v/>
      </c>
      <c r="F166" s="385" t="str">
        <f>IF('Заполняет конвертор НЕ ТРОГАТЬ!'!N308="", "", 'Заполняет конвертор НЕ ТРОГАТЬ!'!N308)</f>
        <v/>
      </c>
      <c r="G166" s="385" t="str">
        <f>IF('Заполняет конвертор НЕ ТРОГАТЬ!'!O308="", "", 'Заполняет конвертор НЕ ТРОГАТЬ!'!O308)</f>
        <v/>
      </c>
      <c r="H166" s="385" t="str">
        <f>IF('Заполняет конвертор НЕ ТРОГАТЬ!'!P308="", "", 'Заполняет конвертор НЕ ТРОГАТЬ!'!P308)</f>
        <v/>
      </c>
      <c r="I166" s="385" t="str">
        <f>IF('Заполняет конвертор НЕ ТРОГАТЬ!'!Q308="", "", 'Заполняет конвертор НЕ ТРОГАТЬ!'!Q308)</f>
        <v/>
      </c>
      <c r="J166" s="385" t="str">
        <f>IF('Заполняет конвертор НЕ ТРОГАТЬ!'!R308="", "", 'Заполняет конвертор НЕ ТРОГАТЬ!'!R308)</f>
        <v/>
      </c>
    </row>
    <row r="167" spans="1:10" ht="12.75">
      <c r="A167" s="385" t="str">
        <f>IF('Заполняет конвертор НЕ ТРОГАТЬ!'!I309="", "", 'Заполняет конвертор НЕ ТРОГАТЬ!'!I309)</f>
        <v/>
      </c>
      <c r="B167" s="385" t="str">
        <f>IF('Заполняет конвертор НЕ ТРОГАТЬ!'!J309="", "", 'Заполняет конвертор НЕ ТРОГАТЬ!'!J309)</f>
        <v/>
      </c>
      <c r="C167" s="385" t="str">
        <f>IF('Заполняет конвертор НЕ ТРОГАТЬ!'!K309="", "", 'Заполняет конвертор НЕ ТРОГАТЬ!'!K309)</f>
        <v/>
      </c>
      <c r="D167" s="385" t="str">
        <f>IF('Заполняет конвертор НЕ ТРОГАТЬ!'!L309="", "", 'Заполняет конвертор НЕ ТРОГАТЬ!'!L309)</f>
        <v/>
      </c>
      <c r="E167" s="385" t="str">
        <f>IF('Заполняет конвертор НЕ ТРОГАТЬ!'!M309="", "", 'Заполняет конвертор НЕ ТРОГАТЬ!'!M309)</f>
        <v/>
      </c>
      <c r="F167" s="385" t="str">
        <f>IF('Заполняет конвертор НЕ ТРОГАТЬ!'!N309="", "", 'Заполняет конвертор НЕ ТРОГАТЬ!'!N309)</f>
        <v/>
      </c>
      <c r="G167" s="385" t="str">
        <f>IF('Заполняет конвертор НЕ ТРОГАТЬ!'!O309="", "", 'Заполняет конвертор НЕ ТРОГАТЬ!'!O309)</f>
        <v/>
      </c>
      <c r="H167" s="385" t="str">
        <f>IF('Заполняет конвертор НЕ ТРОГАТЬ!'!P309="", "", 'Заполняет конвертор НЕ ТРОГАТЬ!'!P309)</f>
        <v/>
      </c>
      <c r="I167" s="385" t="str">
        <f>IF('Заполняет конвертор НЕ ТРОГАТЬ!'!Q309="", "", 'Заполняет конвертор НЕ ТРОГАТЬ!'!Q309)</f>
        <v/>
      </c>
      <c r="J167" s="385" t="str">
        <f>IF('Заполняет конвертор НЕ ТРОГАТЬ!'!R309="", "", 'Заполняет конвертор НЕ ТРОГАТЬ!'!R309)</f>
        <v/>
      </c>
    </row>
    <row r="168" spans="1:10" ht="12.75">
      <c r="A168" s="385" t="str">
        <f>IF('Заполняет конвертор НЕ ТРОГАТЬ!'!I310="", "", 'Заполняет конвертор НЕ ТРОГАТЬ!'!I310)</f>
        <v/>
      </c>
      <c r="B168" s="385" t="str">
        <f>IF('Заполняет конвертор НЕ ТРОГАТЬ!'!J310="", "", 'Заполняет конвертор НЕ ТРОГАТЬ!'!J310)</f>
        <v/>
      </c>
      <c r="C168" s="385" t="str">
        <f>IF('Заполняет конвертор НЕ ТРОГАТЬ!'!K310="", "", 'Заполняет конвертор НЕ ТРОГАТЬ!'!K310)</f>
        <v/>
      </c>
      <c r="D168" s="385" t="str">
        <f>IF('Заполняет конвертор НЕ ТРОГАТЬ!'!L310="", "", 'Заполняет конвертор НЕ ТРОГАТЬ!'!L310)</f>
        <v/>
      </c>
      <c r="E168" s="385" t="str">
        <f>IF('Заполняет конвертор НЕ ТРОГАТЬ!'!M310="", "", 'Заполняет конвертор НЕ ТРОГАТЬ!'!M310)</f>
        <v/>
      </c>
      <c r="F168" s="385" t="str">
        <f>IF('Заполняет конвертор НЕ ТРОГАТЬ!'!N310="", "", 'Заполняет конвертор НЕ ТРОГАТЬ!'!N310)</f>
        <v/>
      </c>
      <c r="G168" s="385" t="str">
        <f>IF('Заполняет конвертор НЕ ТРОГАТЬ!'!O310="", "", 'Заполняет конвертор НЕ ТРОГАТЬ!'!O310)</f>
        <v/>
      </c>
      <c r="H168" s="385" t="str">
        <f>IF('Заполняет конвертор НЕ ТРОГАТЬ!'!P310="", "", 'Заполняет конвертор НЕ ТРОГАТЬ!'!P310)</f>
        <v/>
      </c>
      <c r="I168" s="385" t="str">
        <f>IF('Заполняет конвертор НЕ ТРОГАТЬ!'!Q310="", "", 'Заполняет конвертор НЕ ТРОГАТЬ!'!Q310)</f>
        <v/>
      </c>
      <c r="J168" s="385" t="str">
        <f>IF('Заполняет конвертор НЕ ТРОГАТЬ!'!R310="", "", 'Заполняет конвертор НЕ ТРОГАТЬ!'!R310)</f>
        <v/>
      </c>
    </row>
    <row r="169" spans="1:10" ht="12.75">
      <c r="A169" s="385" t="str">
        <f>IF('Заполняет конвертор НЕ ТРОГАТЬ!'!I311="", "", 'Заполняет конвертор НЕ ТРОГАТЬ!'!I311)</f>
        <v/>
      </c>
      <c r="B169" s="385" t="str">
        <f>IF('Заполняет конвертор НЕ ТРОГАТЬ!'!J311="", "", 'Заполняет конвертор НЕ ТРОГАТЬ!'!J311)</f>
        <v/>
      </c>
      <c r="C169" s="385" t="str">
        <f>IF('Заполняет конвертор НЕ ТРОГАТЬ!'!K311="", "", 'Заполняет конвертор НЕ ТРОГАТЬ!'!K311)</f>
        <v/>
      </c>
      <c r="D169" s="385" t="str">
        <f>IF('Заполняет конвертор НЕ ТРОГАТЬ!'!L311="", "", 'Заполняет конвертор НЕ ТРОГАТЬ!'!L311)</f>
        <v/>
      </c>
      <c r="E169" s="385" t="str">
        <f>IF('Заполняет конвертор НЕ ТРОГАТЬ!'!M311="", "", 'Заполняет конвертор НЕ ТРОГАТЬ!'!M311)</f>
        <v/>
      </c>
      <c r="F169" s="385" t="str">
        <f>IF('Заполняет конвертор НЕ ТРОГАТЬ!'!N311="", "", 'Заполняет конвертор НЕ ТРОГАТЬ!'!N311)</f>
        <v/>
      </c>
      <c r="G169" s="385" t="str">
        <f>IF('Заполняет конвертор НЕ ТРОГАТЬ!'!O311="", "", 'Заполняет конвертор НЕ ТРОГАТЬ!'!O311)</f>
        <v/>
      </c>
      <c r="H169" s="385" t="str">
        <f>IF('Заполняет конвертор НЕ ТРОГАТЬ!'!P311="", "", 'Заполняет конвертор НЕ ТРОГАТЬ!'!P311)</f>
        <v/>
      </c>
      <c r="I169" s="385" t="str">
        <f>IF('Заполняет конвертор НЕ ТРОГАТЬ!'!Q311="", "", 'Заполняет конвертор НЕ ТРОГАТЬ!'!Q311)</f>
        <v/>
      </c>
      <c r="J169" s="385" t="str">
        <f>IF('Заполняет конвертор НЕ ТРОГАТЬ!'!R311="", "", 'Заполняет конвертор НЕ ТРОГАТЬ!'!R311)</f>
        <v/>
      </c>
    </row>
    <row r="170" spans="1:10" ht="12.75">
      <c r="A170" s="385" t="str">
        <f>IF('Заполняет конвертор НЕ ТРОГАТЬ!'!I312="", "", 'Заполняет конвертор НЕ ТРОГАТЬ!'!I312)</f>
        <v/>
      </c>
      <c r="B170" s="385" t="str">
        <f>IF('Заполняет конвертор НЕ ТРОГАТЬ!'!J312="", "", 'Заполняет конвертор НЕ ТРОГАТЬ!'!J312)</f>
        <v/>
      </c>
      <c r="C170" s="385" t="str">
        <f>IF('Заполняет конвертор НЕ ТРОГАТЬ!'!K312="", "", 'Заполняет конвертор НЕ ТРОГАТЬ!'!K312)</f>
        <v/>
      </c>
      <c r="D170" s="385" t="str">
        <f>IF('Заполняет конвертор НЕ ТРОГАТЬ!'!L312="", "", 'Заполняет конвертор НЕ ТРОГАТЬ!'!L312)</f>
        <v/>
      </c>
      <c r="E170" s="385" t="str">
        <f>IF('Заполняет конвертор НЕ ТРОГАТЬ!'!M312="", "", 'Заполняет конвертор НЕ ТРОГАТЬ!'!M312)</f>
        <v/>
      </c>
      <c r="F170" s="385" t="str">
        <f>IF('Заполняет конвертор НЕ ТРОГАТЬ!'!N312="", "", 'Заполняет конвертор НЕ ТРОГАТЬ!'!N312)</f>
        <v/>
      </c>
      <c r="G170" s="385" t="str">
        <f>IF('Заполняет конвертор НЕ ТРОГАТЬ!'!O312="", "", 'Заполняет конвертор НЕ ТРОГАТЬ!'!O312)</f>
        <v/>
      </c>
      <c r="H170" s="385" t="str">
        <f>IF('Заполняет конвертор НЕ ТРОГАТЬ!'!P312="", "", 'Заполняет конвертор НЕ ТРОГАТЬ!'!P312)</f>
        <v/>
      </c>
      <c r="I170" s="385" t="str">
        <f>IF('Заполняет конвертор НЕ ТРОГАТЬ!'!Q312="", "", 'Заполняет конвертор НЕ ТРОГАТЬ!'!Q312)</f>
        <v/>
      </c>
      <c r="J170" s="385" t="str">
        <f>IF('Заполняет конвертор НЕ ТРОГАТЬ!'!R312="", "", 'Заполняет конвертор НЕ ТРОГАТЬ!'!R312)</f>
        <v/>
      </c>
    </row>
    <row r="171" spans="1:10" ht="12.75">
      <c r="A171" s="385" t="str">
        <f>IF('Заполняет конвертор НЕ ТРОГАТЬ!'!I313="", "", 'Заполняет конвертор НЕ ТРОГАТЬ!'!I313)</f>
        <v/>
      </c>
      <c r="B171" s="385" t="str">
        <f>IF('Заполняет конвертор НЕ ТРОГАТЬ!'!J313="", "", 'Заполняет конвертор НЕ ТРОГАТЬ!'!J313)</f>
        <v/>
      </c>
      <c r="C171" s="385" t="str">
        <f>IF('Заполняет конвертор НЕ ТРОГАТЬ!'!K313="", "", 'Заполняет конвертор НЕ ТРОГАТЬ!'!K313)</f>
        <v/>
      </c>
      <c r="D171" s="385" t="str">
        <f>IF('Заполняет конвертор НЕ ТРОГАТЬ!'!L313="", "", 'Заполняет конвертор НЕ ТРОГАТЬ!'!L313)</f>
        <v/>
      </c>
      <c r="E171" s="385" t="str">
        <f>IF('Заполняет конвертор НЕ ТРОГАТЬ!'!M313="", "", 'Заполняет конвертор НЕ ТРОГАТЬ!'!M313)</f>
        <v/>
      </c>
      <c r="F171" s="385" t="str">
        <f>IF('Заполняет конвертор НЕ ТРОГАТЬ!'!N313="", "", 'Заполняет конвертор НЕ ТРОГАТЬ!'!N313)</f>
        <v/>
      </c>
      <c r="G171" s="385" t="str">
        <f>IF('Заполняет конвертор НЕ ТРОГАТЬ!'!O313="", "", 'Заполняет конвертор НЕ ТРОГАТЬ!'!O313)</f>
        <v/>
      </c>
      <c r="H171" s="385" t="str">
        <f>IF('Заполняет конвертор НЕ ТРОГАТЬ!'!P313="", "", 'Заполняет конвертор НЕ ТРОГАТЬ!'!P313)</f>
        <v/>
      </c>
      <c r="I171" s="385" t="str">
        <f>IF('Заполняет конвертор НЕ ТРОГАТЬ!'!Q313="", "", 'Заполняет конвертор НЕ ТРОГАТЬ!'!Q313)</f>
        <v/>
      </c>
      <c r="J171" s="385" t="str">
        <f>IF('Заполняет конвертор НЕ ТРОГАТЬ!'!R313="", "", 'Заполняет конвертор НЕ ТРОГАТЬ!'!R313)</f>
        <v/>
      </c>
    </row>
    <row r="172" spans="1:10" ht="12.75">
      <c r="A172" s="385" t="str">
        <f>IF('Заполняет конвертор НЕ ТРОГАТЬ!'!I314="", "", 'Заполняет конвертор НЕ ТРОГАТЬ!'!I314)</f>
        <v/>
      </c>
      <c r="B172" s="385" t="str">
        <f>IF('Заполняет конвертор НЕ ТРОГАТЬ!'!J314="", "", 'Заполняет конвертор НЕ ТРОГАТЬ!'!J314)</f>
        <v/>
      </c>
      <c r="C172" s="385" t="str">
        <f>IF('Заполняет конвертор НЕ ТРОГАТЬ!'!K314="", "", 'Заполняет конвертор НЕ ТРОГАТЬ!'!K314)</f>
        <v/>
      </c>
      <c r="D172" s="385" t="str">
        <f>IF('Заполняет конвертор НЕ ТРОГАТЬ!'!L314="", "", 'Заполняет конвертор НЕ ТРОГАТЬ!'!L314)</f>
        <v/>
      </c>
      <c r="E172" s="385" t="str">
        <f>IF('Заполняет конвертор НЕ ТРОГАТЬ!'!M314="", "", 'Заполняет конвертор НЕ ТРОГАТЬ!'!M314)</f>
        <v/>
      </c>
      <c r="F172" s="385" t="str">
        <f>IF('Заполняет конвертор НЕ ТРОГАТЬ!'!N314="", "", 'Заполняет конвертор НЕ ТРОГАТЬ!'!N314)</f>
        <v/>
      </c>
      <c r="G172" s="385" t="str">
        <f>IF('Заполняет конвертор НЕ ТРОГАТЬ!'!O314="", "", 'Заполняет конвертор НЕ ТРОГАТЬ!'!O314)</f>
        <v/>
      </c>
      <c r="H172" s="385" t="str">
        <f>IF('Заполняет конвертор НЕ ТРОГАТЬ!'!P314="", "", 'Заполняет конвертор НЕ ТРОГАТЬ!'!P314)</f>
        <v/>
      </c>
      <c r="I172" s="385" t="str">
        <f>IF('Заполняет конвертор НЕ ТРОГАТЬ!'!Q314="", "", 'Заполняет конвертор НЕ ТРОГАТЬ!'!Q314)</f>
        <v/>
      </c>
      <c r="J172" s="385" t="str">
        <f>IF('Заполняет конвертор НЕ ТРОГАТЬ!'!R314="", "", 'Заполняет конвертор НЕ ТРОГАТЬ!'!R314)</f>
        <v/>
      </c>
    </row>
    <row r="173" spans="1:10" ht="12.75">
      <c r="A173" s="385" t="str">
        <f>IF('Заполняет конвертор НЕ ТРОГАТЬ!'!I315="", "", 'Заполняет конвертор НЕ ТРОГАТЬ!'!I315)</f>
        <v/>
      </c>
      <c r="B173" s="385" t="str">
        <f>IF('Заполняет конвертор НЕ ТРОГАТЬ!'!J315="", "", 'Заполняет конвертор НЕ ТРОГАТЬ!'!J315)</f>
        <v/>
      </c>
      <c r="C173" s="385" t="str">
        <f>IF('Заполняет конвертор НЕ ТРОГАТЬ!'!K315="", "", 'Заполняет конвертор НЕ ТРОГАТЬ!'!K315)</f>
        <v/>
      </c>
      <c r="D173" s="385" t="str">
        <f>IF('Заполняет конвертор НЕ ТРОГАТЬ!'!L315="", "", 'Заполняет конвертор НЕ ТРОГАТЬ!'!L315)</f>
        <v/>
      </c>
      <c r="E173" s="385" t="str">
        <f>IF('Заполняет конвертор НЕ ТРОГАТЬ!'!M315="", "", 'Заполняет конвертор НЕ ТРОГАТЬ!'!M315)</f>
        <v/>
      </c>
      <c r="F173" s="385" t="str">
        <f>IF('Заполняет конвертор НЕ ТРОГАТЬ!'!N315="", "", 'Заполняет конвертор НЕ ТРОГАТЬ!'!N315)</f>
        <v/>
      </c>
      <c r="G173" s="385" t="str">
        <f>IF('Заполняет конвертор НЕ ТРОГАТЬ!'!O315="", "", 'Заполняет конвертор НЕ ТРОГАТЬ!'!O315)</f>
        <v/>
      </c>
      <c r="H173" s="385" t="str">
        <f>IF('Заполняет конвертор НЕ ТРОГАТЬ!'!P315="", "", 'Заполняет конвертор НЕ ТРОГАТЬ!'!P315)</f>
        <v/>
      </c>
      <c r="I173" s="385" t="str">
        <f>IF('Заполняет конвертор НЕ ТРОГАТЬ!'!Q315="", "", 'Заполняет конвертор НЕ ТРОГАТЬ!'!Q315)</f>
        <v/>
      </c>
      <c r="J173" s="385" t="str">
        <f>IF('Заполняет конвертор НЕ ТРОГАТЬ!'!R315="", "", 'Заполняет конвертор НЕ ТРОГАТЬ!'!R315)</f>
        <v/>
      </c>
    </row>
    <row r="174" spans="1:10" ht="12.75">
      <c r="A174" s="385" t="str">
        <f>IF('Заполняет конвертор НЕ ТРОГАТЬ!'!I316="", "", 'Заполняет конвертор НЕ ТРОГАТЬ!'!I316)</f>
        <v/>
      </c>
      <c r="B174" s="385" t="str">
        <f>IF('Заполняет конвертор НЕ ТРОГАТЬ!'!J316="", "", 'Заполняет конвертор НЕ ТРОГАТЬ!'!J316)</f>
        <v/>
      </c>
      <c r="C174" s="385" t="str">
        <f>IF('Заполняет конвертор НЕ ТРОГАТЬ!'!K316="", "", 'Заполняет конвертор НЕ ТРОГАТЬ!'!K316)</f>
        <v/>
      </c>
      <c r="D174" s="385" t="str">
        <f>IF('Заполняет конвертор НЕ ТРОГАТЬ!'!L316="", "", 'Заполняет конвертор НЕ ТРОГАТЬ!'!L316)</f>
        <v/>
      </c>
      <c r="E174" s="385" t="str">
        <f>IF('Заполняет конвертор НЕ ТРОГАТЬ!'!M316="", "", 'Заполняет конвертор НЕ ТРОГАТЬ!'!M316)</f>
        <v/>
      </c>
      <c r="F174" s="385" t="str">
        <f>IF('Заполняет конвертор НЕ ТРОГАТЬ!'!N316="", "", 'Заполняет конвертор НЕ ТРОГАТЬ!'!N316)</f>
        <v/>
      </c>
      <c r="G174" s="385" t="str">
        <f>IF('Заполняет конвертор НЕ ТРОГАТЬ!'!O316="", "", 'Заполняет конвертор НЕ ТРОГАТЬ!'!O316)</f>
        <v/>
      </c>
      <c r="H174" s="385" t="str">
        <f>IF('Заполняет конвертор НЕ ТРОГАТЬ!'!P316="", "", 'Заполняет конвертор НЕ ТРОГАТЬ!'!P316)</f>
        <v/>
      </c>
      <c r="I174" s="385" t="str">
        <f>IF('Заполняет конвертор НЕ ТРОГАТЬ!'!Q316="", "", 'Заполняет конвертор НЕ ТРОГАТЬ!'!Q316)</f>
        <v/>
      </c>
      <c r="J174" s="385" t="str">
        <f>IF('Заполняет конвертор НЕ ТРОГАТЬ!'!R316="", "", 'Заполняет конвертор НЕ ТРОГАТЬ!'!R316)</f>
        <v/>
      </c>
    </row>
    <row r="175" spans="1:10" ht="12.75">
      <c r="A175" s="385" t="str">
        <f>IF('Заполняет конвертор НЕ ТРОГАТЬ!'!I317="", "", 'Заполняет конвертор НЕ ТРОГАТЬ!'!I317)</f>
        <v/>
      </c>
      <c r="B175" s="385" t="str">
        <f>IF('Заполняет конвертор НЕ ТРОГАТЬ!'!J317="", "", 'Заполняет конвертор НЕ ТРОГАТЬ!'!J317)</f>
        <v/>
      </c>
      <c r="C175" s="385" t="str">
        <f>IF('Заполняет конвертор НЕ ТРОГАТЬ!'!K317="", "", 'Заполняет конвертор НЕ ТРОГАТЬ!'!K317)</f>
        <v/>
      </c>
      <c r="D175" s="385" t="str">
        <f>IF('Заполняет конвертор НЕ ТРОГАТЬ!'!L317="", "", 'Заполняет конвертор НЕ ТРОГАТЬ!'!L317)</f>
        <v/>
      </c>
      <c r="E175" s="385" t="str">
        <f>IF('Заполняет конвертор НЕ ТРОГАТЬ!'!M317="", "", 'Заполняет конвертор НЕ ТРОГАТЬ!'!M317)</f>
        <v/>
      </c>
      <c r="F175" s="385" t="str">
        <f>IF('Заполняет конвертор НЕ ТРОГАТЬ!'!N317="", "", 'Заполняет конвертор НЕ ТРОГАТЬ!'!N317)</f>
        <v/>
      </c>
      <c r="G175" s="385" t="str">
        <f>IF('Заполняет конвертор НЕ ТРОГАТЬ!'!O317="", "", 'Заполняет конвертор НЕ ТРОГАТЬ!'!O317)</f>
        <v/>
      </c>
      <c r="H175" s="385" t="str">
        <f>IF('Заполняет конвертор НЕ ТРОГАТЬ!'!P317="", "", 'Заполняет конвертор НЕ ТРОГАТЬ!'!P317)</f>
        <v/>
      </c>
      <c r="I175" s="385" t="str">
        <f>IF('Заполняет конвертор НЕ ТРОГАТЬ!'!Q317="", "", 'Заполняет конвертор НЕ ТРОГАТЬ!'!Q317)</f>
        <v/>
      </c>
      <c r="J175" s="385" t="str">
        <f>IF('Заполняет конвертор НЕ ТРОГАТЬ!'!R317="", "", 'Заполняет конвертор НЕ ТРОГАТЬ!'!R317)</f>
        <v/>
      </c>
    </row>
    <row r="176" spans="1:10" ht="12.75">
      <c r="A176" s="385" t="str">
        <f>IF('Заполняет конвертор НЕ ТРОГАТЬ!'!I318="", "", 'Заполняет конвертор НЕ ТРОГАТЬ!'!I318)</f>
        <v/>
      </c>
      <c r="B176" s="385" t="str">
        <f>IF('Заполняет конвертор НЕ ТРОГАТЬ!'!J318="", "", 'Заполняет конвертор НЕ ТРОГАТЬ!'!J318)</f>
        <v/>
      </c>
      <c r="C176" s="385" t="str">
        <f>IF('Заполняет конвертор НЕ ТРОГАТЬ!'!K318="", "", 'Заполняет конвертор НЕ ТРОГАТЬ!'!K318)</f>
        <v/>
      </c>
      <c r="D176" s="385" t="str">
        <f>IF('Заполняет конвертор НЕ ТРОГАТЬ!'!L318="", "", 'Заполняет конвертор НЕ ТРОГАТЬ!'!L318)</f>
        <v/>
      </c>
      <c r="E176" s="385" t="str">
        <f>IF('Заполняет конвертор НЕ ТРОГАТЬ!'!M318="", "", 'Заполняет конвертор НЕ ТРОГАТЬ!'!M318)</f>
        <v/>
      </c>
      <c r="F176" s="385" t="str">
        <f>IF('Заполняет конвертор НЕ ТРОГАТЬ!'!N318="", "", 'Заполняет конвертор НЕ ТРОГАТЬ!'!N318)</f>
        <v/>
      </c>
      <c r="G176" s="385" t="str">
        <f>IF('Заполняет конвертор НЕ ТРОГАТЬ!'!O318="", "", 'Заполняет конвертор НЕ ТРОГАТЬ!'!O318)</f>
        <v/>
      </c>
      <c r="H176" s="385" t="str">
        <f>IF('Заполняет конвертор НЕ ТРОГАТЬ!'!P318="", "", 'Заполняет конвертор НЕ ТРОГАТЬ!'!P318)</f>
        <v/>
      </c>
      <c r="I176" s="385" t="str">
        <f>IF('Заполняет конвертор НЕ ТРОГАТЬ!'!Q318="", "", 'Заполняет конвертор НЕ ТРОГАТЬ!'!Q318)</f>
        <v/>
      </c>
      <c r="J176" s="385" t="str">
        <f>IF('Заполняет конвертор НЕ ТРОГАТЬ!'!R318="", "", 'Заполняет конвертор НЕ ТРОГАТЬ!'!R318)</f>
        <v/>
      </c>
    </row>
    <row r="177" spans="1:10" ht="12.75">
      <c r="A177" s="385" t="str">
        <f>IF('Заполняет конвертор НЕ ТРОГАТЬ!'!I319="", "", 'Заполняет конвертор НЕ ТРОГАТЬ!'!I319)</f>
        <v/>
      </c>
      <c r="B177" s="385" t="str">
        <f>IF('Заполняет конвертор НЕ ТРОГАТЬ!'!J319="", "", 'Заполняет конвертор НЕ ТРОГАТЬ!'!J319)</f>
        <v/>
      </c>
      <c r="C177" s="385" t="str">
        <f>IF('Заполняет конвертор НЕ ТРОГАТЬ!'!K319="", "", 'Заполняет конвертор НЕ ТРОГАТЬ!'!K319)</f>
        <v/>
      </c>
      <c r="D177" s="385" t="str">
        <f>IF('Заполняет конвертор НЕ ТРОГАТЬ!'!L319="", "", 'Заполняет конвертор НЕ ТРОГАТЬ!'!L319)</f>
        <v/>
      </c>
      <c r="E177" s="385" t="str">
        <f>IF('Заполняет конвертор НЕ ТРОГАТЬ!'!M319="", "", 'Заполняет конвертор НЕ ТРОГАТЬ!'!M319)</f>
        <v/>
      </c>
      <c r="F177" s="385" t="str">
        <f>IF('Заполняет конвертор НЕ ТРОГАТЬ!'!N319="", "", 'Заполняет конвертор НЕ ТРОГАТЬ!'!N319)</f>
        <v/>
      </c>
      <c r="G177" s="385" t="str">
        <f>IF('Заполняет конвертор НЕ ТРОГАТЬ!'!O319="", "", 'Заполняет конвертор НЕ ТРОГАТЬ!'!O319)</f>
        <v/>
      </c>
      <c r="H177" s="385" t="str">
        <f>IF('Заполняет конвертор НЕ ТРОГАТЬ!'!P319="", "", 'Заполняет конвертор НЕ ТРОГАТЬ!'!P319)</f>
        <v/>
      </c>
      <c r="I177" s="385" t="str">
        <f>IF('Заполняет конвертор НЕ ТРОГАТЬ!'!Q319="", "", 'Заполняет конвертор НЕ ТРОГАТЬ!'!Q319)</f>
        <v/>
      </c>
      <c r="J177" s="385" t="str">
        <f>IF('Заполняет конвертор НЕ ТРОГАТЬ!'!R319="", "", 'Заполняет конвертор НЕ ТРОГАТЬ!'!R319)</f>
        <v/>
      </c>
    </row>
    <row r="178" spans="1:10" ht="12.75">
      <c r="A178" s="385" t="str">
        <f>IF('Заполняет конвертор НЕ ТРОГАТЬ!'!I320="", "", 'Заполняет конвертор НЕ ТРОГАТЬ!'!I320)</f>
        <v/>
      </c>
      <c r="B178" s="385" t="str">
        <f>IF('Заполняет конвертор НЕ ТРОГАТЬ!'!J320="", "", 'Заполняет конвертор НЕ ТРОГАТЬ!'!J320)</f>
        <v/>
      </c>
      <c r="C178" s="385" t="str">
        <f>IF('Заполняет конвертор НЕ ТРОГАТЬ!'!K320="", "", 'Заполняет конвертор НЕ ТРОГАТЬ!'!K320)</f>
        <v/>
      </c>
      <c r="D178" s="385" t="str">
        <f>IF('Заполняет конвертор НЕ ТРОГАТЬ!'!L320="", "", 'Заполняет конвертор НЕ ТРОГАТЬ!'!L320)</f>
        <v/>
      </c>
      <c r="E178" s="385" t="str">
        <f>IF('Заполняет конвертор НЕ ТРОГАТЬ!'!M320="", "", 'Заполняет конвертор НЕ ТРОГАТЬ!'!M320)</f>
        <v/>
      </c>
      <c r="F178" s="385" t="str">
        <f>IF('Заполняет конвертор НЕ ТРОГАТЬ!'!N320="", "", 'Заполняет конвертор НЕ ТРОГАТЬ!'!N320)</f>
        <v/>
      </c>
      <c r="G178" s="385" t="str">
        <f>IF('Заполняет конвертор НЕ ТРОГАТЬ!'!O320="", "", 'Заполняет конвертор НЕ ТРОГАТЬ!'!O320)</f>
        <v/>
      </c>
      <c r="H178" s="385" t="str">
        <f>IF('Заполняет конвертор НЕ ТРОГАТЬ!'!P320="", "", 'Заполняет конвертор НЕ ТРОГАТЬ!'!P320)</f>
        <v/>
      </c>
      <c r="I178" s="385" t="str">
        <f>IF('Заполняет конвертор НЕ ТРОГАТЬ!'!Q320="", "", 'Заполняет конвертор НЕ ТРОГАТЬ!'!Q320)</f>
        <v/>
      </c>
      <c r="J178" s="385" t="str">
        <f>IF('Заполняет конвертор НЕ ТРОГАТЬ!'!R320="", "", 'Заполняет конвертор НЕ ТРОГАТЬ!'!R320)</f>
        <v/>
      </c>
    </row>
    <row r="179" spans="1:10" ht="12.75">
      <c r="A179" s="385" t="str">
        <f>IF('Заполняет конвертор НЕ ТРОГАТЬ!'!I321="", "", 'Заполняет конвертор НЕ ТРОГАТЬ!'!I321)</f>
        <v/>
      </c>
      <c r="B179" s="385" t="str">
        <f>IF('Заполняет конвертор НЕ ТРОГАТЬ!'!J321="", "", 'Заполняет конвертор НЕ ТРОГАТЬ!'!J321)</f>
        <v/>
      </c>
      <c r="C179" s="385" t="str">
        <f>IF('Заполняет конвертор НЕ ТРОГАТЬ!'!K321="", "", 'Заполняет конвертор НЕ ТРОГАТЬ!'!K321)</f>
        <v/>
      </c>
      <c r="D179" s="385" t="str">
        <f>IF('Заполняет конвертор НЕ ТРОГАТЬ!'!L321="", "", 'Заполняет конвертор НЕ ТРОГАТЬ!'!L321)</f>
        <v/>
      </c>
      <c r="E179" s="385" t="str">
        <f>IF('Заполняет конвертор НЕ ТРОГАТЬ!'!M321="", "", 'Заполняет конвертор НЕ ТРОГАТЬ!'!M321)</f>
        <v/>
      </c>
      <c r="F179" s="385" t="str">
        <f>IF('Заполняет конвертор НЕ ТРОГАТЬ!'!N321="", "", 'Заполняет конвертор НЕ ТРОГАТЬ!'!N321)</f>
        <v/>
      </c>
      <c r="G179" s="385" t="str">
        <f>IF('Заполняет конвертор НЕ ТРОГАТЬ!'!O321="", "", 'Заполняет конвертор НЕ ТРОГАТЬ!'!O321)</f>
        <v/>
      </c>
      <c r="H179" s="385" t="str">
        <f>IF('Заполняет конвертор НЕ ТРОГАТЬ!'!P321="", "", 'Заполняет конвертор НЕ ТРОГАТЬ!'!P321)</f>
        <v/>
      </c>
      <c r="I179" s="385" t="str">
        <f>IF('Заполняет конвертор НЕ ТРОГАТЬ!'!Q321="", "", 'Заполняет конвертор НЕ ТРОГАТЬ!'!Q321)</f>
        <v/>
      </c>
      <c r="J179" s="385" t="str">
        <f>IF('Заполняет конвертор НЕ ТРОГАТЬ!'!R321="", "", 'Заполняет конвертор НЕ ТРОГАТЬ!'!R321)</f>
        <v/>
      </c>
    </row>
    <row r="180" spans="1:10" ht="12.75">
      <c r="A180" s="385" t="str">
        <f>IF('Заполняет конвертор НЕ ТРОГАТЬ!'!I322="", "", 'Заполняет конвертор НЕ ТРОГАТЬ!'!I322)</f>
        <v/>
      </c>
      <c r="B180" s="385" t="str">
        <f>IF('Заполняет конвертор НЕ ТРОГАТЬ!'!J322="", "", 'Заполняет конвертор НЕ ТРОГАТЬ!'!J322)</f>
        <v/>
      </c>
      <c r="C180" s="385" t="str">
        <f>IF('Заполняет конвертор НЕ ТРОГАТЬ!'!K322="", "", 'Заполняет конвертор НЕ ТРОГАТЬ!'!K322)</f>
        <v/>
      </c>
      <c r="D180" s="385" t="str">
        <f>IF('Заполняет конвертор НЕ ТРОГАТЬ!'!L322="", "", 'Заполняет конвертор НЕ ТРОГАТЬ!'!L322)</f>
        <v/>
      </c>
      <c r="E180" s="385" t="str">
        <f>IF('Заполняет конвертор НЕ ТРОГАТЬ!'!M322="", "", 'Заполняет конвертор НЕ ТРОГАТЬ!'!M322)</f>
        <v/>
      </c>
      <c r="F180" s="385" t="str">
        <f>IF('Заполняет конвертор НЕ ТРОГАТЬ!'!N322="", "", 'Заполняет конвертор НЕ ТРОГАТЬ!'!N322)</f>
        <v/>
      </c>
      <c r="G180" s="385" t="str">
        <f>IF('Заполняет конвертор НЕ ТРОГАТЬ!'!O322="", "", 'Заполняет конвертор НЕ ТРОГАТЬ!'!O322)</f>
        <v/>
      </c>
      <c r="H180" s="385" t="str">
        <f>IF('Заполняет конвертор НЕ ТРОГАТЬ!'!P322="", "", 'Заполняет конвертор НЕ ТРОГАТЬ!'!P322)</f>
        <v/>
      </c>
      <c r="I180" s="385" t="str">
        <f>IF('Заполняет конвертор НЕ ТРОГАТЬ!'!Q322="", "", 'Заполняет конвертор НЕ ТРОГАТЬ!'!Q322)</f>
        <v/>
      </c>
      <c r="J180" s="385" t="str">
        <f>IF('Заполняет конвертор НЕ ТРОГАТЬ!'!R322="", "", 'Заполняет конвертор НЕ ТРОГАТЬ!'!R322)</f>
        <v/>
      </c>
    </row>
    <row r="181" spans="1:10" ht="12.75">
      <c r="A181" s="385" t="str">
        <f>IF('Заполняет конвертор НЕ ТРОГАТЬ!'!I323="", "", 'Заполняет конвертор НЕ ТРОГАТЬ!'!I323)</f>
        <v/>
      </c>
      <c r="B181" s="385" t="str">
        <f>IF('Заполняет конвертор НЕ ТРОГАТЬ!'!J323="", "", 'Заполняет конвертор НЕ ТРОГАТЬ!'!J323)</f>
        <v/>
      </c>
      <c r="C181" s="385" t="str">
        <f>IF('Заполняет конвертор НЕ ТРОГАТЬ!'!K323="", "", 'Заполняет конвертор НЕ ТРОГАТЬ!'!K323)</f>
        <v/>
      </c>
      <c r="D181" s="385" t="str">
        <f>IF('Заполняет конвертор НЕ ТРОГАТЬ!'!L323="", "", 'Заполняет конвертор НЕ ТРОГАТЬ!'!L323)</f>
        <v/>
      </c>
      <c r="E181" s="385" t="str">
        <f>IF('Заполняет конвертор НЕ ТРОГАТЬ!'!M323="", "", 'Заполняет конвертор НЕ ТРОГАТЬ!'!M323)</f>
        <v/>
      </c>
      <c r="F181" s="385" t="str">
        <f>IF('Заполняет конвертор НЕ ТРОГАТЬ!'!N323="", "", 'Заполняет конвертор НЕ ТРОГАТЬ!'!N323)</f>
        <v/>
      </c>
      <c r="G181" s="385" t="str">
        <f>IF('Заполняет конвертор НЕ ТРОГАТЬ!'!O323="", "", 'Заполняет конвертор НЕ ТРОГАТЬ!'!O323)</f>
        <v/>
      </c>
      <c r="H181" s="385" t="str">
        <f>IF('Заполняет конвертор НЕ ТРОГАТЬ!'!P323="", "", 'Заполняет конвертор НЕ ТРОГАТЬ!'!P323)</f>
        <v/>
      </c>
      <c r="I181" s="385" t="str">
        <f>IF('Заполняет конвертор НЕ ТРОГАТЬ!'!Q323="", "", 'Заполняет конвертор НЕ ТРОГАТЬ!'!Q323)</f>
        <v/>
      </c>
      <c r="J181" s="385" t="str">
        <f>IF('Заполняет конвертор НЕ ТРОГАТЬ!'!R323="", "", 'Заполняет конвертор НЕ ТРОГАТЬ!'!R323)</f>
        <v/>
      </c>
    </row>
    <row r="182" spans="1:10" ht="12.75">
      <c r="A182" s="385" t="str">
        <f>IF('Заполняет конвертор НЕ ТРОГАТЬ!'!I324="", "", 'Заполняет конвертор НЕ ТРОГАТЬ!'!I324)</f>
        <v/>
      </c>
      <c r="B182" s="385" t="str">
        <f>IF('Заполняет конвертор НЕ ТРОГАТЬ!'!J324="", "", 'Заполняет конвертор НЕ ТРОГАТЬ!'!J324)</f>
        <v/>
      </c>
      <c r="C182" s="385" t="str">
        <f>IF('Заполняет конвертор НЕ ТРОГАТЬ!'!K324="", "", 'Заполняет конвертор НЕ ТРОГАТЬ!'!K324)</f>
        <v/>
      </c>
      <c r="D182" s="385" t="str">
        <f>IF('Заполняет конвертор НЕ ТРОГАТЬ!'!L324="", "", 'Заполняет конвертор НЕ ТРОГАТЬ!'!L324)</f>
        <v/>
      </c>
      <c r="E182" s="385" t="str">
        <f>IF('Заполняет конвертор НЕ ТРОГАТЬ!'!M324="", "", 'Заполняет конвертор НЕ ТРОГАТЬ!'!M324)</f>
        <v/>
      </c>
      <c r="F182" s="385" t="str">
        <f>IF('Заполняет конвертор НЕ ТРОГАТЬ!'!N324="", "", 'Заполняет конвертор НЕ ТРОГАТЬ!'!N324)</f>
        <v/>
      </c>
      <c r="G182" s="385" t="str">
        <f>IF('Заполняет конвертор НЕ ТРОГАТЬ!'!O324="", "", 'Заполняет конвертор НЕ ТРОГАТЬ!'!O324)</f>
        <v/>
      </c>
      <c r="H182" s="385" t="str">
        <f>IF('Заполняет конвертор НЕ ТРОГАТЬ!'!P324="", "", 'Заполняет конвертор НЕ ТРОГАТЬ!'!P324)</f>
        <v/>
      </c>
      <c r="I182" s="385" t="str">
        <f>IF('Заполняет конвертор НЕ ТРОГАТЬ!'!Q324="", "", 'Заполняет конвертор НЕ ТРОГАТЬ!'!Q324)</f>
        <v/>
      </c>
      <c r="J182" s="385" t="str">
        <f>IF('Заполняет конвертор НЕ ТРОГАТЬ!'!R324="", "", 'Заполняет конвертор НЕ ТРОГАТЬ!'!R324)</f>
        <v/>
      </c>
    </row>
    <row r="183" spans="1:10" ht="12.75">
      <c r="A183" s="385" t="str">
        <f>IF('Заполняет конвертор НЕ ТРОГАТЬ!'!I325="", "", 'Заполняет конвертор НЕ ТРОГАТЬ!'!I325)</f>
        <v/>
      </c>
      <c r="B183" s="385" t="str">
        <f>IF('Заполняет конвертор НЕ ТРОГАТЬ!'!J325="", "", 'Заполняет конвертор НЕ ТРОГАТЬ!'!J325)</f>
        <v/>
      </c>
      <c r="C183" s="385" t="str">
        <f>IF('Заполняет конвертор НЕ ТРОГАТЬ!'!K325="", "", 'Заполняет конвертор НЕ ТРОГАТЬ!'!K325)</f>
        <v/>
      </c>
      <c r="D183" s="385" t="str">
        <f>IF('Заполняет конвертор НЕ ТРОГАТЬ!'!L325="", "", 'Заполняет конвертор НЕ ТРОГАТЬ!'!L325)</f>
        <v/>
      </c>
      <c r="E183" s="385" t="str">
        <f>IF('Заполняет конвертор НЕ ТРОГАТЬ!'!M325="", "", 'Заполняет конвертор НЕ ТРОГАТЬ!'!M325)</f>
        <v/>
      </c>
      <c r="F183" s="385" t="str">
        <f>IF('Заполняет конвертор НЕ ТРОГАТЬ!'!N325="", "", 'Заполняет конвертор НЕ ТРОГАТЬ!'!N325)</f>
        <v/>
      </c>
      <c r="G183" s="385" t="str">
        <f>IF('Заполняет конвертор НЕ ТРОГАТЬ!'!O325="", "", 'Заполняет конвертор НЕ ТРОГАТЬ!'!O325)</f>
        <v/>
      </c>
      <c r="H183" s="385" t="str">
        <f>IF('Заполняет конвертор НЕ ТРОГАТЬ!'!P325="", "", 'Заполняет конвертор НЕ ТРОГАТЬ!'!P325)</f>
        <v/>
      </c>
      <c r="I183" s="385" t="str">
        <f>IF('Заполняет конвертор НЕ ТРОГАТЬ!'!Q325="", "", 'Заполняет конвертор НЕ ТРОГАТЬ!'!Q325)</f>
        <v/>
      </c>
      <c r="J183" s="385" t="str">
        <f>IF('Заполняет конвертор НЕ ТРОГАТЬ!'!R325="", "", 'Заполняет конвертор НЕ ТРОГАТЬ!'!R325)</f>
        <v/>
      </c>
    </row>
    <row r="184" spans="1:10" ht="12.75">
      <c r="A184" s="385" t="str">
        <f>IF('Заполняет конвертор НЕ ТРОГАТЬ!'!I326="", "", 'Заполняет конвертор НЕ ТРОГАТЬ!'!I326)</f>
        <v/>
      </c>
      <c r="B184" s="385" t="str">
        <f>IF('Заполняет конвертор НЕ ТРОГАТЬ!'!J326="", "", 'Заполняет конвертор НЕ ТРОГАТЬ!'!J326)</f>
        <v/>
      </c>
      <c r="C184" s="385" t="str">
        <f>IF('Заполняет конвертор НЕ ТРОГАТЬ!'!K326="", "", 'Заполняет конвертор НЕ ТРОГАТЬ!'!K326)</f>
        <v/>
      </c>
      <c r="D184" s="385" t="str">
        <f>IF('Заполняет конвертор НЕ ТРОГАТЬ!'!L326="", "", 'Заполняет конвертор НЕ ТРОГАТЬ!'!L326)</f>
        <v/>
      </c>
      <c r="E184" s="385" t="str">
        <f>IF('Заполняет конвертор НЕ ТРОГАТЬ!'!M326="", "", 'Заполняет конвертор НЕ ТРОГАТЬ!'!M326)</f>
        <v/>
      </c>
      <c r="F184" s="385" t="str">
        <f>IF('Заполняет конвертор НЕ ТРОГАТЬ!'!N326="", "", 'Заполняет конвертор НЕ ТРОГАТЬ!'!N326)</f>
        <v/>
      </c>
      <c r="G184" s="385" t="str">
        <f>IF('Заполняет конвертор НЕ ТРОГАТЬ!'!O326="", "", 'Заполняет конвертор НЕ ТРОГАТЬ!'!O326)</f>
        <v/>
      </c>
      <c r="H184" s="385" t="str">
        <f>IF('Заполняет конвертор НЕ ТРОГАТЬ!'!P326="", "", 'Заполняет конвертор НЕ ТРОГАТЬ!'!P326)</f>
        <v/>
      </c>
      <c r="I184" s="385" t="str">
        <f>IF('Заполняет конвертор НЕ ТРОГАТЬ!'!Q326="", "", 'Заполняет конвертор НЕ ТРОГАТЬ!'!Q326)</f>
        <v/>
      </c>
      <c r="J184" s="385" t="str">
        <f>IF('Заполняет конвертор НЕ ТРОГАТЬ!'!R326="", "", 'Заполняет конвертор НЕ ТРОГАТЬ!'!R326)</f>
        <v/>
      </c>
    </row>
    <row r="185" spans="1:10" ht="12.75">
      <c r="A185" s="385" t="str">
        <f>IF('Заполняет конвертор НЕ ТРОГАТЬ!'!I327="", "", 'Заполняет конвертор НЕ ТРОГАТЬ!'!I327)</f>
        <v/>
      </c>
      <c r="B185" s="385" t="str">
        <f>IF('Заполняет конвертор НЕ ТРОГАТЬ!'!J327="", "", 'Заполняет конвертор НЕ ТРОГАТЬ!'!J327)</f>
        <v/>
      </c>
      <c r="C185" s="385" t="str">
        <f>IF('Заполняет конвертор НЕ ТРОГАТЬ!'!K327="", "", 'Заполняет конвертор НЕ ТРОГАТЬ!'!K327)</f>
        <v/>
      </c>
      <c r="D185" s="385" t="str">
        <f>IF('Заполняет конвертор НЕ ТРОГАТЬ!'!L327="", "", 'Заполняет конвертор НЕ ТРОГАТЬ!'!L327)</f>
        <v/>
      </c>
      <c r="E185" s="385" t="str">
        <f>IF('Заполняет конвертор НЕ ТРОГАТЬ!'!M327="", "", 'Заполняет конвертор НЕ ТРОГАТЬ!'!M327)</f>
        <v/>
      </c>
      <c r="F185" s="385" t="str">
        <f>IF('Заполняет конвертор НЕ ТРОГАТЬ!'!N327="", "", 'Заполняет конвертор НЕ ТРОГАТЬ!'!N327)</f>
        <v/>
      </c>
      <c r="G185" s="385" t="str">
        <f>IF('Заполняет конвертор НЕ ТРОГАТЬ!'!O327="", "", 'Заполняет конвертор НЕ ТРОГАТЬ!'!O327)</f>
        <v/>
      </c>
      <c r="H185" s="385" t="str">
        <f>IF('Заполняет конвертор НЕ ТРОГАТЬ!'!P327="", "", 'Заполняет конвертор НЕ ТРОГАТЬ!'!P327)</f>
        <v/>
      </c>
      <c r="I185" s="385" t="str">
        <f>IF('Заполняет конвертор НЕ ТРОГАТЬ!'!Q327="", "", 'Заполняет конвертор НЕ ТРОГАТЬ!'!Q327)</f>
        <v/>
      </c>
      <c r="J185" s="385" t="str">
        <f>IF('Заполняет конвертор НЕ ТРОГАТЬ!'!R327="", "", 'Заполняет конвертор НЕ ТРОГАТЬ!'!R327)</f>
        <v/>
      </c>
    </row>
    <row r="186" spans="1:10" ht="12.75">
      <c r="A186" s="385" t="str">
        <f>IF('Заполняет конвертор НЕ ТРОГАТЬ!'!I328="", "", 'Заполняет конвертор НЕ ТРОГАТЬ!'!I328)</f>
        <v/>
      </c>
      <c r="B186" s="385" t="str">
        <f>IF('Заполняет конвертор НЕ ТРОГАТЬ!'!J328="", "", 'Заполняет конвертор НЕ ТРОГАТЬ!'!J328)</f>
        <v/>
      </c>
      <c r="C186" s="385" t="str">
        <f>IF('Заполняет конвертор НЕ ТРОГАТЬ!'!K328="", "", 'Заполняет конвертор НЕ ТРОГАТЬ!'!K328)</f>
        <v/>
      </c>
      <c r="D186" s="385" t="str">
        <f>IF('Заполняет конвертор НЕ ТРОГАТЬ!'!L328="", "", 'Заполняет конвертор НЕ ТРОГАТЬ!'!L328)</f>
        <v/>
      </c>
      <c r="E186" s="385" t="str">
        <f>IF('Заполняет конвертор НЕ ТРОГАТЬ!'!M328="", "", 'Заполняет конвертор НЕ ТРОГАТЬ!'!M328)</f>
        <v/>
      </c>
      <c r="F186" s="385" t="str">
        <f>IF('Заполняет конвертор НЕ ТРОГАТЬ!'!N328="", "", 'Заполняет конвертор НЕ ТРОГАТЬ!'!N328)</f>
        <v/>
      </c>
      <c r="G186" s="385" t="str">
        <f>IF('Заполняет конвертор НЕ ТРОГАТЬ!'!O328="", "", 'Заполняет конвертор НЕ ТРОГАТЬ!'!O328)</f>
        <v/>
      </c>
      <c r="H186" s="385" t="str">
        <f>IF('Заполняет конвертор НЕ ТРОГАТЬ!'!P328="", "", 'Заполняет конвертор НЕ ТРОГАТЬ!'!P328)</f>
        <v/>
      </c>
      <c r="I186" s="385" t="str">
        <f>IF('Заполняет конвертор НЕ ТРОГАТЬ!'!Q328="", "", 'Заполняет конвертор НЕ ТРОГАТЬ!'!Q328)</f>
        <v/>
      </c>
      <c r="J186" s="385" t="str">
        <f>IF('Заполняет конвертор НЕ ТРОГАТЬ!'!R328="", "", 'Заполняет конвертор НЕ ТРОГАТЬ!'!R328)</f>
        <v/>
      </c>
    </row>
    <row r="187" spans="1:10" ht="12.75">
      <c r="A187" s="385" t="str">
        <f>IF('Заполняет конвертор НЕ ТРОГАТЬ!'!I329="", "", 'Заполняет конвертор НЕ ТРОГАТЬ!'!I329)</f>
        <v/>
      </c>
      <c r="B187" s="385" t="str">
        <f>IF('Заполняет конвертор НЕ ТРОГАТЬ!'!J329="", "", 'Заполняет конвертор НЕ ТРОГАТЬ!'!J329)</f>
        <v/>
      </c>
      <c r="C187" s="385" t="str">
        <f>IF('Заполняет конвертор НЕ ТРОГАТЬ!'!K329="", "", 'Заполняет конвертор НЕ ТРОГАТЬ!'!K329)</f>
        <v/>
      </c>
      <c r="D187" s="385" t="str">
        <f>IF('Заполняет конвертор НЕ ТРОГАТЬ!'!L329="", "", 'Заполняет конвертор НЕ ТРОГАТЬ!'!L329)</f>
        <v/>
      </c>
      <c r="E187" s="385" t="str">
        <f>IF('Заполняет конвертор НЕ ТРОГАТЬ!'!M329="", "", 'Заполняет конвертор НЕ ТРОГАТЬ!'!M329)</f>
        <v/>
      </c>
      <c r="F187" s="385" t="str">
        <f>IF('Заполняет конвертор НЕ ТРОГАТЬ!'!N329="", "", 'Заполняет конвертор НЕ ТРОГАТЬ!'!N329)</f>
        <v/>
      </c>
      <c r="G187" s="385" t="str">
        <f>IF('Заполняет конвертор НЕ ТРОГАТЬ!'!O329="", "", 'Заполняет конвертор НЕ ТРОГАТЬ!'!O329)</f>
        <v/>
      </c>
      <c r="H187" s="385" t="str">
        <f>IF('Заполняет конвертор НЕ ТРОГАТЬ!'!P329="", "", 'Заполняет конвертор НЕ ТРОГАТЬ!'!P329)</f>
        <v/>
      </c>
      <c r="I187" s="385" t="str">
        <f>IF('Заполняет конвертор НЕ ТРОГАТЬ!'!Q329="", "", 'Заполняет конвертор НЕ ТРОГАТЬ!'!Q329)</f>
        <v/>
      </c>
      <c r="J187" s="385" t="str">
        <f>IF('Заполняет конвертор НЕ ТРОГАТЬ!'!R329="", "", 'Заполняет конвертор НЕ ТРОГАТЬ!'!R329)</f>
        <v/>
      </c>
    </row>
    <row r="188" spans="1:10" ht="12.75">
      <c r="A188" s="385" t="str">
        <f>IF('Заполняет конвертор НЕ ТРОГАТЬ!'!I330="", "", 'Заполняет конвертор НЕ ТРОГАТЬ!'!I330)</f>
        <v/>
      </c>
      <c r="B188" s="385" t="str">
        <f>IF('Заполняет конвертор НЕ ТРОГАТЬ!'!J330="", "", 'Заполняет конвертор НЕ ТРОГАТЬ!'!J330)</f>
        <v/>
      </c>
      <c r="C188" s="385" t="str">
        <f>IF('Заполняет конвертор НЕ ТРОГАТЬ!'!K330="", "", 'Заполняет конвертор НЕ ТРОГАТЬ!'!K330)</f>
        <v/>
      </c>
      <c r="D188" s="385" t="str">
        <f>IF('Заполняет конвертор НЕ ТРОГАТЬ!'!L330="", "", 'Заполняет конвертор НЕ ТРОГАТЬ!'!L330)</f>
        <v/>
      </c>
      <c r="E188" s="385" t="str">
        <f>IF('Заполняет конвертор НЕ ТРОГАТЬ!'!M330="", "", 'Заполняет конвертор НЕ ТРОГАТЬ!'!M330)</f>
        <v/>
      </c>
      <c r="F188" s="385" t="str">
        <f>IF('Заполняет конвертор НЕ ТРОГАТЬ!'!N330="", "", 'Заполняет конвертор НЕ ТРОГАТЬ!'!N330)</f>
        <v/>
      </c>
      <c r="G188" s="385" t="str">
        <f>IF('Заполняет конвертор НЕ ТРОГАТЬ!'!O330="", "", 'Заполняет конвертор НЕ ТРОГАТЬ!'!O330)</f>
        <v/>
      </c>
      <c r="H188" s="385" t="str">
        <f>IF('Заполняет конвертор НЕ ТРОГАТЬ!'!P330="", "", 'Заполняет конвертор НЕ ТРОГАТЬ!'!P330)</f>
        <v/>
      </c>
      <c r="I188" s="385" t="str">
        <f>IF('Заполняет конвертор НЕ ТРОГАТЬ!'!Q330="", "", 'Заполняет конвертор НЕ ТРОГАТЬ!'!Q330)</f>
        <v/>
      </c>
      <c r="J188" s="385" t="str">
        <f>IF('Заполняет конвертор НЕ ТРОГАТЬ!'!R330="", "", 'Заполняет конвертор НЕ ТРОГАТЬ!'!R330)</f>
        <v/>
      </c>
    </row>
    <row r="189" spans="1:10" ht="12.75">
      <c r="A189" s="385" t="str">
        <f>IF('Заполняет конвертор НЕ ТРОГАТЬ!'!I331="", "", 'Заполняет конвертор НЕ ТРОГАТЬ!'!I331)</f>
        <v/>
      </c>
      <c r="B189" s="385" t="str">
        <f>IF('Заполняет конвертор НЕ ТРОГАТЬ!'!J331="", "", 'Заполняет конвертор НЕ ТРОГАТЬ!'!J331)</f>
        <v/>
      </c>
      <c r="C189" s="385" t="str">
        <f>IF('Заполняет конвертор НЕ ТРОГАТЬ!'!K331="", "", 'Заполняет конвертор НЕ ТРОГАТЬ!'!K331)</f>
        <v/>
      </c>
      <c r="D189" s="385" t="str">
        <f>IF('Заполняет конвертор НЕ ТРОГАТЬ!'!L331="", "", 'Заполняет конвертор НЕ ТРОГАТЬ!'!L331)</f>
        <v/>
      </c>
      <c r="E189" s="385" t="str">
        <f>IF('Заполняет конвертор НЕ ТРОГАТЬ!'!M331="", "", 'Заполняет конвертор НЕ ТРОГАТЬ!'!M331)</f>
        <v/>
      </c>
      <c r="F189" s="385" t="str">
        <f>IF('Заполняет конвертор НЕ ТРОГАТЬ!'!N331="", "", 'Заполняет конвертор НЕ ТРОГАТЬ!'!N331)</f>
        <v/>
      </c>
      <c r="G189" s="385" t="str">
        <f>IF('Заполняет конвертор НЕ ТРОГАТЬ!'!O331="", "", 'Заполняет конвертор НЕ ТРОГАТЬ!'!O331)</f>
        <v/>
      </c>
      <c r="H189" s="385" t="str">
        <f>IF('Заполняет конвертор НЕ ТРОГАТЬ!'!P331="", "", 'Заполняет конвертор НЕ ТРОГАТЬ!'!P331)</f>
        <v/>
      </c>
      <c r="I189" s="385" t="str">
        <f>IF('Заполняет конвертор НЕ ТРОГАТЬ!'!Q331="", "", 'Заполняет конвертор НЕ ТРОГАТЬ!'!Q331)</f>
        <v/>
      </c>
      <c r="J189" s="385" t="str">
        <f>IF('Заполняет конвертор НЕ ТРОГАТЬ!'!R331="", "", 'Заполняет конвертор НЕ ТРОГАТЬ!'!R331)</f>
        <v/>
      </c>
    </row>
    <row r="190" spans="1:10" ht="12.75">
      <c r="A190" s="385" t="str">
        <f>IF('Заполняет конвертор НЕ ТРОГАТЬ!'!I332="", "", 'Заполняет конвертор НЕ ТРОГАТЬ!'!I332)</f>
        <v/>
      </c>
      <c r="B190" s="385" t="str">
        <f>IF('Заполняет конвертор НЕ ТРОГАТЬ!'!J332="", "", 'Заполняет конвертор НЕ ТРОГАТЬ!'!J332)</f>
        <v/>
      </c>
      <c r="C190" s="385" t="str">
        <f>IF('Заполняет конвертор НЕ ТРОГАТЬ!'!K332="", "", 'Заполняет конвертор НЕ ТРОГАТЬ!'!K332)</f>
        <v/>
      </c>
      <c r="D190" s="385" t="str">
        <f>IF('Заполняет конвертор НЕ ТРОГАТЬ!'!L332="", "", 'Заполняет конвертор НЕ ТРОГАТЬ!'!L332)</f>
        <v/>
      </c>
      <c r="E190" s="385" t="str">
        <f>IF('Заполняет конвертор НЕ ТРОГАТЬ!'!M332="", "", 'Заполняет конвертор НЕ ТРОГАТЬ!'!M332)</f>
        <v/>
      </c>
      <c r="F190" s="385" t="str">
        <f>IF('Заполняет конвертор НЕ ТРОГАТЬ!'!N332="", "", 'Заполняет конвертор НЕ ТРОГАТЬ!'!N332)</f>
        <v/>
      </c>
      <c r="G190" s="385" t="str">
        <f>IF('Заполняет конвертор НЕ ТРОГАТЬ!'!O332="", "", 'Заполняет конвертор НЕ ТРОГАТЬ!'!O332)</f>
        <v/>
      </c>
      <c r="H190" s="385" t="str">
        <f>IF('Заполняет конвертор НЕ ТРОГАТЬ!'!P332="", "", 'Заполняет конвертор НЕ ТРОГАТЬ!'!P332)</f>
        <v/>
      </c>
      <c r="I190" s="385" t="str">
        <f>IF('Заполняет конвертор НЕ ТРОГАТЬ!'!Q332="", "", 'Заполняет конвертор НЕ ТРОГАТЬ!'!Q332)</f>
        <v/>
      </c>
      <c r="J190" s="385" t="str">
        <f>IF('Заполняет конвертор НЕ ТРОГАТЬ!'!R332="", "", 'Заполняет конвертор НЕ ТРОГАТЬ!'!R332)</f>
        <v/>
      </c>
    </row>
    <row r="191" spans="1:10" ht="12.75">
      <c r="A191" s="385" t="str">
        <f>IF('Заполняет конвертор НЕ ТРОГАТЬ!'!I333="", "", 'Заполняет конвертор НЕ ТРОГАТЬ!'!I333)</f>
        <v/>
      </c>
      <c r="B191" s="385" t="str">
        <f>IF('Заполняет конвертор НЕ ТРОГАТЬ!'!J333="", "", 'Заполняет конвертор НЕ ТРОГАТЬ!'!J333)</f>
        <v/>
      </c>
      <c r="C191" s="385" t="str">
        <f>IF('Заполняет конвертор НЕ ТРОГАТЬ!'!K333="", "", 'Заполняет конвертор НЕ ТРОГАТЬ!'!K333)</f>
        <v/>
      </c>
      <c r="D191" s="385" t="str">
        <f>IF('Заполняет конвертор НЕ ТРОГАТЬ!'!L333="", "", 'Заполняет конвертор НЕ ТРОГАТЬ!'!L333)</f>
        <v/>
      </c>
      <c r="E191" s="385" t="str">
        <f>IF('Заполняет конвертор НЕ ТРОГАТЬ!'!M333="", "", 'Заполняет конвертор НЕ ТРОГАТЬ!'!M333)</f>
        <v/>
      </c>
      <c r="F191" s="385" t="str">
        <f>IF('Заполняет конвертор НЕ ТРОГАТЬ!'!N333="", "", 'Заполняет конвертор НЕ ТРОГАТЬ!'!N333)</f>
        <v/>
      </c>
      <c r="G191" s="385" t="str">
        <f>IF('Заполняет конвертор НЕ ТРОГАТЬ!'!O333="", "", 'Заполняет конвертор НЕ ТРОГАТЬ!'!O333)</f>
        <v/>
      </c>
      <c r="H191" s="385" t="str">
        <f>IF('Заполняет конвертор НЕ ТРОГАТЬ!'!P333="", "", 'Заполняет конвертор НЕ ТРОГАТЬ!'!P333)</f>
        <v/>
      </c>
      <c r="I191" s="385" t="str">
        <f>IF('Заполняет конвертор НЕ ТРОГАТЬ!'!Q333="", "", 'Заполняет конвертор НЕ ТРОГАТЬ!'!Q333)</f>
        <v/>
      </c>
      <c r="J191" s="385" t="str">
        <f>IF('Заполняет конвертор НЕ ТРОГАТЬ!'!R333="", "", 'Заполняет конвертор НЕ ТРОГАТЬ!'!R333)</f>
        <v/>
      </c>
    </row>
    <row r="192" spans="1:10" ht="12.75">
      <c r="A192" s="385" t="str">
        <f>IF('Заполняет конвертор НЕ ТРОГАТЬ!'!I334="", "", 'Заполняет конвертор НЕ ТРОГАТЬ!'!I334)</f>
        <v/>
      </c>
      <c r="B192" s="385" t="str">
        <f>IF('Заполняет конвертор НЕ ТРОГАТЬ!'!J334="", "", 'Заполняет конвертор НЕ ТРОГАТЬ!'!J334)</f>
        <v/>
      </c>
      <c r="C192" s="385" t="str">
        <f>IF('Заполняет конвертор НЕ ТРОГАТЬ!'!K334="", "", 'Заполняет конвертор НЕ ТРОГАТЬ!'!K334)</f>
        <v/>
      </c>
      <c r="D192" s="385" t="str">
        <f>IF('Заполняет конвертор НЕ ТРОГАТЬ!'!L334="", "", 'Заполняет конвертор НЕ ТРОГАТЬ!'!L334)</f>
        <v/>
      </c>
      <c r="E192" s="385" t="str">
        <f>IF('Заполняет конвертор НЕ ТРОГАТЬ!'!M334="", "", 'Заполняет конвертор НЕ ТРОГАТЬ!'!M334)</f>
        <v/>
      </c>
      <c r="F192" s="385" t="str">
        <f>IF('Заполняет конвертор НЕ ТРОГАТЬ!'!N334="", "", 'Заполняет конвертор НЕ ТРОГАТЬ!'!N334)</f>
        <v/>
      </c>
      <c r="G192" s="385" t="str">
        <f>IF('Заполняет конвертор НЕ ТРОГАТЬ!'!O334="", "", 'Заполняет конвертор НЕ ТРОГАТЬ!'!O334)</f>
        <v/>
      </c>
      <c r="H192" s="385" t="str">
        <f>IF('Заполняет конвертор НЕ ТРОГАТЬ!'!P334="", "", 'Заполняет конвертор НЕ ТРОГАТЬ!'!P334)</f>
        <v/>
      </c>
      <c r="I192" s="385" t="str">
        <f>IF('Заполняет конвертор НЕ ТРОГАТЬ!'!Q334="", "", 'Заполняет конвертор НЕ ТРОГАТЬ!'!Q334)</f>
        <v/>
      </c>
      <c r="J192" s="385" t="str">
        <f>IF('Заполняет конвертор НЕ ТРОГАТЬ!'!R334="", "", 'Заполняет конвертор НЕ ТРОГАТЬ!'!R334)</f>
        <v/>
      </c>
    </row>
    <row r="193" spans="1:10" ht="12.75">
      <c r="A193" s="385" t="str">
        <f>IF('Заполняет конвертор НЕ ТРОГАТЬ!'!I335="", "", 'Заполняет конвертор НЕ ТРОГАТЬ!'!I335)</f>
        <v/>
      </c>
      <c r="B193" s="385" t="str">
        <f>IF('Заполняет конвертор НЕ ТРОГАТЬ!'!J335="", "", 'Заполняет конвертор НЕ ТРОГАТЬ!'!J335)</f>
        <v/>
      </c>
      <c r="C193" s="385" t="str">
        <f>IF('Заполняет конвертор НЕ ТРОГАТЬ!'!K335="", "", 'Заполняет конвертор НЕ ТРОГАТЬ!'!K335)</f>
        <v/>
      </c>
      <c r="D193" s="385" t="str">
        <f>IF('Заполняет конвертор НЕ ТРОГАТЬ!'!L335="", "", 'Заполняет конвертор НЕ ТРОГАТЬ!'!L335)</f>
        <v/>
      </c>
      <c r="E193" s="385" t="str">
        <f>IF('Заполняет конвертор НЕ ТРОГАТЬ!'!M335="", "", 'Заполняет конвертор НЕ ТРОГАТЬ!'!M335)</f>
        <v/>
      </c>
      <c r="F193" s="385" t="str">
        <f>IF('Заполняет конвертор НЕ ТРОГАТЬ!'!N335="", "", 'Заполняет конвертор НЕ ТРОГАТЬ!'!N335)</f>
        <v/>
      </c>
      <c r="G193" s="385" t="str">
        <f>IF('Заполняет конвертор НЕ ТРОГАТЬ!'!O335="", "", 'Заполняет конвертор НЕ ТРОГАТЬ!'!O335)</f>
        <v/>
      </c>
      <c r="H193" s="385" t="str">
        <f>IF('Заполняет конвертор НЕ ТРОГАТЬ!'!P335="", "", 'Заполняет конвертор НЕ ТРОГАТЬ!'!P335)</f>
        <v/>
      </c>
      <c r="I193" s="385" t="str">
        <f>IF('Заполняет конвертор НЕ ТРОГАТЬ!'!Q335="", "", 'Заполняет конвертор НЕ ТРОГАТЬ!'!Q335)</f>
        <v/>
      </c>
      <c r="J193" s="385" t="str">
        <f>IF('Заполняет конвертор НЕ ТРОГАТЬ!'!R335="", "", 'Заполняет конвертор НЕ ТРОГАТЬ!'!R335)</f>
        <v/>
      </c>
    </row>
    <row r="194" spans="1:10" ht="12.75">
      <c r="A194" s="385" t="str">
        <f>IF('Заполняет конвертор НЕ ТРОГАТЬ!'!I336="", "", 'Заполняет конвертор НЕ ТРОГАТЬ!'!I336)</f>
        <v/>
      </c>
      <c r="B194" s="385" t="str">
        <f>IF('Заполняет конвертор НЕ ТРОГАТЬ!'!J336="", "", 'Заполняет конвертор НЕ ТРОГАТЬ!'!J336)</f>
        <v/>
      </c>
      <c r="C194" s="385" t="str">
        <f>IF('Заполняет конвертор НЕ ТРОГАТЬ!'!K336="", "", 'Заполняет конвертор НЕ ТРОГАТЬ!'!K336)</f>
        <v/>
      </c>
      <c r="D194" s="385" t="str">
        <f>IF('Заполняет конвертор НЕ ТРОГАТЬ!'!L336="", "", 'Заполняет конвертор НЕ ТРОГАТЬ!'!L336)</f>
        <v/>
      </c>
      <c r="E194" s="385" t="str">
        <f>IF('Заполняет конвертор НЕ ТРОГАТЬ!'!M336="", "", 'Заполняет конвертор НЕ ТРОГАТЬ!'!M336)</f>
        <v/>
      </c>
      <c r="F194" s="385" t="str">
        <f>IF('Заполняет конвертор НЕ ТРОГАТЬ!'!N336="", "", 'Заполняет конвертор НЕ ТРОГАТЬ!'!N336)</f>
        <v/>
      </c>
      <c r="G194" s="385" t="str">
        <f>IF('Заполняет конвертор НЕ ТРОГАТЬ!'!O336="", "", 'Заполняет конвертор НЕ ТРОГАТЬ!'!O336)</f>
        <v/>
      </c>
      <c r="H194" s="385" t="str">
        <f>IF('Заполняет конвертор НЕ ТРОГАТЬ!'!P336="", "", 'Заполняет конвертор НЕ ТРОГАТЬ!'!P336)</f>
        <v/>
      </c>
      <c r="I194" s="385" t="str">
        <f>IF('Заполняет конвертор НЕ ТРОГАТЬ!'!Q336="", "", 'Заполняет конвертор НЕ ТРОГАТЬ!'!Q336)</f>
        <v/>
      </c>
      <c r="J194" s="385" t="str">
        <f>IF('Заполняет конвертор НЕ ТРОГАТЬ!'!R336="", "", 'Заполняет конвертор НЕ ТРОГАТЬ!'!R336)</f>
        <v/>
      </c>
    </row>
    <row r="195" spans="1:10" ht="12.75">
      <c r="A195" s="385" t="str">
        <f>IF('Заполняет конвертор НЕ ТРОГАТЬ!'!I337="", "", 'Заполняет конвертор НЕ ТРОГАТЬ!'!I337)</f>
        <v/>
      </c>
      <c r="B195" s="385" t="str">
        <f>IF('Заполняет конвертор НЕ ТРОГАТЬ!'!J337="", "", 'Заполняет конвертор НЕ ТРОГАТЬ!'!J337)</f>
        <v/>
      </c>
      <c r="C195" s="385" t="str">
        <f>IF('Заполняет конвертор НЕ ТРОГАТЬ!'!K337="", "", 'Заполняет конвертор НЕ ТРОГАТЬ!'!K337)</f>
        <v/>
      </c>
      <c r="D195" s="385" t="str">
        <f>IF('Заполняет конвертор НЕ ТРОГАТЬ!'!L337="", "", 'Заполняет конвертор НЕ ТРОГАТЬ!'!L337)</f>
        <v/>
      </c>
      <c r="E195" s="385" t="str">
        <f>IF('Заполняет конвертор НЕ ТРОГАТЬ!'!M337="", "", 'Заполняет конвертор НЕ ТРОГАТЬ!'!M337)</f>
        <v/>
      </c>
      <c r="F195" s="385" t="str">
        <f>IF('Заполняет конвертор НЕ ТРОГАТЬ!'!N337="", "", 'Заполняет конвертор НЕ ТРОГАТЬ!'!N337)</f>
        <v/>
      </c>
      <c r="G195" s="385" t="str">
        <f>IF('Заполняет конвертор НЕ ТРОГАТЬ!'!O337="", "", 'Заполняет конвертор НЕ ТРОГАТЬ!'!O337)</f>
        <v/>
      </c>
      <c r="H195" s="385" t="str">
        <f>IF('Заполняет конвертор НЕ ТРОГАТЬ!'!P337="", "", 'Заполняет конвертор НЕ ТРОГАТЬ!'!P337)</f>
        <v/>
      </c>
      <c r="I195" s="385" t="str">
        <f>IF('Заполняет конвертор НЕ ТРОГАТЬ!'!Q337="", "", 'Заполняет конвертор НЕ ТРОГАТЬ!'!Q337)</f>
        <v/>
      </c>
      <c r="J195" s="385" t="str">
        <f>IF('Заполняет конвертор НЕ ТРОГАТЬ!'!R337="", "", 'Заполняет конвертор НЕ ТРОГАТЬ!'!R337)</f>
        <v/>
      </c>
    </row>
    <row r="196" spans="1:10" ht="12.75">
      <c r="A196" s="385" t="str">
        <f>IF('Заполняет конвертор НЕ ТРОГАТЬ!'!I338="", "", 'Заполняет конвертор НЕ ТРОГАТЬ!'!I338)</f>
        <v/>
      </c>
      <c r="B196" s="385" t="str">
        <f>IF('Заполняет конвертор НЕ ТРОГАТЬ!'!J338="", "", 'Заполняет конвертор НЕ ТРОГАТЬ!'!J338)</f>
        <v/>
      </c>
      <c r="C196" s="385" t="str">
        <f>IF('Заполняет конвертор НЕ ТРОГАТЬ!'!K338="", "", 'Заполняет конвертор НЕ ТРОГАТЬ!'!K338)</f>
        <v/>
      </c>
      <c r="D196" s="385" t="str">
        <f>IF('Заполняет конвертор НЕ ТРОГАТЬ!'!L338="", "", 'Заполняет конвертор НЕ ТРОГАТЬ!'!L338)</f>
        <v/>
      </c>
      <c r="E196" s="385" t="str">
        <f>IF('Заполняет конвертор НЕ ТРОГАТЬ!'!M338="", "", 'Заполняет конвертор НЕ ТРОГАТЬ!'!M338)</f>
        <v/>
      </c>
      <c r="F196" s="385" t="str">
        <f>IF('Заполняет конвертор НЕ ТРОГАТЬ!'!N338="", "", 'Заполняет конвертор НЕ ТРОГАТЬ!'!N338)</f>
        <v/>
      </c>
      <c r="G196" s="385" t="str">
        <f>IF('Заполняет конвертор НЕ ТРОГАТЬ!'!O338="", "", 'Заполняет конвертор НЕ ТРОГАТЬ!'!O338)</f>
        <v/>
      </c>
      <c r="H196" s="385" t="str">
        <f>IF('Заполняет конвертор НЕ ТРОГАТЬ!'!P338="", "", 'Заполняет конвертор НЕ ТРОГАТЬ!'!P338)</f>
        <v/>
      </c>
      <c r="I196" s="385" t="str">
        <f>IF('Заполняет конвертор НЕ ТРОГАТЬ!'!Q338="", "", 'Заполняет конвертор НЕ ТРОГАТЬ!'!Q338)</f>
        <v/>
      </c>
      <c r="J196" s="385" t="str">
        <f>IF('Заполняет конвертор НЕ ТРОГАТЬ!'!R338="", "", 'Заполняет конвертор НЕ ТРОГАТЬ!'!R338)</f>
        <v/>
      </c>
    </row>
    <row r="197" spans="1:10" ht="12.75">
      <c r="A197" s="385" t="str">
        <f>IF('Заполняет конвертор НЕ ТРОГАТЬ!'!I339="", "", 'Заполняет конвертор НЕ ТРОГАТЬ!'!I339)</f>
        <v/>
      </c>
      <c r="B197" s="385" t="str">
        <f>IF('Заполняет конвертор НЕ ТРОГАТЬ!'!J339="", "", 'Заполняет конвертор НЕ ТРОГАТЬ!'!J339)</f>
        <v/>
      </c>
      <c r="C197" s="385" t="str">
        <f>IF('Заполняет конвертор НЕ ТРОГАТЬ!'!K339="", "", 'Заполняет конвертор НЕ ТРОГАТЬ!'!K339)</f>
        <v/>
      </c>
      <c r="D197" s="385" t="str">
        <f>IF('Заполняет конвертор НЕ ТРОГАТЬ!'!L339="", "", 'Заполняет конвертор НЕ ТРОГАТЬ!'!L339)</f>
        <v/>
      </c>
      <c r="E197" s="385" t="str">
        <f>IF('Заполняет конвертор НЕ ТРОГАТЬ!'!M339="", "", 'Заполняет конвертор НЕ ТРОГАТЬ!'!M339)</f>
        <v/>
      </c>
      <c r="F197" s="385" t="str">
        <f>IF('Заполняет конвертор НЕ ТРОГАТЬ!'!N339="", "", 'Заполняет конвертор НЕ ТРОГАТЬ!'!N339)</f>
        <v/>
      </c>
      <c r="G197" s="385" t="str">
        <f>IF('Заполняет конвертор НЕ ТРОГАТЬ!'!O339="", "", 'Заполняет конвертор НЕ ТРОГАТЬ!'!O339)</f>
        <v/>
      </c>
      <c r="H197" s="385" t="str">
        <f>IF('Заполняет конвертор НЕ ТРОГАТЬ!'!P339="", "", 'Заполняет конвертор НЕ ТРОГАТЬ!'!P339)</f>
        <v/>
      </c>
      <c r="I197" s="385" t="str">
        <f>IF('Заполняет конвертор НЕ ТРОГАТЬ!'!Q339="", "", 'Заполняет конвертор НЕ ТРОГАТЬ!'!Q339)</f>
        <v/>
      </c>
      <c r="J197" s="385" t="str">
        <f>IF('Заполняет конвертор НЕ ТРОГАТЬ!'!R339="", "", 'Заполняет конвертор НЕ ТРОГАТЬ!'!R339)</f>
        <v/>
      </c>
    </row>
    <row r="198" spans="1:10" ht="12.75">
      <c r="A198" s="385" t="str">
        <f>IF('Заполняет конвертор НЕ ТРОГАТЬ!'!I340="", "", 'Заполняет конвертор НЕ ТРОГАТЬ!'!I340)</f>
        <v/>
      </c>
      <c r="B198" s="385" t="str">
        <f>IF('Заполняет конвертор НЕ ТРОГАТЬ!'!J340="", "", 'Заполняет конвертор НЕ ТРОГАТЬ!'!J340)</f>
        <v/>
      </c>
      <c r="C198" s="385" t="str">
        <f>IF('Заполняет конвертор НЕ ТРОГАТЬ!'!K340="", "", 'Заполняет конвертор НЕ ТРОГАТЬ!'!K340)</f>
        <v/>
      </c>
      <c r="D198" s="385" t="str">
        <f>IF('Заполняет конвертор НЕ ТРОГАТЬ!'!L340="", "", 'Заполняет конвертор НЕ ТРОГАТЬ!'!L340)</f>
        <v/>
      </c>
      <c r="E198" s="385" t="str">
        <f>IF('Заполняет конвертор НЕ ТРОГАТЬ!'!M340="", "", 'Заполняет конвертор НЕ ТРОГАТЬ!'!M340)</f>
        <v/>
      </c>
      <c r="F198" s="385" t="str">
        <f>IF('Заполняет конвертор НЕ ТРОГАТЬ!'!N340="", "", 'Заполняет конвертор НЕ ТРОГАТЬ!'!N340)</f>
        <v/>
      </c>
      <c r="G198" s="385" t="str">
        <f>IF('Заполняет конвертор НЕ ТРОГАТЬ!'!O340="", "", 'Заполняет конвертор НЕ ТРОГАТЬ!'!O340)</f>
        <v/>
      </c>
      <c r="H198" s="385" t="str">
        <f>IF('Заполняет конвертор НЕ ТРОГАТЬ!'!P340="", "", 'Заполняет конвертор НЕ ТРОГАТЬ!'!P340)</f>
        <v/>
      </c>
      <c r="I198" s="385" t="str">
        <f>IF('Заполняет конвертор НЕ ТРОГАТЬ!'!Q340="", "", 'Заполняет конвертор НЕ ТРОГАТЬ!'!Q340)</f>
        <v/>
      </c>
      <c r="J198" s="385" t="str">
        <f>IF('Заполняет конвертор НЕ ТРОГАТЬ!'!R340="", "", 'Заполняет конвертор НЕ ТРОГАТЬ!'!R340)</f>
        <v/>
      </c>
    </row>
    <row r="199" spans="1:10" ht="12.75">
      <c r="A199" s="385" t="str">
        <f>IF('Заполняет конвертор НЕ ТРОГАТЬ!'!I341="", "", 'Заполняет конвертор НЕ ТРОГАТЬ!'!I341)</f>
        <v/>
      </c>
      <c r="B199" s="385" t="str">
        <f>IF('Заполняет конвертор НЕ ТРОГАТЬ!'!J341="", "", 'Заполняет конвертор НЕ ТРОГАТЬ!'!J341)</f>
        <v/>
      </c>
      <c r="C199" s="385" t="str">
        <f>IF('Заполняет конвертор НЕ ТРОГАТЬ!'!K341="", "", 'Заполняет конвертор НЕ ТРОГАТЬ!'!K341)</f>
        <v/>
      </c>
      <c r="D199" s="385" t="str">
        <f>IF('Заполняет конвертор НЕ ТРОГАТЬ!'!L341="", "", 'Заполняет конвертор НЕ ТРОГАТЬ!'!L341)</f>
        <v/>
      </c>
      <c r="E199" s="385" t="str">
        <f>IF('Заполняет конвертор НЕ ТРОГАТЬ!'!M341="", "", 'Заполняет конвертор НЕ ТРОГАТЬ!'!M341)</f>
        <v/>
      </c>
      <c r="F199" s="385" t="str">
        <f>IF('Заполняет конвертор НЕ ТРОГАТЬ!'!N341="", "", 'Заполняет конвертор НЕ ТРОГАТЬ!'!N341)</f>
        <v/>
      </c>
      <c r="G199" s="385" t="str">
        <f>IF('Заполняет конвертор НЕ ТРОГАТЬ!'!O341="", "", 'Заполняет конвертор НЕ ТРОГАТЬ!'!O341)</f>
        <v/>
      </c>
      <c r="H199" s="385" t="str">
        <f>IF('Заполняет конвертор НЕ ТРОГАТЬ!'!P341="", "", 'Заполняет конвертор НЕ ТРОГАТЬ!'!P341)</f>
        <v/>
      </c>
      <c r="I199" s="385" t="str">
        <f>IF('Заполняет конвертор НЕ ТРОГАТЬ!'!Q341="", "", 'Заполняет конвертор НЕ ТРОГАТЬ!'!Q341)</f>
        <v/>
      </c>
      <c r="J199" s="385" t="str">
        <f>IF('Заполняет конвертор НЕ ТРОГАТЬ!'!R341="", "", 'Заполняет конвертор НЕ ТРОГАТЬ!'!R341)</f>
        <v/>
      </c>
    </row>
    <row r="200" spans="1:10" ht="12.75">
      <c r="A200" s="385" t="str">
        <f>IF('Заполняет конвертор НЕ ТРОГАТЬ!'!I342="", "", 'Заполняет конвертор НЕ ТРОГАТЬ!'!I342)</f>
        <v/>
      </c>
      <c r="B200" s="385" t="str">
        <f>IF('Заполняет конвертор НЕ ТРОГАТЬ!'!J342="", "", 'Заполняет конвертор НЕ ТРОГАТЬ!'!J342)</f>
        <v/>
      </c>
      <c r="C200" s="385" t="str">
        <f>IF('Заполняет конвертор НЕ ТРОГАТЬ!'!K342="", "", 'Заполняет конвертор НЕ ТРОГАТЬ!'!K342)</f>
        <v/>
      </c>
      <c r="D200" s="385" t="str">
        <f>IF('Заполняет конвертор НЕ ТРОГАТЬ!'!L342="", "", 'Заполняет конвертор НЕ ТРОГАТЬ!'!L342)</f>
        <v/>
      </c>
      <c r="E200" s="385" t="str">
        <f>IF('Заполняет конвертор НЕ ТРОГАТЬ!'!M342="", "", 'Заполняет конвертор НЕ ТРОГАТЬ!'!M342)</f>
        <v/>
      </c>
      <c r="F200" s="385" t="str">
        <f>IF('Заполняет конвертор НЕ ТРОГАТЬ!'!N342="", "", 'Заполняет конвертор НЕ ТРОГАТЬ!'!N342)</f>
        <v/>
      </c>
      <c r="G200" s="385" t="str">
        <f>IF('Заполняет конвертор НЕ ТРОГАТЬ!'!O342="", "", 'Заполняет конвертор НЕ ТРОГАТЬ!'!O342)</f>
        <v/>
      </c>
      <c r="H200" s="385" t="str">
        <f>IF('Заполняет конвертор НЕ ТРОГАТЬ!'!P342="", "", 'Заполняет конвертор НЕ ТРОГАТЬ!'!P342)</f>
        <v/>
      </c>
      <c r="I200" s="385" t="str">
        <f>IF('Заполняет конвертор НЕ ТРОГАТЬ!'!Q342="", "", 'Заполняет конвертор НЕ ТРОГАТЬ!'!Q342)</f>
        <v/>
      </c>
      <c r="J200" s="385" t="str">
        <f>IF('Заполняет конвертор НЕ ТРОГАТЬ!'!R342="", "", 'Заполняет конвертор НЕ ТРОГАТЬ!'!R342)</f>
        <v/>
      </c>
    </row>
    <row r="201" spans="1:10" ht="12.75">
      <c r="A201" s="385" t="str">
        <f>IF('Заполняет конвертор НЕ ТРОГАТЬ!'!I343="", "", 'Заполняет конвертор НЕ ТРОГАТЬ!'!I343)</f>
        <v/>
      </c>
      <c r="B201" s="385" t="str">
        <f>IF('Заполняет конвертор НЕ ТРОГАТЬ!'!J343="", "", 'Заполняет конвертор НЕ ТРОГАТЬ!'!J343)</f>
        <v/>
      </c>
      <c r="C201" s="385" t="str">
        <f>IF('Заполняет конвертор НЕ ТРОГАТЬ!'!K343="", "", 'Заполняет конвертор НЕ ТРОГАТЬ!'!K343)</f>
        <v/>
      </c>
      <c r="D201" s="385" t="str">
        <f>IF('Заполняет конвертор НЕ ТРОГАТЬ!'!L343="", "", 'Заполняет конвертор НЕ ТРОГАТЬ!'!L343)</f>
        <v/>
      </c>
      <c r="E201" s="385" t="str">
        <f>IF('Заполняет конвертор НЕ ТРОГАТЬ!'!M343="", "", 'Заполняет конвертор НЕ ТРОГАТЬ!'!M343)</f>
        <v/>
      </c>
      <c r="F201" s="385" t="str">
        <f>IF('Заполняет конвертор НЕ ТРОГАТЬ!'!N343="", "", 'Заполняет конвертор НЕ ТРОГАТЬ!'!N343)</f>
        <v/>
      </c>
      <c r="G201" s="385" t="str">
        <f>IF('Заполняет конвертор НЕ ТРОГАТЬ!'!O343="", "", 'Заполняет конвертор НЕ ТРОГАТЬ!'!O343)</f>
        <v/>
      </c>
      <c r="H201" s="385" t="str">
        <f>IF('Заполняет конвертор НЕ ТРОГАТЬ!'!P343="", "", 'Заполняет конвертор НЕ ТРОГАТЬ!'!P343)</f>
        <v/>
      </c>
      <c r="I201" s="385" t="str">
        <f>IF('Заполняет конвертор НЕ ТРОГАТЬ!'!Q343="", "", 'Заполняет конвертор НЕ ТРОГАТЬ!'!Q343)</f>
        <v/>
      </c>
      <c r="J201" s="385" t="str">
        <f>IF('Заполняет конвертор НЕ ТРОГАТЬ!'!R343="", "", 'Заполняет конвертор НЕ ТРОГАТЬ!'!R343)</f>
        <v/>
      </c>
    </row>
    <row r="202" spans="1:10" ht="12.75">
      <c r="A202" s="385" t="str">
        <f>IF('Заполняет конвертор НЕ ТРОГАТЬ!'!I344="", "", 'Заполняет конвертор НЕ ТРОГАТЬ!'!I344)</f>
        <v/>
      </c>
      <c r="B202" s="385" t="str">
        <f>IF('Заполняет конвертор НЕ ТРОГАТЬ!'!J344="", "", 'Заполняет конвертор НЕ ТРОГАТЬ!'!J344)</f>
        <v/>
      </c>
      <c r="C202" s="385" t="str">
        <f>IF('Заполняет конвертор НЕ ТРОГАТЬ!'!K344="", "", 'Заполняет конвертор НЕ ТРОГАТЬ!'!K344)</f>
        <v/>
      </c>
      <c r="D202" s="385" t="str">
        <f>IF('Заполняет конвертор НЕ ТРОГАТЬ!'!L344="", "", 'Заполняет конвертор НЕ ТРОГАТЬ!'!L344)</f>
        <v/>
      </c>
      <c r="E202" s="385" t="str">
        <f>IF('Заполняет конвертор НЕ ТРОГАТЬ!'!M344="", "", 'Заполняет конвертор НЕ ТРОГАТЬ!'!M344)</f>
        <v/>
      </c>
      <c r="F202" s="385" t="str">
        <f>IF('Заполняет конвертор НЕ ТРОГАТЬ!'!N344="", "", 'Заполняет конвертор НЕ ТРОГАТЬ!'!N344)</f>
        <v/>
      </c>
      <c r="G202" s="385" t="str">
        <f>IF('Заполняет конвертор НЕ ТРОГАТЬ!'!O344="", "", 'Заполняет конвертор НЕ ТРОГАТЬ!'!O344)</f>
        <v/>
      </c>
      <c r="H202" s="385" t="str">
        <f>IF('Заполняет конвертор НЕ ТРОГАТЬ!'!P344="", "", 'Заполняет конвертор НЕ ТРОГАТЬ!'!P344)</f>
        <v/>
      </c>
      <c r="I202" s="385" t="str">
        <f>IF('Заполняет конвертор НЕ ТРОГАТЬ!'!Q344="", "", 'Заполняет конвертор НЕ ТРОГАТЬ!'!Q344)</f>
        <v/>
      </c>
      <c r="J202" s="385" t="str">
        <f>IF('Заполняет конвертор НЕ ТРОГАТЬ!'!R344="", "", 'Заполняет конвертор НЕ ТРОГАТЬ!'!R344)</f>
        <v/>
      </c>
    </row>
    <row r="203" spans="1:10" ht="12.75">
      <c r="A203" s="385" t="str">
        <f>IF('Заполняет конвертор НЕ ТРОГАТЬ!'!I345="", "", 'Заполняет конвертор НЕ ТРОГАТЬ!'!I345)</f>
        <v/>
      </c>
      <c r="B203" s="385" t="str">
        <f>IF('Заполняет конвертор НЕ ТРОГАТЬ!'!J345="", "", 'Заполняет конвертор НЕ ТРОГАТЬ!'!J345)</f>
        <v/>
      </c>
      <c r="C203" s="385" t="str">
        <f>IF('Заполняет конвертор НЕ ТРОГАТЬ!'!K345="", "", 'Заполняет конвертор НЕ ТРОГАТЬ!'!K345)</f>
        <v/>
      </c>
      <c r="D203" s="385" t="str">
        <f>IF('Заполняет конвертор НЕ ТРОГАТЬ!'!L345="", "", 'Заполняет конвертор НЕ ТРОГАТЬ!'!L345)</f>
        <v/>
      </c>
      <c r="E203" s="385" t="str">
        <f>IF('Заполняет конвертор НЕ ТРОГАТЬ!'!M345="", "", 'Заполняет конвертор НЕ ТРОГАТЬ!'!M345)</f>
        <v/>
      </c>
      <c r="F203" s="385" t="str">
        <f>IF('Заполняет конвертор НЕ ТРОГАТЬ!'!N345="", "", 'Заполняет конвертор НЕ ТРОГАТЬ!'!N345)</f>
        <v/>
      </c>
      <c r="G203" s="385" t="str">
        <f>IF('Заполняет конвертор НЕ ТРОГАТЬ!'!O345="", "", 'Заполняет конвертор НЕ ТРОГАТЬ!'!O345)</f>
        <v/>
      </c>
      <c r="H203" s="385" t="str">
        <f>IF('Заполняет конвертор НЕ ТРОГАТЬ!'!P345="", "", 'Заполняет конвертор НЕ ТРОГАТЬ!'!P345)</f>
        <v/>
      </c>
      <c r="I203" s="385" t="str">
        <f>IF('Заполняет конвертор НЕ ТРОГАТЬ!'!Q345="", "", 'Заполняет конвертор НЕ ТРОГАТЬ!'!Q345)</f>
        <v/>
      </c>
      <c r="J203" s="385" t="str">
        <f>IF('Заполняет конвертор НЕ ТРОГАТЬ!'!R345="", "", 'Заполняет конвертор НЕ ТРОГАТЬ!'!R345)</f>
        <v/>
      </c>
    </row>
    <row r="204" spans="1:10" ht="12.75">
      <c r="A204" s="385" t="str">
        <f>IF('Заполняет конвертор НЕ ТРОГАТЬ!'!I346="", "", 'Заполняет конвертор НЕ ТРОГАТЬ!'!I346)</f>
        <v/>
      </c>
      <c r="B204" s="385" t="str">
        <f>IF('Заполняет конвертор НЕ ТРОГАТЬ!'!J346="", "", 'Заполняет конвертор НЕ ТРОГАТЬ!'!J346)</f>
        <v/>
      </c>
      <c r="C204" s="385" t="str">
        <f>IF('Заполняет конвертор НЕ ТРОГАТЬ!'!K346="", "", 'Заполняет конвертор НЕ ТРОГАТЬ!'!K346)</f>
        <v/>
      </c>
      <c r="D204" s="385" t="str">
        <f>IF('Заполняет конвертор НЕ ТРОГАТЬ!'!L346="", "", 'Заполняет конвертор НЕ ТРОГАТЬ!'!L346)</f>
        <v/>
      </c>
      <c r="E204" s="385" t="str">
        <f>IF('Заполняет конвертор НЕ ТРОГАТЬ!'!M346="", "", 'Заполняет конвертор НЕ ТРОГАТЬ!'!M346)</f>
        <v/>
      </c>
      <c r="F204" s="385" t="str">
        <f>IF('Заполняет конвертор НЕ ТРОГАТЬ!'!N346="", "", 'Заполняет конвертор НЕ ТРОГАТЬ!'!N346)</f>
        <v/>
      </c>
      <c r="G204" s="385" t="str">
        <f>IF('Заполняет конвертор НЕ ТРОГАТЬ!'!O346="", "", 'Заполняет конвертор НЕ ТРОГАТЬ!'!O346)</f>
        <v/>
      </c>
      <c r="H204" s="385" t="str">
        <f>IF('Заполняет конвертор НЕ ТРОГАТЬ!'!P346="", "", 'Заполняет конвертор НЕ ТРОГАТЬ!'!P346)</f>
        <v/>
      </c>
      <c r="I204" s="385" t="str">
        <f>IF('Заполняет конвертор НЕ ТРОГАТЬ!'!Q346="", "", 'Заполняет конвертор НЕ ТРОГАТЬ!'!Q346)</f>
        <v/>
      </c>
      <c r="J204" s="385" t="str">
        <f>IF('Заполняет конвертор НЕ ТРОГАТЬ!'!R346="", "", 'Заполняет конвертор НЕ ТРОГАТЬ!'!R346)</f>
        <v/>
      </c>
    </row>
    <row r="205" spans="1:10" ht="12.75">
      <c r="A205" s="385" t="str">
        <f>IF('Заполняет конвертор НЕ ТРОГАТЬ!'!I347="", "", 'Заполняет конвертор НЕ ТРОГАТЬ!'!I347)</f>
        <v/>
      </c>
      <c r="B205" s="385" t="str">
        <f>IF('Заполняет конвертор НЕ ТРОГАТЬ!'!J347="", "", 'Заполняет конвертор НЕ ТРОГАТЬ!'!J347)</f>
        <v/>
      </c>
      <c r="C205" s="385" t="str">
        <f>IF('Заполняет конвертор НЕ ТРОГАТЬ!'!K347="", "", 'Заполняет конвертор НЕ ТРОГАТЬ!'!K347)</f>
        <v/>
      </c>
      <c r="D205" s="385" t="str">
        <f>IF('Заполняет конвертор НЕ ТРОГАТЬ!'!L347="", "", 'Заполняет конвертор НЕ ТРОГАТЬ!'!L347)</f>
        <v/>
      </c>
      <c r="E205" s="385" t="str">
        <f>IF('Заполняет конвертор НЕ ТРОГАТЬ!'!M347="", "", 'Заполняет конвертор НЕ ТРОГАТЬ!'!M347)</f>
        <v/>
      </c>
      <c r="F205" s="385" t="str">
        <f>IF('Заполняет конвертор НЕ ТРОГАТЬ!'!N347="", "", 'Заполняет конвертор НЕ ТРОГАТЬ!'!N347)</f>
        <v/>
      </c>
      <c r="G205" s="385" t="str">
        <f>IF('Заполняет конвертор НЕ ТРОГАТЬ!'!O347="", "", 'Заполняет конвертор НЕ ТРОГАТЬ!'!O347)</f>
        <v/>
      </c>
      <c r="H205" s="385" t="str">
        <f>IF('Заполняет конвертор НЕ ТРОГАТЬ!'!P347="", "", 'Заполняет конвертор НЕ ТРОГАТЬ!'!P347)</f>
        <v/>
      </c>
      <c r="I205" s="385" t="str">
        <f>IF('Заполняет конвертор НЕ ТРОГАТЬ!'!Q347="", "", 'Заполняет конвертор НЕ ТРОГАТЬ!'!Q347)</f>
        <v/>
      </c>
      <c r="J205" s="385" t="str">
        <f>IF('Заполняет конвертор НЕ ТРОГАТЬ!'!R347="", "", 'Заполняет конвертор НЕ ТРОГАТЬ!'!R347)</f>
        <v/>
      </c>
    </row>
    <row r="206" spans="1:10" ht="12.75">
      <c r="A206" s="385" t="str">
        <f>IF('Заполняет конвертор НЕ ТРОГАТЬ!'!I348="", "", 'Заполняет конвертор НЕ ТРОГАТЬ!'!I348)</f>
        <v/>
      </c>
      <c r="B206" s="385" t="str">
        <f>IF('Заполняет конвертор НЕ ТРОГАТЬ!'!J348="", "", 'Заполняет конвертор НЕ ТРОГАТЬ!'!J348)</f>
        <v/>
      </c>
      <c r="C206" s="385" t="str">
        <f>IF('Заполняет конвертор НЕ ТРОГАТЬ!'!K348="", "", 'Заполняет конвертор НЕ ТРОГАТЬ!'!K348)</f>
        <v/>
      </c>
      <c r="D206" s="385" t="str">
        <f>IF('Заполняет конвертор НЕ ТРОГАТЬ!'!L348="", "", 'Заполняет конвертор НЕ ТРОГАТЬ!'!L348)</f>
        <v/>
      </c>
      <c r="E206" s="385" t="str">
        <f>IF('Заполняет конвертор НЕ ТРОГАТЬ!'!M348="", "", 'Заполняет конвертор НЕ ТРОГАТЬ!'!M348)</f>
        <v/>
      </c>
      <c r="F206" s="385" t="str">
        <f>IF('Заполняет конвертор НЕ ТРОГАТЬ!'!N348="", "", 'Заполняет конвертор НЕ ТРОГАТЬ!'!N348)</f>
        <v/>
      </c>
      <c r="G206" s="385" t="str">
        <f>IF('Заполняет конвертор НЕ ТРОГАТЬ!'!O348="", "", 'Заполняет конвертор НЕ ТРОГАТЬ!'!O348)</f>
        <v/>
      </c>
      <c r="H206" s="385" t="str">
        <f>IF('Заполняет конвертор НЕ ТРОГАТЬ!'!P348="", "", 'Заполняет конвертор НЕ ТРОГАТЬ!'!P348)</f>
        <v/>
      </c>
      <c r="I206" s="385" t="str">
        <f>IF('Заполняет конвертор НЕ ТРОГАТЬ!'!Q348="", "", 'Заполняет конвертор НЕ ТРОГАТЬ!'!Q348)</f>
        <v/>
      </c>
      <c r="J206" s="385" t="str">
        <f>IF('Заполняет конвертор НЕ ТРОГАТЬ!'!R348="", "", 'Заполняет конвертор НЕ ТРОГАТЬ!'!R348)</f>
        <v/>
      </c>
    </row>
    <row r="207" spans="1:10" ht="12.75">
      <c r="A207" s="385" t="str">
        <f>IF('Заполняет конвертор НЕ ТРОГАТЬ!'!I349="", "", 'Заполняет конвертор НЕ ТРОГАТЬ!'!I349)</f>
        <v/>
      </c>
      <c r="B207" s="385" t="str">
        <f>IF('Заполняет конвертор НЕ ТРОГАТЬ!'!J349="", "", 'Заполняет конвертор НЕ ТРОГАТЬ!'!J349)</f>
        <v/>
      </c>
      <c r="C207" s="385" t="str">
        <f>IF('Заполняет конвертор НЕ ТРОГАТЬ!'!K349="", "", 'Заполняет конвертор НЕ ТРОГАТЬ!'!K349)</f>
        <v/>
      </c>
      <c r="D207" s="385" t="str">
        <f>IF('Заполняет конвертор НЕ ТРОГАТЬ!'!L349="", "", 'Заполняет конвертор НЕ ТРОГАТЬ!'!L349)</f>
        <v/>
      </c>
      <c r="E207" s="385" t="str">
        <f>IF('Заполняет конвертор НЕ ТРОГАТЬ!'!M349="", "", 'Заполняет конвертор НЕ ТРОГАТЬ!'!M349)</f>
        <v/>
      </c>
      <c r="F207" s="385" t="str">
        <f>IF('Заполняет конвертор НЕ ТРОГАТЬ!'!N349="", "", 'Заполняет конвертор НЕ ТРОГАТЬ!'!N349)</f>
        <v/>
      </c>
      <c r="G207" s="385" t="str">
        <f>IF('Заполняет конвертор НЕ ТРОГАТЬ!'!O349="", "", 'Заполняет конвертор НЕ ТРОГАТЬ!'!O349)</f>
        <v/>
      </c>
      <c r="H207" s="385" t="str">
        <f>IF('Заполняет конвертор НЕ ТРОГАТЬ!'!P349="", "", 'Заполняет конвертор НЕ ТРОГАТЬ!'!P349)</f>
        <v/>
      </c>
      <c r="I207" s="385" t="str">
        <f>IF('Заполняет конвертор НЕ ТРОГАТЬ!'!Q349="", "", 'Заполняет конвертор НЕ ТРОГАТЬ!'!Q349)</f>
        <v/>
      </c>
      <c r="J207" s="385" t="str">
        <f>IF('Заполняет конвертор НЕ ТРОГАТЬ!'!R349="", "", 'Заполняет конвертор НЕ ТРОГАТЬ!'!R349)</f>
        <v/>
      </c>
    </row>
    <row r="208" spans="1:10" ht="12.75">
      <c r="A208" s="385" t="str">
        <f>IF('Заполняет конвертор НЕ ТРОГАТЬ!'!I350="", "", 'Заполняет конвертор НЕ ТРОГАТЬ!'!I350)</f>
        <v/>
      </c>
      <c r="B208" s="385" t="str">
        <f>IF('Заполняет конвертор НЕ ТРОГАТЬ!'!J350="", "", 'Заполняет конвертор НЕ ТРОГАТЬ!'!J350)</f>
        <v/>
      </c>
      <c r="C208" s="385" t="str">
        <f>IF('Заполняет конвертор НЕ ТРОГАТЬ!'!K350="", "", 'Заполняет конвертор НЕ ТРОГАТЬ!'!K350)</f>
        <v/>
      </c>
      <c r="D208" s="385" t="str">
        <f>IF('Заполняет конвертор НЕ ТРОГАТЬ!'!L350="", "", 'Заполняет конвертор НЕ ТРОГАТЬ!'!L350)</f>
        <v/>
      </c>
      <c r="E208" s="385" t="str">
        <f>IF('Заполняет конвертор НЕ ТРОГАТЬ!'!M350="", "", 'Заполняет конвертор НЕ ТРОГАТЬ!'!M350)</f>
        <v/>
      </c>
      <c r="F208" s="385" t="str">
        <f>IF('Заполняет конвертор НЕ ТРОГАТЬ!'!N350="", "", 'Заполняет конвертор НЕ ТРОГАТЬ!'!N350)</f>
        <v/>
      </c>
      <c r="G208" s="385" t="str">
        <f>IF('Заполняет конвертор НЕ ТРОГАТЬ!'!O350="", "", 'Заполняет конвертор НЕ ТРОГАТЬ!'!O350)</f>
        <v/>
      </c>
      <c r="H208" s="385" t="str">
        <f>IF('Заполняет конвертор НЕ ТРОГАТЬ!'!P350="", "", 'Заполняет конвертор НЕ ТРОГАТЬ!'!P350)</f>
        <v/>
      </c>
      <c r="I208" s="385" t="str">
        <f>IF('Заполняет конвертор НЕ ТРОГАТЬ!'!Q350="", "", 'Заполняет конвертор НЕ ТРОГАТЬ!'!Q350)</f>
        <v/>
      </c>
      <c r="J208" s="385" t="str">
        <f>IF('Заполняет конвертор НЕ ТРОГАТЬ!'!R350="", "", 'Заполняет конвертор НЕ ТРОГАТЬ!'!R350)</f>
        <v/>
      </c>
    </row>
    <row r="209" spans="1:10" ht="12.75">
      <c r="A209" s="385" t="str">
        <f>IF('Заполняет конвертор НЕ ТРОГАТЬ!'!I351="", "", 'Заполняет конвертор НЕ ТРОГАТЬ!'!I351)</f>
        <v/>
      </c>
      <c r="B209" s="385" t="str">
        <f>IF('Заполняет конвертор НЕ ТРОГАТЬ!'!J351="", "", 'Заполняет конвертор НЕ ТРОГАТЬ!'!J351)</f>
        <v/>
      </c>
      <c r="C209" s="385" t="str">
        <f>IF('Заполняет конвертор НЕ ТРОГАТЬ!'!K351="", "", 'Заполняет конвертор НЕ ТРОГАТЬ!'!K351)</f>
        <v/>
      </c>
      <c r="D209" s="385" t="str">
        <f>IF('Заполняет конвертор НЕ ТРОГАТЬ!'!L351="", "", 'Заполняет конвертор НЕ ТРОГАТЬ!'!L351)</f>
        <v/>
      </c>
      <c r="E209" s="385" t="str">
        <f>IF('Заполняет конвертор НЕ ТРОГАТЬ!'!M351="", "", 'Заполняет конвертор НЕ ТРОГАТЬ!'!M351)</f>
        <v/>
      </c>
      <c r="F209" s="385" t="str">
        <f>IF('Заполняет конвертор НЕ ТРОГАТЬ!'!N351="", "", 'Заполняет конвертор НЕ ТРОГАТЬ!'!N351)</f>
        <v/>
      </c>
      <c r="G209" s="385" t="str">
        <f>IF('Заполняет конвертор НЕ ТРОГАТЬ!'!O351="", "", 'Заполняет конвертор НЕ ТРОГАТЬ!'!O351)</f>
        <v/>
      </c>
      <c r="H209" s="385" t="str">
        <f>IF('Заполняет конвертор НЕ ТРОГАТЬ!'!P351="", "", 'Заполняет конвертор НЕ ТРОГАТЬ!'!P351)</f>
        <v/>
      </c>
      <c r="I209" s="385" t="str">
        <f>IF('Заполняет конвертор НЕ ТРОГАТЬ!'!Q351="", "", 'Заполняет конвертор НЕ ТРОГАТЬ!'!Q351)</f>
        <v/>
      </c>
      <c r="J209" s="385" t="str">
        <f>IF('Заполняет конвертор НЕ ТРОГАТЬ!'!R351="", "", 'Заполняет конвертор НЕ ТРОГАТЬ!'!R351)</f>
        <v/>
      </c>
    </row>
    <row r="210" spans="1:10" ht="12.75">
      <c r="A210" s="385" t="str">
        <f>IF('Заполняет конвертор НЕ ТРОГАТЬ!'!I352="", "", 'Заполняет конвертор НЕ ТРОГАТЬ!'!I352)</f>
        <v/>
      </c>
      <c r="B210" s="385" t="str">
        <f>IF('Заполняет конвертор НЕ ТРОГАТЬ!'!J352="", "", 'Заполняет конвертор НЕ ТРОГАТЬ!'!J352)</f>
        <v/>
      </c>
      <c r="C210" s="385" t="str">
        <f>IF('Заполняет конвертор НЕ ТРОГАТЬ!'!K352="", "", 'Заполняет конвертор НЕ ТРОГАТЬ!'!K352)</f>
        <v/>
      </c>
      <c r="D210" s="385" t="str">
        <f>IF('Заполняет конвертор НЕ ТРОГАТЬ!'!L352="", "", 'Заполняет конвертор НЕ ТРОГАТЬ!'!L352)</f>
        <v/>
      </c>
      <c r="E210" s="385" t="str">
        <f>IF('Заполняет конвертор НЕ ТРОГАТЬ!'!M352="", "", 'Заполняет конвертор НЕ ТРОГАТЬ!'!M352)</f>
        <v/>
      </c>
      <c r="F210" s="385" t="str">
        <f>IF('Заполняет конвертор НЕ ТРОГАТЬ!'!N352="", "", 'Заполняет конвертор НЕ ТРОГАТЬ!'!N352)</f>
        <v/>
      </c>
      <c r="G210" s="385" t="str">
        <f>IF('Заполняет конвертор НЕ ТРОГАТЬ!'!O352="", "", 'Заполняет конвертор НЕ ТРОГАТЬ!'!O352)</f>
        <v/>
      </c>
      <c r="H210" s="385" t="str">
        <f>IF('Заполняет конвертор НЕ ТРОГАТЬ!'!P352="", "", 'Заполняет конвертор НЕ ТРОГАТЬ!'!P352)</f>
        <v/>
      </c>
      <c r="I210" s="385" t="str">
        <f>IF('Заполняет конвертор НЕ ТРОГАТЬ!'!Q352="", "", 'Заполняет конвертор НЕ ТРОГАТЬ!'!Q352)</f>
        <v/>
      </c>
      <c r="J210" s="385" t="str">
        <f>IF('Заполняет конвертор НЕ ТРОГАТЬ!'!R352="", "", 'Заполняет конвертор НЕ ТРОГАТЬ!'!R352)</f>
        <v/>
      </c>
    </row>
    <row r="211" spans="1:10" ht="12.75">
      <c r="A211" s="385" t="str">
        <f>IF('Заполняет конвертор НЕ ТРОГАТЬ!'!I353="", "", 'Заполняет конвертор НЕ ТРОГАТЬ!'!I353)</f>
        <v/>
      </c>
      <c r="B211" s="385" t="str">
        <f>IF('Заполняет конвертор НЕ ТРОГАТЬ!'!J353="", "", 'Заполняет конвертор НЕ ТРОГАТЬ!'!J353)</f>
        <v/>
      </c>
      <c r="C211" s="385" t="str">
        <f>IF('Заполняет конвертор НЕ ТРОГАТЬ!'!K353="", "", 'Заполняет конвертор НЕ ТРОГАТЬ!'!K353)</f>
        <v/>
      </c>
      <c r="D211" s="385" t="str">
        <f>IF('Заполняет конвертор НЕ ТРОГАТЬ!'!L353="", "", 'Заполняет конвертор НЕ ТРОГАТЬ!'!L353)</f>
        <v/>
      </c>
      <c r="E211" s="385" t="str">
        <f>IF('Заполняет конвертор НЕ ТРОГАТЬ!'!M353="", "", 'Заполняет конвертор НЕ ТРОГАТЬ!'!M353)</f>
        <v/>
      </c>
      <c r="F211" s="385" t="str">
        <f>IF('Заполняет конвертор НЕ ТРОГАТЬ!'!N353="", "", 'Заполняет конвертор НЕ ТРОГАТЬ!'!N353)</f>
        <v/>
      </c>
      <c r="G211" s="385" t="str">
        <f>IF('Заполняет конвертор НЕ ТРОГАТЬ!'!O353="", "", 'Заполняет конвертор НЕ ТРОГАТЬ!'!O353)</f>
        <v/>
      </c>
      <c r="H211" s="385" t="str">
        <f>IF('Заполняет конвертор НЕ ТРОГАТЬ!'!P353="", "", 'Заполняет конвертор НЕ ТРОГАТЬ!'!P353)</f>
        <v/>
      </c>
      <c r="I211" s="385" t="str">
        <f>IF('Заполняет конвертор НЕ ТРОГАТЬ!'!Q353="", "", 'Заполняет конвертор НЕ ТРОГАТЬ!'!Q353)</f>
        <v/>
      </c>
      <c r="J211" s="385" t="str">
        <f>IF('Заполняет конвертор НЕ ТРОГАТЬ!'!R353="", "", 'Заполняет конвертор НЕ ТРОГАТЬ!'!R353)</f>
        <v/>
      </c>
    </row>
    <row r="212" spans="1:10" ht="12.75">
      <c r="A212" s="385" t="str">
        <f>IF('Заполняет конвертор НЕ ТРОГАТЬ!'!I354="", "", 'Заполняет конвертор НЕ ТРОГАТЬ!'!I354)</f>
        <v/>
      </c>
      <c r="B212" s="385" t="str">
        <f>IF('Заполняет конвертор НЕ ТРОГАТЬ!'!J354="", "", 'Заполняет конвертор НЕ ТРОГАТЬ!'!J354)</f>
        <v/>
      </c>
      <c r="C212" s="385" t="str">
        <f>IF('Заполняет конвертор НЕ ТРОГАТЬ!'!K354="", "", 'Заполняет конвертор НЕ ТРОГАТЬ!'!K354)</f>
        <v/>
      </c>
      <c r="D212" s="385" t="str">
        <f>IF('Заполняет конвертор НЕ ТРОГАТЬ!'!L354="", "", 'Заполняет конвертор НЕ ТРОГАТЬ!'!L354)</f>
        <v/>
      </c>
      <c r="E212" s="385" t="str">
        <f>IF('Заполняет конвертор НЕ ТРОГАТЬ!'!M354="", "", 'Заполняет конвертор НЕ ТРОГАТЬ!'!M354)</f>
        <v/>
      </c>
      <c r="F212" s="385" t="str">
        <f>IF('Заполняет конвертор НЕ ТРОГАТЬ!'!N354="", "", 'Заполняет конвертор НЕ ТРОГАТЬ!'!N354)</f>
        <v/>
      </c>
      <c r="G212" s="385" t="str">
        <f>IF('Заполняет конвертор НЕ ТРОГАТЬ!'!O354="", "", 'Заполняет конвертор НЕ ТРОГАТЬ!'!O354)</f>
        <v/>
      </c>
      <c r="H212" s="385" t="str">
        <f>IF('Заполняет конвертор НЕ ТРОГАТЬ!'!P354="", "", 'Заполняет конвертор НЕ ТРОГАТЬ!'!P354)</f>
        <v/>
      </c>
      <c r="I212" s="385" t="str">
        <f>IF('Заполняет конвертор НЕ ТРОГАТЬ!'!Q354="", "", 'Заполняет конвертор НЕ ТРОГАТЬ!'!Q354)</f>
        <v/>
      </c>
      <c r="J212" s="385" t="str">
        <f>IF('Заполняет конвертор НЕ ТРОГАТЬ!'!R354="", "", 'Заполняет конвертор НЕ ТРОГАТЬ!'!R354)</f>
        <v/>
      </c>
    </row>
    <row r="213" spans="1:10" ht="12.75">
      <c r="A213" s="385" t="str">
        <f>IF('Заполняет конвертор НЕ ТРОГАТЬ!'!I355="", "", 'Заполняет конвертор НЕ ТРОГАТЬ!'!I355)</f>
        <v/>
      </c>
      <c r="B213" s="385" t="str">
        <f>IF('Заполняет конвертор НЕ ТРОГАТЬ!'!J355="", "", 'Заполняет конвертор НЕ ТРОГАТЬ!'!J355)</f>
        <v/>
      </c>
      <c r="C213" s="385" t="str">
        <f>IF('Заполняет конвертор НЕ ТРОГАТЬ!'!K355="", "", 'Заполняет конвертор НЕ ТРОГАТЬ!'!K355)</f>
        <v/>
      </c>
      <c r="D213" s="385" t="str">
        <f>IF('Заполняет конвертор НЕ ТРОГАТЬ!'!L355="", "", 'Заполняет конвертор НЕ ТРОГАТЬ!'!L355)</f>
        <v/>
      </c>
      <c r="E213" s="385" t="str">
        <f>IF('Заполняет конвертор НЕ ТРОГАТЬ!'!M355="", "", 'Заполняет конвертор НЕ ТРОГАТЬ!'!M355)</f>
        <v/>
      </c>
      <c r="F213" s="385" t="str">
        <f>IF('Заполняет конвертор НЕ ТРОГАТЬ!'!N355="", "", 'Заполняет конвертор НЕ ТРОГАТЬ!'!N355)</f>
        <v/>
      </c>
      <c r="G213" s="385" t="str">
        <f>IF('Заполняет конвертор НЕ ТРОГАТЬ!'!O355="", "", 'Заполняет конвертор НЕ ТРОГАТЬ!'!O355)</f>
        <v/>
      </c>
      <c r="H213" s="385" t="str">
        <f>IF('Заполняет конвертор НЕ ТРОГАТЬ!'!P355="", "", 'Заполняет конвертор НЕ ТРОГАТЬ!'!P355)</f>
        <v/>
      </c>
      <c r="I213" s="385" t="str">
        <f>IF('Заполняет конвертор НЕ ТРОГАТЬ!'!Q355="", "", 'Заполняет конвертор НЕ ТРОГАТЬ!'!Q355)</f>
        <v/>
      </c>
      <c r="J213" s="385" t="str">
        <f>IF('Заполняет конвертор НЕ ТРОГАТЬ!'!R355="", "", 'Заполняет конвертор НЕ ТРОГАТЬ!'!R355)</f>
        <v/>
      </c>
    </row>
    <row r="214" spans="1:10" ht="12.75">
      <c r="A214" s="385" t="str">
        <f>IF('Заполняет конвертор НЕ ТРОГАТЬ!'!I356="", "", 'Заполняет конвертор НЕ ТРОГАТЬ!'!I356)</f>
        <v/>
      </c>
      <c r="B214" s="385" t="str">
        <f>IF('Заполняет конвертор НЕ ТРОГАТЬ!'!J356="", "", 'Заполняет конвертор НЕ ТРОГАТЬ!'!J356)</f>
        <v/>
      </c>
      <c r="C214" s="385" t="str">
        <f>IF('Заполняет конвертор НЕ ТРОГАТЬ!'!K356="", "", 'Заполняет конвертор НЕ ТРОГАТЬ!'!K356)</f>
        <v/>
      </c>
      <c r="D214" s="385" t="str">
        <f>IF('Заполняет конвертор НЕ ТРОГАТЬ!'!L356="", "", 'Заполняет конвертор НЕ ТРОГАТЬ!'!L356)</f>
        <v/>
      </c>
      <c r="E214" s="385" t="str">
        <f>IF('Заполняет конвертор НЕ ТРОГАТЬ!'!M356="", "", 'Заполняет конвертор НЕ ТРОГАТЬ!'!M356)</f>
        <v/>
      </c>
      <c r="F214" s="385" t="str">
        <f>IF('Заполняет конвертор НЕ ТРОГАТЬ!'!N356="", "", 'Заполняет конвертор НЕ ТРОГАТЬ!'!N356)</f>
        <v/>
      </c>
      <c r="G214" s="385" t="str">
        <f>IF('Заполняет конвертор НЕ ТРОГАТЬ!'!O356="", "", 'Заполняет конвертор НЕ ТРОГАТЬ!'!O356)</f>
        <v/>
      </c>
      <c r="H214" s="385" t="str">
        <f>IF('Заполняет конвертор НЕ ТРОГАТЬ!'!P356="", "", 'Заполняет конвертор НЕ ТРОГАТЬ!'!P356)</f>
        <v/>
      </c>
      <c r="I214" s="385" t="str">
        <f>IF('Заполняет конвертор НЕ ТРОГАТЬ!'!Q356="", "", 'Заполняет конвертор НЕ ТРОГАТЬ!'!Q356)</f>
        <v/>
      </c>
      <c r="J214" s="385" t="str">
        <f>IF('Заполняет конвертор НЕ ТРОГАТЬ!'!R356="", "", 'Заполняет конвертор НЕ ТРОГАТЬ!'!R356)</f>
        <v/>
      </c>
    </row>
    <row r="215" spans="1:10" ht="12.75">
      <c r="A215" s="385" t="str">
        <f>IF('Заполняет конвертор НЕ ТРОГАТЬ!'!I357="", "", 'Заполняет конвертор НЕ ТРОГАТЬ!'!I357)</f>
        <v/>
      </c>
      <c r="B215" s="385" t="str">
        <f>IF('Заполняет конвертор НЕ ТРОГАТЬ!'!J357="", "", 'Заполняет конвертор НЕ ТРОГАТЬ!'!J357)</f>
        <v/>
      </c>
      <c r="C215" s="385" t="str">
        <f>IF('Заполняет конвертор НЕ ТРОГАТЬ!'!K357="", "", 'Заполняет конвертор НЕ ТРОГАТЬ!'!K357)</f>
        <v/>
      </c>
      <c r="D215" s="385" t="str">
        <f>IF('Заполняет конвертор НЕ ТРОГАТЬ!'!L357="", "", 'Заполняет конвертор НЕ ТРОГАТЬ!'!L357)</f>
        <v/>
      </c>
      <c r="E215" s="385" t="str">
        <f>IF('Заполняет конвертор НЕ ТРОГАТЬ!'!M357="", "", 'Заполняет конвертор НЕ ТРОГАТЬ!'!M357)</f>
        <v/>
      </c>
      <c r="F215" s="385" t="str">
        <f>IF('Заполняет конвертор НЕ ТРОГАТЬ!'!N357="", "", 'Заполняет конвертор НЕ ТРОГАТЬ!'!N357)</f>
        <v/>
      </c>
      <c r="G215" s="385" t="str">
        <f>IF('Заполняет конвертор НЕ ТРОГАТЬ!'!O357="", "", 'Заполняет конвертор НЕ ТРОГАТЬ!'!O357)</f>
        <v/>
      </c>
      <c r="H215" s="385" t="str">
        <f>IF('Заполняет конвертор НЕ ТРОГАТЬ!'!P357="", "", 'Заполняет конвертор НЕ ТРОГАТЬ!'!P357)</f>
        <v/>
      </c>
      <c r="I215" s="385" t="str">
        <f>IF('Заполняет конвертор НЕ ТРОГАТЬ!'!Q357="", "", 'Заполняет конвертор НЕ ТРОГАТЬ!'!Q357)</f>
        <v/>
      </c>
      <c r="J215" s="385" t="str">
        <f>IF('Заполняет конвертор НЕ ТРОГАТЬ!'!R357="", "", 'Заполняет конвертор НЕ ТРОГАТЬ!'!R357)</f>
        <v/>
      </c>
    </row>
    <row r="216" spans="1:10" ht="12.75">
      <c r="A216" s="385" t="str">
        <f>IF('Заполняет конвертор НЕ ТРОГАТЬ!'!I358="", "", 'Заполняет конвертор НЕ ТРОГАТЬ!'!I358)</f>
        <v/>
      </c>
      <c r="B216" s="385" t="str">
        <f>IF('Заполняет конвертор НЕ ТРОГАТЬ!'!J358="", "", 'Заполняет конвертор НЕ ТРОГАТЬ!'!J358)</f>
        <v/>
      </c>
      <c r="C216" s="385" t="str">
        <f>IF('Заполняет конвертор НЕ ТРОГАТЬ!'!K358="", "", 'Заполняет конвертор НЕ ТРОГАТЬ!'!K358)</f>
        <v/>
      </c>
      <c r="D216" s="385" t="str">
        <f>IF('Заполняет конвертор НЕ ТРОГАТЬ!'!L358="", "", 'Заполняет конвертор НЕ ТРОГАТЬ!'!L358)</f>
        <v/>
      </c>
      <c r="E216" s="385" t="str">
        <f>IF('Заполняет конвертор НЕ ТРОГАТЬ!'!M358="", "", 'Заполняет конвертор НЕ ТРОГАТЬ!'!M358)</f>
        <v/>
      </c>
      <c r="F216" s="385" t="str">
        <f>IF('Заполняет конвертор НЕ ТРОГАТЬ!'!N358="", "", 'Заполняет конвертор НЕ ТРОГАТЬ!'!N358)</f>
        <v/>
      </c>
      <c r="G216" s="385" t="str">
        <f>IF('Заполняет конвертор НЕ ТРОГАТЬ!'!O358="", "", 'Заполняет конвертор НЕ ТРОГАТЬ!'!O358)</f>
        <v/>
      </c>
      <c r="H216" s="385" t="str">
        <f>IF('Заполняет конвертор НЕ ТРОГАТЬ!'!P358="", "", 'Заполняет конвертор НЕ ТРОГАТЬ!'!P358)</f>
        <v/>
      </c>
      <c r="I216" s="385" t="str">
        <f>IF('Заполняет конвертор НЕ ТРОГАТЬ!'!Q358="", "", 'Заполняет конвертор НЕ ТРОГАТЬ!'!Q358)</f>
        <v/>
      </c>
      <c r="J216" s="385" t="str">
        <f>IF('Заполняет конвертор НЕ ТРОГАТЬ!'!R358="", "", 'Заполняет конвертор НЕ ТРОГАТЬ!'!R358)</f>
        <v/>
      </c>
    </row>
    <row r="217" spans="1:10" ht="12.75">
      <c r="A217" s="385" t="str">
        <f>IF('Заполняет конвертор НЕ ТРОГАТЬ!'!I359="", "", 'Заполняет конвертор НЕ ТРОГАТЬ!'!I359)</f>
        <v/>
      </c>
      <c r="B217" s="385" t="str">
        <f>IF('Заполняет конвертор НЕ ТРОГАТЬ!'!J359="", "", 'Заполняет конвертор НЕ ТРОГАТЬ!'!J359)</f>
        <v/>
      </c>
      <c r="C217" s="385" t="str">
        <f>IF('Заполняет конвертор НЕ ТРОГАТЬ!'!K359="", "", 'Заполняет конвертор НЕ ТРОГАТЬ!'!K359)</f>
        <v/>
      </c>
      <c r="D217" s="385" t="str">
        <f>IF('Заполняет конвертор НЕ ТРОГАТЬ!'!L359="", "", 'Заполняет конвертор НЕ ТРОГАТЬ!'!L359)</f>
        <v/>
      </c>
      <c r="E217" s="385" t="str">
        <f>IF('Заполняет конвертор НЕ ТРОГАТЬ!'!M359="", "", 'Заполняет конвертор НЕ ТРОГАТЬ!'!M359)</f>
        <v/>
      </c>
      <c r="F217" s="385" t="str">
        <f>IF('Заполняет конвертор НЕ ТРОГАТЬ!'!N359="", "", 'Заполняет конвертор НЕ ТРОГАТЬ!'!N359)</f>
        <v/>
      </c>
      <c r="G217" s="385" t="str">
        <f>IF('Заполняет конвертор НЕ ТРОГАТЬ!'!O359="", "", 'Заполняет конвертор НЕ ТРОГАТЬ!'!O359)</f>
        <v/>
      </c>
      <c r="H217" s="385" t="str">
        <f>IF('Заполняет конвертор НЕ ТРОГАТЬ!'!P359="", "", 'Заполняет конвертор НЕ ТРОГАТЬ!'!P359)</f>
        <v/>
      </c>
      <c r="I217" s="385" t="str">
        <f>IF('Заполняет конвертор НЕ ТРОГАТЬ!'!Q359="", "", 'Заполняет конвертор НЕ ТРОГАТЬ!'!Q359)</f>
        <v/>
      </c>
      <c r="J217" s="385" t="str">
        <f>IF('Заполняет конвертор НЕ ТРОГАТЬ!'!R359="", "", 'Заполняет конвертор НЕ ТРОГАТЬ!'!R359)</f>
        <v/>
      </c>
    </row>
    <row r="218" spans="1:10" ht="12.75">
      <c r="A218" s="385" t="str">
        <f>IF('Заполняет конвертор НЕ ТРОГАТЬ!'!I360="", "", 'Заполняет конвертор НЕ ТРОГАТЬ!'!I360)</f>
        <v/>
      </c>
      <c r="B218" s="385" t="str">
        <f>IF('Заполняет конвертор НЕ ТРОГАТЬ!'!J360="", "", 'Заполняет конвертор НЕ ТРОГАТЬ!'!J360)</f>
        <v/>
      </c>
      <c r="C218" s="385" t="str">
        <f>IF('Заполняет конвертор НЕ ТРОГАТЬ!'!K360="", "", 'Заполняет конвертор НЕ ТРОГАТЬ!'!K360)</f>
        <v/>
      </c>
      <c r="D218" s="385" t="str">
        <f>IF('Заполняет конвертор НЕ ТРОГАТЬ!'!L360="", "", 'Заполняет конвертор НЕ ТРОГАТЬ!'!L360)</f>
        <v/>
      </c>
      <c r="E218" s="385" t="str">
        <f>IF('Заполняет конвертор НЕ ТРОГАТЬ!'!M360="", "", 'Заполняет конвертор НЕ ТРОГАТЬ!'!M360)</f>
        <v/>
      </c>
      <c r="F218" s="385" t="str">
        <f>IF('Заполняет конвертор НЕ ТРОГАТЬ!'!N360="", "", 'Заполняет конвертор НЕ ТРОГАТЬ!'!N360)</f>
        <v/>
      </c>
      <c r="G218" s="385" t="str">
        <f>IF('Заполняет конвертор НЕ ТРОГАТЬ!'!O360="", "", 'Заполняет конвертор НЕ ТРОГАТЬ!'!O360)</f>
        <v/>
      </c>
      <c r="H218" s="385" t="str">
        <f>IF('Заполняет конвертор НЕ ТРОГАТЬ!'!P360="", "", 'Заполняет конвертор НЕ ТРОГАТЬ!'!P360)</f>
        <v/>
      </c>
      <c r="I218" s="385" t="str">
        <f>IF('Заполняет конвертор НЕ ТРОГАТЬ!'!Q360="", "", 'Заполняет конвертор НЕ ТРОГАТЬ!'!Q360)</f>
        <v/>
      </c>
      <c r="J218" s="385" t="str">
        <f>IF('Заполняет конвертор НЕ ТРОГАТЬ!'!R360="", "", 'Заполняет конвертор НЕ ТРОГАТЬ!'!R360)</f>
        <v/>
      </c>
    </row>
    <row r="219" spans="1:10" ht="12.75">
      <c r="A219" s="385" t="str">
        <f>IF('Заполняет конвертор НЕ ТРОГАТЬ!'!I361="", "", 'Заполняет конвертор НЕ ТРОГАТЬ!'!I361)</f>
        <v/>
      </c>
      <c r="B219" s="385" t="str">
        <f>IF('Заполняет конвертор НЕ ТРОГАТЬ!'!J361="", "", 'Заполняет конвертор НЕ ТРОГАТЬ!'!J361)</f>
        <v/>
      </c>
      <c r="C219" s="385" t="str">
        <f>IF('Заполняет конвертор НЕ ТРОГАТЬ!'!K361="", "", 'Заполняет конвертор НЕ ТРОГАТЬ!'!K361)</f>
        <v/>
      </c>
      <c r="D219" s="385" t="str">
        <f>IF('Заполняет конвертор НЕ ТРОГАТЬ!'!L361="", "", 'Заполняет конвертор НЕ ТРОГАТЬ!'!L361)</f>
        <v/>
      </c>
      <c r="E219" s="385" t="str">
        <f>IF('Заполняет конвертор НЕ ТРОГАТЬ!'!M361="", "", 'Заполняет конвертор НЕ ТРОГАТЬ!'!M361)</f>
        <v/>
      </c>
      <c r="F219" s="385" t="str">
        <f>IF('Заполняет конвертор НЕ ТРОГАТЬ!'!N361="", "", 'Заполняет конвертор НЕ ТРОГАТЬ!'!N361)</f>
        <v/>
      </c>
      <c r="G219" s="385" t="str">
        <f>IF('Заполняет конвертор НЕ ТРОГАТЬ!'!O361="", "", 'Заполняет конвертор НЕ ТРОГАТЬ!'!O361)</f>
        <v/>
      </c>
      <c r="H219" s="385" t="str">
        <f>IF('Заполняет конвертор НЕ ТРОГАТЬ!'!P361="", "", 'Заполняет конвертор НЕ ТРОГАТЬ!'!P361)</f>
        <v/>
      </c>
      <c r="I219" s="385" t="str">
        <f>IF('Заполняет конвертор НЕ ТРОГАТЬ!'!Q361="", "", 'Заполняет конвертор НЕ ТРОГАТЬ!'!Q361)</f>
        <v/>
      </c>
      <c r="J219" s="385" t="str">
        <f>IF('Заполняет конвертор НЕ ТРОГАТЬ!'!R361="", "", 'Заполняет конвертор НЕ ТРОГАТЬ!'!R361)</f>
        <v/>
      </c>
    </row>
    <row r="220" spans="1:10" ht="12.75">
      <c r="A220" s="385" t="str">
        <f>IF('Заполняет конвертор НЕ ТРОГАТЬ!'!I362="", "", 'Заполняет конвертор НЕ ТРОГАТЬ!'!I362)</f>
        <v/>
      </c>
      <c r="B220" s="385" t="str">
        <f>IF('Заполняет конвертор НЕ ТРОГАТЬ!'!J362="", "", 'Заполняет конвертор НЕ ТРОГАТЬ!'!J362)</f>
        <v/>
      </c>
      <c r="C220" s="385" t="str">
        <f>IF('Заполняет конвертор НЕ ТРОГАТЬ!'!K362="", "", 'Заполняет конвертор НЕ ТРОГАТЬ!'!K362)</f>
        <v/>
      </c>
      <c r="D220" s="385" t="str">
        <f>IF('Заполняет конвертор НЕ ТРОГАТЬ!'!L362="", "", 'Заполняет конвертор НЕ ТРОГАТЬ!'!L362)</f>
        <v/>
      </c>
      <c r="E220" s="385" t="str">
        <f>IF('Заполняет конвертор НЕ ТРОГАТЬ!'!M362="", "", 'Заполняет конвертор НЕ ТРОГАТЬ!'!M362)</f>
        <v/>
      </c>
      <c r="F220" s="385" t="str">
        <f>IF('Заполняет конвертор НЕ ТРОГАТЬ!'!N362="", "", 'Заполняет конвертор НЕ ТРОГАТЬ!'!N362)</f>
        <v/>
      </c>
      <c r="G220" s="385" t="str">
        <f>IF('Заполняет конвертор НЕ ТРОГАТЬ!'!O362="", "", 'Заполняет конвертор НЕ ТРОГАТЬ!'!O362)</f>
        <v/>
      </c>
      <c r="H220" s="385" t="str">
        <f>IF('Заполняет конвертор НЕ ТРОГАТЬ!'!P362="", "", 'Заполняет конвертор НЕ ТРОГАТЬ!'!P362)</f>
        <v/>
      </c>
      <c r="I220" s="385" t="str">
        <f>IF('Заполняет конвертор НЕ ТРОГАТЬ!'!Q362="", "", 'Заполняет конвертор НЕ ТРОГАТЬ!'!Q362)</f>
        <v/>
      </c>
      <c r="J220" s="385" t="str">
        <f>IF('Заполняет конвертор НЕ ТРОГАТЬ!'!R362="", "", 'Заполняет конвертор НЕ ТРОГАТЬ!'!R362)</f>
        <v/>
      </c>
    </row>
    <row r="221" spans="1:10" ht="12.75">
      <c r="A221" s="385" t="str">
        <f>IF('Заполняет конвертор НЕ ТРОГАТЬ!'!I363="", "", 'Заполняет конвертор НЕ ТРОГАТЬ!'!I363)</f>
        <v/>
      </c>
      <c r="B221" s="385" t="str">
        <f>IF('Заполняет конвертор НЕ ТРОГАТЬ!'!J363="", "", 'Заполняет конвертор НЕ ТРОГАТЬ!'!J363)</f>
        <v/>
      </c>
      <c r="C221" s="385" t="str">
        <f>IF('Заполняет конвертор НЕ ТРОГАТЬ!'!K363="", "", 'Заполняет конвертор НЕ ТРОГАТЬ!'!K363)</f>
        <v/>
      </c>
      <c r="D221" s="385" t="str">
        <f>IF('Заполняет конвертор НЕ ТРОГАТЬ!'!L363="", "", 'Заполняет конвертор НЕ ТРОГАТЬ!'!L363)</f>
        <v/>
      </c>
      <c r="E221" s="385" t="str">
        <f>IF('Заполняет конвертор НЕ ТРОГАТЬ!'!M363="", "", 'Заполняет конвертор НЕ ТРОГАТЬ!'!M363)</f>
        <v/>
      </c>
      <c r="F221" s="385" t="str">
        <f>IF('Заполняет конвертор НЕ ТРОГАТЬ!'!N363="", "", 'Заполняет конвертор НЕ ТРОГАТЬ!'!N363)</f>
        <v/>
      </c>
      <c r="G221" s="385" t="str">
        <f>IF('Заполняет конвертор НЕ ТРОГАТЬ!'!O363="", "", 'Заполняет конвертор НЕ ТРОГАТЬ!'!O363)</f>
        <v/>
      </c>
      <c r="H221" s="385" t="str">
        <f>IF('Заполняет конвертор НЕ ТРОГАТЬ!'!P363="", "", 'Заполняет конвертор НЕ ТРОГАТЬ!'!P363)</f>
        <v/>
      </c>
      <c r="I221" s="385" t="str">
        <f>IF('Заполняет конвертор НЕ ТРОГАТЬ!'!Q363="", "", 'Заполняет конвертор НЕ ТРОГАТЬ!'!Q363)</f>
        <v/>
      </c>
      <c r="J221" s="385" t="str">
        <f>IF('Заполняет конвертор НЕ ТРОГАТЬ!'!R363="", "", 'Заполняет конвертор НЕ ТРОГАТЬ!'!R363)</f>
        <v/>
      </c>
    </row>
    <row r="222" spans="1:10" ht="12.75">
      <c r="A222" s="385" t="str">
        <f>IF('Заполняет конвертор НЕ ТРОГАТЬ!'!I364="", "", 'Заполняет конвертор НЕ ТРОГАТЬ!'!I364)</f>
        <v/>
      </c>
      <c r="B222" s="385" t="str">
        <f>IF('Заполняет конвертор НЕ ТРОГАТЬ!'!J364="", "", 'Заполняет конвертор НЕ ТРОГАТЬ!'!J364)</f>
        <v/>
      </c>
      <c r="C222" s="385" t="str">
        <f>IF('Заполняет конвертор НЕ ТРОГАТЬ!'!K364="", "", 'Заполняет конвертор НЕ ТРОГАТЬ!'!K364)</f>
        <v/>
      </c>
      <c r="D222" s="385" t="str">
        <f>IF('Заполняет конвертор НЕ ТРОГАТЬ!'!L364="", "", 'Заполняет конвертор НЕ ТРОГАТЬ!'!L364)</f>
        <v/>
      </c>
      <c r="E222" s="385" t="str">
        <f>IF('Заполняет конвертор НЕ ТРОГАТЬ!'!M364="", "", 'Заполняет конвертор НЕ ТРОГАТЬ!'!M364)</f>
        <v/>
      </c>
      <c r="F222" s="385" t="str">
        <f>IF('Заполняет конвертор НЕ ТРОГАТЬ!'!N364="", "", 'Заполняет конвертор НЕ ТРОГАТЬ!'!N364)</f>
        <v/>
      </c>
      <c r="G222" s="385" t="str">
        <f>IF('Заполняет конвертор НЕ ТРОГАТЬ!'!O364="", "", 'Заполняет конвертор НЕ ТРОГАТЬ!'!O364)</f>
        <v/>
      </c>
      <c r="H222" s="385" t="str">
        <f>IF('Заполняет конвертор НЕ ТРОГАТЬ!'!P364="", "", 'Заполняет конвертор НЕ ТРОГАТЬ!'!P364)</f>
        <v/>
      </c>
      <c r="I222" s="385" t="str">
        <f>IF('Заполняет конвертор НЕ ТРОГАТЬ!'!Q364="", "", 'Заполняет конвертор НЕ ТРОГАТЬ!'!Q364)</f>
        <v/>
      </c>
      <c r="J222" s="385" t="str">
        <f>IF('Заполняет конвертор НЕ ТРОГАТЬ!'!R364="", "", 'Заполняет конвертор НЕ ТРОГАТЬ!'!R364)</f>
        <v/>
      </c>
    </row>
    <row r="223" spans="1:10" ht="12.75">
      <c r="A223" s="385" t="str">
        <f>IF('Заполняет конвертор НЕ ТРОГАТЬ!'!I365="", "", 'Заполняет конвертор НЕ ТРОГАТЬ!'!I365)</f>
        <v/>
      </c>
      <c r="B223" s="385" t="str">
        <f>IF('Заполняет конвертор НЕ ТРОГАТЬ!'!J365="", "", 'Заполняет конвертор НЕ ТРОГАТЬ!'!J365)</f>
        <v/>
      </c>
      <c r="C223" s="385" t="str">
        <f>IF('Заполняет конвертор НЕ ТРОГАТЬ!'!K365="", "", 'Заполняет конвертор НЕ ТРОГАТЬ!'!K365)</f>
        <v/>
      </c>
      <c r="D223" s="385" t="str">
        <f>IF('Заполняет конвертор НЕ ТРОГАТЬ!'!L365="", "", 'Заполняет конвертор НЕ ТРОГАТЬ!'!L365)</f>
        <v/>
      </c>
      <c r="E223" s="385" t="str">
        <f>IF('Заполняет конвертор НЕ ТРОГАТЬ!'!M365="", "", 'Заполняет конвертор НЕ ТРОГАТЬ!'!M365)</f>
        <v/>
      </c>
      <c r="F223" s="385" t="str">
        <f>IF('Заполняет конвертор НЕ ТРОГАТЬ!'!N365="", "", 'Заполняет конвертор НЕ ТРОГАТЬ!'!N365)</f>
        <v/>
      </c>
      <c r="G223" s="385" t="str">
        <f>IF('Заполняет конвертор НЕ ТРОГАТЬ!'!O365="", "", 'Заполняет конвертор НЕ ТРОГАТЬ!'!O365)</f>
        <v/>
      </c>
      <c r="H223" s="385" t="str">
        <f>IF('Заполняет конвертор НЕ ТРОГАТЬ!'!P365="", "", 'Заполняет конвертор НЕ ТРОГАТЬ!'!P365)</f>
        <v/>
      </c>
      <c r="I223" s="385" t="str">
        <f>IF('Заполняет конвертор НЕ ТРОГАТЬ!'!Q365="", "", 'Заполняет конвертор НЕ ТРОГАТЬ!'!Q365)</f>
        <v/>
      </c>
      <c r="J223" s="385" t="str">
        <f>IF('Заполняет конвертор НЕ ТРОГАТЬ!'!R365="", "", 'Заполняет конвертор НЕ ТРОГАТЬ!'!R365)</f>
        <v/>
      </c>
    </row>
    <row r="224" spans="1:10" ht="12.75">
      <c r="A224" s="385" t="str">
        <f>IF('Заполняет конвертор НЕ ТРОГАТЬ!'!I366="", "", 'Заполняет конвертор НЕ ТРОГАТЬ!'!I366)</f>
        <v/>
      </c>
      <c r="B224" s="385" t="str">
        <f>IF('Заполняет конвертор НЕ ТРОГАТЬ!'!J366="", "", 'Заполняет конвертор НЕ ТРОГАТЬ!'!J366)</f>
        <v/>
      </c>
      <c r="C224" s="385" t="str">
        <f>IF('Заполняет конвертор НЕ ТРОГАТЬ!'!K366="", "", 'Заполняет конвертор НЕ ТРОГАТЬ!'!K366)</f>
        <v/>
      </c>
      <c r="D224" s="385" t="str">
        <f>IF('Заполняет конвертор НЕ ТРОГАТЬ!'!L366="", "", 'Заполняет конвертор НЕ ТРОГАТЬ!'!L366)</f>
        <v/>
      </c>
      <c r="E224" s="385" t="str">
        <f>IF('Заполняет конвертор НЕ ТРОГАТЬ!'!M366="", "", 'Заполняет конвертор НЕ ТРОГАТЬ!'!M366)</f>
        <v/>
      </c>
      <c r="F224" s="385" t="str">
        <f>IF('Заполняет конвертор НЕ ТРОГАТЬ!'!N366="", "", 'Заполняет конвертор НЕ ТРОГАТЬ!'!N366)</f>
        <v/>
      </c>
      <c r="G224" s="385" t="str">
        <f>IF('Заполняет конвертор НЕ ТРОГАТЬ!'!O366="", "", 'Заполняет конвертор НЕ ТРОГАТЬ!'!O366)</f>
        <v/>
      </c>
      <c r="H224" s="385" t="str">
        <f>IF('Заполняет конвертор НЕ ТРОГАТЬ!'!P366="", "", 'Заполняет конвертор НЕ ТРОГАТЬ!'!P366)</f>
        <v/>
      </c>
      <c r="I224" s="385" t="str">
        <f>IF('Заполняет конвертор НЕ ТРОГАТЬ!'!Q366="", "", 'Заполняет конвертор НЕ ТРОГАТЬ!'!Q366)</f>
        <v/>
      </c>
      <c r="J224" s="385" t="str">
        <f>IF('Заполняет конвертор НЕ ТРОГАТЬ!'!R366="", "", 'Заполняет конвертор НЕ ТРОГАТЬ!'!R366)</f>
        <v/>
      </c>
    </row>
    <row r="225" spans="1:10" ht="12.75">
      <c r="A225" s="385" t="str">
        <f>IF('Заполняет конвертор НЕ ТРОГАТЬ!'!I367="", "", 'Заполняет конвертор НЕ ТРОГАТЬ!'!I367)</f>
        <v/>
      </c>
      <c r="B225" s="385" t="str">
        <f>IF('Заполняет конвертор НЕ ТРОГАТЬ!'!J367="", "", 'Заполняет конвертор НЕ ТРОГАТЬ!'!J367)</f>
        <v/>
      </c>
      <c r="C225" s="385" t="str">
        <f>IF('Заполняет конвертор НЕ ТРОГАТЬ!'!K367="", "", 'Заполняет конвертор НЕ ТРОГАТЬ!'!K367)</f>
        <v/>
      </c>
      <c r="D225" s="385" t="str">
        <f>IF('Заполняет конвертор НЕ ТРОГАТЬ!'!L367="", "", 'Заполняет конвертор НЕ ТРОГАТЬ!'!L367)</f>
        <v/>
      </c>
      <c r="E225" s="385" t="str">
        <f>IF('Заполняет конвертор НЕ ТРОГАТЬ!'!M367="", "", 'Заполняет конвертор НЕ ТРОГАТЬ!'!M367)</f>
        <v/>
      </c>
      <c r="F225" s="385" t="str">
        <f>IF('Заполняет конвертор НЕ ТРОГАТЬ!'!N367="", "", 'Заполняет конвертор НЕ ТРОГАТЬ!'!N367)</f>
        <v/>
      </c>
      <c r="G225" s="385" t="str">
        <f>IF('Заполняет конвертор НЕ ТРОГАТЬ!'!O367="", "", 'Заполняет конвертор НЕ ТРОГАТЬ!'!O367)</f>
        <v/>
      </c>
      <c r="H225" s="385" t="str">
        <f>IF('Заполняет конвертор НЕ ТРОГАТЬ!'!P367="", "", 'Заполняет конвертор НЕ ТРОГАТЬ!'!P367)</f>
        <v/>
      </c>
      <c r="I225" s="385" t="str">
        <f>IF('Заполняет конвертор НЕ ТРОГАТЬ!'!Q367="", "", 'Заполняет конвертор НЕ ТРОГАТЬ!'!Q367)</f>
        <v/>
      </c>
      <c r="J225" s="385" t="str">
        <f>IF('Заполняет конвертор НЕ ТРОГАТЬ!'!R367="", "", 'Заполняет конвертор НЕ ТРОГАТЬ!'!R367)</f>
        <v/>
      </c>
    </row>
    <row r="226" spans="1:10" ht="12.75">
      <c r="A226" s="385" t="str">
        <f>IF('Заполняет конвертор НЕ ТРОГАТЬ!'!I368="", "", 'Заполняет конвертор НЕ ТРОГАТЬ!'!I368)</f>
        <v/>
      </c>
      <c r="B226" s="385" t="str">
        <f>IF('Заполняет конвертор НЕ ТРОГАТЬ!'!J368="", "", 'Заполняет конвертор НЕ ТРОГАТЬ!'!J368)</f>
        <v/>
      </c>
      <c r="C226" s="385" t="str">
        <f>IF('Заполняет конвертор НЕ ТРОГАТЬ!'!K368="", "", 'Заполняет конвертор НЕ ТРОГАТЬ!'!K368)</f>
        <v/>
      </c>
      <c r="D226" s="385" t="str">
        <f>IF('Заполняет конвертор НЕ ТРОГАТЬ!'!L368="", "", 'Заполняет конвертор НЕ ТРОГАТЬ!'!L368)</f>
        <v/>
      </c>
      <c r="E226" s="385" t="str">
        <f>IF('Заполняет конвертор НЕ ТРОГАТЬ!'!M368="", "", 'Заполняет конвертор НЕ ТРОГАТЬ!'!M368)</f>
        <v/>
      </c>
      <c r="F226" s="385" t="str">
        <f>IF('Заполняет конвертор НЕ ТРОГАТЬ!'!N368="", "", 'Заполняет конвертор НЕ ТРОГАТЬ!'!N368)</f>
        <v/>
      </c>
      <c r="G226" s="385" t="str">
        <f>IF('Заполняет конвертор НЕ ТРОГАТЬ!'!O368="", "", 'Заполняет конвертор НЕ ТРОГАТЬ!'!O368)</f>
        <v/>
      </c>
      <c r="H226" s="385" t="str">
        <f>IF('Заполняет конвертор НЕ ТРОГАТЬ!'!P368="", "", 'Заполняет конвертор НЕ ТРОГАТЬ!'!P368)</f>
        <v/>
      </c>
      <c r="I226" s="385" t="str">
        <f>IF('Заполняет конвертор НЕ ТРОГАТЬ!'!Q368="", "", 'Заполняет конвертор НЕ ТРОГАТЬ!'!Q368)</f>
        <v/>
      </c>
      <c r="J226" s="385" t="str">
        <f>IF('Заполняет конвертор НЕ ТРОГАТЬ!'!R368="", "", 'Заполняет конвертор НЕ ТРОГАТЬ!'!R368)</f>
        <v/>
      </c>
    </row>
    <row r="227" spans="1:10" ht="12.75">
      <c r="A227" s="385" t="str">
        <f>IF('Заполняет конвертор НЕ ТРОГАТЬ!'!I369="", "", 'Заполняет конвертор НЕ ТРОГАТЬ!'!I369)</f>
        <v/>
      </c>
      <c r="B227" s="385" t="str">
        <f>IF('Заполняет конвертор НЕ ТРОГАТЬ!'!J369="", "", 'Заполняет конвертор НЕ ТРОГАТЬ!'!J369)</f>
        <v/>
      </c>
      <c r="C227" s="385" t="str">
        <f>IF('Заполняет конвертор НЕ ТРОГАТЬ!'!K369="", "", 'Заполняет конвертор НЕ ТРОГАТЬ!'!K369)</f>
        <v/>
      </c>
      <c r="D227" s="385" t="str">
        <f>IF('Заполняет конвертор НЕ ТРОГАТЬ!'!L369="", "", 'Заполняет конвертор НЕ ТРОГАТЬ!'!L369)</f>
        <v/>
      </c>
      <c r="E227" s="385" t="str">
        <f>IF('Заполняет конвертор НЕ ТРОГАТЬ!'!M369="", "", 'Заполняет конвертор НЕ ТРОГАТЬ!'!M369)</f>
        <v/>
      </c>
      <c r="F227" s="385" t="str">
        <f>IF('Заполняет конвертор НЕ ТРОГАТЬ!'!N369="", "", 'Заполняет конвертор НЕ ТРОГАТЬ!'!N369)</f>
        <v/>
      </c>
      <c r="G227" s="385" t="str">
        <f>IF('Заполняет конвертор НЕ ТРОГАТЬ!'!O369="", "", 'Заполняет конвертор НЕ ТРОГАТЬ!'!O369)</f>
        <v/>
      </c>
      <c r="H227" s="385" t="str">
        <f>IF('Заполняет конвертор НЕ ТРОГАТЬ!'!P369="", "", 'Заполняет конвертор НЕ ТРОГАТЬ!'!P369)</f>
        <v/>
      </c>
      <c r="I227" s="385" t="str">
        <f>IF('Заполняет конвертор НЕ ТРОГАТЬ!'!Q369="", "", 'Заполняет конвертор НЕ ТРОГАТЬ!'!Q369)</f>
        <v/>
      </c>
      <c r="J227" s="385" t="str">
        <f>IF('Заполняет конвертор НЕ ТРОГАТЬ!'!R369="", "", 'Заполняет конвертор НЕ ТРОГАТЬ!'!R369)</f>
        <v/>
      </c>
    </row>
    <row r="228" spans="1:10" ht="12.75">
      <c r="A228" s="385" t="str">
        <f>IF('Заполняет конвертор НЕ ТРОГАТЬ!'!I370="", "", 'Заполняет конвертор НЕ ТРОГАТЬ!'!I370)</f>
        <v/>
      </c>
      <c r="B228" s="385" t="str">
        <f>IF('Заполняет конвертор НЕ ТРОГАТЬ!'!J370="", "", 'Заполняет конвертор НЕ ТРОГАТЬ!'!J370)</f>
        <v/>
      </c>
      <c r="C228" s="385" t="str">
        <f>IF('Заполняет конвертор НЕ ТРОГАТЬ!'!K370="", "", 'Заполняет конвертор НЕ ТРОГАТЬ!'!K370)</f>
        <v/>
      </c>
      <c r="D228" s="385" t="str">
        <f>IF('Заполняет конвертор НЕ ТРОГАТЬ!'!L370="", "", 'Заполняет конвертор НЕ ТРОГАТЬ!'!L370)</f>
        <v/>
      </c>
      <c r="E228" s="385" t="str">
        <f>IF('Заполняет конвертор НЕ ТРОГАТЬ!'!M370="", "", 'Заполняет конвертор НЕ ТРОГАТЬ!'!M370)</f>
        <v/>
      </c>
      <c r="F228" s="385" t="str">
        <f>IF('Заполняет конвертор НЕ ТРОГАТЬ!'!N370="", "", 'Заполняет конвертор НЕ ТРОГАТЬ!'!N370)</f>
        <v/>
      </c>
      <c r="G228" s="385" t="str">
        <f>IF('Заполняет конвертор НЕ ТРОГАТЬ!'!O370="", "", 'Заполняет конвертор НЕ ТРОГАТЬ!'!O370)</f>
        <v/>
      </c>
      <c r="H228" s="385" t="str">
        <f>IF('Заполняет конвертор НЕ ТРОГАТЬ!'!P370="", "", 'Заполняет конвертор НЕ ТРОГАТЬ!'!P370)</f>
        <v/>
      </c>
      <c r="I228" s="385" t="str">
        <f>IF('Заполняет конвертор НЕ ТРОГАТЬ!'!Q370="", "", 'Заполняет конвертор НЕ ТРОГАТЬ!'!Q370)</f>
        <v/>
      </c>
      <c r="J228" s="385" t="str">
        <f>IF('Заполняет конвертор НЕ ТРОГАТЬ!'!R370="", "", 'Заполняет конвертор НЕ ТРОГАТЬ!'!R370)</f>
        <v/>
      </c>
    </row>
    <row r="229" spans="1:10" ht="12.75">
      <c r="A229" s="385" t="str">
        <f>IF('Заполняет конвертор НЕ ТРОГАТЬ!'!I371="", "", 'Заполняет конвертор НЕ ТРОГАТЬ!'!I371)</f>
        <v/>
      </c>
      <c r="B229" s="385" t="str">
        <f>IF('Заполняет конвертор НЕ ТРОГАТЬ!'!J371="", "", 'Заполняет конвертор НЕ ТРОГАТЬ!'!J371)</f>
        <v/>
      </c>
      <c r="C229" s="385" t="str">
        <f>IF('Заполняет конвертор НЕ ТРОГАТЬ!'!K371="", "", 'Заполняет конвертор НЕ ТРОГАТЬ!'!K371)</f>
        <v/>
      </c>
      <c r="D229" s="385" t="str">
        <f>IF('Заполняет конвертор НЕ ТРОГАТЬ!'!L371="", "", 'Заполняет конвертор НЕ ТРОГАТЬ!'!L371)</f>
        <v/>
      </c>
      <c r="E229" s="385" t="str">
        <f>IF('Заполняет конвертор НЕ ТРОГАТЬ!'!M371="", "", 'Заполняет конвертор НЕ ТРОГАТЬ!'!M371)</f>
        <v/>
      </c>
      <c r="F229" s="385" t="str">
        <f>IF('Заполняет конвертор НЕ ТРОГАТЬ!'!N371="", "", 'Заполняет конвертор НЕ ТРОГАТЬ!'!N371)</f>
        <v/>
      </c>
      <c r="G229" s="385" t="str">
        <f>IF('Заполняет конвертор НЕ ТРОГАТЬ!'!O371="", "", 'Заполняет конвертор НЕ ТРОГАТЬ!'!O371)</f>
        <v/>
      </c>
      <c r="H229" s="385" t="str">
        <f>IF('Заполняет конвертор НЕ ТРОГАТЬ!'!P371="", "", 'Заполняет конвертор НЕ ТРОГАТЬ!'!P371)</f>
        <v/>
      </c>
      <c r="I229" s="385" t="str">
        <f>IF('Заполняет конвертор НЕ ТРОГАТЬ!'!Q371="", "", 'Заполняет конвертор НЕ ТРОГАТЬ!'!Q371)</f>
        <v/>
      </c>
      <c r="J229" s="385" t="str">
        <f>IF('Заполняет конвертор НЕ ТРОГАТЬ!'!R371="", "", 'Заполняет конвертор НЕ ТРОГАТЬ!'!R371)</f>
        <v/>
      </c>
    </row>
    <row r="230" spans="1:10" ht="12.75">
      <c r="A230" s="385" t="str">
        <f>IF('Заполняет конвертор НЕ ТРОГАТЬ!'!I372="", "", 'Заполняет конвертор НЕ ТРОГАТЬ!'!I372)</f>
        <v/>
      </c>
      <c r="B230" s="385" t="str">
        <f>IF('Заполняет конвертор НЕ ТРОГАТЬ!'!J372="", "", 'Заполняет конвертор НЕ ТРОГАТЬ!'!J372)</f>
        <v/>
      </c>
      <c r="C230" s="385" t="str">
        <f>IF('Заполняет конвертор НЕ ТРОГАТЬ!'!K372="", "", 'Заполняет конвертор НЕ ТРОГАТЬ!'!K372)</f>
        <v/>
      </c>
      <c r="D230" s="385" t="str">
        <f>IF('Заполняет конвертор НЕ ТРОГАТЬ!'!L372="", "", 'Заполняет конвертор НЕ ТРОГАТЬ!'!L372)</f>
        <v/>
      </c>
      <c r="E230" s="385" t="str">
        <f>IF('Заполняет конвертор НЕ ТРОГАТЬ!'!M372="", "", 'Заполняет конвертор НЕ ТРОГАТЬ!'!M372)</f>
        <v/>
      </c>
      <c r="F230" s="385" t="str">
        <f>IF('Заполняет конвертор НЕ ТРОГАТЬ!'!N372="", "", 'Заполняет конвертор НЕ ТРОГАТЬ!'!N372)</f>
        <v/>
      </c>
      <c r="G230" s="385" t="str">
        <f>IF('Заполняет конвертор НЕ ТРОГАТЬ!'!O372="", "", 'Заполняет конвертор НЕ ТРОГАТЬ!'!O372)</f>
        <v/>
      </c>
      <c r="H230" s="385" t="str">
        <f>IF('Заполняет конвертор НЕ ТРОГАТЬ!'!P372="", "", 'Заполняет конвертор НЕ ТРОГАТЬ!'!P372)</f>
        <v/>
      </c>
      <c r="I230" s="385" t="str">
        <f>IF('Заполняет конвертор НЕ ТРОГАТЬ!'!Q372="", "", 'Заполняет конвертор НЕ ТРОГАТЬ!'!Q372)</f>
        <v/>
      </c>
      <c r="J230" s="385" t="str">
        <f>IF('Заполняет конвертор НЕ ТРОГАТЬ!'!R372="", "", 'Заполняет конвертор НЕ ТРОГАТЬ!'!R372)</f>
        <v/>
      </c>
    </row>
    <row r="231" spans="1:10" ht="12.75">
      <c r="A231" s="385" t="str">
        <f>IF('Заполняет конвертор НЕ ТРОГАТЬ!'!I373="", "", 'Заполняет конвертор НЕ ТРОГАТЬ!'!I373)</f>
        <v/>
      </c>
      <c r="B231" s="385" t="str">
        <f>IF('Заполняет конвертор НЕ ТРОГАТЬ!'!J373="", "", 'Заполняет конвертор НЕ ТРОГАТЬ!'!J373)</f>
        <v/>
      </c>
      <c r="C231" s="385" t="str">
        <f>IF('Заполняет конвертор НЕ ТРОГАТЬ!'!K373="", "", 'Заполняет конвертор НЕ ТРОГАТЬ!'!K373)</f>
        <v/>
      </c>
      <c r="D231" s="385" t="str">
        <f>IF('Заполняет конвертор НЕ ТРОГАТЬ!'!L373="", "", 'Заполняет конвертор НЕ ТРОГАТЬ!'!L373)</f>
        <v/>
      </c>
      <c r="E231" s="385" t="str">
        <f>IF('Заполняет конвертор НЕ ТРОГАТЬ!'!M373="", "", 'Заполняет конвертор НЕ ТРОГАТЬ!'!M373)</f>
        <v/>
      </c>
      <c r="F231" s="385" t="str">
        <f>IF('Заполняет конвертор НЕ ТРОГАТЬ!'!N373="", "", 'Заполняет конвертор НЕ ТРОГАТЬ!'!N373)</f>
        <v/>
      </c>
      <c r="G231" s="385" t="str">
        <f>IF('Заполняет конвертор НЕ ТРОГАТЬ!'!O373="", "", 'Заполняет конвертор НЕ ТРОГАТЬ!'!O373)</f>
        <v/>
      </c>
      <c r="H231" s="385" t="str">
        <f>IF('Заполняет конвертор НЕ ТРОГАТЬ!'!P373="", "", 'Заполняет конвертор НЕ ТРОГАТЬ!'!P373)</f>
        <v/>
      </c>
      <c r="I231" s="385" t="str">
        <f>IF('Заполняет конвертор НЕ ТРОГАТЬ!'!Q373="", "", 'Заполняет конвертор НЕ ТРОГАТЬ!'!Q373)</f>
        <v/>
      </c>
      <c r="J231" s="385" t="str">
        <f>IF('Заполняет конвертор НЕ ТРОГАТЬ!'!R373="", "", 'Заполняет конвертор НЕ ТРОГАТЬ!'!R373)</f>
        <v/>
      </c>
    </row>
    <row r="232" spans="1:10" ht="12.75">
      <c r="A232" s="385" t="str">
        <f>IF('Заполняет конвертор НЕ ТРОГАТЬ!'!I374="", "", 'Заполняет конвертор НЕ ТРОГАТЬ!'!I374)</f>
        <v/>
      </c>
      <c r="B232" s="385" t="str">
        <f>IF('Заполняет конвертор НЕ ТРОГАТЬ!'!J374="", "", 'Заполняет конвертор НЕ ТРОГАТЬ!'!J374)</f>
        <v/>
      </c>
      <c r="C232" s="385" t="str">
        <f>IF('Заполняет конвертор НЕ ТРОГАТЬ!'!K374="", "", 'Заполняет конвертор НЕ ТРОГАТЬ!'!K374)</f>
        <v/>
      </c>
      <c r="D232" s="385" t="str">
        <f>IF('Заполняет конвертор НЕ ТРОГАТЬ!'!L374="", "", 'Заполняет конвертор НЕ ТРОГАТЬ!'!L374)</f>
        <v/>
      </c>
      <c r="E232" s="385" t="str">
        <f>IF('Заполняет конвертор НЕ ТРОГАТЬ!'!M374="", "", 'Заполняет конвертор НЕ ТРОГАТЬ!'!M374)</f>
        <v/>
      </c>
      <c r="F232" s="385" t="str">
        <f>IF('Заполняет конвертор НЕ ТРОГАТЬ!'!N374="", "", 'Заполняет конвертор НЕ ТРОГАТЬ!'!N374)</f>
        <v/>
      </c>
      <c r="G232" s="385" t="str">
        <f>IF('Заполняет конвертор НЕ ТРОГАТЬ!'!O374="", "", 'Заполняет конвертор НЕ ТРОГАТЬ!'!O374)</f>
        <v/>
      </c>
      <c r="H232" s="385" t="str">
        <f>IF('Заполняет конвертор НЕ ТРОГАТЬ!'!P374="", "", 'Заполняет конвертор НЕ ТРОГАТЬ!'!P374)</f>
        <v/>
      </c>
      <c r="I232" s="385" t="str">
        <f>IF('Заполняет конвертор НЕ ТРОГАТЬ!'!Q374="", "", 'Заполняет конвертор НЕ ТРОГАТЬ!'!Q374)</f>
        <v/>
      </c>
      <c r="J232" s="385" t="str">
        <f>IF('Заполняет конвертор НЕ ТРОГАТЬ!'!R374="", "", 'Заполняет конвертор НЕ ТРОГАТЬ!'!R374)</f>
        <v/>
      </c>
    </row>
    <row r="233" spans="1:10" ht="12.75">
      <c r="A233" s="385" t="str">
        <f>IF('Заполняет конвертор НЕ ТРОГАТЬ!'!I375="", "", 'Заполняет конвертор НЕ ТРОГАТЬ!'!I375)</f>
        <v/>
      </c>
      <c r="B233" s="385" t="str">
        <f>IF('Заполняет конвертор НЕ ТРОГАТЬ!'!J375="", "", 'Заполняет конвертор НЕ ТРОГАТЬ!'!J375)</f>
        <v/>
      </c>
      <c r="C233" s="385" t="str">
        <f>IF('Заполняет конвертор НЕ ТРОГАТЬ!'!K375="", "", 'Заполняет конвертор НЕ ТРОГАТЬ!'!K375)</f>
        <v/>
      </c>
      <c r="D233" s="385" t="str">
        <f>IF('Заполняет конвертор НЕ ТРОГАТЬ!'!L375="", "", 'Заполняет конвертор НЕ ТРОГАТЬ!'!L375)</f>
        <v/>
      </c>
      <c r="E233" s="385" t="str">
        <f>IF('Заполняет конвертор НЕ ТРОГАТЬ!'!M375="", "", 'Заполняет конвертор НЕ ТРОГАТЬ!'!M375)</f>
        <v/>
      </c>
      <c r="F233" s="385" t="str">
        <f>IF('Заполняет конвертор НЕ ТРОГАТЬ!'!N375="", "", 'Заполняет конвертор НЕ ТРОГАТЬ!'!N375)</f>
        <v/>
      </c>
      <c r="G233" s="385" t="str">
        <f>IF('Заполняет конвертор НЕ ТРОГАТЬ!'!O375="", "", 'Заполняет конвертор НЕ ТРОГАТЬ!'!O375)</f>
        <v/>
      </c>
      <c r="H233" s="385" t="str">
        <f>IF('Заполняет конвертор НЕ ТРОГАТЬ!'!P375="", "", 'Заполняет конвертор НЕ ТРОГАТЬ!'!P375)</f>
        <v/>
      </c>
      <c r="I233" s="385" t="str">
        <f>IF('Заполняет конвертор НЕ ТРОГАТЬ!'!Q375="", "", 'Заполняет конвертор НЕ ТРОГАТЬ!'!Q375)</f>
        <v/>
      </c>
      <c r="J233" s="385" t="str">
        <f>IF('Заполняет конвертор НЕ ТРОГАТЬ!'!R375="", "", 'Заполняет конвертор НЕ ТРОГАТЬ!'!R375)</f>
        <v/>
      </c>
    </row>
    <row r="234" spans="1:10" ht="12.75">
      <c r="A234" s="385" t="str">
        <f>IF('Заполняет конвертор НЕ ТРОГАТЬ!'!I376="", "", 'Заполняет конвертор НЕ ТРОГАТЬ!'!I376)</f>
        <v/>
      </c>
      <c r="B234" s="385" t="str">
        <f>IF('Заполняет конвертор НЕ ТРОГАТЬ!'!J376="", "", 'Заполняет конвертор НЕ ТРОГАТЬ!'!J376)</f>
        <v/>
      </c>
      <c r="C234" s="385" t="str">
        <f>IF('Заполняет конвертор НЕ ТРОГАТЬ!'!K376="", "", 'Заполняет конвертор НЕ ТРОГАТЬ!'!K376)</f>
        <v/>
      </c>
      <c r="D234" s="385" t="str">
        <f>IF('Заполняет конвертор НЕ ТРОГАТЬ!'!L376="", "", 'Заполняет конвертор НЕ ТРОГАТЬ!'!L376)</f>
        <v/>
      </c>
      <c r="E234" s="385" t="str">
        <f>IF('Заполняет конвертор НЕ ТРОГАТЬ!'!M376="", "", 'Заполняет конвертор НЕ ТРОГАТЬ!'!M376)</f>
        <v/>
      </c>
      <c r="F234" s="385" t="str">
        <f>IF('Заполняет конвертор НЕ ТРОГАТЬ!'!N376="", "", 'Заполняет конвертор НЕ ТРОГАТЬ!'!N376)</f>
        <v/>
      </c>
      <c r="G234" s="385" t="str">
        <f>IF('Заполняет конвертор НЕ ТРОГАТЬ!'!O376="", "", 'Заполняет конвертор НЕ ТРОГАТЬ!'!O376)</f>
        <v/>
      </c>
      <c r="H234" s="385" t="str">
        <f>IF('Заполняет конвертор НЕ ТРОГАТЬ!'!P376="", "", 'Заполняет конвертор НЕ ТРОГАТЬ!'!P376)</f>
        <v/>
      </c>
      <c r="I234" s="385" t="str">
        <f>IF('Заполняет конвертор НЕ ТРОГАТЬ!'!Q376="", "", 'Заполняет конвертор НЕ ТРОГАТЬ!'!Q376)</f>
        <v/>
      </c>
      <c r="J234" s="385" t="str">
        <f>IF('Заполняет конвертор НЕ ТРОГАТЬ!'!R376="", "", 'Заполняет конвертор НЕ ТРОГАТЬ!'!R376)</f>
        <v/>
      </c>
    </row>
    <row r="235" spans="1:10" ht="12.75">
      <c r="A235" s="385" t="str">
        <f>IF('Заполняет конвертор НЕ ТРОГАТЬ!'!I377="", "", 'Заполняет конвертор НЕ ТРОГАТЬ!'!I377)</f>
        <v/>
      </c>
      <c r="B235" s="385" t="str">
        <f>IF('Заполняет конвертор НЕ ТРОГАТЬ!'!J377="", "", 'Заполняет конвертор НЕ ТРОГАТЬ!'!J377)</f>
        <v/>
      </c>
      <c r="C235" s="385" t="str">
        <f>IF('Заполняет конвертор НЕ ТРОГАТЬ!'!K377="", "", 'Заполняет конвертор НЕ ТРОГАТЬ!'!K377)</f>
        <v/>
      </c>
      <c r="D235" s="385" t="str">
        <f>IF('Заполняет конвертор НЕ ТРОГАТЬ!'!L377="", "", 'Заполняет конвертор НЕ ТРОГАТЬ!'!L377)</f>
        <v/>
      </c>
      <c r="E235" s="385" t="str">
        <f>IF('Заполняет конвертор НЕ ТРОГАТЬ!'!M377="", "", 'Заполняет конвертор НЕ ТРОГАТЬ!'!M377)</f>
        <v/>
      </c>
      <c r="F235" s="385" t="str">
        <f>IF('Заполняет конвертор НЕ ТРОГАТЬ!'!N377="", "", 'Заполняет конвертор НЕ ТРОГАТЬ!'!N377)</f>
        <v/>
      </c>
      <c r="G235" s="385" t="str">
        <f>IF('Заполняет конвертор НЕ ТРОГАТЬ!'!O377="", "", 'Заполняет конвертор НЕ ТРОГАТЬ!'!O377)</f>
        <v/>
      </c>
      <c r="H235" s="385" t="str">
        <f>IF('Заполняет конвертор НЕ ТРОГАТЬ!'!P377="", "", 'Заполняет конвертор НЕ ТРОГАТЬ!'!P377)</f>
        <v/>
      </c>
      <c r="I235" s="385" t="str">
        <f>IF('Заполняет конвертор НЕ ТРОГАТЬ!'!Q377="", "", 'Заполняет конвертор НЕ ТРОГАТЬ!'!Q377)</f>
        <v/>
      </c>
      <c r="J235" s="385" t="str">
        <f>IF('Заполняет конвертор НЕ ТРОГАТЬ!'!R377="", "", 'Заполняет конвертор НЕ ТРОГАТЬ!'!R377)</f>
        <v/>
      </c>
    </row>
    <row r="236" spans="1:10" ht="12.75">
      <c r="A236" s="385" t="str">
        <f>IF('Заполняет конвертор НЕ ТРОГАТЬ!'!I378="", "", 'Заполняет конвертор НЕ ТРОГАТЬ!'!I378)</f>
        <v/>
      </c>
      <c r="B236" s="385" t="str">
        <f>IF('Заполняет конвертор НЕ ТРОГАТЬ!'!J378="", "", 'Заполняет конвертор НЕ ТРОГАТЬ!'!J378)</f>
        <v/>
      </c>
      <c r="C236" s="385" t="str">
        <f>IF('Заполняет конвертор НЕ ТРОГАТЬ!'!K378="", "", 'Заполняет конвертор НЕ ТРОГАТЬ!'!K378)</f>
        <v/>
      </c>
      <c r="D236" s="385" t="str">
        <f>IF('Заполняет конвертор НЕ ТРОГАТЬ!'!L378="", "", 'Заполняет конвертор НЕ ТРОГАТЬ!'!L378)</f>
        <v/>
      </c>
      <c r="E236" s="385" t="str">
        <f>IF('Заполняет конвертор НЕ ТРОГАТЬ!'!M378="", "", 'Заполняет конвертор НЕ ТРОГАТЬ!'!M378)</f>
        <v/>
      </c>
      <c r="F236" s="385" t="str">
        <f>IF('Заполняет конвертор НЕ ТРОГАТЬ!'!N378="", "", 'Заполняет конвертор НЕ ТРОГАТЬ!'!N378)</f>
        <v/>
      </c>
      <c r="G236" s="385" t="str">
        <f>IF('Заполняет конвертор НЕ ТРОГАТЬ!'!O378="", "", 'Заполняет конвертор НЕ ТРОГАТЬ!'!O378)</f>
        <v/>
      </c>
      <c r="H236" s="385" t="str">
        <f>IF('Заполняет конвертор НЕ ТРОГАТЬ!'!P378="", "", 'Заполняет конвертор НЕ ТРОГАТЬ!'!P378)</f>
        <v/>
      </c>
      <c r="I236" s="385" t="str">
        <f>IF('Заполняет конвертор НЕ ТРОГАТЬ!'!Q378="", "", 'Заполняет конвертор НЕ ТРОГАТЬ!'!Q378)</f>
        <v/>
      </c>
      <c r="J236" s="385" t="str">
        <f>IF('Заполняет конвертор НЕ ТРОГАТЬ!'!R378="", "", 'Заполняет конвертор НЕ ТРОГАТЬ!'!R378)</f>
        <v/>
      </c>
    </row>
    <row r="237" spans="1:10" ht="12.75">
      <c r="A237" s="385" t="str">
        <f>IF('Заполняет конвертор НЕ ТРОГАТЬ!'!I379="", "", 'Заполняет конвертор НЕ ТРОГАТЬ!'!I379)</f>
        <v/>
      </c>
      <c r="B237" s="385" t="str">
        <f>IF('Заполняет конвертор НЕ ТРОГАТЬ!'!J379="", "", 'Заполняет конвертор НЕ ТРОГАТЬ!'!J379)</f>
        <v/>
      </c>
      <c r="C237" s="385" t="str">
        <f>IF('Заполняет конвертор НЕ ТРОГАТЬ!'!K379="", "", 'Заполняет конвертор НЕ ТРОГАТЬ!'!K379)</f>
        <v/>
      </c>
      <c r="D237" s="385" t="str">
        <f>IF('Заполняет конвертор НЕ ТРОГАТЬ!'!L379="", "", 'Заполняет конвертор НЕ ТРОГАТЬ!'!L379)</f>
        <v/>
      </c>
      <c r="E237" s="385" t="str">
        <f>IF('Заполняет конвертор НЕ ТРОГАТЬ!'!M379="", "", 'Заполняет конвертор НЕ ТРОГАТЬ!'!M379)</f>
        <v/>
      </c>
      <c r="F237" s="385" t="str">
        <f>IF('Заполняет конвертор НЕ ТРОГАТЬ!'!N379="", "", 'Заполняет конвертор НЕ ТРОГАТЬ!'!N379)</f>
        <v/>
      </c>
      <c r="G237" s="385" t="str">
        <f>IF('Заполняет конвертор НЕ ТРОГАТЬ!'!O379="", "", 'Заполняет конвертор НЕ ТРОГАТЬ!'!O379)</f>
        <v/>
      </c>
      <c r="H237" s="385" t="str">
        <f>IF('Заполняет конвертор НЕ ТРОГАТЬ!'!P379="", "", 'Заполняет конвертор НЕ ТРОГАТЬ!'!P379)</f>
        <v/>
      </c>
      <c r="I237" s="385" t="str">
        <f>IF('Заполняет конвертор НЕ ТРОГАТЬ!'!Q379="", "", 'Заполняет конвертор НЕ ТРОГАТЬ!'!Q379)</f>
        <v/>
      </c>
      <c r="J237" s="385" t="str">
        <f>IF('Заполняет конвертор НЕ ТРОГАТЬ!'!R379="", "", 'Заполняет конвертор НЕ ТРОГАТЬ!'!R379)</f>
        <v/>
      </c>
    </row>
    <row r="238" spans="1:10" ht="12.75">
      <c r="A238" s="385" t="str">
        <f>IF('Заполняет конвертор НЕ ТРОГАТЬ!'!I380="", "", 'Заполняет конвертор НЕ ТРОГАТЬ!'!I380)</f>
        <v/>
      </c>
      <c r="B238" s="385" t="str">
        <f>IF('Заполняет конвертор НЕ ТРОГАТЬ!'!J380="", "", 'Заполняет конвертор НЕ ТРОГАТЬ!'!J380)</f>
        <v/>
      </c>
      <c r="C238" s="385" t="str">
        <f>IF('Заполняет конвертор НЕ ТРОГАТЬ!'!K380="", "", 'Заполняет конвертор НЕ ТРОГАТЬ!'!K380)</f>
        <v/>
      </c>
      <c r="D238" s="385" t="str">
        <f>IF('Заполняет конвертор НЕ ТРОГАТЬ!'!L380="", "", 'Заполняет конвертор НЕ ТРОГАТЬ!'!L380)</f>
        <v/>
      </c>
      <c r="E238" s="385" t="str">
        <f>IF('Заполняет конвертор НЕ ТРОГАТЬ!'!M380="", "", 'Заполняет конвертор НЕ ТРОГАТЬ!'!M380)</f>
        <v/>
      </c>
      <c r="F238" s="385" t="str">
        <f>IF('Заполняет конвертор НЕ ТРОГАТЬ!'!N380="", "", 'Заполняет конвертор НЕ ТРОГАТЬ!'!N380)</f>
        <v/>
      </c>
      <c r="G238" s="385" t="str">
        <f>IF('Заполняет конвертор НЕ ТРОГАТЬ!'!O380="", "", 'Заполняет конвертор НЕ ТРОГАТЬ!'!O380)</f>
        <v/>
      </c>
      <c r="H238" s="385" t="str">
        <f>IF('Заполняет конвертор НЕ ТРОГАТЬ!'!P380="", "", 'Заполняет конвертор НЕ ТРОГАТЬ!'!P380)</f>
        <v/>
      </c>
      <c r="I238" s="385" t="str">
        <f>IF('Заполняет конвертор НЕ ТРОГАТЬ!'!Q380="", "", 'Заполняет конвертор НЕ ТРОГАТЬ!'!Q380)</f>
        <v/>
      </c>
      <c r="J238" s="385" t="str">
        <f>IF('Заполняет конвертор НЕ ТРОГАТЬ!'!R380="", "", 'Заполняет конвертор НЕ ТРОГАТЬ!'!R380)</f>
        <v/>
      </c>
    </row>
    <row r="239" spans="1:10" ht="12.75">
      <c r="A239" s="385" t="str">
        <f>IF('Заполняет конвертор НЕ ТРОГАТЬ!'!I381="", "", 'Заполняет конвертор НЕ ТРОГАТЬ!'!I381)</f>
        <v/>
      </c>
      <c r="B239" s="385" t="str">
        <f>IF('Заполняет конвертор НЕ ТРОГАТЬ!'!J381="", "", 'Заполняет конвертор НЕ ТРОГАТЬ!'!J381)</f>
        <v/>
      </c>
      <c r="C239" s="385" t="str">
        <f>IF('Заполняет конвертор НЕ ТРОГАТЬ!'!K381="", "", 'Заполняет конвертор НЕ ТРОГАТЬ!'!K381)</f>
        <v/>
      </c>
      <c r="D239" s="385" t="str">
        <f>IF('Заполняет конвертор НЕ ТРОГАТЬ!'!L381="", "", 'Заполняет конвертор НЕ ТРОГАТЬ!'!L381)</f>
        <v/>
      </c>
      <c r="E239" s="385" t="str">
        <f>IF('Заполняет конвертор НЕ ТРОГАТЬ!'!M381="", "", 'Заполняет конвертор НЕ ТРОГАТЬ!'!M381)</f>
        <v/>
      </c>
      <c r="F239" s="385" t="str">
        <f>IF('Заполняет конвертор НЕ ТРОГАТЬ!'!N381="", "", 'Заполняет конвертор НЕ ТРОГАТЬ!'!N381)</f>
        <v/>
      </c>
      <c r="G239" s="385" t="str">
        <f>IF('Заполняет конвертор НЕ ТРОГАТЬ!'!O381="", "", 'Заполняет конвертор НЕ ТРОГАТЬ!'!O381)</f>
        <v/>
      </c>
      <c r="H239" s="385" t="str">
        <f>IF('Заполняет конвертор НЕ ТРОГАТЬ!'!P381="", "", 'Заполняет конвертор НЕ ТРОГАТЬ!'!P381)</f>
        <v/>
      </c>
      <c r="I239" s="385" t="str">
        <f>IF('Заполняет конвертор НЕ ТРОГАТЬ!'!Q381="", "", 'Заполняет конвертор НЕ ТРОГАТЬ!'!Q381)</f>
        <v/>
      </c>
      <c r="J239" s="385" t="str">
        <f>IF('Заполняет конвертор НЕ ТРОГАТЬ!'!R381="", "", 'Заполняет конвертор НЕ ТРОГАТЬ!'!R381)</f>
        <v/>
      </c>
    </row>
    <row r="240" spans="1:10" ht="12.75">
      <c r="A240" s="385" t="str">
        <f>IF('Заполняет конвертор НЕ ТРОГАТЬ!'!I382="", "", 'Заполняет конвертор НЕ ТРОГАТЬ!'!I382)</f>
        <v/>
      </c>
      <c r="B240" s="385" t="str">
        <f>IF('Заполняет конвертор НЕ ТРОГАТЬ!'!J382="", "", 'Заполняет конвертор НЕ ТРОГАТЬ!'!J382)</f>
        <v/>
      </c>
      <c r="C240" s="385" t="str">
        <f>IF('Заполняет конвертор НЕ ТРОГАТЬ!'!K382="", "", 'Заполняет конвертор НЕ ТРОГАТЬ!'!K382)</f>
        <v/>
      </c>
      <c r="D240" s="385" t="str">
        <f>IF('Заполняет конвертор НЕ ТРОГАТЬ!'!L382="", "", 'Заполняет конвертор НЕ ТРОГАТЬ!'!L382)</f>
        <v/>
      </c>
      <c r="E240" s="385" t="str">
        <f>IF('Заполняет конвертор НЕ ТРОГАТЬ!'!M382="", "", 'Заполняет конвертор НЕ ТРОГАТЬ!'!M382)</f>
        <v/>
      </c>
      <c r="F240" s="385" t="str">
        <f>IF('Заполняет конвертор НЕ ТРОГАТЬ!'!N382="", "", 'Заполняет конвертор НЕ ТРОГАТЬ!'!N382)</f>
        <v/>
      </c>
      <c r="G240" s="385" t="str">
        <f>IF('Заполняет конвертор НЕ ТРОГАТЬ!'!O382="", "", 'Заполняет конвертор НЕ ТРОГАТЬ!'!O382)</f>
        <v/>
      </c>
      <c r="H240" s="385" t="str">
        <f>IF('Заполняет конвертор НЕ ТРОГАТЬ!'!P382="", "", 'Заполняет конвертор НЕ ТРОГАТЬ!'!P382)</f>
        <v/>
      </c>
      <c r="I240" s="385" t="str">
        <f>IF('Заполняет конвертор НЕ ТРОГАТЬ!'!Q382="", "", 'Заполняет конвертор НЕ ТРОГАТЬ!'!Q382)</f>
        <v/>
      </c>
      <c r="J240" s="385" t="str">
        <f>IF('Заполняет конвертор НЕ ТРОГАТЬ!'!R382="", "", 'Заполняет конвертор НЕ ТРОГАТЬ!'!R382)</f>
        <v/>
      </c>
    </row>
    <row r="241" spans="1:10" ht="12.75">
      <c r="A241" s="385" t="str">
        <f>IF('Заполняет конвертор НЕ ТРОГАТЬ!'!I383="", "", 'Заполняет конвертор НЕ ТРОГАТЬ!'!I383)</f>
        <v/>
      </c>
      <c r="B241" s="385" t="str">
        <f>IF('Заполняет конвертор НЕ ТРОГАТЬ!'!J383="", "", 'Заполняет конвертор НЕ ТРОГАТЬ!'!J383)</f>
        <v/>
      </c>
      <c r="C241" s="385" t="str">
        <f>IF('Заполняет конвертор НЕ ТРОГАТЬ!'!K383="", "", 'Заполняет конвертор НЕ ТРОГАТЬ!'!K383)</f>
        <v/>
      </c>
      <c r="D241" s="385" t="str">
        <f>IF('Заполняет конвертор НЕ ТРОГАТЬ!'!L383="", "", 'Заполняет конвертор НЕ ТРОГАТЬ!'!L383)</f>
        <v/>
      </c>
      <c r="E241" s="385" t="str">
        <f>IF('Заполняет конвертор НЕ ТРОГАТЬ!'!M383="", "", 'Заполняет конвертор НЕ ТРОГАТЬ!'!M383)</f>
        <v/>
      </c>
      <c r="F241" s="385" t="str">
        <f>IF('Заполняет конвертор НЕ ТРОГАТЬ!'!N383="", "", 'Заполняет конвертор НЕ ТРОГАТЬ!'!N383)</f>
        <v/>
      </c>
      <c r="G241" s="385" t="str">
        <f>IF('Заполняет конвертор НЕ ТРОГАТЬ!'!O383="", "", 'Заполняет конвертор НЕ ТРОГАТЬ!'!O383)</f>
        <v/>
      </c>
      <c r="H241" s="385" t="str">
        <f>IF('Заполняет конвертор НЕ ТРОГАТЬ!'!P383="", "", 'Заполняет конвертор НЕ ТРОГАТЬ!'!P383)</f>
        <v/>
      </c>
      <c r="I241" s="385" t="str">
        <f>IF('Заполняет конвертор НЕ ТРОГАТЬ!'!Q383="", "", 'Заполняет конвертор НЕ ТРОГАТЬ!'!Q383)</f>
        <v/>
      </c>
      <c r="J241" s="385" t="str">
        <f>IF('Заполняет конвертор НЕ ТРОГАТЬ!'!R383="", "", 'Заполняет конвертор НЕ ТРОГАТЬ!'!R383)</f>
        <v/>
      </c>
    </row>
    <row r="242" spans="1:10" ht="12.75">
      <c r="A242" s="385" t="str">
        <f>IF('Заполняет конвертор НЕ ТРОГАТЬ!'!I384="", "", 'Заполняет конвертор НЕ ТРОГАТЬ!'!I384)</f>
        <v/>
      </c>
      <c r="B242" s="385" t="str">
        <f>IF('Заполняет конвертор НЕ ТРОГАТЬ!'!J384="", "", 'Заполняет конвертор НЕ ТРОГАТЬ!'!J384)</f>
        <v/>
      </c>
      <c r="C242" s="385" t="str">
        <f>IF('Заполняет конвертор НЕ ТРОГАТЬ!'!K384="", "", 'Заполняет конвертор НЕ ТРОГАТЬ!'!K384)</f>
        <v/>
      </c>
      <c r="D242" s="385" t="str">
        <f>IF('Заполняет конвертор НЕ ТРОГАТЬ!'!L384="", "", 'Заполняет конвертор НЕ ТРОГАТЬ!'!L384)</f>
        <v/>
      </c>
      <c r="E242" s="385" t="str">
        <f>IF('Заполняет конвертор НЕ ТРОГАТЬ!'!M384="", "", 'Заполняет конвертор НЕ ТРОГАТЬ!'!M384)</f>
        <v/>
      </c>
      <c r="F242" s="385" t="str">
        <f>IF('Заполняет конвертор НЕ ТРОГАТЬ!'!N384="", "", 'Заполняет конвертор НЕ ТРОГАТЬ!'!N384)</f>
        <v/>
      </c>
      <c r="G242" s="385" t="str">
        <f>IF('Заполняет конвертор НЕ ТРОГАТЬ!'!O384="", "", 'Заполняет конвертор НЕ ТРОГАТЬ!'!O384)</f>
        <v/>
      </c>
      <c r="H242" s="385" t="str">
        <f>IF('Заполняет конвертор НЕ ТРОГАТЬ!'!P384="", "", 'Заполняет конвертор НЕ ТРОГАТЬ!'!P384)</f>
        <v/>
      </c>
      <c r="I242" s="385" t="str">
        <f>IF('Заполняет конвертор НЕ ТРОГАТЬ!'!Q384="", "", 'Заполняет конвертор НЕ ТРОГАТЬ!'!Q384)</f>
        <v/>
      </c>
      <c r="J242" s="385" t="str">
        <f>IF('Заполняет конвертор НЕ ТРОГАТЬ!'!R384="", "", 'Заполняет конвертор НЕ ТРОГАТЬ!'!R384)</f>
        <v/>
      </c>
    </row>
    <row r="243" spans="1:10" ht="12.75">
      <c r="A243" s="385" t="str">
        <f>IF('Заполняет конвертор НЕ ТРОГАТЬ!'!I385="", "", 'Заполняет конвертор НЕ ТРОГАТЬ!'!I385)</f>
        <v/>
      </c>
      <c r="B243" s="385" t="str">
        <f>IF('Заполняет конвертор НЕ ТРОГАТЬ!'!J385="", "", 'Заполняет конвертор НЕ ТРОГАТЬ!'!J385)</f>
        <v/>
      </c>
      <c r="C243" s="385" t="str">
        <f>IF('Заполняет конвертор НЕ ТРОГАТЬ!'!K385="", "", 'Заполняет конвертор НЕ ТРОГАТЬ!'!K385)</f>
        <v/>
      </c>
      <c r="D243" s="385" t="str">
        <f>IF('Заполняет конвертор НЕ ТРОГАТЬ!'!L385="", "", 'Заполняет конвертор НЕ ТРОГАТЬ!'!L385)</f>
        <v/>
      </c>
      <c r="E243" s="385" t="str">
        <f>IF('Заполняет конвертор НЕ ТРОГАТЬ!'!M385="", "", 'Заполняет конвертор НЕ ТРОГАТЬ!'!M385)</f>
        <v/>
      </c>
      <c r="F243" s="385" t="str">
        <f>IF('Заполняет конвертор НЕ ТРОГАТЬ!'!N385="", "", 'Заполняет конвертор НЕ ТРОГАТЬ!'!N385)</f>
        <v/>
      </c>
      <c r="G243" s="385" t="str">
        <f>IF('Заполняет конвертор НЕ ТРОГАТЬ!'!O385="", "", 'Заполняет конвертор НЕ ТРОГАТЬ!'!O385)</f>
        <v/>
      </c>
      <c r="H243" s="385" t="str">
        <f>IF('Заполняет конвертор НЕ ТРОГАТЬ!'!P385="", "", 'Заполняет конвертор НЕ ТРОГАТЬ!'!P385)</f>
        <v/>
      </c>
      <c r="I243" s="385" t="str">
        <f>IF('Заполняет конвертор НЕ ТРОГАТЬ!'!Q385="", "", 'Заполняет конвертор НЕ ТРОГАТЬ!'!Q385)</f>
        <v/>
      </c>
      <c r="J243" s="385" t="str">
        <f>IF('Заполняет конвертор НЕ ТРОГАТЬ!'!R385="", "", 'Заполняет конвертор НЕ ТРОГАТЬ!'!R385)</f>
        <v/>
      </c>
    </row>
    <row r="244" spans="1:10" ht="12.75">
      <c r="A244" s="385" t="str">
        <f>IF('Заполняет конвертор НЕ ТРОГАТЬ!'!I386="", "", 'Заполняет конвертор НЕ ТРОГАТЬ!'!I386)</f>
        <v/>
      </c>
      <c r="B244" s="385" t="str">
        <f>IF('Заполняет конвертор НЕ ТРОГАТЬ!'!J386="", "", 'Заполняет конвертор НЕ ТРОГАТЬ!'!J386)</f>
        <v/>
      </c>
      <c r="C244" s="385" t="str">
        <f>IF('Заполняет конвертор НЕ ТРОГАТЬ!'!K386="", "", 'Заполняет конвертор НЕ ТРОГАТЬ!'!K386)</f>
        <v/>
      </c>
      <c r="D244" s="385" t="str">
        <f>IF('Заполняет конвертор НЕ ТРОГАТЬ!'!L386="", "", 'Заполняет конвертор НЕ ТРОГАТЬ!'!L386)</f>
        <v/>
      </c>
      <c r="E244" s="385" t="str">
        <f>IF('Заполняет конвертор НЕ ТРОГАТЬ!'!M386="", "", 'Заполняет конвертор НЕ ТРОГАТЬ!'!M386)</f>
        <v/>
      </c>
      <c r="F244" s="385" t="str">
        <f>IF('Заполняет конвертор НЕ ТРОГАТЬ!'!N386="", "", 'Заполняет конвертор НЕ ТРОГАТЬ!'!N386)</f>
        <v/>
      </c>
      <c r="G244" s="385" t="str">
        <f>IF('Заполняет конвертор НЕ ТРОГАТЬ!'!O386="", "", 'Заполняет конвертор НЕ ТРОГАТЬ!'!O386)</f>
        <v/>
      </c>
      <c r="H244" s="385" t="str">
        <f>IF('Заполняет конвертор НЕ ТРОГАТЬ!'!P386="", "", 'Заполняет конвертор НЕ ТРОГАТЬ!'!P386)</f>
        <v/>
      </c>
      <c r="I244" s="385" t="str">
        <f>IF('Заполняет конвертор НЕ ТРОГАТЬ!'!Q386="", "", 'Заполняет конвертор НЕ ТРОГАТЬ!'!Q386)</f>
        <v/>
      </c>
      <c r="J244" s="385" t="str">
        <f>IF('Заполняет конвертор НЕ ТРОГАТЬ!'!R386="", "", 'Заполняет конвертор НЕ ТРОГАТЬ!'!R386)</f>
        <v/>
      </c>
    </row>
    <row r="245" spans="1:10" ht="12.75">
      <c r="A245" s="385" t="str">
        <f>IF('Заполняет конвертор НЕ ТРОГАТЬ!'!I387="", "", 'Заполняет конвертор НЕ ТРОГАТЬ!'!I387)</f>
        <v/>
      </c>
      <c r="B245" s="385" t="str">
        <f>IF('Заполняет конвертор НЕ ТРОГАТЬ!'!J387="", "", 'Заполняет конвертор НЕ ТРОГАТЬ!'!J387)</f>
        <v/>
      </c>
      <c r="C245" s="385" t="str">
        <f>IF('Заполняет конвертор НЕ ТРОГАТЬ!'!K387="", "", 'Заполняет конвертор НЕ ТРОГАТЬ!'!K387)</f>
        <v/>
      </c>
      <c r="D245" s="385" t="str">
        <f>IF('Заполняет конвертор НЕ ТРОГАТЬ!'!L387="", "", 'Заполняет конвертор НЕ ТРОГАТЬ!'!L387)</f>
        <v/>
      </c>
      <c r="E245" s="385" t="str">
        <f>IF('Заполняет конвертор НЕ ТРОГАТЬ!'!M387="", "", 'Заполняет конвертор НЕ ТРОГАТЬ!'!M387)</f>
        <v/>
      </c>
      <c r="F245" s="385" t="str">
        <f>IF('Заполняет конвертор НЕ ТРОГАТЬ!'!N387="", "", 'Заполняет конвертор НЕ ТРОГАТЬ!'!N387)</f>
        <v/>
      </c>
      <c r="G245" s="385" t="str">
        <f>IF('Заполняет конвертор НЕ ТРОГАТЬ!'!O387="", "", 'Заполняет конвертор НЕ ТРОГАТЬ!'!O387)</f>
        <v/>
      </c>
      <c r="H245" s="385" t="str">
        <f>IF('Заполняет конвертор НЕ ТРОГАТЬ!'!P387="", "", 'Заполняет конвертор НЕ ТРОГАТЬ!'!P387)</f>
        <v/>
      </c>
      <c r="I245" s="385" t="str">
        <f>IF('Заполняет конвертор НЕ ТРОГАТЬ!'!Q387="", "", 'Заполняет конвертор НЕ ТРОГАТЬ!'!Q387)</f>
        <v/>
      </c>
      <c r="J245" s="385" t="str">
        <f>IF('Заполняет конвертор НЕ ТРОГАТЬ!'!R387="", "", 'Заполняет конвертор НЕ ТРОГАТЬ!'!R387)</f>
        <v/>
      </c>
    </row>
    <row r="246" spans="1:10" ht="12.75">
      <c r="A246" s="385" t="str">
        <f>IF('Заполняет конвертор НЕ ТРОГАТЬ!'!I388="", "", 'Заполняет конвертор НЕ ТРОГАТЬ!'!I388)</f>
        <v/>
      </c>
      <c r="B246" s="385" t="str">
        <f>IF('Заполняет конвертор НЕ ТРОГАТЬ!'!J388="", "", 'Заполняет конвертор НЕ ТРОГАТЬ!'!J388)</f>
        <v/>
      </c>
      <c r="C246" s="385" t="str">
        <f>IF('Заполняет конвертор НЕ ТРОГАТЬ!'!K388="", "", 'Заполняет конвертор НЕ ТРОГАТЬ!'!K388)</f>
        <v/>
      </c>
      <c r="D246" s="385" t="str">
        <f>IF('Заполняет конвертор НЕ ТРОГАТЬ!'!L388="", "", 'Заполняет конвертор НЕ ТРОГАТЬ!'!L388)</f>
        <v/>
      </c>
      <c r="E246" s="385" t="str">
        <f>IF('Заполняет конвертор НЕ ТРОГАТЬ!'!M388="", "", 'Заполняет конвертор НЕ ТРОГАТЬ!'!M388)</f>
        <v/>
      </c>
      <c r="F246" s="385" t="str">
        <f>IF('Заполняет конвертор НЕ ТРОГАТЬ!'!N388="", "", 'Заполняет конвертор НЕ ТРОГАТЬ!'!N388)</f>
        <v/>
      </c>
      <c r="G246" s="385" t="str">
        <f>IF('Заполняет конвертор НЕ ТРОГАТЬ!'!O388="", "", 'Заполняет конвертор НЕ ТРОГАТЬ!'!O388)</f>
        <v/>
      </c>
      <c r="H246" s="385" t="str">
        <f>IF('Заполняет конвертор НЕ ТРОГАТЬ!'!P388="", "", 'Заполняет конвертор НЕ ТРОГАТЬ!'!P388)</f>
        <v/>
      </c>
      <c r="I246" s="385" t="str">
        <f>IF('Заполняет конвертор НЕ ТРОГАТЬ!'!Q388="", "", 'Заполняет конвертор НЕ ТРОГАТЬ!'!Q388)</f>
        <v/>
      </c>
      <c r="J246" s="385" t="str">
        <f>IF('Заполняет конвертор НЕ ТРОГАТЬ!'!R388="", "", 'Заполняет конвертор НЕ ТРОГАТЬ!'!R388)</f>
        <v/>
      </c>
    </row>
    <row r="247" spans="1:10" ht="12.75">
      <c r="A247" s="385" t="str">
        <f>IF('Заполняет конвертор НЕ ТРОГАТЬ!'!I389="", "", 'Заполняет конвертор НЕ ТРОГАТЬ!'!I389)</f>
        <v/>
      </c>
      <c r="B247" s="385" t="str">
        <f>IF('Заполняет конвертор НЕ ТРОГАТЬ!'!J389="", "", 'Заполняет конвертор НЕ ТРОГАТЬ!'!J389)</f>
        <v/>
      </c>
      <c r="C247" s="385" t="str">
        <f>IF('Заполняет конвертор НЕ ТРОГАТЬ!'!K389="", "", 'Заполняет конвертор НЕ ТРОГАТЬ!'!K389)</f>
        <v/>
      </c>
      <c r="D247" s="385" t="str">
        <f>IF('Заполняет конвертор НЕ ТРОГАТЬ!'!L389="", "", 'Заполняет конвертор НЕ ТРОГАТЬ!'!L389)</f>
        <v/>
      </c>
      <c r="E247" s="385" t="str">
        <f>IF('Заполняет конвертор НЕ ТРОГАТЬ!'!M389="", "", 'Заполняет конвертор НЕ ТРОГАТЬ!'!M389)</f>
        <v/>
      </c>
      <c r="F247" s="385" t="str">
        <f>IF('Заполняет конвертор НЕ ТРОГАТЬ!'!N389="", "", 'Заполняет конвертор НЕ ТРОГАТЬ!'!N389)</f>
        <v/>
      </c>
      <c r="G247" s="385" t="str">
        <f>IF('Заполняет конвертор НЕ ТРОГАТЬ!'!O389="", "", 'Заполняет конвертор НЕ ТРОГАТЬ!'!O389)</f>
        <v/>
      </c>
      <c r="H247" s="385" t="str">
        <f>IF('Заполняет конвертор НЕ ТРОГАТЬ!'!P389="", "", 'Заполняет конвертор НЕ ТРОГАТЬ!'!P389)</f>
        <v/>
      </c>
      <c r="I247" s="385" t="str">
        <f>IF('Заполняет конвертор НЕ ТРОГАТЬ!'!Q389="", "", 'Заполняет конвертор НЕ ТРОГАТЬ!'!Q389)</f>
        <v/>
      </c>
      <c r="J247" s="385" t="str">
        <f>IF('Заполняет конвертор НЕ ТРОГАТЬ!'!R389="", "", 'Заполняет конвертор НЕ ТРОГАТЬ!'!R389)</f>
        <v/>
      </c>
    </row>
    <row r="248" spans="1:10" ht="12.75">
      <c r="A248" s="385" t="str">
        <f>IF('Заполняет конвертор НЕ ТРОГАТЬ!'!I390="", "", 'Заполняет конвертор НЕ ТРОГАТЬ!'!I390)</f>
        <v/>
      </c>
      <c r="B248" s="385" t="str">
        <f>IF('Заполняет конвертор НЕ ТРОГАТЬ!'!J390="", "", 'Заполняет конвертор НЕ ТРОГАТЬ!'!J390)</f>
        <v/>
      </c>
      <c r="C248" s="385" t="str">
        <f>IF('Заполняет конвертор НЕ ТРОГАТЬ!'!K390="", "", 'Заполняет конвертор НЕ ТРОГАТЬ!'!K390)</f>
        <v/>
      </c>
      <c r="D248" s="385" t="str">
        <f>IF('Заполняет конвертор НЕ ТРОГАТЬ!'!L390="", "", 'Заполняет конвертор НЕ ТРОГАТЬ!'!L390)</f>
        <v/>
      </c>
      <c r="E248" s="385" t="str">
        <f>IF('Заполняет конвертор НЕ ТРОГАТЬ!'!M390="", "", 'Заполняет конвертор НЕ ТРОГАТЬ!'!M390)</f>
        <v/>
      </c>
      <c r="F248" s="385" t="str">
        <f>IF('Заполняет конвертор НЕ ТРОГАТЬ!'!N390="", "", 'Заполняет конвертор НЕ ТРОГАТЬ!'!N390)</f>
        <v/>
      </c>
      <c r="G248" s="385" t="str">
        <f>IF('Заполняет конвертор НЕ ТРОГАТЬ!'!O390="", "", 'Заполняет конвертор НЕ ТРОГАТЬ!'!O390)</f>
        <v/>
      </c>
      <c r="H248" s="385" t="str">
        <f>IF('Заполняет конвертор НЕ ТРОГАТЬ!'!P390="", "", 'Заполняет конвертор НЕ ТРОГАТЬ!'!P390)</f>
        <v/>
      </c>
      <c r="I248" s="385" t="str">
        <f>IF('Заполняет конвертор НЕ ТРОГАТЬ!'!Q390="", "", 'Заполняет конвертор НЕ ТРОГАТЬ!'!Q390)</f>
        <v/>
      </c>
      <c r="J248" s="385" t="str">
        <f>IF('Заполняет конвертор НЕ ТРОГАТЬ!'!R390="", "", 'Заполняет конвертор НЕ ТРОГАТЬ!'!R390)</f>
        <v/>
      </c>
    </row>
    <row r="249" spans="1:10" ht="12.75">
      <c r="A249" s="385" t="str">
        <f>IF('Заполняет конвертор НЕ ТРОГАТЬ!'!I391="", "", 'Заполняет конвертор НЕ ТРОГАТЬ!'!I391)</f>
        <v/>
      </c>
      <c r="B249" s="385" t="str">
        <f>IF('Заполняет конвертор НЕ ТРОГАТЬ!'!J391="", "", 'Заполняет конвертор НЕ ТРОГАТЬ!'!J391)</f>
        <v/>
      </c>
      <c r="C249" s="385" t="str">
        <f>IF('Заполняет конвертор НЕ ТРОГАТЬ!'!K391="", "", 'Заполняет конвертор НЕ ТРОГАТЬ!'!K391)</f>
        <v/>
      </c>
      <c r="D249" s="385" t="str">
        <f>IF('Заполняет конвертор НЕ ТРОГАТЬ!'!L391="", "", 'Заполняет конвертор НЕ ТРОГАТЬ!'!L391)</f>
        <v/>
      </c>
      <c r="E249" s="385" t="str">
        <f>IF('Заполняет конвертор НЕ ТРОГАТЬ!'!M391="", "", 'Заполняет конвертор НЕ ТРОГАТЬ!'!M391)</f>
        <v/>
      </c>
      <c r="F249" s="385" t="str">
        <f>IF('Заполняет конвертор НЕ ТРОГАТЬ!'!N391="", "", 'Заполняет конвертор НЕ ТРОГАТЬ!'!N391)</f>
        <v/>
      </c>
      <c r="G249" s="385" t="str">
        <f>IF('Заполняет конвертор НЕ ТРОГАТЬ!'!O391="", "", 'Заполняет конвертор НЕ ТРОГАТЬ!'!O391)</f>
        <v/>
      </c>
      <c r="H249" s="385" t="str">
        <f>IF('Заполняет конвертор НЕ ТРОГАТЬ!'!P391="", "", 'Заполняет конвертор НЕ ТРОГАТЬ!'!P391)</f>
        <v/>
      </c>
      <c r="I249" s="385" t="str">
        <f>IF('Заполняет конвертор НЕ ТРОГАТЬ!'!Q391="", "", 'Заполняет конвертор НЕ ТРОГАТЬ!'!Q391)</f>
        <v/>
      </c>
      <c r="J249" s="385" t="str">
        <f>IF('Заполняет конвертор НЕ ТРОГАТЬ!'!R391="", "", 'Заполняет конвертор НЕ ТРОГАТЬ!'!R391)</f>
        <v/>
      </c>
    </row>
    <row r="250" spans="1:10" ht="12.75">
      <c r="A250" s="385" t="str">
        <f>IF('Заполняет конвертор НЕ ТРОГАТЬ!'!I392="", "", 'Заполняет конвертор НЕ ТРОГАТЬ!'!I392)</f>
        <v/>
      </c>
      <c r="B250" s="385" t="str">
        <f>IF('Заполняет конвертор НЕ ТРОГАТЬ!'!J392="", "", 'Заполняет конвертор НЕ ТРОГАТЬ!'!J392)</f>
        <v/>
      </c>
      <c r="C250" s="385" t="str">
        <f>IF('Заполняет конвертор НЕ ТРОГАТЬ!'!K392="", "", 'Заполняет конвертор НЕ ТРОГАТЬ!'!K392)</f>
        <v/>
      </c>
      <c r="D250" s="385" t="str">
        <f>IF('Заполняет конвертор НЕ ТРОГАТЬ!'!L392="", "", 'Заполняет конвертор НЕ ТРОГАТЬ!'!L392)</f>
        <v/>
      </c>
      <c r="E250" s="385" t="str">
        <f>IF('Заполняет конвертор НЕ ТРОГАТЬ!'!M392="", "", 'Заполняет конвертор НЕ ТРОГАТЬ!'!M392)</f>
        <v/>
      </c>
      <c r="F250" s="385" t="str">
        <f>IF('Заполняет конвертор НЕ ТРОГАТЬ!'!N392="", "", 'Заполняет конвертор НЕ ТРОГАТЬ!'!N392)</f>
        <v/>
      </c>
      <c r="G250" s="385" t="str">
        <f>IF('Заполняет конвертор НЕ ТРОГАТЬ!'!O392="", "", 'Заполняет конвертор НЕ ТРОГАТЬ!'!O392)</f>
        <v/>
      </c>
      <c r="H250" s="385" t="str">
        <f>IF('Заполняет конвертор НЕ ТРОГАТЬ!'!P392="", "", 'Заполняет конвертор НЕ ТРОГАТЬ!'!P392)</f>
        <v/>
      </c>
      <c r="I250" s="385" t="str">
        <f>IF('Заполняет конвертор НЕ ТРОГАТЬ!'!Q392="", "", 'Заполняет конвертор НЕ ТРОГАТЬ!'!Q392)</f>
        <v/>
      </c>
      <c r="J250" s="385" t="str">
        <f>IF('Заполняет конвертор НЕ ТРОГАТЬ!'!R392="", "", 'Заполняет конвертор НЕ ТРОГАТЬ!'!R392)</f>
        <v/>
      </c>
    </row>
    <row r="251" spans="1:10" ht="12.75">
      <c r="A251" s="385" t="str">
        <f>IF('Заполняет конвертор НЕ ТРОГАТЬ!'!I393="", "", 'Заполняет конвертор НЕ ТРОГАТЬ!'!I393)</f>
        <v/>
      </c>
      <c r="B251" s="385" t="str">
        <f>IF('Заполняет конвертор НЕ ТРОГАТЬ!'!J393="", "", 'Заполняет конвертор НЕ ТРОГАТЬ!'!J393)</f>
        <v/>
      </c>
      <c r="C251" s="385" t="str">
        <f>IF('Заполняет конвертор НЕ ТРОГАТЬ!'!K393="", "", 'Заполняет конвертор НЕ ТРОГАТЬ!'!K393)</f>
        <v/>
      </c>
      <c r="D251" s="385" t="str">
        <f>IF('Заполняет конвертор НЕ ТРОГАТЬ!'!L393="", "", 'Заполняет конвертор НЕ ТРОГАТЬ!'!L393)</f>
        <v/>
      </c>
      <c r="E251" s="385" t="str">
        <f>IF('Заполняет конвертор НЕ ТРОГАТЬ!'!M393="", "", 'Заполняет конвертор НЕ ТРОГАТЬ!'!M393)</f>
        <v/>
      </c>
      <c r="F251" s="385" t="str">
        <f>IF('Заполняет конвертор НЕ ТРОГАТЬ!'!N393="", "", 'Заполняет конвертор НЕ ТРОГАТЬ!'!N393)</f>
        <v/>
      </c>
      <c r="G251" s="385" t="str">
        <f>IF('Заполняет конвертор НЕ ТРОГАТЬ!'!O393="", "", 'Заполняет конвертор НЕ ТРОГАТЬ!'!O393)</f>
        <v/>
      </c>
      <c r="H251" s="385" t="str">
        <f>IF('Заполняет конвертор НЕ ТРОГАТЬ!'!P393="", "", 'Заполняет конвертор НЕ ТРОГАТЬ!'!P393)</f>
        <v/>
      </c>
      <c r="I251" s="385" t="str">
        <f>IF('Заполняет конвертор НЕ ТРОГАТЬ!'!Q393="", "", 'Заполняет конвертор НЕ ТРОГАТЬ!'!Q393)</f>
        <v/>
      </c>
      <c r="J251" s="385" t="str">
        <f>IF('Заполняет конвертор НЕ ТРОГАТЬ!'!R393="", "", 'Заполняет конвертор НЕ ТРОГАТЬ!'!R393)</f>
        <v/>
      </c>
    </row>
    <row r="252" spans="1:10" ht="12.75">
      <c r="A252" s="385" t="str">
        <f>IF('Заполняет конвертор НЕ ТРОГАТЬ!'!I394="", "", 'Заполняет конвертор НЕ ТРОГАТЬ!'!I394)</f>
        <v/>
      </c>
      <c r="B252" s="385" t="str">
        <f>IF('Заполняет конвертор НЕ ТРОГАТЬ!'!J394="", "", 'Заполняет конвертор НЕ ТРОГАТЬ!'!J394)</f>
        <v/>
      </c>
      <c r="C252" s="385" t="str">
        <f>IF('Заполняет конвертор НЕ ТРОГАТЬ!'!K394="", "", 'Заполняет конвертор НЕ ТРОГАТЬ!'!K394)</f>
        <v/>
      </c>
      <c r="D252" s="385" t="str">
        <f>IF('Заполняет конвертор НЕ ТРОГАТЬ!'!L394="", "", 'Заполняет конвертор НЕ ТРОГАТЬ!'!L394)</f>
        <v/>
      </c>
      <c r="E252" s="385" t="str">
        <f>IF('Заполняет конвертор НЕ ТРОГАТЬ!'!M394="", "", 'Заполняет конвертор НЕ ТРОГАТЬ!'!M394)</f>
        <v/>
      </c>
      <c r="F252" s="385" t="str">
        <f>IF('Заполняет конвертор НЕ ТРОГАТЬ!'!N394="", "", 'Заполняет конвертор НЕ ТРОГАТЬ!'!N394)</f>
        <v/>
      </c>
      <c r="G252" s="385" t="str">
        <f>IF('Заполняет конвертор НЕ ТРОГАТЬ!'!O394="", "", 'Заполняет конвертор НЕ ТРОГАТЬ!'!O394)</f>
        <v/>
      </c>
      <c r="H252" s="385" t="str">
        <f>IF('Заполняет конвертор НЕ ТРОГАТЬ!'!P394="", "", 'Заполняет конвертор НЕ ТРОГАТЬ!'!P394)</f>
        <v/>
      </c>
      <c r="I252" s="385" t="str">
        <f>IF('Заполняет конвертор НЕ ТРОГАТЬ!'!Q394="", "", 'Заполняет конвертор НЕ ТРОГАТЬ!'!Q394)</f>
        <v/>
      </c>
      <c r="J252" s="385" t="str">
        <f>IF('Заполняет конвертор НЕ ТРОГАТЬ!'!R394="", "", 'Заполняет конвертор НЕ ТРОГАТЬ!'!R394)</f>
        <v/>
      </c>
    </row>
    <row r="253" spans="1:10" ht="12.75">
      <c r="A253" s="385" t="str">
        <f>IF('Заполняет конвертор НЕ ТРОГАТЬ!'!I395="", "", 'Заполняет конвертор НЕ ТРОГАТЬ!'!I395)</f>
        <v/>
      </c>
      <c r="B253" s="385" t="str">
        <f>IF('Заполняет конвертор НЕ ТРОГАТЬ!'!J395="", "", 'Заполняет конвертор НЕ ТРОГАТЬ!'!J395)</f>
        <v/>
      </c>
      <c r="C253" s="385" t="str">
        <f>IF('Заполняет конвертор НЕ ТРОГАТЬ!'!K395="", "", 'Заполняет конвертор НЕ ТРОГАТЬ!'!K395)</f>
        <v/>
      </c>
      <c r="D253" s="385" t="str">
        <f>IF('Заполняет конвертор НЕ ТРОГАТЬ!'!L395="", "", 'Заполняет конвертор НЕ ТРОГАТЬ!'!L395)</f>
        <v/>
      </c>
      <c r="E253" s="385" t="str">
        <f>IF('Заполняет конвертор НЕ ТРОГАТЬ!'!M395="", "", 'Заполняет конвертор НЕ ТРОГАТЬ!'!M395)</f>
        <v/>
      </c>
      <c r="F253" s="385" t="str">
        <f>IF('Заполняет конвертор НЕ ТРОГАТЬ!'!N395="", "", 'Заполняет конвертор НЕ ТРОГАТЬ!'!N395)</f>
        <v/>
      </c>
      <c r="G253" s="385" t="str">
        <f>IF('Заполняет конвертор НЕ ТРОГАТЬ!'!O395="", "", 'Заполняет конвертор НЕ ТРОГАТЬ!'!O395)</f>
        <v/>
      </c>
      <c r="H253" s="385" t="str">
        <f>IF('Заполняет конвертор НЕ ТРОГАТЬ!'!P395="", "", 'Заполняет конвертор НЕ ТРОГАТЬ!'!P395)</f>
        <v/>
      </c>
      <c r="I253" s="385" t="str">
        <f>IF('Заполняет конвертор НЕ ТРОГАТЬ!'!Q395="", "", 'Заполняет конвертор НЕ ТРОГАТЬ!'!Q395)</f>
        <v/>
      </c>
      <c r="J253" s="385" t="str">
        <f>IF('Заполняет конвертор НЕ ТРОГАТЬ!'!R395="", "", 'Заполняет конвертор НЕ ТРОГАТЬ!'!R395)</f>
        <v/>
      </c>
    </row>
    <row r="254" spans="1:10" ht="12.75">
      <c r="A254" s="385" t="str">
        <f>IF('Заполняет конвертор НЕ ТРОГАТЬ!'!I396="", "", 'Заполняет конвертор НЕ ТРОГАТЬ!'!I396)</f>
        <v/>
      </c>
      <c r="B254" s="385" t="str">
        <f>IF('Заполняет конвертор НЕ ТРОГАТЬ!'!J396="", "", 'Заполняет конвертор НЕ ТРОГАТЬ!'!J396)</f>
        <v/>
      </c>
      <c r="C254" s="385" t="str">
        <f>IF('Заполняет конвертор НЕ ТРОГАТЬ!'!K396="", "", 'Заполняет конвертор НЕ ТРОГАТЬ!'!K396)</f>
        <v/>
      </c>
      <c r="D254" s="385" t="str">
        <f>IF('Заполняет конвертор НЕ ТРОГАТЬ!'!L396="", "", 'Заполняет конвертор НЕ ТРОГАТЬ!'!L396)</f>
        <v/>
      </c>
      <c r="E254" s="385" t="str">
        <f>IF('Заполняет конвертор НЕ ТРОГАТЬ!'!M396="", "", 'Заполняет конвертор НЕ ТРОГАТЬ!'!M396)</f>
        <v/>
      </c>
      <c r="F254" s="385" t="str">
        <f>IF('Заполняет конвертор НЕ ТРОГАТЬ!'!N396="", "", 'Заполняет конвертор НЕ ТРОГАТЬ!'!N396)</f>
        <v/>
      </c>
      <c r="G254" s="385" t="str">
        <f>IF('Заполняет конвертор НЕ ТРОГАТЬ!'!O396="", "", 'Заполняет конвертор НЕ ТРОГАТЬ!'!O396)</f>
        <v/>
      </c>
      <c r="H254" s="385" t="str">
        <f>IF('Заполняет конвертор НЕ ТРОГАТЬ!'!P396="", "", 'Заполняет конвертор НЕ ТРОГАТЬ!'!P396)</f>
        <v/>
      </c>
      <c r="I254" s="385" t="str">
        <f>IF('Заполняет конвертор НЕ ТРОГАТЬ!'!Q396="", "", 'Заполняет конвертор НЕ ТРОГАТЬ!'!Q396)</f>
        <v/>
      </c>
      <c r="J254" s="385" t="str">
        <f>IF('Заполняет конвертор НЕ ТРОГАТЬ!'!R396="", "", 'Заполняет конвертор НЕ ТРОГАТЬ!'!R396)</f>
        <v/>
      </c>
    </row>
    <row r="255" spans="1:10" ht="12.75">
      <c r="A255" s="385" t="str">
        <f>IF('Заполняет конвертор НЕ ТРОГАТЬ!'!I397="", "", 'Заполняет конвертор НЕ ТРОГАТЬ!'!I397)</f>
        <v/>
      </c>
      <c r="B255" s="385" t="str">
        <f>IF('Заполняет конвертор НЕ ТРОГАТЬ!'!J397="", "", 'Заполняет конвертор НЕ ТРОГАТЬ!'!J397)</f>
        <v/>
      </c>
      <c r="C255" s="385" t="str">
        <f>IF('Заполняет конвертор НЕ ТРОГАТЬ!'!K397="", "", 'Заполняет конвертор НЕ ТРОГАТЬ!'!K397)</f>
        <v/>
      </c>
      <c r="D255" s="385" t="str">
        <f>IF('Заполняет конвертор НЕ ТРОГАТЬ!'!L397="", "", 'Заполняет конвертор НЕ ТРОГАТЬ!'!L397)</f>
        <v/>
      </c>
      <c r="E255" s="385" t="str">
        <f>IF('Заполняет конвертор НЕ ТРОГАТЬ!'!M397="", "", 'Заполняет конвертор НЕ ТРОГАТЬ!'!M397)</f>
        <v/>
      </c>
      <c r="F255" s="385" t="str">
        <f>IF('Заполняет конвертор НЕ ТРОГАТЬ!'!N397="", "", 'Заполняет конвертор НЕ ТРОГАТЬ!'!N397)</f>
        <v/>
      </c>
      <c r="G255" s="385" t="str">
        <f>IF('Заполняет конвертор НЕ ТРОГАТЬ!'!O397="", "", 'Заполняет конвертор НЕ ТРОГАТЬ!'!O397)</f>
        <v/>
      </c>
      <c r="H255" s="385" t="str">
        <f>IF('Заполняет конвертор НЕ ТРОГАТЬ!'!P397="", "", 'Заполняет конвертор НЕ ТРОГАТЬ!'!P397)</f>
        <v/>
      </c>
      <c r="I255" s="385" t="str">
        <f>IF('Заполняет конвертор НЕ ТРОГАТЬ!'!Q397="", "", 'Заполняет конвертор НЕ ТРОГАТЬ!'!Q397)</f>
        <v/>
      </c>
      <c r="J255" s="385" t="str">
        <f>IF('Заполняет конвертор НЕ ТРОГАТЬ!'!R397="", "", 'Заполняет конвертор НЕ ТРОГАТЬ!'!R397)</f>
        <v/>
      </c>
    </row>
    <row r="256" spans="1:10" ht="12.75">
      <c r="A256" s="385" t="str">
        <f>IF('Заполняет конвертор НЕ ТРОГАТЬ!'!I398="", "", 'Заполняет конвертор НЕ ТРОГАТЬ!'!I398)</f>
        <v/>
      </c>
      <c r="B256" s="385" t="str">
        <f>IF('Заполняет конвертор НЕ ТРОГАТЬ!'!J398="", "", 'Заполняет конвертор НЕ ТРОГАТЬ!'!J398)</f>
        <v/>
      </c>
      <c r="C256" s="385" t="str">
        <f>IF('Заполняет конвертор НЕ ТРОГАТЬ!'!K398="", "", 'Заполняет конвертор НЕ ТРОГАТЬ!'!K398)</f>
        <v/>
      </c>
      <c r="D256" s="385" t="str">
        <f>IF('Заполняет конвертор НЕ ТРОГАТЬ!'!L398="", "", 'Заполняет конвертор НЕ ТРОГАТЬ!'!L398)</f>
        <v/>
      </c>
      <c r="E256" s="385" t="str">
        <f>IF('Заполняет конвертор НЕ ТРОГАТЬ!'!M398="", "", 'Заполняет конвертор НЕ ТРОГАТЬ!'!M398)</f>
        <v/>
      </c>
      <c r="F256" s="385" t="str">
        <f>IF('Заполняет конвертор НЕ ТРОГАТЬ!'!N398="", "", 'Заполняет конвертор НЕ ТРОГАТЬ!'!N398)</f>
        <v/>
      </c>
      <c r="G256" s="385" t="str">
        <f>IF('Заполняет конвертор НЕ ТРОГАТЬ!'!O398="", "", 'Заполняет конвертор НЕ ТРОГАТЬ!'!O398)</f>
        <v/>
      </c>
      <c r="H256" s="385" t="str">
        <f>IF('Заполняет конвертор НЕ ТРОГАТЬ!'!P398="", "", 'Заполняет конвертор НЕ ТРОГАТЬ!'!P398)</f>
        <v/>
      </c>
      <c r="I256" s="385" t="str">
        <f>IF('Заполняет конвертор НЕ ТРОГАТЬ!'!Q398="", "", 'Заполняет конвертор НЕ ТРОГАТЬ!'!Q398)</f>
        <v/>
      </c>
      <c r="J256" s="385" t="str">
        <f>IF('Заполняет конвертор НЕ ТРОГАТЬ!'!R398="", "", 'Заполняет конвертор НЕ ТРОГАТЬ!'!R398)</f>
        <v/>
      </c>
    </row>
    <row r="257" spans="1:10" ht="12.75">
      <c r="A257" s="385" t="str">
        <f>IF('Заполняет конвертор НЕ ТРОГАТЬ!'!I399="", "", 'Заполняет конвертор НЕ ТРОГАТЬ!'!I399)</f>
        <v/>
      </c>
      <c r="B257" s="385" t="str">
        <f>IF('Заполняет конвертор НЕ ТРОГАТЬ!'!J399="", "", 'Заполняет конвертор НЕ ТРОГАТЬ!'!J399)</f>
        <v/>
      </c>
      <c r="C257" s="385" t="str">
        <f>IF('Заполняет конвертор НЕ ТРОГАТЬ!'!K399="", "", 'Заполняет конвертор НЕ ТРОГАТЬ!'!K399)</f>
        <v/>
      </c>
      <c r="D257" s="385" t="str">
        <f>IF('Заполняет конвертор НЕ ТРОГАТЬ!'!L399="", "", 'Заполняет конвертор НЕ ТРОГАТЬ!'!L399)</f>
        <v/>
      </c>
      <c r="E257" s="385" t="str">
        <f>IF('Заполняет конвертор НЕ ТРОГАТЬ!'!M399="", "", 'Заполняет конвертор НЕ ТРОГАТЬ!'!M399)</f>
        <v/>
      </c>
      <c r="F257" s="385" t="str">
        <f>IF('Заполняет конвертор НЕ ТРОГАТЬ!'!N399="", "", 'Заполняет конвертор НЕ ТРОГАТЬ!'!N399)</f>
        <v/>
      </c>
      <c r="G257" s="385" t="str">
        <f>IF('Заполняет конвертор НЕ ТРОГАТЬ!'!O399="", "", 'Заполняет конвертор НЕ ТРОГАТЬ!'!O399)</f>
        <v/>
      </c>
      <c r="H257" s="385" t="str">
        <f>IF('Заполняет конвертор НЕ ТРОГАТЬ!'!P399="", "", 'Заполняет конвертор НЕ ТРОГАТЬ!'!P399)</f>
        <v/>
      </c>
      <c r="I257" s="385" t="str">
        <f>IF('Заполняет конвертор НЕ ТРОГАТЬ!'!Q399="", "", 'Заполняет конвертор НЕ ТРОГАТЬ!'!Q399)</f>
        <v/>
      </c>
      <c r="J257" s="385" t="str">
        <f>IF('Заполняет конвертор НЕ ТРОГАТЬ!'!R399="", "", 'Заполняет конвертор НЕ ТРОГАТЬ!'!R399)</f>
        <v/>
      </c>
    </row>
    <row r="258" spans="1:10" ht="12.75">
      <c r="A258" s="385" t="str">
        <f>IF('Заполняет конвертор НЕ ТРОГАТЬ!'!I400="", "", 'Заполняет конвертор НЕ ТРОГАТЬ!'!I400)</f>
        <v/>
      </c>
      <c r="B258" s="385" t="str">
        <f>IF('Заполняет конвертор НЕ ТРОГАТЬ!'!J400="", "", 'Заполняет конвертор НЕ ТРОГАТЬ!'!J400)</f>
        <v/>
      </c>
      <c r="C258" s="385" t="str">
        <f>IF('Заполняет конвертор НЕ ТРОГАТЬ!'!K400="", "", 'Заполняет конвертор НЕ ТРОГАТЬ!'!K400)</f>
        <v/>
      </c>
      <c r="D258" s="385" t="str">
        <f>IF('Заполняет конвертор НЕ ТРОГАТЬ!'!L400="", "", 'Заполняет конвертор НЕ ТРОГАТЬ!'!L400)</f>
        <v/>
      </c>
      <c r="E258" s="385" t="str">
        <f>IF('Заполняет конвертор НЕ ТРОГАТЬ!'!M400="", "", 'Заполняет конвертор НЕ ТРОГАТЬ!'!M400)</f>
        <v/>
      </c>
      <c r="F258" s="385" t="str">
        <f>IF('Заполняет конвертор НЕ ТРОГАТЬ!'!N400="", "", 'Заполняет конвертор НЕ ТРОГАТЬ!'!N400)</f>
        <v/>
      </c>
      <c r="G258" s="385" t="str">
        <f>IF('Заполняет конвертор НЕ ТРОГАТЬ!'!O400="", "", 'Заполняет конвертор НЕ ТРОГАТЬ!'!O400)</f>
        <v/>
      </c>
      <c r="H258" s="385" t="str">
        <f>IF('Заполняет конвертор НЕ ТРОГАТЬ!'!P400="", "", 'Заполняет конвертор НЕ ТРОГАТЬ!'!P400)</f>
        <v/>
      </c>
      <c r="I258" s="385" t="str">
        <f>IF('Заполняет конвертор НЕ ТРОГАТЬ!'!Q400="", "", 'Заполняет конвертор НЕ ТРОГАТЬ!'!Q400)</f>
        <v/>
      </c>
      <c r="J258" s="385" t="str">
        <f>IF('Заполняет конвертор НЕ ТРОГАТЬ!'!R400="", "", 'Заполняет конвертор НЕ ТРОГАТЬ!'!R400)</f>
        <v/>
      </c>
    </row>
    <row r="259" spans="1:10" ht="12.75">
      <c r="A259" s="385" t="str">
        <f>IF('Заполняет конвертор НЕ ТРОГАТЬ!'!I401="", "", 'Заполняет конвертор НЕ ТРОГАТЬ!'!I401)</f>
        <v/>
      </c>
      <c r="B259" s="385" t="str">
        <f>IF('Заполняет конвертор НЕ ТРОГАТЬ!'!J401="", "", 'Заполняет конвертор НЕ ТРОГАТЬ!'!J401)</f>
        <v/>
      </c>
      <c r="C259" s="385" t="str">
        <f>IF('Заполняет конвертор НЕ ТРОГАТЬ!'!K401="", "", 'Заполняет конвертор НЕ ТРОГАТЬ!'!K401)</f>
        <v/>
      </c>
      <c r="D259" s="385" t="str">
        <f>IF('Заполняет конвертор НЕ ТРОГАТЬ!'!L401="", "", 'Заполняет конвертор НЕ ТРОГАТЬ!'!L401)</f>
        <v/>
      </c>
      <c r="E259" s="385" t="str">
        <f>IF('Заполняет конвертор НЕ ТРОГАТЬ!'!M401="", "", 'Заполняет конвертор НЕ ТРОГАТЬ!'!M401)</f>
        <v/>
      </c>
      <c r="F259" s="385" t="str">
        <f>IF('Заполняет конвертор НЕ ТРОГАТЬ!'!N401="", "", 'Заполняет конвертор НЕ ТРОГАТЬ!'!N401)</f>
        <v/>
      </c>
      <c r="G259" s="385" t="str">
        <f>IF('Заполняет конвертор НЕ ТРОГАТЬ!'!O401="", "", 'Заполняет конвертор НЕ ТРОГАТЬ!'!O401)</f>
        <v/>
      </c>
      <c r="H259" s="385" t="str">
        <f>IF('Заполняет конвертор НЕ ТРОГАТЬ!'!P401="", "", 'Заполняет конвертор НЕ ТРОГАТЬ!'!P401)</f>
        <v/>
      </c>
      <c r="I259" s="385" t="str">
        <f>IF('Заполняет конвертор НЕ ТРОГАТЬ!'!Q401="", "", 'Заполняет конвертор НЕ ТРОГАТЬ!'!Q401)</f>
        <v/>
      </c>
      <c r="J259" s="385" t="str">
        <f>IF('Заполняет конвертор НЕ ТРОГАТЬ!'!R401="", "", 'Заполняет конвертор НЕ ТРОГАТЬ!'!R401)</f>
        <v/>
      </c>
    </row>
    <row r="260" spans="1:10" ht="12.75">
      <c r="A260" s="385" t="str">
        <f>IF('Заполняет конвертор НЕ ТРОГАТЬ!'!I402="", "", 'Заполняет конвертор НЕ ТРОГАТЬ!'!I402)</f>
        <v/>
      </c>
      <c r="B260" s="385" t="str">
        <f>IF('Заполняет конвертор НЕ ТРОГАТЬ!'!J402="", "", 'Заполняет конвертор НЕ ТРОГАТЬ!'!J402)</f>
        <v/>
      </c>
      <c r="C260" s="385" t="str">
        <f>IF('Заполняет конвертор НЕ ТРОГАТЬ!'!K402="", "", 'Заполняет конвертор НЕ ТРОГАТЬ!'!K402)</f>
        <v/>
      </c>
      <c r="D260" s="385" t="str">
        <f>IF('Заполняет конвертор НЕ ТРОГАТЬ!'!L402="", "", 'Заполняет конвертор НЕ ТРОГАТЬ!'!L402)</f>
        <v/>
      </c>
      <c r="E260" s="385" t="str">
        <f>IF('Заполняет конвертор НЕ ТРОГАТЬ!'!M402="", "", 'Заполняет конвертор НЕ ТРОГАТЬ!'!M402)</f>
        <v/>
      </c>
      <c r="F260" s="385" t="str">
        <f>IF('Заполняет конвертор НЕ ТРОГАТЬ!'!N402="", "", 'Заполняет конвертор НЕ ТРОГАТЬ!'!N402)</f>
        <v/>
      </c>
      <c r="G260" s="385" t="str">
        <f>IF('Заполняет конвертор НЕ ТРОГАТЬ!'!O402="", "", 'Заполняет конвертор НЕ ТРОГАТЬ!'!O402)</f>
        <v/>
      </c>
      <c r="H260" s="385" t="str">
        <f>IF('Заполняет конвертор НЕ ТРОГАТЬ!'!P402="", "", 'Заполняет конвертор НЕ ТРОГАТЬ!'!P402)</f>
        <v/>
      </c>
      <c r="I260" s="385" t="str">
        <f>IF('Заполняет конвертор НЕ ТРОГАТЬ!'!Q402="", "", 'Заполняет конвертор НЕ ТРОГАТЬ!'!Q402)</f>
        <v/>
      </c>
      <c r="J260" s="385" t="str">
        <f>IF('Заполняет конвертор НЕ ТРОГАТЬ!'!R402="", "", 'Заполняет конвертор НЕ ТРОГАТЬ!'!R402)</f>
        <v/>
      </c>
    </row>
    <row r="261" spans="1:10" ht="12.75">
      <c r="A261" s="385" t="str">
        <f>IF('Заполняет конвертор НЕ ТРОГАТЬ!'!I403="", "", 'Заполняет конвертор НЕ ТРОГАТЬ!'!I403)</f>
        <v/>
      </c>
      <c r="B261" s="385" t="str">
        <f>IF('Заполняет конвертор НЕ ТРОГАТЬ!'!J403="", "", 'Заполняет конвертор НЕ ТРОГАТЬ!'!J403)</f>
        <v/>
      </c>
      <c r="C261" s="385" t="str">
        <f>IF('Заполняет конвертор НЕ ТРОГАТЬ!'!K403="", "", 'Заполняет конвертор НЕ ТРОГАТЬ!'!K403)</f>
        <v/>
      </c>
      <c r="D261" s="385" t="str">
        <f>IF('Заполняет конвертор НЕ ТРОГАТЬ!'!L403="", "", 'Заполняет конвертор НЕ ТРОГАТЬ!'!L403)</f>
        <v/>
      </c>
      <c r="E261" s="385" t="str">
        <f>IF('Заполняет конвертор НЕ ТРОГАТЬ!'!M403="", "", 'Заполняет конвертор НЕ ТРОГАТЬ!'!M403)</f>
        <v/>
      </c>
      <c r="F261" s="385" t="str">
        <f>IF('Заполняет конвертор НЕ ТРОГАТЬ!'!N403="", "", 'Заполняет конвертор НЕ ТРОГАТЬ!'!N403)</f>
        <v/>
      </c>
      <c r="G261" s="385" t="str">
        <f>IF('Заполняет конвертор НЕ ТРОГАТЬ!'!O403="", "", 'Заполняет конвертор НЕ ТРОГАТЬ!'!O403)</f>
        <v/>
      </c>
      <c r="H261" s="385" t="str">
        <f>IF('Заполняет конвертор НЕ ТРОГАТЬ!'!P403="", "", 'Заполняет конвертор НЕ ТРОГАТЬ!'!P403)</f>
        <v/>
      </c>
      <c r="I261" s="385" t="str">
        <f>IF('Заполняет конвертор НЕ ТРОГАТЬ!'!Q403="", "", 'Заполняет конвертор НЕ ТРОГАТЬ!'!Q403)</f>
        <v/>
      </c>
      <c r="J261" s="385" t="str">
        <f>IF('Заполняет конвертор НЕ ТРОГАТЬ!'!R403="", "", 'Заполняет конвертор НЕ ТРОГАТЬ!'!R403)</f>
        <v/>
      </c>
    </row>
    <row r="262" spans="1:10" ht="12.75">
      <c r="A262" s="385" t="str">
        <f>IF('Заполняет конвертор НЕ ТРОГАТЬ!'!I404="", "", 'Заполняет конвертор НЕ ТРОГАТЬ!'!I404)</f>
        <v/>
      </c>
      <c r="B262" s="385" t="str">
        <f>IF('Заполняет конвертор НЕ ТРОГАТЬ!'!J404="", "", 'Заполняет конвертор НЕ ТРОГАТЬ!'!J404)</f>
        <v/>
      </c>
      <c r="C262" s="385" t="str">
        <f>IF('Заполняет конвертор НЕ ТРОГАТЬ!'!K404="", "", 'Заполняет конвертор НЕ ТРОГАТЬ!'!K404)</f>
        <v/>
      </c>
      <c r="D262" s="385" t="str">
        <f>IF('Заполняет конвертор НЕ ТРОГАТЬ!'!L404="", "", 'Заполняет конвертор НЕ ТРОГАТЬ!'!L404)</f>
        <v/>
      </c>
      <c r="E262" s="385" t="str">
        <f>IF('Заполняет конвертор НЕ ТРОГАТЬ!'!M404="", "", 'Заполняет конвертор НЕ ТРОГАТЬ!'!M404)</f>
        <v/>
      </c>
      <c r="F262" s="385" t="str">
        <f>IF('Заполняет конвертор НЕ ТРОГАТЬ!'!N404="", "", 'Заполняет конвертор НЕ ТРОГАТЬ!'!N404)</f>
        <v/>
      </c>
      <c r="G262" s="385" t="str">
        <f>IF('Заполняет конвертор НЕ ТРОГАТЬ!'!O404="", "", 'Заполняет конвертор НЕ ТРОГАТЬ!'!O404)</f>
        <v/>
      </c>
      <c r="H262" s="385" t="str">
        <f>IF('Заполняет конвертор НЕ ТРОГАТЬ!'!P404="", "", 'Заполняет конвертор НЕ ТРОГАТЬ!'!P404)</f>
        <v/>
      </c>
      <c r="I262" s="385" t="str">
        <f>IF('Заполняет конвертор НЕ ТРОГАТЬ!'!Q404="", "", 'Заполняет конвертор НЕ ТРОГАТЬ!'!Q404)</f>
        <v/>
      </c>
      <c r="J262" s="385" t="str">
        <f>IF('Заполняет конвертор НЕ ТРОГАТЬ!'!R404="", "", 'Заполняет конвертор НЕ ТРОГАТЬ!'!R404)</f>
        <v/>
      </c>
    </row>
    <row r="263" spans="1:10" ht="12.75">
      <c r="A263" s="385" t="str">
        <f>IF('Заполняет конвертор НЕ ТРОГАТЬ!'!I405="", "", 'Заполняет конвертор НЕ ТРОГАТЬ!'!I405)</f>
        <v/>
      </c>
      <c r="B263" s="385" t="str">
        <f>IF('Заполняет конвертор НЕ ТРОГАТЬ!'!J405="", "", 'Заполняет конвертор НЕ ТРОГАТЬ!'!J405)</f>
        <v/>
      </c>
      <c r="C263" s="385" t="str">
        <f>IF('Заполняет конвертор НЕ ТРОГАТЬ!'!K405="", "", 'Заполняет конвертор НЕ ТРОГАТЬ!'!K405)</f>
        <v/>
      </c>
      <c r="D263" s="385" t="str">
        <f>IF('Заполняет конвертор НЕ ТРОГАТЬ!'!L405="", "", 'Заполняет конвертор НЕ ТРОГАТЬ!'!L405)</f>
        <v/>
      </c>
      <c r="E263" s="385" t="str">
        <f>IF('Заполняет конвертор НЕ ТРОГАТЬ!'!M405="", "", 'Заполняет конвертор НЕ ТРОГАТЬ!'!M405)</f>
        <v/>
      </c>
      <c r="F263" s="385" t="str">
        <f>IF('Заполняет конвертор НЕ ТРОГАТЬ!'!N405="", "", 'Заполняет конвертор НЕ ТРОГАТЬ!'!N405)</f>
        <v/>
      </c>
      <c r="G263" s="385" t="str">
        <f>IF('Заполняет конвертор НЕ ТРОГАТЬ!'!O405="", "", 'Заполняет конвертор НЕ ТРОГАТЬ!'!O405)</f>
        <v/>
      </c>
      <c r="H263" s="385" t="str">
        <f>IF('Заполняет конвертор НЕ ТРОГАТЬ!'!P405="", "", 'Заполняет конвертор НЕ ТРОГАТЬ!'!P405)</f>
        <v/>
      </c>
      <c r="I263" s="385" t="str">
        <f>IF('Заполняет конвертор НЕ ТРОГАТЬ!'!Q405="", "", 'Заполняет конвертор НЕ ТРОГАТЬ!'!Q405)</f>
        <v/>
      </c>
      <c r="J263" s="385" t="str">
        <f>IF('Заполняет конвертор НЕ ТРОГАТЬ!'!R405="", "", 'Заполняет конвертор НЕ ТРОГАТЬ!'!R405)</f>
        <v/>
      </c>
    </row>
    <row r="264" spans="1:10" ht="12.75">
      <c r="A264" s="385" t="str">
        <f>IF('Заполняет конвертор НЕ ТРОГАТЬ!'!I406="", "", 'Заполняет конвертор НЕ ТРОГАТЬ!'!I406)</f>
        <v/>
      </c>
      <c r="B264" s="385" t="str">
        <f>IF('Заполняет конвертор НЕ ТРОГАТЬ!'!J406="", "", 'Заполняет конвертор НЕ ТРОГАТЬ!'!J406)</f>
        <v/>
      </c>
      <c r="C264" s="385" t="str">
        <f>IF('Заполняет конвертор НЕ ТРОГАТЬ!'!K406="", "", 'Заполняет конвертор НЕ ТРОГАТЬ!'!K406)</f>
        <v/>
      </c>
      <c r="D264" s="385" t="str">
        <f>IF('Заполняет конвертор НЕ ТРОГАТЬ!'!L406="", "", 'Заполняет конвертор НЕ ТРОГАТЬ!'!L406)</f>
        <v/>
      </c>
      <c r="E264" s="385" t="str">
        <f>IF('Заполняет конвертор НЕ ТРОГАТЬ!'!M406="", "", 'Заполняет конвертор НЕ ТРОГАТЬ!'!M406)</f>
        <v/>
      </c>
      <c r="F264" s="385" t="str">
        <f>IF('Заполняет конвертор НЕ ТРОГАТЬ!'!N406="", "", 'Заполняет конвертор НЕ ТРОГАТЬ!'!N406)</f>
        <v/>
      </c>
      <c r="G264" s="385" t="str">
        <f>IF('Заполняет конвертор НЕ ТРОГАТЬ!'!O406="", "", 'Заполняет конвертор НЕ ТРОГАТЬ!'!O406)</f>
        <v/>
      </c>
      <c r="H264" s="385" t="str">
        <f>IF('Заполняет конвертор НЕ ТРОГАТЬ!'!P406="", "", 'Заполняет конвертор НЕ ТРОГАТЬ!'!P406)</f>
        <v/>
      </c>
      <c r="I264" s="385" t="str">
        <f>IF('Заполняет конвертор НЕ ТРОГАТЬ!'!Q406="", "", 'Заполняет конвертор НЕ ТРОГАТЬ!'!Q406)</f>
        <v/>
      </c>
      <c r="J264" s="385" t="str">
        <f>IF('Заполняет конвертор НЕ ТРОГАТЬ!'!R406="", "", 'Заполняет конвертор НЕ ТРОГАТЬ!'!R406)</f>
        <v/>
      </c>
    </row>
    <row r="265" spans="1:10" ht="12.75">
      <c r="A265" s="385" t="str">
        <f>IF('Заполняет конвертор НЕ ТРОГАТЬ!'!I407="", "", 'Заполняет конвертор НЕ ТРОГАТЬ!'!I407)</f>
        <v/>
      </c>
      <c r="B265" s="385" t="str">
        <f>IF('Заполняет конвертор НЕ ТРОГАТЬ!'!J407="", "", 'Заполняет конвертор НЕ ТРОГАТЬ!'!J407)</f>
        <v/>
      </c>
      <c r="C265" s="385" t="str">
        <f>IF('Заполняет конвертор НЕ ТРОГАТЬ!'!K407="", "", 'Заполняет конвертор НЕ ТРОГАТЬ!'!K407)</f>
        <v/>
      </c>
      <c r="D265" s="385" t="str">
        <f>IF('Заполняет конвертор НЕ ТРОГАТЬ!'!L407="", "", 'Заполняет конвертор НЕ ТРОГАТЬ!'!L407)</f>
        <v/>
      </c>
      <c r="E265" s="385" t="str">
        <f>IF('Заполняет конвертор НЕ ТРОГАТЬ!'!M407="", "", 'Заполняет конвертор НЕ ТРОГАТЬ!'!M407)</f>
        <v/>
      </c>
      <c r="F265" s="385" t="str">
        <f>IF('Заполняет конвертор НЕ ТРОГАТЬ!'!N407="", "", 'Заполняет конвертор НЕ ТРОГАТЬ!'!N407)</f>
        <v/>
      </c>
      <c r="G265" s="385" t="str">
        <f>IF('Заполняет конвертор НЕ ТРОГАТЬ!'!O407="", "", 'Заполняет конвертор НЕ ТРОГАТЬ!'!O407)</f>
        <v/>
      </c>
      <c r="H265" s="385" t="str">
        <f>IF('Заполняет конвертор НЕ ТРОГАТЬ!'!P407="", "", 'Заполняет конвертор НЕ ТРОГАТЬ!'!P407)</f>
        <v/>
      </c>
      <c r="I265" s="385" t="str">
        <f>IF('Заполняет конвертор НЕ ТРОГАТЬ!'!Q407="", "", 'Заполняет конвертор НЕ ТРОГАТЬ!'!Q407)</f>
        <v/>
      </c>
      <c r="J265" s="385" t="str">
        <f>IF('Заполняет конвертор НЕ ТРОГАТЬ!'!R407="", "", 'Заполняет конвертор НЕ ТРОГАТЬ!'!R407)</f>
        <v/>
      </c>
    </row>
    <row r="266" spans="1:10" ht="12.75">
      <c r="A266" s="385" t="str">
        <f>IF('Заполняет конвертор НЕ ТРОГАТЬ!'!I408="", "", 'Заполняет конвертор НЕ ТРОГАТЬ!'!I408)</f>
        <v/>
      </c>
      <c r="B266" s="385" t="str">
        <f>IF('Заполняет конвертор НЕ ТРОГАТЬ!'!J408="", "", 'Заполняет конвертор НЕ ТРОГАТЬ!'!J408)</f>
        <v/>
      </c>
      <c r="C266" s="385" t="str">
        <f>IF('Заполняет конвертор НЕ ТРОГАТЬ!'!K408="", "", 'Заполняет конвертор НЕ ТРОГАТЬ!'!K408)</f>
        <v/>
      </c>
      <c r="D266" s="385" t="str">
        <f>IF('Заполняет конвертор НЕ ТРОГАТЬ!'!L408="", "", 'Заполняет конвертор НЕ ТРОГАТЬ!'!L408)</f>
        <v/>
      </c>
      <c r="E266" s="385" t="str">
        <f>IF('Заполняет конвертор НЕ ТРОГАТЬ!'!M408="", "", 'Заполняет конвертор НЕ ТРОГАТЬ!'!M408)</f>
        <v/>
      </c>
      <c r="F266" s="385" t="str">
        <f>IF('Заполняет конвертор НЕ ТРОГАТЬ!'!N408="", "", 'Заполняет конвертор НЕ ТРОГАТЬ!'!N408)</f>
        <v/>
      </c>
      <c r="G266" s="385" t="str">
        <f>IF('Заполняет конвертор НЕ ТРОГАТЬ!'!O408="", "", 'Заполняет конвертор НЕ ТРОГАТЬ!'!O408)</f>
        <v/>
      </c>
      <c r="H266" s="385" t="str">
        <f>IF('Заполняет конвертор НЕ ТРОГАТЬ!'!P408="", "", 'Заполняет конвертор НЕ ТРОГАТЬ!'!P408)</f>
        <v/>
      </c>
      <c r="I266" s="385" t="str">
        <f>IF('Заполняет конвертор НЕ ТРОГАТЬ!'!Q408="", "", 'Заполняет конвертор НЕ ТРОГАТЬ!'!Q408)</f>
        <v/>
      </c>
      <c r="J266" s="385" t="str">
        <f>IF('Заполняет конвертор НЕ ТРОГАТЬ!'!R408="", "", 'Заполняет конвертор НЕ ТРОГАТЬ!'!R408)</f>
        <v/>
      </c>
    </row>
    <row r="267" spans="1:10" ht="12.75">
      <c r="A267" s="385" t="str">
        <f>IF('Заполняет конвертор НЕ ТРОГАТЬ!'!I409="", "", 'Заполняет конвертор НЕ ТРОГАТЬ!'!I409)</f>
        <v/>
      </c>
      <c r="B267" s="385" t="str">
        <f>IF('Заполняет конвертор НЕ ТРОГАТЬ!'!J409="", "", 'Заполняет конвертор НЕ ТРОГАТЬ!'!J409)</f>
        <v/>
      </c>
      <c r="C267" s="385" t="str">
        <f>IF('Заполняет конвертор НЕ ТРОГАТЬ!'!K409="", "", 'Заполняет конвертор НЕ ТРОГАТЬ!'!K409)</f>
        <v/>
      </c>
      <c r="D267" s="385" t="str">
        <f>IF('Заполняет конвертор НЕ ТРОГАТЬ!'!L409="", "", 'Заполняет конвертор НЕ ТРОГАТЬ!'!L409)</f>
        <v/>
      </c>
      <c r="E267" s="385" t="str">
        <f>IF('Заполняет конвертор НЕ ТРОГАТЬ!'!M409="", "", 'Заполняет конвертор НЕ ТРОГАТЬ!'!M409)</f>
        <v/>
      </c>
      <c r="F267" s="385" t="str">
        <f>IF('Заполняет конвертор НЕ ТРОГАТЬ!'!N409="", "", 'Заполняет конвертор НЕ ТРОГАТЬ!'!N409)</f>
        <v/>
      </c>
      <c r="G267" s="385" t="str">
        <f>IF('Заполняет конвертор НЕ ТРОГАТЬ!'!O409="", "", 'Заполняет конвертор НЕ ТРОГАТЬ!'!O409)</f>
        <v/>
      </c>
      <c r="H267" s="385" t="str">
        <f>IF('Заполняет конвертор НЕ ТРОГАТЬ!'!P409="", "", 'Заполняет конвертор НЕ ТРОГАТЬ!'!P409)</f>
        <v/>
      </c>
      <c r="I267" s="385" t="str">
        <f>IF('Заполняет конвертор НЕ ТРОГАТЬ!'!Q409="", "", 'Заполняет конвертор НЕ ТРОГАТЬ!'!Q409)</f>
        <v/>
      </c>
      <c r="J267" s="385" t="str">
        <f>IF('Заполняет конвертор НЕ ТРОГАТЬ!'!R409="", "", 'Заполняет конвертор НЕ ТРОГАТЬ!'!R409)</f>
        <v/>
      </c>
    </row>
    <row r="268" spans="1:10" ht="12.75">
      <c r="A268" s="385" t="str">
        <f>IF('Заполняет конвертор НЕ ТРОГАТЬ!'!I410="", "", 'Заполняет конвертор НЕ ТРОГАТЬ!'!I410)</f>
        <v/>
      </c>
      <c r="B268" s="385" t="str">
        <f>IF('Заполняет конвертор НЕ ТРОГАТЬ!'!J410="", "", 'Заполняет конвертор НЕ ТРОГАТЬ!'!J410)</f>
        <v/>
      </c>
      <c r="C268" s="385" t="str">
        <f>IF('Заполняет конвертор НЕ ТРОГАТЬ!'!K410="", "", 'Заполняет конвертор НЕ ТРОГАТЬ!'!K410)</f>
        <v/>
      </c>
      <c r="D268" s="385" t="str">
        <f>IF('Заполняет конвертор НЕ ТРОГАТЬ!'!L410="", "", 'Заполняет конвертор НЕ ТРОГАТЬ!'!L410)</f>
        <v/>
      </c>
      <c r="E268" s="385" t="str">
        <f>IF('Заполняет конвертор НЕ ТРОГАТЬ!'!M410="", "", 'Заполняет конвертор НЕ ТРОГАТЬ!'!M410)</f>
        <v/>
      </c>
      <c r="F268" s="385" t="str">
        <f>IF('Заполняет конвертор НЕ ТРОГАТЬ!'!N410="", "", 'Заполняет конвертор НЕ ТРОГАТЬ!'!N410)</f>
        <v/>
      </c>
      <c r="G268" s="385" t="str">
        <f>IF('Заполняет конвертор НЕ ТРОГАТЬ!'!O410="", "", 'Заполняет конвертор НЕ ТРОГАТЬ!'!O410)</f>
        <v/>
      </c>
      <c r="H268" s="385" t="str">
        <f>IF('Заполняет конвертор НЕ ТРОГАТЬ!'!P410="", "", 'Заполняет конвертор НЕ ТРОГАТЬ!'!P410)</f>
        <v/>
      </c>
      <c r="I268" s="385" t="str">
        <f>IF('Заполняет конвертор НЕ ТРОГАТЬ!'!Q410="", "", 'Заполняет конвертор НЕ ТРОГАТЬ!'!Q410)</f>
        <v/>
      </c>
      <c r="J268" s="385" t="str">
        <f>IF('Заполняет конвертор НЕ ТРОГАТЬ!'!R410="", "", 'Заполняет конвертор НЕ ТРОГАТЬ!'!R410)</f>
        <v/>
      </c>
    </row>
    <row r="269" spans="1:10" ht="12.75">
      <c r="A269" s="385" t="str">
        <f>IF('Заполняет конвертор НЕ ТРОГАТЬ!'!I411="", "", 'Заполняет конвертор НЕ ТРОГАТЬ!'!I411)</f>
        <v/>
      </c>
      <c r="B269" s="385" t="str">
        <f>IF('Заполняет конвертор НЕ ТРОГАТЬ!'!J411="", "", 'Заполняет конвертор НЕ ТРОГАТЬ!'!J411)</f>
        <v/>
      </c>
      <c r="C269" s="385" t="str">
        <f>IF('Заполняет конвертор НЕ ТРОГАТЬ!'!K411="", "", 'Заполняет конвертор НЕ ТРОГАТЬ!'!K411)</f>
        <v/>
      </c>
      <c r="D269" s="385" t="str">
        <f>IF('Заполняет конвертор НЕ ТРОГАТЬ!'!L411="", "", 'Заполняет конвертор НЕ ТРОГАТЬ!'!L411)</f>
        <v/>
      </c>
      <c r="E269" s="385" t="str">
        <f>IF('Заполняет конвертор НЕ ТРОГАТЬ!'!M411="", "", 'Заполняет конвертор НЕ ТРОГАТЬ!'!M411)</f>
        <v/>
      </c>
      <c r="F269" s="385" t="str">
        <f>IF('Заполняет конвертор НЕ ТРОГАТЬ!'!N411="", "", 'Заполняет конвертор НЕ ТРОГАТЬ!'!N411)</f>
        <v/>
      </c>
      <c r="G269" s="385" t="str">
        <f>IF('Заполняет конвертор НЕ ТРОГАТЬ!'!O411="", "", 'Заполняет конвертор НЕ ТРОГАТЬ!'!O411)</f>
        <v/>
      </c>
      <c r="H269" s="385" t="str">
        <f>IF('Заполняет конвертор НЕ ТРОГАТЬ!'!P411="", "", 'Заполняет конвертор НЕ ТРОГАТЬ!'!P411)</f>
        <v/>
      </c>
      <c r="I269" s="385" t="str">
        <f>IF('Заполняет конвертор НЕ ТРОГАТЬ!'!Q411="", "", 'Заполняет конвертор НЕ ТРОГАТЬ!'!Q411)</f>
        <v/>
      </c>
      <c r="J269" s="385" t="str">
        <f>IF('Заполняет конвертор НЕ ТРОГАТЬ!'!R411="", "", 'Заполняет конвертор НЕ ТРОГАТЬ!'!R411)</f>
        <v/>
      </c>
    </row>
    <row r="270" spans="1:10" ht="12.75">
      <c r="A270" s="385" t="str">
        <f>IF('Заполняет конвертор НЕ ТРОГАТЬ!'!I412="", "", 'Заполняет конвертор НЕ ТРОГАТЬ!'!I412)</f>
        <v/>
      </c>
      <c r="B270" s="385" t="str">
        <f>IF('Заполняет конвертор НЕ ТРОГАТЬ!'!J412="", "", 'Заполняет конвертор НЕ ТРОГАТЬ!'!J412)</f>
        <v/>
      </c>
      <c r="C270" s="385" t="str">
        <f>IF('Заполняет конвертор НЕ ТРОГАТЬ!'!K412="", "", 'Заполняет конвертор НЕ ТРОГАТЬ!'!K412)</f>
        <v/>
      </c>
      <c r="D270" s="385" t="str">
        <f>IF('Заполняет конвертор НЕ ТРОГАТЬ!'!L412="", "", 'Заполняет конвертор НЕ ТРОГАТЬ!'!L412)</f>
        <v/>
      </c>
      <c r="E270" s="385" t="str">
        <f>IF('Заполняет конвертор НЕ ТРОГАТЬ!'!M412="", "", 'Заполняет конвертор НЕ ТРОГАТЬ!'!M412)</f>
        <v/>
      </c>
      <c r="F270" s="385" t="str">
        <f>IF('Заполняет конвертор НЕ ТРОГАТЬ!'!N412="", "", 'Заполняет конвертор НЕ ТРОГАТЬ!'!N412)</f>
        <v/>
      </c>
      <c r="G270" s="385" t="str">
        <f>IF('Заполняет конвертор НЕ ТРОГАТЬ!'!O412="", "", 'Заполняет конвертор НЕ ТРОГАТЬ!'!O412)</f>
        <v/>
      </c>
      <c r="H270" s="385" t="str">
        <f>IF('Заполняет конвертор НЕ ТРОГАТЬ!'!P412="", "", 'Заполняет конвертор НЕ ТРОГАТЬ!'!P412)</f>
        <v/>
      </c>
      <c r="I270" s="385" t="str">
        <f>IF('Заполняет конвертор НЕ ТРОГАТЬ!'!Q412="", "", 'Заполняет конвертор НЕ ТРОГАТЬ!'!Q412)</f>
        <v/>
      </c>
      <c r="J270" s="385" t="str">
        <f>IF('Заполняет конвертор НЕ ТРОГАТЬ!'!R412="", "", 'Заполняет конвертор НЕ ТРОГАТЬ!'!R412)</f>
        <v/>
      </c>
    </row>
    <row r="271" spans="1:10" ht="12.75">
      <c r="A271" s="385" t="str">
        <f>IF('Заполняет конвертор НЕ ТРОГАТЬ!'!I413="", "", 'Заполняет конвертор НЕ ТРОГАТЬ!'!I413)</f>
        <v/>
      </c>
      <c r="B271" s="385" t="str">
        <f>IF('Заполняет конвертор НЕ ТРОГАТЬ!'!J413="", "", 'Заполняет конвертор НЕ ТРОГАТЬ!'!J413)</f>
        <v/>
      </c>
      <c r="C271" s="385" t="str">
        <f>IF('Заполняет конвертор НЕ ТРОГАТЬ!'!K413="", "", 'Заполняет конвертор НЕ ТРОГАТЬ!'!K413)</f>
        <v/>
      </c>
      <c r="D271" s="385" t="str">
        <f>IF('Заполняет конвертор НЕ ТРОГАТЬ!'!L413="", "", 'Заполняет конвертор НЕ ТРОГАТЬ!'!L413)</f>
        <v/>
      </c>
      <c r="E271" s="385" t="str">
        <f>IF('Заполняет конвертор НЕ ТРОГАТЬ!'!M413="", "", 'Заполняет конвертор НЕ ТРОГАТЬ!'!M413)</f>
        <v/>
      </c>
      <c r="F271" s="385" t="str">
        <f>IF('Заполняет конвертор НЕ ТРОГАТЬ!'!N413="", "", 'Заполняет конвертор НЕ ТРОГАТЬ!'!N413)</f>
        <v/>
      </c>
      <c r="G271" s="385" t="str">
        <f>IF('Заполняет конвертор НЕ ТРОГАТЬ!'!O413="", "", 'Заполняет конвертор НЕ ТРОГАТЬ!'!O413)</f>
        <v/>
      </c>
      <c r="H271" s="385" t="str">
        <f>IF('Заполняет конвертор НЕ ТРОГАТЬ!'!P413="", "", 'Заполняет конвертор НЕ ТРОГАТЬ!'!P413)</f>
        <v/>
      </c>
      <c r="I271" s="385" t="str">
        <f>IF('Заполняет конвертор НЕ ТРОГАТЬ!'!Q413="", "", 'Заполняет конвертор НЕ ТРОГАТЬ!'!Q413)</f>
        <v/>
      </c>
      <c r="J271" s="385" t="str">
        <f>IF('Заполняет конвертор НЕ ТРОГАТЬ!'!R413="", "", 'Заполняет конвертор НЕ ТРОГАТЬ!'!R413)</f>
        <v/>
      </c>
    </row>
    <row r="272" spans="1:10" ht="12.75">
      <c r="A272" s="385" t="str">
        <f>IF('Заполняет конвертор НЕ ТРОГАТЬ!'!I414="", "", 'Заполняет конвертор НЕ ТРОГАТЬ!'!I414)</f>
        <v/>
      </c>
      <c r="B272" s="385" t="str">
        <f>IF('Заполняет конвертор НЕ ТРОГАТЬ!'!J414="", "", 'Заполняет конвертор НЕ ТРОГАТЬ!'!J414)</f>
        <v/>
      </c>
      <c r="C272" s="385" t="str">
        <f>IF('Заполняет конвертор НЕ ТРОГАТЬ!'!K414="", "", 'Заполняет конвертор НЕ ТРОГАТЬ!'!K414)</f>
        <v/>
      </c>
      <c r="D272" s="385" t="str">
        <f>IF('Заполняет конвертор НЕ ТРОГАТЬ!'!L414="", "", 'Заполняет конвертор НЕ ТРОГАТЬ!'!L414)</f>
        <v/>
      </c>
      <c r="E272" s="385" t="str">
        <f>IF('Заполняет конвертор НЕ ТРОГАТЬ!'!M414="", "", 'Заполняет конвертор НЕ ТРОГАТЬ!'!M414)</f>
        <v/>
      </c>
      <c r="F272" s="385" t="str">
        <f>IF('Заполняет конвертор НЕ ТРОГАТЬ!'!N414="", "", 'Заполняет конвертор НЕ ТРОГАТЬ!'!N414)</f>
        <v/>
      </c>
      <c r="G272" s="385" t="str">
        <f>IF('Заполняет конвертор НЕ ТРОГАТЬ!'!O414="", "", 'Заполняет конвертор НЕ ТРОГАТЬ!'!O414)</f>
        <v/>
      </c>
      <c r="H272" s="385" t="str">
        <f>IF('Заполняет конвертор НЕ ТРОГАТЬ!'!P414="", "", 'Заполняет конвертор НЕ ТРОГАТЬ!'!P414)</f>
        <v/>
      </c>
      <c r="I272" s="385" t="str">
        <f>IF('Заполняет конвертор НЕ ТРОГАТЬ!'!Q414="", "", 'Заполняет конвертор НЕ ТРОГАТЬ!'!Q414)</f>
        <v/>
      </c>
      <c r="J272" s="385" t="str">
        <f>IF('Заполняет конвертор НЕ ТРОГАТЬ!'!R414="", "", 'Заполняет конвертор НЕ ТРОГАТЬ!'!R414)</f>
        <v/>
      </c>
    </row>
    <row r="273" spans="1:10" ht="12.75">
      <c r="A273" s="385" t="str">
        <f>IF('Заполняет конвертор НЕ ТРОГАТЬ!'!I415="", "", 'Заполняет конвертор НЕ ТРОГАТЬ!'!I415)</f>
        <v/>
      </c>
      <c r="B273" s="385" t="str">
        <f>IF('Заполняет конвертор НЕ ТРОГАТЬ!'!J415="", "", 'Заполняет конвертор НЕ ТРОГАТЬ!'!J415)</f>
        <v/>
      </c>
      <c r="C273" s="385" t="str">
        <f>IF('Заполняет конвертор НЕ ТРОГАТЬ!'!K415="", "", 'Заполняет конвертор НЕ ТРОГАТЬ!'!K415)</f>
        <v/>
      </c>
      <c r="D273" s="385" t="str">
        <f>IF('Заполняет конвертор НЕ ТРОГАТЬ!'!L415="", "", 'Заполняет конвертор НЕ ТРОГАТЬ!'!L415)</f>
        <v/>
      </c>
      <c r="E273" s="385" t="str">
        <f>IF('Заполняет конвертор НЕ ТРОГАТЬ!'!M415="", "", 'Заполняет конвертор НЕ ТРОГАТЬ!'!M415)</f>
        <v/>
      </c>
      <c r="F273" s="385" t="str">
        <f>IF('Заполняет конвертор НЕ ТРОГАТЬ!'!N415="", "", 'Заполняет конвертор НЕ ТРОГАТЬ!'!N415)</f>
        <v/>
      </c>
      <c r="G273" s="385" t="str">
        <f>IF('Заполняет конвертор НЕ ТРОГАТЬ!'!O415="", "", 'Заполняет конвертор НЕ ТРОГАТЬ!'!O415)</f>
        <v/>
      </c>
      <c r="H273" s="385" t="str">
        <f>IF('Заполняет конвертор НЕ ТРОГАТЬ!'!P415="", "", 'Заполняет конвертор НЕ ТРОГАТЬ!'!P415)</f>
        <v/>
      </c>
      <c r="I273" s="385" t="str">
        <f>IF('Заполняет конвертор НЕ ТРОГАТЬ!'!Q415="", "", 'Заполняет конвертор НЕ ТРОГАТЬ!'!Q415)</f>
        <v/>
      </c>
      <c r="J273" s="385" t="str">
        <f>IF('Заполняет конвертор НЕ ТРОГАТЬ!'!R415="", "", 'Заполняет конвертор НЕ ТРОГАТЬ!'!R415)</f>
        <v/>
      </c>
    </row>
    <row r="274" spans="1:10" ht="12.75">
      <c r="A274" s="385" t="str">
        <f>IF('Заполняет конвертор НЕ ТРОГАТЬ!'!I416="", "", 'Заполняет конвертор НЕ ТРОГАТЬ!'!I416)</f>
        <v/>
      </c>
      <c r="B274" s="385" t="str">
        <f>IF('Заполняет конвертор НЕ ТРОГАТЬ!'!J416="", "", 'Заполняет конвертор НЕ ТРОГАТЬ!'!J416)</f>
        <v/>
      </c>
      <c r="C274" s="385" t="str">
        <f>IF('Заполняет конвертор НЕ ТРОГАТЬ!'!K416="", "", 'Заполняет конвертор НЕ ТРОГАТЬ!'!K416)</f>
        <v/>
      </c>
      <c r="D274" s="385" t="str">
        <f>IF('Заполняет конвертор НЕ ТРОГАТЬ!'!L416="", "", 'Заполняет конвертор НЕ ТРОГАТЬ!'!L416)</f>
        <v/>
      </c>
      <c r="E274" s="385" t="str">
        <f>IF('Заполняет конвертор НЕ ТРОГАТЬ!'!M416="", "", 'Заполняет конвертор НЕ ТРОГАТЬ!'!M416)</f>
        <v/>
      </c>
      <c r="F274" s="385" t="str">
        <f>IF('Заполняет конвертор НЕ ТРОГАТЬ!'!N416="", "", 'Заполняет конвертор НЕ ТРОГАТЬ!'!N416)</f>
        <v/>
      </c>
      <c r="G274" s="385" t="str">
        <f>IF('Заполняет конвертор НЕ ТРОГАТЬ!'!O416="", "", 'Заполняет конвертор НЕ ТРОГАТЬ!'!O416)</f>
        <v/>
      </c>
      <c r="H274" s="385" t="str">
        <f>IF('Заполняет конвертор НЕ ТРОГАТЬ!'!P416="", "", 'Заполняет конвертор НЕ ТРОГАТЬ!'!P416)</f>
        <v/>
      </c>
      <c r="I274" s="385" t="str">
        <f>IF('Заполняет конвертор НЕ ТРОГАТЬ!'!Q416="", "", 'Заполняет конвертор НЕ ТРОГАТЬ!'!Q416)</f>
        <v/>
      </c>
      <c r="J274" s="385" t="str">
        <f>IF('Заполняет конвертор НЕ ТРОГАТЬ!'!R416="", "", 'Заполняет конвертор НЕ ТРОГАТЬ!'!R416)</f>
        <v/>
      </c>
    </row>
    <row r="275" spans="1:10" ht="12.75">
      <c r="A275" s="385" t="str">
        <f>IF('Заполняет конвертор НЕ ТРОГАТЬ!'!I417="", "", 'Заполняет конвертор НЕ ТРОГАТЬ!'!I417)</f>
        <v/>
      </c>
      <c r="B275" s="385" t="str">
        <f>IF('Заполняет конвертор НЕ ТРОГАТЬ!'!J417="", "", 'Заполняет конвертор НЕ ТРОГАТЬ!'!J417)</f>
        <v/>
      </c>
      <c r="C275" s="385" t="str">
        <f>IF('Заполняет конвертор НЕ ТРОГАТЬ!'!K417="", "", 'Заполняет конвертор НЕ ТРОГАТЬ!'!K417)</f>
        <v/>
      </c>
      <c r="D275" s="385" t="str">
        <f>IF('Заполняет конвертор НЕ ТРОГАТЬ!'!L417="", "", 'Заполняет конвертор НЕ ТРОГАТЬ!'!L417)</f>
        <v/>
      </c>
      <c r="E275" s="385" t="str">
        <f>IF('Заполняет конвертор НЕ ТРОГАТЬ!'!M417="", "", 'Заполняет конвертор НЕ ТРОГАТЬ!'!M417)</f>
        <v/>
      </c>
      <c r="F275" s="385" t="str">
        <f>IF('Заполняет конвертор НЕ ТРОГАТЬ!'!N417="", "", 'Заполняет конвертор НЕ ТРОГАТЬ!'!N417)</f>
        <v/>
      </c>
      <c r="G275" s="385" t="str">
        <f>IF('Заполняет конвертор НЕ ТРОГАТЬ!'!O417="", "", 'Заполняет конвертор НЕ ТРОГАТЬ!'!O417)</f>
        <v/>
      </c>
      <c r="H275" s="385" t="str">
        <f>IF('Заполняет конвертор НЕ ТРОГАТЬ!'!P417="", "", 'Заполняет конвертор НЕ ТРОГАТЬ!'!P417)</f>
        <v/>
      </c>
      <c r="I275" s="385" t="str">
        <f>IF('Заполняет конвертор НЕ ТРОГАТЬ!'!Q417="", "", 'Заполняет конвертор НЕ ТРОГАТЬ!'!Q417)</f>
        <v/>
      </c>
      <c r="J275" s="385" t="str">
        <f>IF('Заполняет конвертор НЕ ТРОГАТЬ!'!R417="", "", 'Заполняет конвертор НЕ ТРОГАТЬ!'!R417)</f>
        <v/>
      </c>
    </row>
    <row r="276" spans="1:10" ht="12.75">
      <c r="A276" s="385" t="str">
        <f>IF('Заполняет конвертор НЕ ТРОГАТЬ!'!I418="", "", 'Заполняет конвертор НЕ ТРОГАТЬ!'!I418)</f>
        <v/>
      </c>
      <c r="B276" s="385" t="str">
        <f>IF('Заполняет конвертор НЕ ТРОГАТЬ!'!J418="", "", 'Заполняет конвертор НЕ ТРОГАТЬ!'!J418)</f>
        <v/>
      </c>
      <c r="C276" s="385" t="str">
        <f>IF('Заполняет конвертор НЕ ТРОГАТЬ!'!K418="", "", 'Заполняет конвертор НЕ ТРОГАТЬ!'!K418)</f>
        <v/>
      </c>
      <c r="D276" s="385" t="str">
        <f>IF('Заполняет конвертор НЕ ТРОГАТЬ!'!L418="", "", 'Заполняет конвертор НЕ ТРОГАТЬ!'!L418)</f>
        <v/>
      </c>
      <c r="E276" s="385" t="str">
        <f>IF('Заполняет конвертор НЕ ТРОГАТЬ!'!M418="", "", 'Заполняет конвертор НЕ ТРОГАТЬ!'!M418)</f>
        <v/>
      </c>
      <c r="F276" s="385" t="str">
        <f>IF('Заполняет конвертор НЕ ТРОГАТЬ!'!N418="", "", 'Заполняет конвертор НЕ ТРОГАТЬ!'!N418)</f>
        <v/>
      </c>
      <c r="G276" s="385" t="str">
        <f>IF('Заполняет конвертор НЕ ТРОГАТЬ!'!O418="", "", 'Заполняет конвертор НЕ ТРОГАТЬ!'!O418)</f>
        <v/>
      </c>
      <c r="H276" s="385" t="str">
        <f>IF('Заполняет конвертор НЕ ТРОГАТЬ!'!P418="", "", 'Заполняет конвертор НЕ ТРОГАТЬ!'!P418)</f>
        <v/>
      </c>
      <c r="I276" s="385" t="str">
        <f>IF('Заполняет конвертор НЕ ТРОГАТЬ!'!Q418="", "", 'Заполняет конвертор НЕ ТРОГАТЬ!'!Q418)</f>
        <v/>
      </c>
      <c r="J276" s="385" t="str">
        <f>IF('Заполняет конвертор НЕ ТРОГАТЬ!'!R418="", "", 'Заполняет конвертор НЕ ТРОГАТЬ!'!R418)</f>
        <v/>
      </c>
    </row>
    <row r="277" spans="1:10" ht="12.75">
      <c r="A277" s="385" t="str">
        <f>IF('Заполняет конвертор НЕ ТРОГАТЬ!'!I419="", "", 'Заполняет конвертор НЕ ТРОГАТЬ!'!I419)</f>
        <v/>
      </c>
      <c r="B277" s="385" t="str">
        <f>IF('Заполняет конвертор НЕ ТРОГАТЬ!'!J419="", "", 'Заполняет конвертор НЕ ТРОГАТЬ!'!J419)</f>
        <v/>
      </c>
      <c r="C277" s="385" t="str">
        <f>IF('Заполняет конвертор НЕ ТРОГАТЬ!'!K419="", "", 'Заполняет конвертор НЕ ТРОГАТЬ!'!K419)</f>
        <v/>
      </c>
      <c r="D277" s="385" t="str">
        <f>IF('Заполняет конвертор НЕ ТРОГАТЬ!'!L419="", "", 'Заполняет конвертор НЕ ТРОГАТЬ!'!L419)</f>
        <v/>
      </c>
      <c r="E277" s="385" t="str">
        <f>IF('Заполняет конвертор НЕ ТРОГАТЬ!'!M419="", "", 'Заполняет конвертор НЕ ТРОГАТЬ!'!M419)</f>
        <v/>
      </c>
      <c r="F277" s="385" t="str">
        <f>IF('Заполняет конвертор НЕ ТРОГАТЬ!'!N419="", "", 'Заполняет конвертор НЕ ТРОГАТЬ!'!N419)</f>
        <v/>
      </c>
      <c r="G277" s="385" t="str">
        <f>IF('Заполняет конвертор НЕ ТРОГАТЬ!'!O419="", "", 'Заполняет конвертор НЕ ТРОГАТЬ!'!O419)</f>
        <v/>
      </c>
      <c r="H277" s="385" t="str">
        <f>IF('Заполняет конвертор НЕ ТРОГАТЬ!'!P419="", "", 'Заполняет конвертор НЕ ТРОГАТЬ!'!P419)</f>
        <v/>
      </c>
      <c r="I277" s="385" t="str">
        <f>IF('Заполняет конвертор НЕ ТРОГАТЬ!'!Q419="", "", 'Заполняет конвертор НЕ ТРОГАТЬ!'!Q419)</f>
        <v/>
      </c>
      <c r="J277" s="385" t="str">
        <f>IF('Заполняет конвертор НЕ ТРОГАТЬ!'!R419="", "", 'Заполняет конвертор НЕ ТРОГАТЬ!'!R419)</f>
        <v/>
      </c>
    </row>
    <row r="278" spans="1:10" ht="12.75">
      <c r="A278" s="385" t="str">
        <f>IF('Заполняет конвертор НЕ ТРОГАТЬ!'!I420="", "", 'Заполняет конвертор НЕ ТРОГАТЬ!'!I420)</f>
        <v/>
      </c>
      <c r="B278" s="385" t="str">
        <f>IF('Заполняет конвертор НЕ ТРОГАТЬ!'!J420="", "", 'Заполняет конвертор НЕ ТРОГАТЬ!'!J420)</f>
        <v/>
      </c>
      <c r="C278" s="385" t="str">
        <f>IF('Заполняет конвертор НЕ ТРОГАТЬ!'!K420="", "", 'Заполняет конвертор НЕ ТРОГАТЬ!'!K420)</f>
        <v/>
      </c>
      <c r="D278" s="385" t="str">
        <f>IF('Заполняет конвертор НЕ ТРОГАТЬ!'!L420="", "", 'Заполняет конвертор НЕ ТРОГАТЬ!'!L420)</f>
        <v/>
      </c>
      <c r="E278" s="385" t="str">
        <f>IF('Заполняет конвертор НЕ ТРОГАТЬ!'!M420="", "", 'Заполняет конвертор НЕ ТРОГАТЬ!'!M420)</f>
        <v/>
      </c>
      <c r="F278" s="385" t="str">
        <f>IF('Заполняет конвертор НЕ ТРОГАТЬ!'!N420="", "", 'Заполняет конвертор НЕ ТРОГАТЬ!'!N420)</f>
        <v/>
      </c>
      <c r="G278" s="385" t="str">
        <f>IF('Заполняет конвертор НЕ ТРОГАТЬ!'!O420="", "", 'Заполняет конвертор НЕ ТРОГАТЬ!'!O420)</f>
        <v/>
      </c>
      <c r="H278" s="385" t="str">
        <f>IF('Заполняет конвертор НЕ ТРОГАТЬ!'!P420="", "", 'Заполняет конвертор НЕ ТРОГАТЬ!'!P420)</f>
        <v/>
      </c>
      <c r="I278" s="385" t="str">
        <f>IF('Заполняет конвертор НЕ ТРОГАТЬ!'!Q420="", "", 'Заполняет конвертор НЕ ТРОГАТЬ!'!Q420)</f>
        <v/>
      </c>
      <c r="J278" s="385" t="str">
        <f>IF('Заполняет конвертор НЕ ТРОГАТЬ!'!R420="", "", 'Заполняет конвертор НЕ ТРОГАТЬ!'!R420)</f>
        <v/>
      </c>
    </row>
    <row r="279" spans="1:10" ht="12.75">
      <c r="A279" s="385" t="str">
        <f>IF('Заполняет конвертор НЕ ТРОГАТЬ!'!I421="", "", 'Заполняет конвертор НЕ ТРОГАТЬ!'!I421)</f>
        <v/>
      </c>
      <c r="B279" s="385" t="str">
        <f>IF('Заполняет конвертор НЕ ТРОГАТЬ!'!J421="", "", 'Заполняет конвертор НЕ ТРОГАТЬ!'!J421)</f>
        <v/>
      </c>
      <c r="C279" s="385" t="str">
        <f>IF('Заполняет конвертор НЕ ТРОГАТЬ!'!K421="", "", 'Заполняет конвертор НЕ ТРОГАТЬ!'!K421)</f>
        <v/>
      </c>
      <c r="D279" s="385" t="str">
        <f>IF('Заполняет конвертор НЕ ТРОГАТЬ!'!L421="", "", 'Заполняет конвертор НЕ ТРОГАТЬ!'!L421)</f>
        <v/>
      </c>
      <c r="E279" s="385" t="str">
        <f>IF('Заполняет конвертор НЕ ТРОГАТЬ!'!M421="", "", 'Заполняет конвертор НЕ ТРОГАТЬ!'!M421)</f>
        <v/>
      </c>
      <c r="F279" s="385" t="str">
        <f>IF('Заполняет конвертор НЕ ТРОГАТЬ!'!N421="", "", 'Заполняет конвертор НЕ ТРОГАТЬ!'!N421)</f>
        <v/>
      </c>
      <c r="G279" s="385" t="str">
        <f>IF('Заполняет конвертор НЕ ТРОГАТЬ!'!O421="", "", 'Заполняет конвертор НЕ ТРОГАТЬ!'!O421)</f>
        <v/>
      </c>
      <c r="H279" s="385" t="str">
        <f>IF('Заполняет конвертор НЕ ТРОГАТЬ!'!P421="", "", 'Заполняет конвертор НЕ ТРОГАТЬ!'!P421)</f>
        <v/>
      </c>
      <c r="I279" s="385" t="str">
        <f>IF('Заполняет конвертор НЕ ТРОГАТЬ!'!Q421="", "", 'Заполняет конвертор НЕ ТРОГАТЬ!'!Q421)</f>
        <v/>
      </c>
      <c r="J279" s="385" t="str">
        <f>IF('Заполняет конвертор НЕ ТРОГАТЬ!'!R421="", "", 'Заполняет конвертор НЕ ТРОГАТЬ!'!R421)</f>
        <v/>
      </c>
    </row>
    <row r="280" spans="1:10" ht="12.75">
      <c r="A280" s="385" t="str">
        <f>IF('Заполняет конвертор НЕ ТРОГАТЬ!'!I422="", "", 'Заполняет конвертор НЕ ТРОГАТЬ!'!I422)</f>
        <v/>
      </c>
      <c r="B280" s="385" t="str">
        <f>IF('Заполняет конвертор НЕ ТРОГАТЬ!'!J422="", "", 'Заполняет конвертор НЕ ТРОГАТЬ!'!J422)</f>
        <v/>
      </c>
      <c r="C280" s="385" t="str">
        <f>IF('Заполняет конвертор НЕ ТРОГАТЬ!'!K422="", "", 'Заполняет конвертор НЕ ТРОГАТЬ!'!K422)</f>
        <v/>
      </c>
      <c r="D280" s="385" t="str">
        <f>IF('Заполняет конвертор НЕ ТРОГАТЬ!'!L422="", "", 'Заполняет конвертор НЕ ТРОГАТЬ!'!L422)</f>
        <v/>
      </c>
      <c r="E280" s="385" t="str">
        <f>IF('Заполняет конвертор НЕ ТРОГАТЬ!'!M422="", "", 'Заполняет конвертор НЕ ТРОГАТЬ!'!M422)</f>
        <v/>
      </c>
      <c r="F280" s="385" t="str">
        <f>IF('Заполняет конвертор НЕ ТРОГАТЬ!'!N422="", "", 'Заполняет конвертор НЕ ТРОГАТЬ!'!N422)</f>
        <v/>
      </c>
      <c r="G280" s="385" t="str">
        <f>IF('Заполняет конвертор НЕ ТРОГАТЬ!'!O422="", "", 'Заполняет конвертор НЕ ТРОГАТЬ!'!O422)</f>
        <v/>
      </c>
      <c r="H280" s="385" t="str">
        <f>IF('Заполняет конвертор НЕ ТРОГАТЬ!'!P422="", "", 'Заполняет конвертор НЕ ТРОГАТЬ!'!P422)</f>
        <v/>
      </c>
      <c r="I280" s="385" t="str">
        <f>IF('Заполняет конвертор НЕ ТРОГАТЬ!'!Q422="", "", 'Заполняет конвертор НЕ ТРОГАТЬ!'!Q422)</f>
        <v/>
      </c>
      <c r="J280" s="385" t="str">
        <f>IF('Заполняет конвертор НЕ ТРОГАТЬ!'!R422="", "", 'Заполняет конвертор НЕ ТРОГАТЬ!'!R422)</f>
        <v/>
      </c>
    </row>
    <row r="281" spans="1:10" ht="12.75">
      <c r="A281" s="385" t="str">
        <f>IF('Заполняет конвертор НЕ ТРОГАТЬ!'!I423="", "", 'Заполняет конвертор НЕ ТРОГАТЬ!'!I423)</f>
        <v/>
      </c>
      <c r="B281" s="385" t="str">
        <f>IF('Заполняет конвертор НЕ ТРОГАТЬ!'!J423="", "", 'Заполняет конвертор НЕ ТРОГАТЬ!'!J423)</f>
        <v/>
      </c>
      <c r="C281" s="385" t="str">
        <f>IF('Заполняет конвертор НЕ ТРОГАТЬ!'!K423="", "", 'Заполняет конвертор НЕ ТРОГАТЬ!'!K423)</f>
        <v/>
      </c>
      <c r="D281" s="385" t="str">
        <f>IF('Заполняет конвертор НЕ ТРОГАТЬ!'!L423="", "", 'Заполняет конвертор НЕ ТРОГАТЬ!'!L423)</f>
        <v/>
      </c>
      <c r="E281" s="385" t="str">
        <f>IF('Заполняет конвертор НЕ ТРОГАТЬ!'!M423="", "", 'Заполняет конвертор НЕ ТРОГАТЬ!'!M423)</f>
        <v/>
      </c>
      <c r="F281" s="385" t="str">
        <f>IF('Заполняет конвертор НЕ ТРОГАТЬ!'!N423="", "", 'Заполняет конвертор НЕ ТРОГАТЬ!'!N423)</f>
        <v/>
      </c>
      <c r="G281" s="385" t="str">
        <f>IF('Заполняет конвертор НЕ ТРОГАТЬ!'!O423="", "", 'Заполняет конвертор НЕ ТРОГАТЬ!'!O423)</f>
        <v/>
      </c>
      <c r="H281" s="385" t="str">
        <f>IF('Заполняет конвертор НЕ ТРОГАТЬ!'!P423="", "", 'Заполняет конвертор НЕ ТРОГАТЬ!'!P423)</f>
        <v/>
      </c>
      <c r="I281" s="385" t="str">
        <f>IF('Заполняет конвертор НЕ ТРОГАТЬ!'!Q423="", "", 'Заполняет конвертор НЕ ТРОГАТЬ!'!Q423)</f>
        <v/>
      </c>
      <c r="J281" s="385" t="str">
        <f>IF('Заполняет конвертор НЕ ТРОГАТЬ!'!R423="", "", 'Заполняет конвертор НЕ ТРОГАТЬ!'!R423)</f>
        <v/>
      </c>
    </row>
    <row r="282" spans="1:10" ht="12.75">
      <c r="A282" s="385" t="str">
        <f>IF('Заполняет конвертор НЕ ТРОГАТЬ!'!I424="", "", 'Заполняет конвертор НЕ ТРОГАТЬ!'!I424)</f>
        <v/>
      </c>
      <c r="B282" s="385" t="str">
        <f>IF('Заполняет конвертор НЕ ТРОГАТЬ!'!J424="", "", 'Заполняет конвертор НЕ ТРОГАТЬ!'!J424)</f>
        <v/>
      </c>
      <c r="C282" s="385" t="str">
        <f>IF('Заполняет конвертор НЕ ТРОГАТЬ!'!K424="", "", 'Заполняет конвертор НЕ ТРОГАТЬ!'!K424)</f>
        <v/>
      </c>
      <c r="D282" s="385" t="str">
        <f>IF('Заполняет конвертор НЕ ТРОГАТЬ!'!L424="", "", 'Заполняет конвертор НЕ ТРОГАТЬ!'!L424)</f>
        <v/>
      </c>
      <c r="E282" s="385" t="str">
        <f>IF('Заполняет конвертор НЕ ТРОГАТЬ!'!M424="", "", 'Заполняет конвертор НЕ ТРОГАТЬ!'!M424)</f>
        <v/>
      </c>
      <c r="F282" s="385" t="str">
        <f>IF('Заполняет конвертор НЕ ТРОГАТЬ!'!N424="", "", 'Заполняет конвертор НЕ ТРОГАТЬ!'!N424)</f>
        <v/>
      </c>
      <c r="G282" s="385" t="str">
        <f>IF('Заполняет конвертор НЕ ТРОГАТЬ!'!O424="", "", 'Заполняет конвертор НЕ ТРОГАТЬ!'!O424)</f>
        <v/>
      </c>
      <c r="H282" s="385" t="str">
        <f>IF('Заполняет конвертор НЕ ТРОГАТЬ!'!P424="", "", 'Заполняет конвертор НЕ ТРОГАТЬ!'!P424)</f>
        <v/>
      </c>
      <c r="I282" s="385" t="str">
        <f>IF('Заполняет конвертор НЕ ТРОГАТЬ!'!Q424="", "", 'Заполняет конвертор НЕ ТРОГАТЬ!'!Q424)</f>
        <v/>
      </c>
      <c r="J282" s="385" t="str">
        <f>IF('Заполняет конвертор НЕ ТРОГАТЬ!'!R424="", "", 'Заполняет конвертор НЕ ТРОГАТЬ!'!R424)</f>
        <v/>
      </c>
    </row>
    <row r="283" spans="1:10" ht="12.75">
      <c r="A283" s="385" t="str">
        <f>IF('Заполняет конвертор НЕ ТРОГАТЬ!'!I425="", "", 'Заполняет конвертор НЕ ТРОГАТЬ!'!I425)</f>
        <v/>
      </c>
      <c r="B283" s="385" t="str">
        <f>IF('Заполняет конвертор НЕ ТРОГАТЬ!'!J425="", "", 'Заполняет конвертор НЕ ТРОГАТЬ!'!J425)</f>
        <v/>
      </c>
      <c r="C283" s="385" t="str">
        <f>IF('Заполняет конвертор НЕ ТРОГАТЬ!'!K425="", "", 'Заполняет конвертор НЕ ТРОГАТЬ!'!K425)</f>
        <v/>
      </c>
      <c r="D283" s="385" t="str">
        <f>IF('Заполняет конвертор НЕ ТРОГАТЬ!'!L425="", "", 'Заполняет конвертор НЕ ТРОГАТЬ!'!L425)</f>
        <v/>
      </c>
      <c r="E283" s="385" t="str">
        <f>IF('Заполняет конвертор НЕ ТРОГАТЬ!'!M425="", "", 'Заполняет конвертор НЕ ТРОГАТЬ!'!M425)</f>
        <v/>
      </c>
      <c r="F283" s="385" t="str">
        <f>IF('Заполняет конвертор НЕ ТРОГАТЬ!'!N425="", "", 'Заполняет конвертор НЕ ТРОГАТЬ!'!N425)</f>
        <v/>
      </c>
      <c r="G283" s="385" t="str">
        <f>IF('Заполняет конвертор НЕ ТРОГАТЬ!'!O425="", "", 'Заполняет конвертор НЕ ТРОГАТЬ!'!O425)</f>
        <v/>
      </c>
      <c r="H283" s="385" t="str">
        <f>IF('Заполняет конвертор НЕ ТРОГАТЬ!'!P425="", "", 'Заполняет конвертор НЕ ТРОГАТЬ!'!P425)</f>
        <v/>
      </c>
      <c r="I283" s="385" t="str">
        <f>IF('Заполняет конвертор НЕ ТРОГАТЬ!'!Q425="", "", 'Заполняет конвертор НЕ ТРОГАТЬ!'!Q425)</f>
        <v/>
      </c>
      <c r="J283" s="385" t="str">
        <f>IF('Заполняет конвертор НЕ ТРОГАТЬ!'!R425="", "", 'Заполняет конвертор НЕ ТРОГАТЬ!'!R425)</f>
        <v/>
      </c>
    </row>
    <row r="284" spans="1:10" ht="12.75">
      <c r="A284" s="385" t="str">
        <f>IF('Заполняет конвертор НЕ ТРОГАТЬ!'!I426="", "", 'Заполняет конвертор НЕ ТРОГАТЬ!'!I426)</f>
        <v/>
      </c>
      <c r="B284" s="385" t="str">
        <f>IF('Заполняет конвертор НЕ ТРОГАТЬ!'!J426="", "", 'Заполняет конвертор НЕ ТРОГАТЬ!'!J426)</f>
        <v/>
      </c>
      <c r="C284" s="385" t="str">
        <f>IF('Заполняет конвертор НЕ ТРОГАТЬ!'!K426="", "", 'Заполняет конвертор НЕ ТРОГАТЬ!'!K426)</f>
        <v/>
      </c>
      <c r="D284" s="385" t="str">
        <f>IF('Заполняет конвертор НЕ ТРОГАТЬ!'!L426="", "", 'Заполняет конвертор НЕ ТРОГАТЬ!'!L426)</f>
        <v/>
      </c>
      <c r="E284" s="385" t="str">
        <f>IF('Заполняет конвертор НЕ ТРОГАТЬ!'!M426="", "", 'Заполняет конвертор НЕ ТРОГАТЬ!'!M426)</f>
        <v/>
      </c>
      <c r="F284" s="385" t="str">
        <f>IF('Заполняет конвертор НЕ ТРОГАТЬ!'!N426="", "", 'Заполняет конвертор НЕ ТРОГАТЬ!'!N426)</f>
        <v/>
      </c>
      <c r="G284" s="385" t="str">
        <f>IF('Заполняет конвертор НЕ ТРОГАТЬ!'!O426="", "", 'Заполняет конвертор НЕ ТРОГАТЬ!'!O426)</f>
        <v/>
      </c>
      <c r="H284" s="385" t="str">
        <f>IF('Заполняет конвертор НЕ ТРОГАТЬ!'!P426="", "", 'Заполняет конвертор НЕ ТРОГАТЬ!'!P426)</f>
        <v/>
      </c>
      <c r="I284" s="385" t="str">
        <f>IF('Заполняет конвертор НЕ ТРОГАТЬ!'!Q426="", "", 'Заполняет конвертор НЕ ТРОГАТЬ!'!Q426)</f>
        <v/>
      </c>
      <c r="J284" s="385" t="str">
        <f>IF('Заполняет конвертор НЕ ТРОГАТЬ!'!R426="", "", 'Заполняет конвертор НЕ ТРОГАТЬ!'!R426)</f>
        <v/>
      </c>
    </row>
    <row r="285" spans="1:10" ht="12.75">
      <c r="A285" s="385" t="str">
        <f>IF('Заполняет конвертор НЕ ТРОГАТЬ!'!I427="", "", 'Заполняет конвертор НЕ ТРОГАТЬ!'!I427)</f>
        <v/>
      </c>
      <c r="B285" s="385" t="str">
        <f>IF('Заполняет конвертор НЕ ТРОГАТЬ!'!J427="", "", 'Заполняет конвертор НЕ ТРОГАТЬ!'!J427)</f>
        <v/>
      </c>
      <c r="C285" s="385" t="str">
        <f>IF('Заполняет конвертор НЕ ТРОГАТЬ!'!K427="", "", 'Заполняет конвертор НЕ ТРОГАТЬ!'!K427)</f>
        <v/>
      </c>
      <c r="D285" s="385" t="str">
        <f>IF('Заполняет конвертор НЕ ТРОГАТЬ!'!L427="", "", 'Заполняет конвертор НЕ ТРОГАТЬ!'!L427)</f>
        <v/>
      </c>
      <c r="E285" s="385" t="str">
        <f>IF('Заполняет конвертор НЕ ТРОГАТЬ!'!M427="", "", 'Заполняет конвертор НЕ ТРОГАТЬ!'!M427)</f>
        <v/>
      </c>
      <c r="F285" s="385" t="str">
        <f>IF('Заполняет конвертор НЕ ТРОГАТЬ!'!N427="", "", 'Заполняет конвертор НЕ ТРОГАТЬ!'!N427)</f>
        <v/>
      </c>
      <c r="G285" s="385" t="str">
        <f>IF('Заполняет конвертор НЕ ТРОГАТЬ!'!O427="", "", 'Заполняет конвертор НЕ ТРОГАТЬ!'!O427)</f>
        <v/>
      </c>
      <c r="H285" s="385" t="str">
        <f>IF('Заполняет конвертор НЕ ТРОГАТЬ!'!P427="", "", 'Заполняет конвертор НЕ ТРОГАТЬ!'!P427)</f>
        <v/>
      </c>
      <c r="I285" s="385" t="str">
        <f>IF('Заполняет конвертор НЕ ТРОГАТЬ!'!Q427="", "", 'Заполняет конвертор НЕ ТРОГАТЬ!'!Q427)</f>
        <v/>
      </c>
      <c r="J285" s="385" t="str">
        <f>IF('Заполняет конвертор НЕ ТРОГАТЬ!'!R427="", "", 'Заполняет конвертор НЕ ТРОГАТЬ!'!R427)</f>
        <v/>
      </c>
    </row>
    <row r="286" spans="1:10" ht="12.75">
      <c r="A286" s="385" t="str">
        <f>IF('Заполняет конвертор НЕ ТРОГАТЬ!'!I428="", "", 'Заполняет конвертор НЕ ТРОГАТЬ!'!I428)</f>
        <v/>
      </c>
      <c r="B286" s="385" t="str">
        <f>IF('Заполняет конвертор НЕ ТРОГАТЬ!'!J428="", "", 'Заполняет конвертор НЕ ТРОГАТЬ!'!J428)</f>
        <v/>
      </c>
      <c r="C286" s="385" t="str">
        <f>IF('Заполняет конвертор НЕ ТРОГАТЬ!'!K428="", "", 'Заполняет конвертор НЕ ТРОГАТЬ!'!K428)</f>
        <v/>
      </c>
      <c r="D286" s="385" t="str">
        <f>IF('Заполняет конвертор НЕ ТРОГАТЬ!'!L428="", "", 'Заполняет конвертор НЕ ТРОГАТЬ!'!L428)</f>
        <v/>
      </c>
      <c r="E286" s="385" t="str">
        <f>IF('Заполняет конвертор НЕ ТРОГАТЬ!'!M428="", "", 'Заполняет конвертор НЕ ТРОГАТЬ!'!M428)</f>
        <v/>
      </c>
      <c r="F286" s="385" t="str">
        <f>IF('Заполняет конвертор НЕ ТРОГАТЬ!'!N428="", "", 'Заполняет конвертор НЕ ТРОГАТЬ!'!N428)</f>
        <v/>
      </c>
      <c r="G286" s="385" t="str">
        <f>IF('Заполняет конвертор НЕ ТРОГАТЬ!'!O428="", "", 'Заполняет конвертор НЕ ТРОГАТЬ!'!O428)</f>
        <v/>
      </c>
      <c r="H286" s="385" t="str">
        <f>IF('Заполняет конвертор НЕ ТРОГАТЬ!'!P428="", "", 'Заполняет конвертор НЕ ТРОГАТЬ!'!P428)</f>
        <v/>
      </c>
      <c r="I286" s="385" t="str">
        <f>IF('Заполняет конвертор НЕ ТРОГАТЬ!'!Q428="", "", 'Заполняет конвертор НЕ ТРОГАТЬ!'!Q428)</f>
        <v/>
      </c>
      <c r="J286" s="385" t="str">
        <f>IF('Заполняет конвертор НЕ ТРОГАТЬ!'!R428="", "", 'Заполняет конвертор НЕ ТРОГАТЬ!'!R428)</f>
        <v/>
      </c>
    </row>
    <row r="287" spans="1:10" ht="12.75">
      <c r="A287" s="385" t="str">
        <f>IF('Заполняет конвертор НЕ ТРОГАТЬ!'!I429="", "", 'Заполняет конвертор НЕ ТРОГАТЬ!'!I429)</f>
        <v/>
      </c>
      <c r="B287" s="385" t="str">
        <f>IF('Заполняет конвертор НЕ ТРОГАТЬ!'!J429="", "", 'Заполняет конвертор НЕ ТРОГАТЬ!'!J429)</f>
        <v/>
      </c>
      <c r="C287" s="385" t="str">
        <f>IF('Заполняет конвертор НЕ ТРОГАТЬ!'!K429="", "", 'Заполняет конвертор НЕ ТРОГАТЬ!'!K429)</f>
        <v/>
      </c>
      <c r="D287" s="385" t="str">
        <f>IF('Заполняет конвертор НЕ ТРОГАТЬ!'!L429="", "", 'Заполняет конвертор НЕ ТРОГАТЬ!'!L429)</f>
        <v/>
      </c>
      <c r="E287" s="385" t="str">
        <f>IF('Заполняет конвертор НЕ ТРОГАТЬ!'!M429="", "", 'Заполняет конвертор НЕ ТРОГАТЬ!'!M429)</f>
        <v/>
      </c>
      <c r="F287" s="385" t="str">
        <f>IF('Заполняет конвертор НЕ ТРОГАТЬ!'!N429="", "", 'Заполняет конвертор НЕ ТРОГАТЬ!'!N429)</f>
        <v/>
      </c>
      <c r="G287" s="385" t="str">
        <f>IF('Заполняет конвертор НЕ ТРОГАТЬ!'!O429="", "", 'Заполняет конвертор НЕ ТРОГАТЬ!'!O429)</f>
        <v/>
      </c>
      <c r="H287" s="385" t="str">
        <f>IF('Заполняет конвертор НЕ ТРОГАТЬ!'!P429="", "", 'Заполняет конвертор НЕ ТРОГАТЬ!'!P429)</f>
        <v/>
      </c>
      <c r="I287" s="385" t="str">
        <f>IF('Заполняет конвертор НЕ ТРОГАТЬ!'!Q429="", "", 'Заполняет конвертор НЕ ТРОГАТЬ!'!Q429)</f>
        <v/>
      </c>
      <c r="J287" s="385" t="str">
        <f>IF('Заполняет конвертор НЕ ТРОГАТЬ!'!R429="", "", 'Заполняет конвертор НЕ ТРОГАТЬ!'!R429)</f>
        <v/>
      </c>
    </row>
    <row r="288" spans="1:10" ht="12.75">
      <c r="A288" s="385" t="str">
        <f>IF('Заполняет конвертор НЕ ТРОГАТЬ!'!I430="", "", 'Заполняет конвертор НЕ ТРОГАТЬ!'!I430)</f>
        <v/>
      </c>
      <c r="B288" s="385" t="str">
        <f>IF('Заполняет конвертор НЕ ТРОГАТЬ!'!J430="", "", 'Заполняет конвертор НЕ ТРОГАТЬ!'!J430)</f>
        <v/>
      </c>
      <c r="C288" s="385" t="str">
        <f>IF('Заполняет конвертор НЕ ТРОГАТЬ!'!K430="", "", 'Заполняет конвертор НЕ ТРОГАТЬ!'!K430)</f>
        <v/>
      </c>
      <c r="D288" s="385" t="str">
        <f>IF('Заполняет конвертор НЕ ТРОГАТЬ!'!L430="", "", 'Заполняет конвертор НЕ ТРОГАТЬ!'!L430)</f>
        <v/>
      </c>
      <c r="E288" s="385" t="str">
        <f>IF('Заполняет конвертор НЕ ТРОГАТЬ!'!M430="", "", 'Заполняет конвертор НЕ ТРОГАТЬ!'!M430)</f>
        <v/>
      </c>
      <c r="F288" s="385" t="str">
        <f>IF('Заполняет конвертор НЕ ТРОГАТЬ!'!N430="", "", 'Заполняет конвертор НЕ ТРОГАТЬ!'!N430)</f>
        <v/>
      </c>
      <c r="G288" s="385" t="str">
        <f>IF('Заполняет конвертор НЕ ТРОГАТЬ!'!O430="", "", 'Заполняет конвертор НЕ ТРОГАТЬ!'!O430)</f>
        <v/>
      </c>
      <c r="H288" s="385" t="str">
        <f>IF('Заполняет конвертор НЕ ТРОГАТЬ!'!P430="", "", 'Заполняет конвертор НЕ ТРОГАТЬ!'!P430)</f>
        <v/>
      </c>
      <c r="I288" s="385" t="str">
        <f>IF('Заполняет конвертор НЕ ТРОГАТЬ!'!Q430="", "", 'Заполняет конвертор НЕ ТРОГАТЬ!'!Q430)</f>
        <v/>
      </c>
      <c r="J288" s="385" t="str">
        <f>IF('Заполняет конвертор НЕ ТРОГАТЬ!'!R430="", "", 'Заполняет конвертор НЕ ТРОГАТЬ!'!R430)</f>
        <v/>
      </c>
    </row>
    <row r="289" spans="1:10" ht="12.75">
      <c r="A289" s="385" t="str">
        <f>IF('Заполняет конвертор НЕ ТРОГАТЬ!'!I431="", "", 'Заполняет конвертор НЕ ТРОГАТЬ!'!I431)</f>
        <v/>
      </c>
      <c r="B289" s="385" t="str">
        <f>IF('Заполняет конвертор НЕ ТРОГАТЬ!'!J431="", "", 'Заполняет конвертор НЕ ТРОГАТЬ!'!J431)</f>
        <v/>
      </c>
      <c r="C289" s="385" t="str">
        <f>IF('Заполняет конвертор НЕ ТРОГАТЬ!'!K431="", "", 'Заполняет конвертор НЕ ТРОГАТЬ!'!K431)</f>
        <v/>
      </c>
      <c r="D289" s="385" t="str">
        <f>IF('Заполняет конвертор НЕ ТРОГАТЬ!'!L431="", "", 'Заполняет конвертор НЕ ТРОГАТЬ!'!L431)</f>
        <v/>
      </c>
      <c r="E289" s="385" t="str">
        <f>IF('Заполняет конвертор НЕ ТРОГАТЬ!'!M431="", "", 'Заполняет конвертор НЕ ТРОГАТЬ!'!M431)</f>
        <v/>
      </c>
      <c r="F289" s="385" t="str">
        <f>IF('Заполняет конвертор НЕ ТРОГАТЬ!'!N431="", "", 'Заполняет конвертор НЕ ТРОГАТЬ!'!N431)</f>
        <v/>
      </c>
      <c r="G289" s="385" t="str">
        <f>IF('Заполняет конвертор НЕ ТРОГАТЬ!'!O431="", "", 'Заполняет конвертор НЕ ТРОГАТЬ!'!O431)</f>
        <v/>
      </c>
      <c r="H289" s="385" t="str">
        <f>IF('Заполняет конвертор НЕ ТРОГАТЬ!'!P431="", "", 'Заполняет конвертор НЕ ТРОГАТЬ!'!P431)</f>
        <v/>
      </c>
      <c r="I289" s="385" t="str">
        <f>IF('Заполняет конвертор НЕ ТРОГАТЬ!'!Q431="", "", 'Заполняет конвертор НЕ ТРОГАТЬ!'!Q431)</f>
        <v/>
      </c>
      <c r="J289" s="385" t="str">
        <f>IF('Заполняет конвертор НЕ ТРОГАТЬ!'!R431="", "", 'Заполняет конвертор НЕ ТРОГАТЬ!'!R431)</f>
        <v/>
      </c>
    </row>
    <row r="290" spans="1:10" ht="12.75">
      <c r="A290" s="385" t="str">
        <f>IF('Заполняет конвертор НЕ ТРОГАТЬ!'!I432="", "", 'Заполняет конвертор НЕ ТРОГАТЬ!'!I432)</f>
        <v/>
      </c>
      <c r="B290" s="385" t="str">
        <f>IF('Заполняет конвертор НЕ ТРОГАТЬ!'!J432="", "", 'Заполняет конвертор НЕ ТРОГАТЬ!'!J432)</f>
        <v/>
      </c>
      <c r="C290" s="385" t="str">
        <f>IF('Заполняет конвертор НЕ ТРОГАТЬ!'!K432="", "", 'Заполняет конвертор НЕ ТРОГАТЬ!'!K432)</f>
        <v/>
      </c>
      <c r="D290" s="385" t="str">
        <f>IF('Заполняет конвертор НЕ ТРОГАТЬ!'!L432="", "", 'Заполняет конвертор НЕ ТРОГАТЬ!'!L432)</f>
        <v/>
      </c>
      <c r="E290" s="385" t="str">
        <f>IF('Заполняет конвертор НЕ ТРОГАТЬ!'!M432="", "", 'Заполняет конвертор НЕ ТРОГАТЬ!'!M432)</f>
        <v/>
      </c>
      <c r="F290" s="385" t="str">
        <f>IF('Заполняет конвертор НЕ ТРОГАТЬ!'!N432="", "", 'Заполняет конвертор НЕ ТРОГАТЬ!'!N432)</f>
        <v/>
      </c>
      <c r="G290" s="385" t="str">
        <f>IF('Заполняет конвертор НЕ ТРОГАТЬ!'!O432="", "", 'Заполняет конвертор НЕ ТРОГАТЬ!'!O432)</f>
        <v/>
      </c>
      <c r="H290" s="385" t="str">
        <f>IF('Заполняет конвертор НЕ ТРОГАТЬ!'!P432="", "", 'Заполняет конвертор НЕ ТРОГАТЬ!'!P432)</f>
        <v/>
      </c>
      <c r="I290" s="385" t="str">
        <f>IF('Заполняет конвертор НЕ ТРОГАТЬ!'!Q432="", "", 'Заполняет конвертор НЕ ТРОГАТЬ!'!Q432)</f>
        <v/>
      </c>
      <c r="J290" s="385" t="str">
        <f>IF('Заполняет конвертор НЕ ТРОГАТЬ!'!R432="", "", 'Заполняет конвертор НЕ ТРОГАТЬ!'!R432)</f>
        <v/>
      </c>
    </row>
    <row r="291" spans="1:10" ht="12.75">
      <c r="A291" s="385" t="str">
        <f>IF('Заполняет конвертор НЕ ТРОГАТЬ!'!I433="", "", 'Заполняет конвертор НЕ ТРОГАТЬ!'!I433)</f>
        <v/>
      </c>
      <c r="B291" s="385" t="str">
        <f>IF('Заполняет конвертор НЕ ТРОГАТЬ!'!J433="", "", 'Заполняет конвертор НЕ ТРОГАТЬ!'!J433)</f>
        <v/>
      </c>
      <c r="C291" s="385" t="str">
        <f>IF('Заполняет конвертор НЕ ТРОГАТЬ!'!K433="", "", 'Заполняет конвертор НЕ ТРОГАТЬ!'!K433)</f>
        <v/>
      </c>
      <c r="D291" s="385" t="str">
        <f>IF('Заполняет конвертор НЕ ТРОГАТЬ!'!L433="", "", 'Заполняет конвертор НЕ ТРОГАТЬ!'!L433)</f>
        <v/>
      </c>
      <c r="E291" s="385" t="str">
        <f>IF('Заполняет конвертор НЕ ТРОГАТЬ!'!M433="", "", 'Заполняет конвертор НЕ ТРОГАТЬ!'!M433)</f>
        <v/>
      </c>
      <c r="F291" s="385" t="str">
        <f>IF('Заполняет конвертор НЕ ТРОГАТЬ!'!N433="", "", 'Заполняет конвертор НЕ ТРОГАТЬ!'!N433)</f>
        <v/>
      </c>
      <c r="G291" s="385" t="str">
        <f>IF('Заполняет конвертор НЕ ТРОГАТЬ!'!O433="", "", 'Заполняет конвертор НЕ ТРОГАТЬ!'!O433)</f>
        <v/>
      </c>
      <c r="H291" s="385" t="str">
        <f>IF('Заполняет конвертор НЕ ТРОГАТЬ!'!P433="", "", 'Заполняет конвертор НЕ ТРОГАТЬ!'!P433)</f>
        <v/>
      </c>
      <c r="I291" s="385" t="str">
        <f>IF('Заполняет конвертор НЕ ТРОГАТЬ!'!Q433="", "", 'Заполняет конвертор НЕ ТРОГАТЬ!'!Q433)</f>
        <v/>
      </c>
      <c r="J291" s="385" t="str">
        <f>IF('Заполняет конвертор НЕ ТРОГАТЬ!'!R433="", "", 'Заполняет конвертор НЕ ТРОГАТЬ!'!R433)</f>
        <v/>
      </c>
    </row>
    <row r="292" spans="1:10" ht="12.75">
      <c r="A292" s="385" t="str">
        <f>IF('Заполняет конвертор НЕ ТРОГАТЬ!'!I434="", "", 'Заполняет конвертор НЕ ТРОГАТЬ!'!I434)</f>
        <v/>
      </c>
      <c r="B292" s="385" t="str">
        <f>IF('Заполняет конвертор НЕ ТРОГАТЬ!'!J434="", "", 'Заполняет конвертор НЕ ТРОГАТЬ!'!J434)</f>
        <v/>
      </c>
      <c r="C292" s="385" t="str">
        <f>IF('Заполняет конвертор НЕ ТРОГАТЬ!'!K434="", "", 'Заполняет конвертор НЕ ТРОГАТЬ!'!K434)</f>
        <v/>
      </c>
      <c r="D292" s="385" t="str">
        <f>IF('Заполняет конвертор НЕ ТРОГАТЬ!'!L434="", "", 'Заполняет конвертор НЕ ТРОГАТЬ!'!L434)</f>
        <v/>
      </c>
      <c r="E292" s="385" t="str">
        <f>IF('Заполняет конвертор НЕ ТРОГАТЬ!'!M434="", "", 'Заполняет конвертор НЕ ТРОГАТЬ!'!M434)</f>
        <v/>
      </c>
      <c r="F292" s="385" t="str">
        <f>IF('Заполняет конвертор НЕ ТРОГАТЬ!'!N434="", "", 'Заполняет конвертор НЕ ТРОГАТЬ!'!N434)</f>
        <v/>
      </c>
      <c r="G292" s="385" t="str">
        <f>IF('Заполняет конвертор НЕ ТРОГАТЬ!'!O434="", "", 'Заполняет конвертор НЕ ТРОГАТЬ!'!O434)</f>
        <v/>
      </c>
      <c r="H292" s="385" t="str">
        <f>IF('Заполняет конвертор НЕ ТРОГАТЬ!'!P434="", "", 'Заполняет конвертор НЕ ТРОГАТЬ!'!P434)</f>
        <v/>
      </c>
      <c r="I292" s="385" t="str">
        <f>IF('Заполняет конвертор НЕ ТРОГАТЬ!'!Q434="", "", 'Заполняет конвертор НЕ ТРОГАТЬ!'!Q434)</f>
        <v/>
      </c>
      <c r="J292" s="385" t="str">
        <f>IF('Заполняет конвертор НЕ ТРОГАТЬ!'!R434="", "", 'Заполняет конвертор НЕ ТРОГАТЬ!'!R434)</f>
        <v/>
      </c>
    </row>
    <row r="293" spans="1:10" ht="12.75">
      <c r="A293" s="385" t="str">
        <f>IF('Заполняет конвертор НЕ ТРОГАТЬ!'!I435="", "", 'Заполняет конвертор НЕ ТРОГАТЬ!'!I435)</f>
        <v/>
      </c>
      <c r="B293" s="385" t="str">
        <f>IF('Заполняет конвертор НЕ ТРОГАТЬ!'!J435="", "", 'Заполняет конвертор НЕ ТРОГАТЬ!'!J435)</f>
        <v/>
      </c>
      <c r="C293" s="385" t="str">
        <f>IF('Заполняет конвертор НЕ ТРОГАТЬ!'!K435="", "", 'Заполняет конвертор НЕ ТРОГАТЬ!'!K435)</f>
        <v/>
      </c>
      <c r="D293" s="385" t="str">
        <f>IF('Заполняет конвертор НЕ ТРОГАТЬ!'!L435="", "", 'Заполняет конвертор НЕ ТРОГАТЬ!'!L435)</f>
        <v/>
      </c>
      <c r="E293" s="385" t="str">
        <f>IF('Заполняет конвертор НЕ ТРОГАТЬ!'!M435="", "", 'Заполняет конвертор НЕ ТРОГАТЬ!'!M435)</f>
        <v/>
      </c>
      <c r="F293" s="385" t="str">
        <f>IF('Заполняет конвертор НЕ ТРОГАТЬ!'!N435="", "", 'Заполняет конвертор НЕ ТРОГАТЬ!'!N435)</f>
        <v/>
      </c>
      <c r="G293" s="385" t="str">
        <f>IF('Заполняет конвертор НЕ ТРОГАТЬ!'!O435="", "", 'Заполняет конвертор НЕ ТРОГАТЬ!'!O435)</f>
        <v/>
      </c>
      <c r="H293" s="385" t="str">
        <f>IF('Заполняет конвертор НЕ ТРОГАТЬ!'!P435="", "", 'Заполняет конвертор НЕ ТРОГАТЬ!'!P435)</f>
        <v/>
      </c>
      <c r="I293" s="385" t="str">
        <f>IF('Заполняет конвертор НЕ ТРОГАТЬ!'!Q435="", "", 'Заполняет конвертор НЕ ТРОГАТЬ!'!Q435)</f>
        <v/>
      </c>
      <c r="J293" s="385" t="str">
        <f>IF('Заполняет конвертор НЕ ТРОГАТЬ!'!R435="", "", 'Заполняет конвертор НЕ ТРОГАТЬ!'!R435)</f>
        <v/>
      </c>
    </row>
    <row r="294" spans="1:10" ht="12.75">
      <c r="A294" s="385" t="str">
        <f>IF('Заполняет конвертор НЕ ТРОГАТЬ!'!I436="", "", 'Заполняет конвертор НЕ ТРОГАТЬ!'!I436)</f>
        <v/>
      </c>
      <c r="B294" s="385" t="str">
        <f>IF('Заполняет конвертор НЕ ТРОГАТЬ!'!J436="", "", 'Заполняет конвертор НЕ ТРОГАТЬ!'!J436)</f>
        <v/>
      </c>
      <c r="C294" s="385" t="str">
        <f>IF('Заполняет конвертор НЕ ТРОГАТЬ!'!K436="", "", 'Заполняет конвертор НЕ ТРОГАТЬ!'!K436)</f>
        <v/>
      </c>
      <c r="D294" s="385" t="str">
        <f>IF('Заполняет конвертор НЕ ТРОГАТЬ!'!L436="", "", 'Заполняет конвертор НЕ ТРОГАТЬ!'!L436)</f>
        <v/>
      </c>
      <c r="E294" s="385" t="str">
        <f>IF('Заполняет конвертор НЕ ТРОГАТЬ!'!M436="", "", 'Заполняет конвертор НЕ ТРОГАТЬ!'!M436)</f>
        <v/>
      </c>
      <c r="F294" s="385" t="str">
        <f>IF('Заполняет конвертор НЕ ТРОГАТЬ!'!N436="", "", 'Заполняет конвертор НЕ ТРОГАТЬ!'!N436)</f>
        <v/>
      </c>
      <c r="G294" s="385" t="str">
        <f>IF('Заполняет конвертор НЕ ТРОГАТЬ!'!O436="", "", 'Заполняет конвертор НЕ ТРОГАТЬ!'!O436)</f>
        <v/>
      </c>
      <c r="H294" s="385" t="str">
        <f>IF('Заполняет конвертор НЕ ТРОГАТЬ!'!P436="", "", 'Заполняет конвертор НЕ ТРОГАТЬ!'!P436)</f>
        <v/>
      </c>
      <c r="I294" s="385" t="str">
        <f>IF('Заполняет конвертор НЕ ТРОГАТЬ!'!Q436="", "", 'Заполняет конвертор НЕ ТРОГАТЬ!'!Q436)</f>
        <v/>
      </c>
      <c r="J294" s="385" t="str">
        <f>IF('Заполняет конвертор НЕ ТРОГАТЬ!'!R436="", "", 'Заполняет конвертор НЕ ТРОГАТЬ!'!R436)</f>
        <v/>
      </c>
    </row>
    <row r="295" spans="1:10" ht="12.75">
      <c r="A295" s="385" t="str">
        <f>IF('Заполняет конвертор НЕ ТРОГАТЬ!'!I437="", "", 'Заполняет конвертор НЕ ТРОГАТЬ!'!I437)</f>
        <v/>
      </c>
      <c r="B295" s="385" t="str">
        <f>IF('Заполняет конвертор НЕ ТРОГАТЬ!'!J437="", "", 'Заполняет конвертор НЕ ТРОГАТЬ!'!J437)</f>
        <v/>
      </c>
      <c r="C295" s="385" t="str">
        <f>IF('Заполняет конвертор НЕ ТРОГАТЬ!'!K437="", "", 'Заполняет конвертор НЕ ТРОГАТЬ!'!K437)</f>
        <v/>
      </c>
      <c r="D295" s="385" t="str">
        <f>IF('Заполняет конвертор НЕ ТРОГАТЬ!'!L437="", "", 'Заполняет конвертор НЕ ТРОГАТЬ!'!L437)</f>
        <v/>
      </c>
      <c r="E295" s="385" t="str">
        <f>IF('Заполняет конвертор НЕ ТРОГАТЬ!'!M437="", "", 'Заполняет конвертор НЕ ТРОГАТЬ!'!M437)</f>
        <v/>
      </c>
      <c r="F295" s="385" t="str">
        <f>IF('Заполняет конвертор НЕ ТРОГАТЬ!'!N437="", "", 'Заполняет конвертор НЕ ТРОГАТЬ!'!N437)</f>
        <v/>
      </c>
      <c r="G295" s="385" t="str">
        <f>IF('Заполняет конвертор НЕ ТРОГАТЬ!'!O437="", "", 'Заполняет конвертор НЕ ТРОГАТЬ!'!O437)</f>
        <v/>
      </c>
      <c r="H295" s="385" t="str">
        <f>IF('Заполняет конвертор НЕ ТРОГАТЬ!'!P437="", "", 'Заполняет конвертор НЕ ТРОГАТЬ!'!P437)</f>
        <v/>
      </c>
      <c r="I295" s="385" t="str">
        <f>IF('Заполняет конвертор НЕ ТРОГАТЬ!'!Q437="", "", 'Заполняет конвертор НЕ ТРОГАТЬ!'!Q437)</f>
        <v/>
      </c>
      <c r="J295" s="385" t="str">
        <f>IF('Заполняет конвертор НЕ ТРОГАТЬ!'!R437="", "", 'Заполняет конвертор НЕ ТРОГАТЬ!'!R437)</f>
        <v/>
      </c>
    </row>
    <row r="296" spans="1:10" ht="12.75">
      <c r="A296" s="385" t="str">
        <f>IF('Заполняет конвертор НЕ ТРОГАТЬ!'!I438="", "", 'Заполняет конвертор НЕ ТРОГАТЬ!'!I438)</f>
        <v/>
      </c>
      <c r="B296" s="385" t="str">
        <f>IF('Заполняет конвертор НЕ ТРОГАТЬ!'!J438="", "", 'Заполняет конвертор НЕ ТРОГАТЬ!'!J438)</f>
        <v/>
      </c>
      <c r="C296" s="385" t="str">
        <f>IF('Заполняет конвертор НЕ ТРОГАТЬ!'!K438="", "", 'Заполняет конвертор НЕ ТРОГАТЬ!'!K438)</f>
        <v/>
      </c>
      <c r="D296" s="385" t="str">
        <f>IF('Заполняет конвертор НЕ ТРОГАТЬ!'!L438="", "", 'Заполняет конвертор НЕ ТРОГАТЬ!'!L438)</f>
        <v/>
      </c>
      <c r="E296" s="385" t="str">
        <f>IF('Заполняет конвертор НЕ ТРОГАТЬ!'!M438="", "", 'Заполняет конвертор НЕ ТРОГАТЬ!'!M438)</f>
        <v/>
      </c>
      <c r="F296" s="385" t="str">
        <f>IF('Заполняет конвертор НЕ ТРОГАТЬ!'!N438="", "", 'Заполняет конвертор НЕ ТРОГАТЬ!'!N438)</f>
        <v/>
      </c>
      <c r="G296" s="385" t="str">
        <f>IF('Заполняет конвертор НЕ ТРОГАТЬ!'!O438="", "", 'Заполняет конвертор НЕ ТРОГАТЬ!'!O438)</f>
        <v/>
      </c>
      <c r="H296" s="385" t="str">
        <f>IF('Заполняет конвертор НЕ ТРОГАТЬ!'!P438="", "", 'Заполняет конвертор НЕ ТРОГАТЬ!'!P438)</f>
        <v/>
      </c>
      <c r="I296" s="385" t="str">
        <f>IF('Заполняет конвертор НЕ ТРОГАТЬ!'!Q438="", "", 'Заполняет конвертор НЕ ТРОГАТЬ!'!Q438)</f>
        <v/>
      </c>
      <c r="J296" s="385" t="str">
        <f>IF('Заполняет конвертор НЕ ТРОГАТЬ!'!R438="", "", 'Заполняет конвертор НЕ ТРОГАТЬ!'!R438)</f>
        <v/>
      </c>
    </row>
    <row r="297" spans="1:10" ht="12.75">
      <c r="A297" s="385" t="str">
        <f>IF('Заполняет конвертор НЕ ТРОГАТЬ!'!I439="", "", 'Заполняет конвертор НЕ ТРОГАТЬ!'!I439)</f>
        <v/>
      </c>
      <c r="B297" s="385" t="str">
        <f>IF('Заполняет конвертор НЕ ТРОГАТЬ!'!J439="", "", 'Заполняет конвертор НЕ ТРОГАТЬ!'!J439)</f>
        <v/>
      </c>
      <c r="C297" s="385" t="str">
        <f>IF('Заполняет конвертор НЕ ТРОГАТЬ!'!K439="", "", 'Заполняет конвертор НЕ ТРОГАТЬ!'!K439)</f>
        <v/>
      </c>
      <c r="D297" s="385" t="str">
        <f>IF('Заполняет конвертор НЕ ТРОГАТЬ!'!L439="", "", 'Заполняет конвертор НЕ ТРОГАТЬ!'!L439)</f>
        <v/>
      </c>
      <c r="E297" s="385" t="str">
        <f>IF('Заполняет конвертор НЕ ТРОГАТЬ!'!M439="", "", 'Заполняет конвертор НЕ ТРОГАТЬ!'!M439)</f>
        <v/>
      </c>
      <c r="F297" s="385" t="str">
        <f>IF('Заполняет конвертор НЕ ТРОГАТЬ!'!N439="", "", 'Заполняет конвертор НЕ ТРОГАТЬ!'!N439)</f>
        <v/>
      </c>
      <c r="G297" s="385" t="str">
        <f>IF('Заполняет конвертор НЕ ТРОГАТЬ!'!O439="", "", 'Заполняет конвертор НЕ ТРОГАТЬ!'!O439)</f>
        <v/>
      </c>
      <c r="H297" s="385" t="str">
        <f>IF('Заполняет конвертор НЕ ТРОГАТЬ!'!P439="", "", 'Заполняет конвертор НЕ ТРОГАТЬ!'!P439)</f>
        <v/>
      </c>
      <c r="I297" s="385" t="str">
        <f>IF('Заполняет конвертор НЕ ТРОГАТЬ!'!Q439="", "", 'Заполняет конвертор НЕ ТРОГАТЬ!'!Q439)</f>
        <v/>
      </c>
      <c r="J297" s="385" t="str">
        <f>IF('Заполняет конвертор НЕ ТРОГАТЬ!'!R439="", "", 'Заполняет конвертор НЕ ТРОГАТЬ!'!R439)</f>
        <v/>
      </c>
    </row>
    <row r="298" spans="1:10" ht="12.75">
      <c r="A298" s="385" t="str">
        <f>IF('Заполняет конвертор НЕ ТРОГАТЬ!'!I440="", "", 'Заполняет конвертор НЕ ТРОГАТЬ!'!I440)</f>
        <v/>
      </c>
      <c r="B298" s="385" t="str">
        <f>IF('Заполняет конвертор НЕ ТРОГАТЬ!'!J440="", "", 'Заполняет конвертор НЕ ТРОГАТЬ!'!J440)</f>
        <v/>
      </c>
      <c r="C298" s="385" t="str">
        <f>IF('Заполняет конвертор НЕ ТРОГАТЬ!'!K440="", "", 'Заполняет конвертор НЕ ТРОГАТЬ!'!K440)</f>
        <v/>
      </c>
      <c r="D298" s="385" t="str">
        <f>IF('Заполняет конвертор НЕ ТРОГАТЬ!'!L440="", "", 'Заполняет конвертор НЕ ТРОГАТЬ!'!L440)</f>
        <v/>
      </c>
      <c r="E298" s="385" t="str">
        <f>IF('Заполняет конвертор НЕ ТРОГАТЬ!'!M440="", "", 'Заполняет конвертор НЕ ТРОГАТЬ!'!M440)</f>
        <v/>
      </c>
      <c r="F298" s="385" t="str">
        <f>IF('Заполняет конвертор НЕ ТРОГАТЬ!'!N440="", "", 'Заполняет конвертор НЕ ТРОГАТЬ!'!N440)</f>
        <v/>
      </c>
      <c r="G298" s="385" t="str">
        <f>IF('Заполняет конвертор НЕ ТРОГАТЬ!'!O440="", "", 'Заполняет конвертор НЕ ТРОГАТЬ!'!O440)</f>
        <v/>
      </c>
      <c r="H298" s="385" t="str">
        <f>IF('Заполняет конвертор НЕ ТРОГАТЬ!'!P440="", "", 'Заполняет конвертор НЕ ТРОГАТЬ!'!P440)</f>
        <v/>
      </c>
      <c r="I298" s="385" t="str">
        <f>IF('Заполняет конвертор НЕ ТРОГАТЬ!'!Q440="", "", 'Заполняет конвертор НЕ ТРОГАТЬ!'!Q440)</f>
        <v/>
      </c>
      <c r="J298" s="385" t="str">
        <f>IF('Заполняет конвертор НЕ ТРОГАТЬ!'!R440="", "", 'Заполняет конвертор НЕ ТРОГАТЬ!'!R440)</f>
        <v/>
      </c>
    </row>
    <row r="299" spans="1:10" ht="12.75">
      <c r="A299" s="385" t="str">
        <f>IF('Заполняет конвертор НЕ ТРОГАТЬ!'!I441="", "", 'Заполняет конвертор НЕ ТРОГАТЬ!'!I441)</f>
        <v/>
      </c>
      <c r="B299" s="385" t="str">
        <f>IF('Заполняет конвертор НЕ ТРОГАТЬ!'!J441="", "", 'Заполняет конвертор НЕ ТРОГАТЬ!'!J441)</f>
        <v/>
      </c>
      <c r="C299" s="385" t="str">
        <f>IF('Заполняет конвертор НЕ ТРОГАТЬ!'!K441="", "", 'Заполняет конвертор НЕ ТРОГАТЬ!'!K441)</f>
        <v/>
      </c>
      <c r="D299" s="385" t="str">
        <f>IF('Заполняет конвертор НЕ ТРОГАТЬ!'!L441="", "", 'Заполняет конвертор НЕ ТРОГАТЬ!'!L441)</f>
        <v/>
      </c>
      <c r="E299" s="385" t="str">
        <f>IF('Заполняет конвертор НЕ ТРОГАТЬ!'!M441="", "", 'Заполняет конвертор НЕ ТРОГАТЬ!'!M441)</f>
        <v/>
      </c>
      <c r="F299" s="385" t="str">
        <f>IF('Заполняет конвертор НЕ ТРОГАТЬ!'!N441="", "", 'Заполняет конвертор НЕ ТРОГАТЬ!'!N441)</f>
        <v/>
      </c>
      <c r="G299" s="385" t="str">
        <f>IF('Заполняет конвертор НЕ ТРОГАТЬ!'!O441="", "", 'Заполняет конвертор НЕ ТРОГАТЬ!'!O441)</f>
        <v/>
      </c>
      <c r="H299" s="385" t="str">
        <f>IF('Заполняет конвертор НЕ ТРОГАТЬ!'!P441="", "", 'Заполняет конвертор НЕ ТРОГАТЬ!'!P441)</f>
        <v/>
      </c>
      <c r="I299" s="385" t="str">
        <f>IF('Заполняет конвертор НЕ ТРОГАТЬ!'!Q441="", "", 'Заполняет конвертор НЕ ТРОГАТЬ!'!Q441)</f>
        <v/>
      </c>
      <c r="J299" s="385" t="str">
        <f>IF('Заполняет конвертор НЕ ТРОГАТЬ!'!R441="", "", 'Заполняет конвертор НЕ ТРОГАТЬ!'!R441)</f>
        <v/>
      </c>
    </row>
    <row r="300" spans="1:10" ht="12.75">
      <c r="A300" s="385">
        <f>IF('Заполняет конвертор НЕ ТРОГАТЬ!'!I442="", "", 'Заполняет конвертор НЕ ТРОГАТЬ!'!I442)</f>
        <v>1</v>
      </c>
      <c r="B300" s="385">
        <f>IF('Заполняет конвертор НЕ ТРОГАТЬ!'!J442="", "", 'Заполняет конвертор НЕ ТРОГАТЬ!'!J442)</f>
        <v>2</v>
      </c>
      <c r="C300" s="385">
        <f>IF('Заполняет конвертор НЕ ТРОГАТЬ!'!K442="", "", 'Заполняет конвертор НЕ ТРОГАТЬ!'!K442)</f>
        <v>3</v>
      </c>
      <c r="D300" s="385">
        <f>IF('Заполняет конвертор НЕ ТРОГАТЬ!'!L442="", "", 'Заполняет конвертор НЕ ТРОГАТЬ!'!L442)</f>
        <v>4</v>
      </c>
      <c r="E300" s="385">
        <f>IF('Заполняет конвертор НЕ ТРОГАТЬ!'!M442="", "", 'Заполняет конвертор НЕ ТРОГАТЬ!'!M442)</f>
        <v>5</v>
      </c>
      <c r="F300" s="385">
        <f>IF('Заполняет конвертор НЕ ТРОГАТЬ!'!N442="", "", 'Заполняет конвертор НЕ ТРОГАТЬ!'!N442)</f>
        <v>6</v>
      </c>
      <c r="G300" s="385">
        <f>IF('Заполняет конвертор НЕ ТРОГАТЬ!'!O442="", "", 'Заполняет конвертор НЕ ТРОГАТЬ!'!O442)</f>
        <v>7</v>
      </c>
      <c r="H300" s="385">
        <f>IF('Заполняет конвертор НЕ ТРОГАТЬ!'!P442="", "", 'Заполняет конвертор НЕ ТРОГАТЬ!'!P442)</f>
        <v>8</v>
      </c>
      <c r="I300" s="385">
        <f>IF('Заполняет конвертор НЕ ТРОГАТЬ!'!Q442="", "", 'Заполняет конвертор НЕ ТРОГАТЬ!'!Q442)</f>
        <v>9</v>
      </c>
      <c r="J300" s="385">
        <f>IF('Заполняет конвертор НЕ ТРОГАТЬ!'!R442="", "", 'Заполняет конвертор НЕ ТРОГАТЬ!'!R442)</f>
        <v>0</v>
      </c>
    </row>
    <row r="301" spans="1:10" ht="12.75">
      <c r="A301" s="385"/>
      <c r="B301" s="385"/>
      <c r="C301" s="385"/>
      <c r="D301" s="385"/>
      <c r="E301" s="385"/>
      <c r="F301" s="385"/>
      <c r="G301" s="385"/>
      <c r="H301" s="385"/>
      <c r="I301" s="385"/>
      <c r="J301" s="385"/>
    </row>
    <row r="302" spans="1:10" ht="12.75">
      <c r="A302" s="385"/>
      <c r="B302" s="385"/>
      <c r="C302" s="385"/>
      <c r="D302" s="385"/>
      <c r="E302" s="385"/>
      <c r="F302" s="385"/>
      <c r="G302" s="385"/>
      <c r="H302" s="385"/>
      <c r="I302" s="385"/>
      <c r="J302" s="385"/>
    </row>
    <row r="303" spans="1:10" ht="12.75">
      <c r="A303" s="385"/>
      <c r="B303" s="385"/>
      <c r="C303" s="385"/>
      <c r="D303" s="385"/>
      <c r="E303" s="385"/>
      <c r="F303" s="385"/>
      <c r="G303" s="385"/>
      <c r="H303" s="385"/>
      <c r="I303" s="385"/>
      <c r="J303" s="385"/>
    </row>
    <row r="304" spans="1:10" ht="12.75">
      <c r="A304" s="385"/>
      <c r="B304" s="385"/>
      <c r="C304" s="385"/>
      <c r="D304" s="385"/>
      <c r="E304" s="385"/>
      <c r="F304" s="385"/>
      <c r="G304" s="385"/>
      <c r="H304" s="385"/>
      <c r="I304" s="385"/>
      <c r="J304" s="385"/>
    </row>
    <row r="305" spans="1:10" ht="12.75">
      <c r="A305" s="385"/>
      <c r="B305" s="385"/>
      <c r="C305" s="385"/>
      <c r="D305" s="385"/>
      <c r="E305" s="385"/>
      <c r="F305" s="385"/>
      <c r="G305" s="385"/>
      <c r="H305" s="385"/>
      <c r="I305" s="385"/>
      <c r="J305" s="385"/>
    </row>
    <row r="306" spans="1:10" ht="12.75">
      <c r="A306" s="385"/>
      <c r="B306" s="385"/>
      <c r="C306" s="385"/>
      <c r="D306" s="385"/>
      <c r="E306" s="385"/>
      <c r="F306" s="385"/>
      <c r="G306" s="385"/>
      <c r="H306" s="385"/>
      <c r="I306" s="385"/>
      <c r="J306" s="385"/>
    </row>
    <row r="307" spans="1:10" ht="12.75">
      <c r="A307" s="385"/>
      <c r="B307" s="385"/>
      <c r="C307" s="385"/>
      <c r="D307" s="385"/>
      <c r="E307" s="385"/>
      <c r="F307" s="385"/>
      <c r="G307" s="385"/>
      <c r="H307" s="385"/>
      <c r="I307" s="385"/>
      <c r="J307" s="385"/>
    </row>
    <row r="308" spans="1:10" ht="12.75">
      <c r="A308" s="385"/>
      <c r="B308" s="385"/>
      <c r="C308" s="385"/>
      <c r="D308" s="385"/>
      <c r="E308" s="385"/>
      <c r="F308" s="385"/>
      <c r="G308" s="385"/>
      <c r="H308" s="385"/>
      <c r="I308" s="385"/>
      <c r="J308" s="385"/>
    </row>
    <row r="309" spans="1:10" ht="12.75">
      <c r="A309" s="385"/>
      <c r="B309" s="385"/>
      <c r="C309" s="385"/>
      <c r="D309" s="385"/>
      <c r="E309" s="385"/>
      <c r="F309" s="385"/>
      <c r="G309" s="385"/>
      <c r="H309" s="385"/>
      <c r="I309" s="385"/>
      <c r="J309" s="385"/>
    </row>
    <row r="310" spans="1:10" ht="12.75">
      <c r="A310" s="385"/>
      <c r="B310" s="385"/>
      <c r="C310" s="385"/>
      <c r="D310" s="385"/>
      <c r="E310" s="385"/>
      <c r="F310" s="385"/>
      <c r="G310" s="385"/>
      <c r="H310" s="385"/>
      <c r="I310" s="385"/>
      <c r="J310" s="385"/>
    </row>
    <row r="311" spans="1:10" ht="12.75">
      <c r="A311" s="385"/>
      <c r="B311" s="385"/>
      <c r="C311" s="385"/>
      <c r="D311" s="385"/>
      <c r="E311" s="385"/>
      <c r="F311" s="385"/>
      <c r="G311" s="385"/>
      <c r="H311" s="385"/>
      <c r="I311" s="385"/>
      <c r="J311" s="385"/>
    </row>
    <row r="312" spans="1:10" ht="12.75">
      <c r="A312" s="385"/>
      <c r="B312" s="385"/>
      <c r="C312" s="385"/>
      <c r="D312" s="385"/>
      <c r="E312" s="385"/>
      <c r="F312" s="385"/>
      <c r="G312" s="385"/>
      <c r="H312" s="385"/>
      <c r="I312" s="385"/>
      <c r="J312" s="385"/>
    </row>
    <row r="313" spans="1:10" ht="12.75">
      <c r="A313" s="385"/>
      <c r="B313" s="385"/>
      <c r="C313" s="385"/>
      <c r="D313" s="385"/>
      <c r="E313" s="385"/>
      <c r="F313" s="385"/>
      <c r="G313" s="385"/>
      <c r="H313" s="385"/>
      <c r="I313" s="385"/>
      <c r="J313" s="385"/>
    </row>
    <row r="314" spans="1:10" ht="12.75">
      <c r="A314" s="385"/>
      <c r="B314" s="385"/>
      <c r="C314" s="385"/>
      <c r="D314" s="385"/>
      <c r="E314" s="385"/>
      <c r="F314" s="385"/>
      <c r="G314" s="385"/>
      <c r="H314" s="385"/>
      <c r="I314" s="385"/>
      <c r="J314" s="385"/>
    </row>
    <row r="315" spans="1:10" ht="12.75">
      <c r="A315" s="385"/>
      <c r="B315" s="385"/>
      <c r="C315" s="385"/>
      <c r="D315" s="385"/>
      <c r="E315" s="385"/>
      <c r="F315" s="385"/>
      <c r="G315" s="385"/>
      <c r="H315" s="385"/>
      <c r="I315" s="385"/>
      <c r="J315" s="385"/>
    </row>
    <row r="316" spans="1:10" ht="12.75">
      <c r="A316" s="385"/>
      <c r="B316" s="385"/>
      <c r="C316" s="385"/>
      <c r="D316" s="385"/>
      <c r="E316" s="385"/>
      <c r="F316" s="385"/>
      <c r="G316" s="385"/>
      <c r="H316" s="385"/>
      <c r="I316" s="385"/>
      <c r="J316" s="385"/>
    </row>
    <row r="317" spans="1:10" ht="12.75">
      <c r="A317" s="385"/>
      <c r="B317" s="385"/>
      <c r="C317" s="385"/>
      <c r="D317" s="385"/>
      <c r="E317" s="385"/>
      <c r="F317" s="385"/>
      <c r="G317" s="385"/>
      <c r="H317" s="385"/>
      <c r="I317" s="385"/>
      <c r="J317" s="385"/>
    </row>
    <row r="318" spans="1:10" ht="12.75">
      <c r="A318" s="385"/>
      <c r="B318" s="385"/>
      <c r="C318" s="385"/>
      <c r="D318" s="385"/>
      <c r="E318" s="385"/>
      <c r="F318" s="385"/>
      <c r="G318" s="385"/>
      <c r="H318" s="385"/>
      <c r="I318" s="385"/>
      <c r="J318" s="385"/>
    </row>
    <row r="319" spans="1:10" ht="12.75">
      <c r="A319" s="385"/>
      <c r="B319" s="385"/>
      <c r="C319" s="385"/>
      <c r="D319" s="385"/>
      <c r="E319" s="385"/>
      <c r="F319" s="385"/>
      <c r="G319" s="385"/>
      <c r="H319" s="385"/>
      <c r="I319" s="385"/>
      <c r="J319" s="385"/>
    </row>
    <row r="320" spans="1:10" ht="12.75">
      <c r="A320" s="385"/>
      <c r="B320" s="385"/>
      <c r="C320" s="385"/>
      <c r="D320" s="385"/>
      <c r="E320" s="385"/>
      <c r="F320" s="385"/>
      <c r="G320" s="385"/>
      <c r="H320" s="385"/>
      <c r="I320" s="385"/>
      <c r="J320" s="385"/>
    </row>
    <row r="321" spans="1:10" ht="12.75">
      <c r="A321" s="385"/>
      <c r="B321" s="385"/>
      <c r="C321" s="385"/>
      <c r="D321" s="385"/>
      <c r="E321" s="385"/>
      <c r="F321" s="385"/>
      <c r="G321" s="385"/>
      <c r="H321" s="385"/>
      <c r="I321" s="385"/>
      <c r="J321" s="385"/>
    </row>
    <row r="322" spans="1:10" ht="12.75">
      <c r="A322" s="385"/>
      <c r="B322" s="385"/>
      <c r="C322" s="385"/>
      <c r="D322" s="385"/>
      <c r="E322" s="385"/>
      <c r="F322" s="385"/>
      <c r="G322" s="385"/>
      <c r="H322" s="385"/>
      <c r="I322" s="385"/>
      <c r="J322" s="385"/>
    </row>
    <row r="323" spans="1:10" ht="12.75">
      <c r="A323" s="385"/>
      <c r="B323" s="385"/>
      <c r="C323" s="385"/>
      <c r="D323" s="385"/>
      <c r="E323" s="385"/>
      <c r="F323" s="385"/>
      <c r="G323" s="385"/>
      <c r="H323" s="385"/>
      <c r="I323" s="385"/>
      <c r="J323" s="385"/>
    </row>
    <row r="324" spans="1:10" ht="12.75">
      <c r="A324" s="385"/>
      <c r="B324" s="385"/>
      <c r="C324" s="385"/>
      <c r="D324" s="385"/>
      <c r="E324" s="385"/>
      <c r="F324" s="385"/>
      <c r="G324" s="385"/>
      <c r="H324" s="385"/>
      <c r="I324" s="385"/>
      <c r="J324" s="385"/>
    </row>
    <row r="325" spans="1:10" ht="12.75">
      <c r="A325" s="385"/>
      <c r="B325" s="385"/>
      <c r="C325" s="385"/>
      <c r="D325" s="385"/>
      <c r="E325" s="385"/>
      <c r="F325" s="385"/>
      <c r="G325" s="385"/>
      <c r="H325" s="385"/>
      <c r="I325" s="385"/>
      <c r="J325" s="385"/>
    </row>
    <row r="326" spans="1:10" ht="12.75">
      <c r="A326" s="385"/>
      <c r="B326" s="385"/>
      <c r="C326" s="385"/>
      <c r="D326" s="385"/>
      <c r="E326" s="385"/>
      <c r="F326" s="385"/>
      <c r="G326" s="385"/>
      <c r="H326" s="385"/>
      <c r="I326" s="385"/>
      <c r="J326" s="385"/>
    </row>
    <row r="327" spans="1:10" ht="12.75">
      <c r="A327" s="385"/>
      <c r="B327" s="385"/>
      <c r="C327" s="385"/>
      <c r="D327" s="385"/>
      <c r="E327" s="385"/>
      <c r="F327" s="385"/>
      <c r="G327" s="385"/>
      <c r="H327" s="385"/>
      <c r="I327" s="385"/>
      <c r="J327" s="385"/>
    </row>
    <row r="328" spans="1:10" ht="12.75">
      <c r="A328" s="385"/>
      <c r="B328" s="385"/>
      <c r="C328" s="385"/>
      <c r="D328" s="385"/>
      <c r="E328" s="385"/>
      <c r="F328" s="385"/>
      <c r="G328" s="385"/>
      <c r="H328" s="385"/>
      <c r="I328" s="385"/>
      <c r="J328" s="385"/>
    </row>
    <row r="329" spans="1:10" ht="12.75">
      <c r="A329" s="385"/>
      <c r="B329" s="385"/>
      <c r="C329" s="385"/>
      <c r="D329" s="385"/>
      <c r="E329" s="385"/>
      <c r="F329" s="385"/>
      <c r="G329" s="385"/>
      <c r="H329" s="385"/>
      <c r="I329" s="385"/>
      <c r="J329" s="385"/>
    </row>
    <row r="330" spans="1:10" ht="12.75">
      <c r="A330" s="385"/>
      <c r="B330" s="385"/>
      <c r="C330" s="385"/>
      <c r="D330" s="385"/>
      <c r="E330" s="385"/>
      <c r="F330" s="385"/>
      <c r="G330" s="385"/>
      <c r="H330" s="385"/>
      <c r="I330" s="385"/>
      <c r="J330" s="385"/>
    </row>
    <row r="331" spans="1:10" ht="12.75">
      <c r="A331" s="385"/>
      <c r="B331" s="385"/>
      <c r="C331" s="385"/>
      <c r="D331" s="385"/>
      <c r="E331" s="385"/>
      <c r="F331" s="385"/>
      <c r="G331" s="385"/>
      <c r="H331" s="385"/>
      <c r="I331" s="385"/>
      <c r="J331" s="385"/>
    </row>
    <row r="332" spans="1:10" ht="12.75">
      <c r="A332" s="385"/>
      <c r="B332" s="385"/>
      <c r="C332" s="385"/>
      <c r="D332" s="385"/>
      <c r="E332" s="385"/>
      <c r="F332" s="385"/>
      <c r="G332" s="385"/>
      <c r="H332" s="385"/>
      <c r="I332" s="385"/>
      <c r="J332" s="385"/>
    </row>
    <row r="333" spans="1:10" ht="12.75">
      <c r="A333" s="385"/>
      <c r="B333" s="385"/>
      <c r="C333" s="385"/>
      <c r="D333" s="385"/>
      <c r="E333" s="385"/>
      <c r="F333" s="385"/>
      <c r="G333" s="385"/>
      <c r="H333" s="385"/>
      <c r="I333" s="385"/>
      <c r="J333" s="385"/>
    </row>
    <row r="334" spans="1:10" ht="12.75">
      <c r="A334" s="385"/>
      <c r="B334" s="385"/>
      <c r="C334" s="385"/>
      <c r="D334" s="385"/>
      <c r="E334" s="385"/>
      <c r="F334" s="385"/>
      <c r="G334" s="385"/>
      <c r="H334" s="385"/>
      <c r="I334" s="385"/>
      <c r="J334" s="385"/>
    </row>
    <row r="335" spans="1:10" ht="12.75">
      <c r="A335" s="385"/>
      <c r="B335" s="385"/>
      <c r="C335" s="385"/>
      <c r="D335" s="385"/>
      <c r="E335" s="385"/>
      <c r="F335" s="385"/>
      <c r="G335" s="385"/>
      <c r="H335" s="385"/>
      <c r="I335" s="385"/>
      <c r="J335" s="385"/>
    </row>
    <row r="336" spans="1:10" ht="12.75">
      <c r="A336" s="385"/>
      <c r="B336" s="385"/>
      <c r="C336" s="385"/>
      <c r="D336" s="385"/>
      <c r="E336" s="385"/>
      <c r="F336" s="385"/>
      <c r="G336" s="385"/>
      <c r="H336" s="385"/>
      <c r="I336" s="385"/>
      <c r="J336" s="385"/>
    </row>
    <row r="337" spans="1:10" ht="12.75">
      <c r="A337" s="385"/>
      <c r="B337" s="385"/>
      <c r="C337" s="385"/>
      <c r="D337" s="385"/>
      <c r="E337" s="385"/>
      <c r="F337" s="385"/>
      <c r="G337" s="385"/>
      <c r="H337" s="385"/>
      <c r="I337" s="385"/>
      <c r="J337" s="385"/>
    </row>
    <row r="338" spans="1:10" ht="12.75">
      <c r="A338" s="385"/>
      <c r="B338" s="385"/>
      <c r="C338" s="385"/>
      <c r="D338" s="385"/>
      <c r="E338" s="385"/>
      <c r="F338" s="385"/>
      <c r="G338" s="385"/>
      <c r="H338" s="385"/>
      <c r="I338" s="385"/>
      <c r="J338" s="385"/>
    </row>
    <row r="339" spans="1:10" ht="12.75">
      <c r="A339" s="385"/>
      <c r="B339" s="385"/>
      <c r="C339" s="385"/>
      <c r="D339" s="385"/>
      <c r="E339" s="385"/>
      <c r="F339" s="385"/>
      <c r="G339" s="385"/>
      <c r="H339" s="385"/>
      <c r="I339" s="385"/>
      <c r="J339" s="385"/>
    </row>
    <row r="340" spans="1:10" ht="15">
      <c r="A340" s="145"/>
      <c r="B340" s="145"/>
      <c r="C340" s="145"/>
      <c r="D340" s="145"/>
      <c r="E340" s="145"/>
      <c r="F340" s="145"/>
      <c r="G340" s="145"/>
      <c r="H340" s="145"/>
      <c r="I340" s="145"/>
      <c r="J340" s="145"/>
    </row>
    <row r="341" spans="1:10" ht="15">
      <c r="A341" s="145"/>
      <c r="B341" s="145"/>
      <c r="C341" s="145"/>
      <c r="D341" s="145"/>
      <c r="E341" s="145"/>
      <c r="F341" s="145"/>
      <c r="G341" s="145"/>
      <c r="H341" s="145"/>
      <c r="I341" s="145"/>
      <c r="J341" s="145"/>
    </row>
    <row r="342" spans="1:10" ht="15">
      <c r="A342" s="145"/>
      <c r="B342" s="145"/>
      <c r="C342" s="145"/>
      <c r="D342" s="145"/>
      <c r="E342" s="145"/>
      <c r="F342" s="145"/>
      <c r="G342" s="145"/>
      <c r="H342" s="145"/>
      <c r="I342" s="145"/>
      <c r="J342" s="145"/>
    </row>
    <row r="343" spans="1:10" ht="15">
      <c r="A343" s="145"/>
      <c r="B343" s="145"/>
      <c r="C343" s="145"/>
      <c r="D343" s="145"/>
      <c r="E343" s="145"/>
      <c r="F343" s="145"/>
      <c r="G343" s="145"/>
      <c r="H343" s="145"/>
      <c r="I343" s="145"/>
      <c r="J343" s="145"/>
    </row>
    <row r="344" spans="1:10" ht="15">
      <c r="A344" s="145"/>
      <c r="B344" s="145"/>
      <c r="C344" s="145"/>
      <c r="D344" s="145"/>
      <c r="E344" s="145"/>
      <c r="F344" s="145"/>
      <c r="G344" s="145"/>
      <c r="H344" s="145"/>
      <c r="I344" s="145"/>
      <c r="J344" s="145"/>
    </row>
    <row r="345" spans="1:10" ht="15">
      <c r="A345" s="145"/>
      <c r="B345" s="145"/>
      <c r="C345" s="145"/>
      <c r="D345" s="145"/>
      <c r="E345" s="145"/>
      <c r="F345" s="145"/>
      <c r="G345" s="145"/>
      <c r="H345" s="145"/>
      <c r="I345" s="145"/>
      <c r="J345" s="145"/>
    </row>
    <row r="346" spans="1:10" ht="15">
      <c r="A346" s="145"/>
      <c r="B346" s="145"/>
      <c r="C346" s="145"/>
      <c r="D346" s="145"/>
      <c r="E346" s="145"/>
      <c r="F346" s="145"/>
      <c r="G346" s="145"/>
      <c r="H346" s="145"/>
      <c r="I346" s="145"/>
      <c r="J346" s="145"/>
    </row>
    <row r="347" spans="1:10" ht="15">
      <c r="A347" s="145"/>
      <c r="B347" s="145"/>
      <c r="C347" s="145"/>
      <c r="D347" s="145"/>
      <c r="E347" s="145"/>
      <c r="F347" s="145"/>
      <c r="G347" s="145"/>
      <c r="H347" s="145"/>
      <c r="I347" s="145"/>
      <c r="J347" s="145"/>
    </row>
    <row r="348" spans="1:10" ht="15">
      <c r="A348" s="145"/>
      <c r="B348" s="145"/>
      <c r="C348" s="145"/>
      <c r="D348" s="145"/>
      <c r="E348" s="145"/>
      <c r="F348" s="145"/>
      <c r="G348" s="145"/>
      <c r="H348" s="145"/>
      <c r="I348" s="145"/>
      <c r="J348" s="145"/>
    </row>
    <row r="349" spans="1:10" ht="15">
      <c r="A349" s="145"/>
      <c r="B349" s="145"/>
      <c r="C349" s="145"/>
      <c r="D349" s="145"/>
      <c r="E349" s="145"/>
      <c r="F349" s="145"/>
      <c r="G349" s="145"/>
      <c r="H349" s="145"/>
      <c r="I349" s="145"/>
      <c r="J349" s="145"/>
    </row>
    <row r="350" spans="1:10" ht="15">
      <c r="A350" s="145"/>
      <c r="B350" s="145"/>
      <c r="C350" s="145"/>
      <c r="D350" s="145"/>
      <c r="E350" s="145"/>
      <c r="F350" s="145"/>
      <c r="G350" s="145"/>
      <c r="H350" s="145"/>
      <c r="I350" s="145"/>
      <c r="J350" s="145"/>
    </row>
    <row r="351" spans="1:10" ht="15">
      <c r="A351" s="145"/>
      <c r="B351" s="145"/>
      <c r="C351" s="145"/>
      <c r="D351" s="145"/>
      <c r="E351" s="145"/>
      <c r="F351" s="145"/>
      <c r="G351" s="145"/>
      <c r="H351" s="145"/>
      <c r="I351" s="145"/>
      <c r="J351" s="145"/>
    </row>
    <row r="352" spans="1:10" ht="15">
      <c r="A352" s="145"/>
      <c r="B352" s="145"/>
      <c r="C352" s="145"/>
      <c r="D352" s="145"/>
      <c r="E352" s="145"/>
      <c r="F352" s="145"/>
      <c r="G352" s="145"/>
      <c r="H352" s="145"/>
      <c r="I352" s="145"/>
      <c r="J352" s="145"/>
    </row>
    <row r="353" spans="1:10" ht="15">
      <c r="A353" s="145"/>
      <c r="B353" s="145"/>
      <c r="C353" s="145"/>
      <c r="D353" s="145"/>
      <c r="E353" s="145"/>
      <c r="F353" s="145"/>
      <c r="G353" s="145"/>
      <c r="H353" s="145"/>
      <c r="I353" s="145"/>
      <c r="J353" s="145"/>
    </row>
    <row r="354" spans="1:10" ht="15">
      <c r="A354" s="145"/>
      <c r="B354" s="145"/>
      <c r="C354" s="145"/>
      <c r="D354" s="145"/>
      <c r="E354" s="145"/>
      <c r="F354" s="145"/>
      <c r="G354" s="145"/>
      <c r="H354" s="145"/>
      <c r="I354" s="145"/>
      <c r="J354" s="145"/>
    </row>
    <row r="355" spans="1:10" ht="15">
      <c r="A355" s="145"/>
      <c r="B355" s="145"/>
      <c r="C355" s="145"/>
      <c r="D355" s="145"/>
      <c r="E355" s="145"/>
      <c r="F355" s="145"/>
      <c r="G355" s="145"/>
      <c r="H355" s="145"/>
      <c r="I355" s="145"/>
      <c r="J355" s="145"/>
    </row>
    <row r="356" spans="1:10" ht="15">
      <c r="A356" s="145"/>
      <c r="B356" s="145"/>
      <c r="C356" s="145"/>
      <c r="D356" s="145"/>
      <c r="E356" s="145"/>
      <c r="F356" s="145"/>
      <c r="G356" s="145"/>
      <c r="H356" s="145"/>
      <c r="I356" s="145"/>
      <c r="J356" s="145"/>
    </row>
    <row r="357" spans="1:10" ht="15">
      <c r="A357" s="145"/>
      <c r="B357" s="145"/>
      <c r="C357" s="145"/>
      <c r="D357" s="145"/>
      <c r="E357" s="145"/>
      <c r="F357" s="145"/>
      <c r="G357" s="145"/>
      <c r="H357" s="145"/>
      <c r="I357" s="145"/>
      <c r="J357" s="145"/>
    </row>
    <row r="358" spans="1:10" ht="15">
      <c r="A358" s="145"/>
      <c r="B358" s="145"/>
      <c r="C358" s="145"/>
      <c r="D358" s="145"/>
      <c r="E358" s="145"/>
      <c r="F358" s="145"/>
      <c r="G358" s="145"/>
      <c r="H358" s="145"/>
      <c r="I358" s="145"/>
      <c r="J358" s="145"/>
    </row>
    <row r="359" spans="1:10" ht="15">
      <c r="A359" s="145"/>
      <c r="B359" s="145"/>
      <c r="C359" s="145"/>
      <c r="D359" s="145"/>
      <c r="E359" s="145"/>
      <c r="F359" s="145"/>
      <c r="G359" s="145"/>
      <c r="H359" s="145"/>
      <c r="I359" s="145"/>
      <c r="J359" s="145"/>
    </row>
    <row r="360" spans="1:10" ht="15">
      <c r="A360" s="145"/>
      <c r="B360" s="145"/>
      <c r="C360" s="145"/>
      <c r="D360" s="145"/>
      <c r="E360" s="145"/>
      <c r="F360" s="145"/>
      <c r="G360" s="145"/>
      <c r="H360" s="145"/>
      <c r="I360" s="145"/>
      <c r="J360" s="145"/>
    </row>
    <row r="361" spans="1:10" ht="15">
      <c r="A361" s="145"/>
      <c r="B361" s="145"/>
      <c r="C361" s="145"/>
      <c r="D361" s="145"/>
      <c r="E361" s="145"/>
      <c r="F361" s="145"/>
      <c r="G361" s="145"/>
      <c r="H361" s="145"/>
      <c r="I361" s="145"/>
      <c r="J361" s="145"/>
    </row>
    <row r="362" spans="1:10" ht="15">
      <c r="A362" s="145"/>
      <c r="B362" s="145"/>
      <c r="C362" s="145"/>
      <c r="D362" s="145"/>
      <c r="E362" s="145"/>
      <c r="F362" s="145"/>
      <c r="G362" s="145"/>
      <c r="H362" s="145"/>
      <c r="I362" s="145"/>
      <c r="J362" s="145"/>
    </row>
    <row r="363" spans="1:10" ht="15">
      <c r="A363" s="145"/>
      <c r="B363" s="145"/>
      <c r="C363" s="145"/>
      <c r="D363" s="145"/>
      <c r="E363" s="145"/>
      <c r="F363" s="145"/>
      <c r="G363" s="145"/>
      <c r="H363" s="145"/>
      <c r="I363" s="145"/>
      <c r="J363" s="145"/>
    </row>
    <row r="364" spans="1:10" ht="15">
      <c r="A364" s="145"/>
      <c r="B364" s="145"/>
      <c r="C364" s="145"/>
      <c r="D364" s="145"/>
      <c r="E364" s="145"/>
      <c r="F364" s="145"/>
      <c r="G364" s="145"/>
      <c r="H364" s="145"/>
      <c r="I364" s="145"/>
      <c r="J364" s="145"/>
    </row>
    <row r="365" spans="1:10" ht="15">
      <c r="A365" s="145"/>
      <c r="B365" s="145"/>
      <c r="C365" s="145"/>
      <c r="D365" s="145"/>
      <c r="E365" s="145"/>
      <c r="F365" s="145"/>
      <c r="G365" s="145"/>
      <c r="H365" s="145"/>
      <c r="I365" s="145"/>
      <c r="J365" s="145"/>
    </row>
    <row r="366" spans="1:10" ht="15">
      <c r="A366" s="145"/>
      <c r="B366" s="145"/>
      <c r="C366" s="145"/>
      <c r="D366" s="145"/>
      <c r="E366" s="145"/>
      <c r="F366" s="145"/>
      <c r="G366" s="145"/>
      <c r="H366" s="145"/>
      <c r="I366" s="145"/>
      <c r="J366" s="145"/>
    </row>
    <row r="367" spans="1:10" ht="15">
      <c r="A367" s="145"/>
      <c r="B367" s="145"/>
      <c r="C367" s="145"/>
      <c r="D367" s="145"/>
      <c r="E367" s="145"/>
      <c r="F367" s="145"/>
      <c r="G367" s="145"/>
      <c r="H367" s="145"/>
      <c r="I367" s="145"/>
      <c r="J367" s="145"/>
    </row>
    <row r="368" spans="1:10" ht="15">
      <c r="A368" s="145"/>
      <c r="B368" s="145"/>
      <c r="C368" s="145"/>
      <c r="D368" s="145"/>
      <c r="E368" s="145"/>
      <c r="F368" s="145"/>
      <c r="G368" s="145"/>
      <c r="H368" s="145"/>
      <c r="I368" s="145"/>
      <c r="J368" s="145"/>
    </row>
    <row r="369" spans="1:10" ht="15">
      <c r="A369" s="145"/>
      <c r="B369" s="145"/>
      <c r="C369" s="145"/>
      <c r="D369" s="145"/>
      <c r="E369" s="145"/>
      <c r="F369" s="145"/>
      <c r="G369" s="145"/>
      <c r="H369" s="145"/>
      <c r="I369" s="145"/>
      <c r="J369" s="145"/>
    </row>
    <row r="370" spans="1:10" ht="15">
      <c r="A370" s="145"/>
      <c r="B370" s="145"/>
      <c r="C370" s="145"/>
      <c r="D370" s="145"/>
      <c r="E370" s="145"/>
      <c r="F370" s="145"/>
      <c r="G370" s="145"/>
      <c r="H370" s="145"/>
      <c r="I370" s="145"/>
      <c r="J370" s="145"/>
    </row>
    <row r="371" spans="1:10" ht="15">
      <c r="A371" s="145"/>
      <c r="B371" s="145"/>
      <c r="C371" s="145"/>
      <c r="D371" s="145"/>
      <c r="E371" s="145"/>
      <c r="F371" s="145"/>
      <c r="G371" s="145"/>
      <c r="H371" s="145"/>
      <c r="I371" s="145"/>
      <c r="J371" s="145"/>
    </row>
    <row r="372" spans="1:10" ht="15">
      <c r="A372" s="145"/>
      <c r="B372" s="145"/>
      <c r="C372" s="145"/>
      <c r="D372" s="145"/>
      <c r="E372" s="145"/>
      <c r="F372" s="145"/>
      <c r="G372" s="145"/>
      <c r="H372" s="145"/>
      <c r="I372" s="145"/>
      <c r="J372" s="145"/>
    </row>
    <row r="373" spans="1:10" ht="15">
      <c r="A373" s="145"/>
      <c r="B373" s="145"/>
      <c r="C373" s="145"/>
      <c r="D373" s="145"/>
      <c r="E373" s="145"/>
      <c r="F373" s="145"/>
      <c r="G373" s="145"/>
      <c r="H373" s="145"/>
      <c r="I373" s="145"/>
      <c r="J373" s="145"/>
    </row>
    <row r="374" spans="1:10" ht="15">
      <c r="A374" s="145"/>
      <c r="B374" s="145"/>
      <c r="C374" s="145"/>
      <c r="D374" s="145"/>
      <c r="E374" s="145"/>
      <c r="F374" s="145"/>
      <c r="G374" s="145"/>
      <c r="H374" s="145"/>
      <c r="I374" s="145"/>
      <c r="J374" s="145"/>
    </row>
    <row r="375" spans="1:10" ht="15">
      <c r="A375" s="145"/>
      <c r="B375" s="145"/>
      <c r="C375" s="145"/>
      <c r="D375" s="145"/>
      <c r="E375" s="145"/>
      <c r="F375" s="145"/>
      <c r="G375" s="145"/>
      <c r="H375" s="145"/>
      <c r="I375" s="145"/>
      <c r="J375" s="145"/>
    </row>
    <row r="376" spans="1:10" ht="15">
      <c r="A376" s="145"/>
      <c r="B376" s="145"/>
      <c r="C376" s="145"/>
      <c r="D376" s="145"/>
      <c r="E376" s="145"/>
      <c r="F376" s="145"/>
      <c r="G376" s="145"/>
      <c r="H376" s="145"/>
      <c r="I376" s="145"/>
      <c r="J376" s="145"/>
    </row>
    <row r="377" spans="1:10" ht="15">
      <c r="A377" s="145"/>
      <c r="B377" s="145"/>
      <c r="C377" s="145"/>
      <c r="D377" s="145"/>
      <c r="E377" s="145"/>
      <c r="F377" s="145"/>
      <c r="G377" s="145"/>
      <c r="H377" s="145"/>
      <c r="I377" s="145"/>
      <c r="J377" s="145"/>
    </row>
    <row r="378" spans="1:10" ht="15">
      <c r="A378" s="145"/>
      <c r="B378" s="145"/>
      <c r="C378" s="145"/>
      <c r="D378" s="145"/>
      <c r="E378" s="145"/>
      <c r="F378" s="145"/>
      <c r="G378" s="145"/>
      <c r="H378" s="145"/>
      <c r="I378" s="145"/>
      <c r="J378" s="145"/>
    </row>
    <row r="379" spans="1:10" ht="15">
      <c r="A379" s="145"/>
      <c r="B379" s="145"/>
      <c r="C379" s="145"/>
      <c r="D379" s="145"/>
      <c r="E379" s="145"/>
      <c r="F379" s="145"/>
      <c r="G379" s="145"/>
      <c r="H379" s="145"/>
      <c r="I379" s="145"/>
      <c r="J379" s="145"/>
    </row>
    <row r="380" spans="1:10" ht="15">
      <c r="A380" s="145"/>
      <c r="B380" s="145"/>
      <c r="C380" s="145"/>
      <c r="D380" s="145"/>
      <c r="E380" s="145"/>
      <c r="F380" s="145"/>
      <c r="G380" s="145"/>
      <c r="H380" s="145"/>
      <c r="I380" s="145"/>
      <c r="J380" s="145"/>
    </row>
    <row r="381" spans="1:10" ht="15">
      <c r="A381" s="145"/>
      <c r="B381" s="145"/>
      <c r="C381" s="145"/>
      <c r="D381" s="145"/>
      <c r="E381" s="145"/>
      <c r="F381" s="145"/>
      <c r="G381" s="145"/>
      <c r="H381" s="145"/>
      <c r="I381" s="145"/>
      <c r="J381" s="145"/>
    </row>
    <row r="382" spans="1:10" ht="15">
      <c r="A382" s="145"/>
      <c r="B382" s="145"/>
      <c r="C382" s="145"/>
      <c r="D382" s="145"/>
      <c r="E382" s="145"/>
      <c r="F382" s="145"/>
      <c r="G382" s="145"/>
      <c r="H382" s="145"/>
      <c r="I382" s="145"/>
      <c r="J382" s="145"/>
    </row>
    <row r="383" spans="1:10" ht="15">
      <c r="A383" s="145"/>
      <c r="B383" s="145"/>
      <c r="C383" s="145"/>
      <c r="D383" s="145"/>
      <c r="E383" s="145"/>
      <c r="F383" s="145"/>
      <c r="G383" s="145"/>
      <c r="H383" s="145"/>
      <c r="I383" s="145"/>
      <c r="J383" s="145"/>
    </row>
    <row r="384" spans="1:10" ht="15">
      <c r="A384" s="145"/>
      <c r="B384" s="145"/>
      <c r="C384" s="145"/>
      <c r="D384" s="145"/>
      <c r="E384" s="145"/>
      <c r="F384" s="145"/>
      <c r="G384" s="145"/>
      <c r="H384" s="145"/>
      <c r="I384" s="145"/>
      <c r="J384" s="145"/>
    </row>
    <row r="385" spans="1:10" ht="15">
      <c r="A385" s="145"/>
      <c r="B385" s="145"/>
      <c r="C385" s="145"/>
      <c r="D385" s="145"/>
      <c r="E385" s="145"/>
      <c r="F385" s="145"/>
      <c r="G385" s="145"/>
      <c r="H385" s="145"/>
      <c r="I385" s="145"/>
      <c r="J385" s="145"/>
    </row>
    <row r="386" spans="1:10" ht="15">
      <c r="A386" s="145"/>
      <c r="B386" s="145"/>
      <c r="C386" s="145"/>
      <c r="D386" s="145"/>
      <c r="E386" s="145"/>
      <c r="F386" s="145"/>
      <c r="G386" s="145"/>
      <c r="H386" s="145"/>
      <c r="I386" s="145"/>
      <c r="J386" s="145"/>
    </row>
    <row r="387" spans="1:10" ht="15">
      <c r="A387" s="145"/>
      <c r="B387" s="145"/>
      <c r="C387" s="145"/>
      <c r="D387" s="145"/>
      <c r="E387" s="145"/>
      <c r="F387" s="145"/>
      <c r="G387" s="145"/>
      <c r="H387" s="145"/>
      <c r="I387" s="145"/>
      <c r="J387" s="145"/>
    </row>
    <row r="388" spans="1:10" ht="15">
      <c r="A388" s="145"/>
      <c r="B388" s="145"/>
      <c r="C388" s="145"/>
      <c r="D388" s="145"/>
      <c r="E388" s="145"/>
      <c r="F388" s="145"/>
      <c r="G388" s="145"/>
      <c r="H388" s="145"/>
      <c r="I388" s="145"/>
      <c r="J388" s="145"/>
    </row>
    <row r="389" spans="1:10" ht="15">
      <c r="A389" s="145"/>
      <c r="B389" s="145"/>
      <c r="C389" s="145"/>
      <c r="D389" s="145"/>
      <c r="E389" s="145"/>
      <c r="F389" s="145"/>
      <c r="G389" s="145"/>
      <c r="H389" s="145"/>
      <c r="I389" s="145"/>
      <c r="J389" s="145"/>
    </row>
    <row r="390" spans="1:10" ht="15">
      <c r="A390" s="145"/>
      <c r="B390" s="145"/>
      <c r="C390" s="145"/>
      <c r="D390" s="145"/>
      <c r="E390" s="145"/>
      <c r="F390" s="145"/>
      <c r="G390" s="145"/>
      <c r="H390" s="145"/>
      <c r="I390" s="145"/>
      <c r="J390" s="145"/>
    </row>
    <row r="391" spans="1:10" ht="15">
      <c r="A391" s="145"/>
      <c r="B391" s="145"/>
      <c r="C391" s="145"/>
      <c r="D391" s="145"/>
      <c r="E391" s="145"/>
      <c r="F391" s="145"/>
      <c r="G391" s="145"/>
      <c r="H391" s="145"/>
      <c r="I391" s="145"/>
      <c r="J391" s="145"/>
    </row>
    <row r="392" spans="1:10" ht="15">
      <c r="A392" s="145"/>
      <c r="B392" s="145"/>
      <c r="C392" s="145"/>
      <c r="D392" s="145"/>
      <c r="E392" s="145"/>
      <c r="F392" s="145"/>
      <c r="G392" s="145"/>
      <c r="H392" s="145"/>
      <c r="I392" s="145"/>
      <c r="J392" s="145"/>
    </row>
    <row r="393" spans="1:10" ht="15">
      <c r="A393" s="145"/>
      <c r="B393" s="145"/>
      <c r="C393" s="145"/>
      <c r="D393" s="145"/>
      <c r="E393" s="145"/>
      <c r="F393" s="145"/>
      <c r="G393" s="145"/>
      <c r="H393" s="145"/>
      <c r="I393" s="145"/>
      <c r="J393" s="145"/>
    </row>
    <row r="394" spans="1:10" ht="15">
      <c r="A394" s="145"/>
      <c r="B394" s="145"/>
      <c r="C394" s="145"/>
      <c r="D394" s="145"/>
      <c r="E394" s="145"/>
      <c r="F394" s="145"/>
      <c r="G394" s="145"/>
      <c r="H394" s="145"/>
      <c r="I394" s="145"/>
      <c r="J394" s="145"/>
    </row>
    <row r="395" spans="1:10" ht="15">
      <c r="A395" s="145"/>
      <c r="B395" s="145"/>
      <c r="C395" s="145"/>
      <c r="D395" s="145"/>
      <c r="E395" s="145"/>
      <c r="F395" s="145"/>
      <c r="G395" s="145"/>
      <c r="H395" s="145"/>
      <c r="I395" s="145"/>
      <c r="J395" s="145"/>
    </row>
    <row r="396" spans="1:10" ht="15">
      <c r="A396" s="145"/>
      <c r="B396" s="145"/>
      <c r="C396" s="145"/>
      <c r="D396" s="145"/>
      <c r="E396" s="145"/>
      <c r="F396" s="145"/>
      <c r="G396" s="145"/>
      <c r="H396" s="145"/>
      <c r="I396" s="145"/>
      <c r="J396" s="145"/>
    </row>
    <row r="397" spans="1:10" ht="15">
      <c r="A397" s="145"/>
      <c r="B397" s="145"/>
      <c r="C397" s="145"/>
      <c r="D397" s="145"/>
      <c r="E397" s="145"/>
      <c r="F397" s="145"/>
      <c r="G397" s="145"/>
      <c r="H397" s="145"/>
      <c r="I397" s="145"/>
      <c r="J397" s="145"/>
    </row>
    <row r="398" spans="1:10" ht="15">
      <c r="A398" s="145"/>
      <c r="B398" s="145"/>
      <c r="C398" s="145"/>
      <c r="D398" s="145"/>
      <c r="E398" s="145"/>
      <c r="F398" s="145"/>
      <c r="G398" s="145"/>
      <c r="H398" s="145"/>
      <c r="I398" s="145"/>
      <c r="J398" s="145"/>
    </row>
    <row r="399" spans="1:10" ht="15">
      <c r="A399" s="145"/>
      <c r="B399" s="145"/>
      <c r="C399" s="145"/>
      <c r="D399" s="145"/>
      <c r="E399" s="145"/>
      <c r="F399" s="145"/>
      <c r="G399" s="145"/>
      <c r="H399" s="145"/>
      <c r="I399" s="145"/>
      <c r="J399" s="145"/>
    </row>
    <row r="400" spans="1:10" ht="15">
      <c r="A400" s="145"/>
      <c r="B400" s="145"/>
      <c r="C400" s="145"/>
      <c r="D400" s="145"/>
      <c r="E400" s="145"/>
      <c r="F400" s="145"/>
      <c r="G400" s="145"/>
      <c r="H400" s="145"/>
      <c r="I400" s="145"/>
      <c r="J400" s="145"/>
    </row>
    <row r="401" spans="1:10" ht="15">
      <c r="A401" s="145"/>
      <c r="B401" s="145"/>
      <c r="C401" s="145"/>
      <c r="D401" s="145"/>
      <c r="E401" s="145"/>
      <c r="F401" s="145"/>
      <c r="G401" s="145"/>
      <c r="H401" s="145"/>
      <c r="I401" s="145"/>
      <c r="J401" s="145"/>
    </row>
    <row r="402" spans="1:10" ht="15">
      <c r="A402" s="145"/>
      <c r="B402" s="145"/>
      <c r="C402" s="145"/>
      <c r="D402" s="145"/>
      <c r="E402" s="145"/>
      <c r="F402" s="145"/>
      <c r="G402" s="145"/>
      <c r="H402" s="145"/>
      <c r="I402" s="145"/>
      <c r="J402" s="145"/>
    </row>
    <row r="403" spans="1:10" ht="15">
      <c r="A403" s="145"/>
      <c r="B403" s="145"/>
      <c r="C403" s="145"/>
      <c r="D403" s="145"/>
      <c r="E403" s="145"/>
      <c r="F403" s="145"/>
      <c r="G403" s="145"/>
      <c r="H403" s="145"/>
      <c r="I403" s="145"/>
      <c r="J403" s="145"/>
    </row>
    <row r="404" spans="1:10" ht="15">
      <c r="A404" s="145"/>
      <c r="B404" s="145"/>
      <c r="C404" s="145"/>
      <c r="D404" s="145"/>
      <c r="E404" s="145"/>
      <c r="F404" s="145"/>
      <c r="G404" s="145"/>
      <c r="H404" s="145"/>
      <c r="I404" s="145"/>
      <c r="J404" s="145"/>
    </row>
    <row r="405" spans="1:10" ht="15">
      <c r="A405" s="145"/>
      <c r="B405" s="145"/>
      <c r="C405" s="145"/>
      <c r="D405" s="145"/>
      <c r="E405" s="145"/>
      <c r="F405" s="145"/>
      <c r="G405" s="145"/>
      <c r="H405" s="145"/>
      <c r="I405" s="145"/>
      <c r="J405" s="145"/>
    </row>
    <row r="406" spans="1:10" ht="15">
      <c r="A406" s="145"/>
      <c r="B406" s="145"/>
      <c r="C406" s="145"/>
      <c r="D406" s="145"/>
      <c r="E406" s="145"/>
      <c r="F406" s="145"/>
      <c r="G406" s="145"/>
      <c r="H406" s="145"/>
      <c r="I406" s="145"/>
      <c r="J406" s="145"/>
    </row>
    <row r="407" spans="1:10" ht="15">
      <c r="A407" s="145"/>
      <c r="B407" s="145"/>
      <c r="C407" s="145"/>
      <c r="D407" s="145"/>
      <c r="E407" s="145"/>
      <c r="F407" s="145"/>
      <c r="G407" s="145"/>
      <c r="H407" s="145"/>
      <c r="I407" s="145"/>
      <c r="J407" s="145"/>
    </row>
    <row r="408" spans="1:10" ht="15">
      <c r="A408" s="145"/>
      <c r="B408" s="145"/>
      <c r="C408" s="145"/>
      <c r="D408" s="145"/>
      <c r="E408" s="145"/>
      <c r="F408" s="145"/>
      <c r="G408" s="145"/>
      <c r="H408" s="145"/>
      <c r="I408" s="145"/>
      <c r="J408" s="145"/>
    </row>
    <row r="409" spans="1:10" ht="15">
      <c r="A409" s="145"/>
      <c r="B409" s="145"/>
      <c r="C409" s="145"/>
      <c r="D409" s="145"/>
      <c r="E409" s="145"/>
      <c r="F409" s="145"/>
      <c r="G409" s="145"/>
      <c r="H409" s="145"/>
      <c r="I409" s="145"/>
      <c r="J409" s="145"/>
    </row>
    <row r="410" spans="1:10" ht="15">
      <c r="A410" s="145"/>
      <c r="B410" s="145"/>
      <c r="C410" s="145"/>
      <c r="D410" s="145"/>
      <c r="E410" s="145"/>
      <c r="F410" s="145"/>
      <c r="G410" s="145"/>
      <c r="H410" s="145"/>
      <c r="I410" s="145"/>
      <c r="J410" s="145"/>
    </row>
    <row r="411" spans="1:10" ht="15">
      <c r="A411" s="145"/>
      <c r="B411" s="145"/>
      <c r="C411" s="145"/>
      <c r="D411" s="145"/>
      <c r="E411" s="145"/>
      <c r="F411" s="145"/>
      <c r="G411" s="145"/>
      <c r="H411" s="145"/>
      <c r="I411" s="145"/>
      <c r="J411" s="145"/>
    </row>
    <row r="412" spans="1:10" ht="15">
      <c r="A412" s="145"/>
      <c r="B412" s="145"/>
      <c r="C412" s="145"/>
      <c r="D412" s="145"/>
      <c r="E412" s="145"/>
      <c r="F412" s="145"/>
      <c r="G412" s="145"/>
      <c r="H412" s="145"/>
      <c r="I412" s="145"/>
      <c r="J412" s="145"/>
    </row>
    <row r="413" spans="1:10" ht="15">
      <c r="A413" s="145"/>
      <c r="B413" s="145"/>
      <c r="C413" s="145"/>
      <c r="D413" s="145"/>
      <c r="E413" s="145"/>
      <c r="F413" s="145"/>
      <c r="G413" s="145"/>
      <c r="H413" s="145"/>
      <c r="I413" s="145"/>
      <c r="J413" s="145"/>
    </row>
    <row r="414" spans="1:10" ht="15">
      <c r="A414" s="145"/>
      <c r="B414" s="145"/>
      <c r="C414" s="145"/>
      <c r="D414" s="145"/>
      <c r="E414" s="145"/>
      <c r="F414" s="145"/>
      <c r="G414" s="145"/>
      <c r="H414" s="145"/>
      <c r="I414" s="145"/>
      <c r="J414" s="145"/>
    </row>
    <row r="415" spans="1:10" ht="15">
      <c r="A415" s="145"/>
      <c r="B415" s="145"/>
      <c r="C415" s="145"/>
      <c r="D415" s="145"/>
      <c r="E415" s="145"/>
      <c r="F415" s="145"/>
      <c r="G415" s="145"/>
      <c r="H415" s="145"/>
      <c r="I415" s="145"/>
      <c r="J415" s="145"/>
    </row>
    <row r="416" spans="1:10" ht="15">
      <c r="A416" s="145"/>
      <c r="B416" s="145"/>
      <c r="C416" s="145"/>
      <c r="D416" s="145"/>
      <c r="E416" s="145"/>
      <c r="F416" s="145"/>
      <c r="G416" s="145"/>
      <c r="H416" s="145"/>
      <c r="I416" s="145"/>
      <c r="J416" s="145"/>
    </row>
    <row r="417" spans="1:10" ht="15">
      <c r="A417" s="145"/>
      <c r="B417" s="145"/>
      <c r="C417" s="145"/>
      <c r="D417" s="145"/>
      <c r="E417" s="145"/>
      <c r="F417" s="145"/>
      <c r="G417" s="145"/>
      <c r="H417" s="145"/>
      <c r="I417" s="145"/>
      <c r="J417" s="145"/>
    </row>
    <row r="418" spans="1:10" ht="15">
      <c r="A418" s="145"/>
      <c r="B418" s="145"/>
      <c r="C418" s="145"/>
      <c r="D418" s="145"/>
      <c r="E418" s="145"/>
      <c r="F418" s="145"/>
      <c r="G418" s="145"/>
      <c r="H418" s="145"/>
      <c r="I418" s="145"/>
      <c r="J418" s="145"/>
    </row>
    <row r="419" spans="1:10" ht="15">
      <c r="A419" s="145"/>
      <c r="B419" s="145"/>
      <c r="C419" s="145"/>
      <c r="D419" s="145"/>
      <c r="E419" s="145"/>
      <c r="F419" s="145"/>
      <c r="G419" s="145"/>
      <c r="H419" s="145"/>
      <c r="I419" s="145"/>
      <c r="J419" s="145"/>
    </row>
    <row r="420" spans="1:10" ht="15">
      <c r="A420" s="145"/>
      <c r="B420" s="145"/>
      <c r="C420" s="145"/>
      <c r="D420" s="145"/>
      <c r="E420" s="145"/>
      <c r="F420" s="145"/>
      <c r="G420" s="145"/>
      <c r="H420" s="145"/>
      <c r="I420" s="145"/>
      <c r="J420" s="145"/>
    </row>
    <row r="421" spans="1:10" ht="15">
      <c r="A421" s="145"/>
      <c r="B421" s="145"/>
      <c r="C421" s="145"/>
      <c r="D421" s="145"/>
      <c r="E421" s="145"/>
      <c r="F421" s="145"/>
      <c r="G421" s="145"/>
      <c r="H421" s="145"/>
      <c r="I421" s="145"/>
      <c r="J421" s="145"/>
    </row>
    <row r="422" spans="1:10" ht="15">
      <c r="A422" s="145"/>
      <c r="B422" s="145"/>
      <c r="C422" s="145"/>
      <c r="D422" s="145"/>
      <c r="E422" s="145"/>
      <c r="F422" s="145"/>
      <c r="G422" s="145"/>
      <c r="H422" s="145"/>
      <c r="I422" s="145"/>
      <c r="J422" s="145"/>
    </row>
    <row r="423" spans="1:10" ht="15">
      <c r="A423" s="145"/>
      <c r="B423" s="145"/>
      <c r="C423" s="145"/>
      <c r="D423" s="145"/>
      <c r="E423" s="145"/>
      <c r="F423" s="145"/>
      <c r="G423" s="145"/>
      <c r="H423" s="145"/>
      <c r="I423" s="145"/>
      <c r="J423" s="145"/>
    </row>
    <row r="424" spans="1:10" ht="15">
      <c r="A424" s="145"/>
      <c r="B424" s="145"/>
      <c r="C424" s="145"/>
      <c r="D424" s="145"/>
      <c r="E424" s="145"/>
      <c r="F424" s="145"/>
      <c r="G424" s="145"/>
      <c r="H424" s="145"/>
      <c r="I424" s="145"/>
      <c r="J424" s="145"/>
    </row>
    <row r="425" spans="1:10" ht="15">
      <c r="A425" s="145"/>
      <c r="B425" s="145"/>
      <c r="C425" s="145"/>
      <c r="D425" s="145"/>
      <c r="E425" s="145"/>
      <c r="F425" s="145"/>
      <c r="G425" s="145"/>
      <c r="H425" s="145"/>
      <c r="I425" s="145"/>
      <c r="J425" s="145"/>
    </row>
    <row r="426" spans="1:10" ht="15">
      <c r="A426" s="145"/>
      <c r="B426" s="145"/>
      <c r="C426" s="145"/>
      <c r="D426" s="145"/>
      <c r="E426" s="145"/>
      <c r="F426" s="145"/>
      <c r="G426" s="145"/>
      <c r="H426" s="145"/>
      <c r="I426" s="145"/>
      <c r="J426" s="145"/>
    </row>
    <row r="427" spans="1:10" ht="15">
      <c r="A427" s="145"/>
      <c r="B427" s="145"/>
      <c r="C427" s="145"/>
      <c r="D427" s="145"/>
      <c r="E427" s="145"/>
      <c r="F427" s="145"/>
      <c r="G427" s="145"/>
      <c r="H427" s="145"/>
      <c r="I427" s="145"/>
      <c r="J427" s="145"/>
    </row>
    <row r="428" spans="1:10" ht="15">
      <c r="A428" s="145"/>
      <c r="B428" s="145"/>
      <c r="C428" s="145"/>
      <c r="D428" s="145"/>
      <c r="E428" s="145"/>
      <c r="F428" s="145"/>
      <c r="G428" s="145"/>
      <c r="H428" s="145"/>
      <c r="I428" s="145"/>
      <c r="J428" s="145"/>
    </row>
    <row r="429" spans="1:10" ht="15">
      <c r="A429" s="145"/>
      <c r="B429" s="145"/>
      <c r="C429" s="145"/>
      <c r="D429" s="145"/>
      <c r="E429" s="145"/>
      <c r="F429" s="145"/>
      <c r="G429" s="145"/>
      <c r="H429" s="145"/>
      <c r="I429" s="145"/>
      <c r="J429" s="145"/>
    </row>
    <row r="430" spans="1:10" ht="15">
      <c r="A430" s="145"/>
      <c r="B430" s="145"/>
      <c r="C430" s="145"/>
      <c r="D430" s="145"/>
      <c r="E430" s="145"/>
      <c r="F430" s="145"/>
      <c r="G430" s="145"/>
      <c r="H430" s="145"/>
      <c r="I430" s="145"/>
      <c r="J430" s="145"/>
    </row>
    <row r="431" spans="1:10" ht="15">
      <c r="A431" s="145"/>
      <c r="B431" s="145"/>
      <c r="C431" s="145"/>
      <c r="D431" s="145"/>
      <c r="E431" s="145"/>
      <c r="F431" s="145"/>
      <c r="G431" s="145"/>
      <c r="H431" s="145"/>
      <c r="I431" s="145"/>
      <c r="J431" s="145"/>
    </row>
    <row r="432" spans="1:10" ht="15">
      <c r="A432" s="145"/>
      <c r="B432" s="145"/>
      <c r="C432" s="145"/>
      <c r="D432" s="145"/>
      <c r="E432" s="145"/>
      <c r="F432" s="145"/>
      <c r="G432" s="145"/>
      <c r="H432" s="145"/>
      <c r="I432" s="145"/>
      <c r="J432" s="145"/>
    </row>
    <row r="433" spans="1:10" ht="15">
      <c r="A433" s="145"/>
      <c r="B433" s="145"/>
      <c r="C433" s="145"/>
      <c r="D433" s="145"/>
      <c r="E433" s="145"/>
      <c r="F433" s="145"/>
      <c r="G433" s="145"/>
      <c r="H433" s="145"/>
      <c r="I433" s="145"/>
      <c r="J433" s="145"/>
    </row>
    <row r="434" spans="1:10" ht="15">
      <c r="A434" s="145"/>
      <c r="B434" s="145"/>
      <c r="C434" s="145"/>
      <c r="D434" s="145"/>
      <c r="E434" s="145"/>
      <c r="F434" s="145"/>
      <c r="G434" s="145"/>
      <c r="H434" s="145"/>
      <c r="I434" s="145"/>
      <c r="J434" s="145"/>
    </row>
    <row r="435" spans="1:10" ht="15">
      <c r="A435" s="145"/>
      <c r="B435" s="145"/>
      <c r="C435" s="145"/>
      <c r="D435" s="145"/>
      <c r="E435" s="145"/>
      <c r="F435" s="145"/>
      <c r="G435" s="145"/>
      <c r="H435" s="145"/>
      <c r="I435" s="145"/>
      <c r="J435" s="145"/>
    </row>
    <row r="436" spans="1:10" ht="15">
      <c r="A436" s="145"/>
      <c r="B436" s="145"/>
      <c r="C436" s="145"/>
      <c r="D436" s="145"/>
      <c r="E436" s="145"/>
      <c r="F436" s="145"/>
      <c r="G436" s="145"/>
      <c r="H436" s="145"/>
      <c r="I436" s="145"/>
      <c r="J436" s="145"/>
    </row>
    <row r="437" spans="1:10" ht="15">
      <c r="A437" s="145"/>
      <c r="B437" s="145"/>
      <c r="C437" s="145"/>
      <c r="D437" s="145"/>
      <c r="E437" s="145"/>
      <c r="F437" s="145"/>
      <c r="G437" s="145"/>
      <c r="H437" s="145"/>
      <c r="I437" s="145"/>
      <c r="J437" s="145"/>
    </row>
    <row r="438" spans="1:10" ht="15">
      <c r="A438" s="145"/>
      <c r="B438" s="145"/>
      <c r="C438" s="145"/>
      <c r="D438" s="145"/>
      <c r="E438" s="145"/>
      <c r="F438" s="145"/>
      <c r="G438" s="145"/>
      <c r="H438" s="145"/>
      <c r="I438" s="145"/>
      <c r="J438" s="145"/>
    </row>
    <row r="439" spans="1:10" ht="15">
      <c r="A439" s="145"/>
      <c r="B439" s="145"/>
      <c r="C439" s="145"/>
      <c r="D439" s="145"/>
      <c r="E439" s="145"/>
      <c r="F439" s="145"/>
      <c r="G439" s="145"/>
      <c r="H439" s="145"/>
      <c r="I439" s="145"/>
      <c r="J439" s="145"/>
    </row>
    <row r="440" spans="1:10" ht="15">
      <c r="A440" s="145"/>
      <c r="B440" s="145"/>
      <c r="C440" s="145"/>
      <c r="D440" s="145"/>
      <c r="E440" s="145"/>
      <c r="F440" s="145"/>
      <c r="G440" s="145"/>
      <c r="H440" s="145"/>
      <c r="I440" s="145"/>
      <c r="J440" s="145"/>
    </row>
    <row r="441" spans="1:10" ht="15">
      <c r="A441" s="145"/>
      <c r="B441" s="145"/>
      <c r="C441" s="145"/>
      <c r="D441" s="145"/>
      <c r="E441" s="145"/>
      <c r="F441" s="145"/>
      <c r="G441" s="145"/>
      <c r="H441" s="145"/>
      <c r="I441" s="145"/>
      <c r="J441" s="145"/>
    </row>
    <row r="442" spans="1:10" ht="15">
      <c r="A442" s="145"/>
      <c r="B442" s="145"/>
      <c r="C442" s="145"/>
      <c r="D442" s="145"/>
      <c r="E442" s="145"/>
      <c r="F442" s="145"/>
      <c r="G442" s="145"/>
      <c r="H442" s="145"/>
      <c r="I442" s="145"/>
      <c r="J442" s="145"/>
    </row>
    <row r="443" spans="1:10" ht="15">
      <c r="A443" s="145"/>
      <c r="B443" s="145"/>
      <c r="C443" s="145"/>
      <c r="D443" s="145"/>
      <c r="E443" s="145"/>
      <c r="F443" s="145"/>
      <c r="G443" s="145"/>
      <c r="H443" s="145"/>
      <c r="I443" s="145"/>
      <c r="J443" s="145"/>
    </row>
    <row r="444" spans="1:10" ht="15">
      <c r="A444" s="145"/>
      <c r="B444" s="145"/>
      <c r="C444" s="145"/>
      <c r="D444" s="145"/>
      <c r="E444" s="145"/>
      <c r="F444" s="145"/>
      <c r="G444" s="145"/>
      <c r="H444" s="145"/>
      <c r="I444" s="145"/>
      <c r="J444" s="145"/>
    </row>
    <row r="445" spans="1:10" ht="15">
      <c r="A445" s="145"/>
      <c r="B445" s="145"/>
      <c r="C445" s="145"/>
      <c r="D445" s="145"/>
      <c r="E445" s="145"/>
      <c r="F445" s="145"/>
      <c r="G445" s="145"/>
      <c r="H445" s="145"/>
      <c r="I445" s="145"/>
      <c r="J445" s="145"/>
    </row>
    <row r="446" spans="1:10" ht="15">
      <c r="A446" s="145"/>
      <c r="B446" s="145"/>
      <c r="C446" s="145"/>
      <c r="D446" s="145"/>
      <c r="E446" s="145"/>
      <c r="F446" s="145"/>
      <c r="G446" s="145"/>
      <c r="H446" s="145"/>
      <c r="I446" s="145"/>
      <c r="J446" s="145"/>
    </row>
    <row r="447" spans="1:10" ht="15">
      <c r="A447" s="145"/>
      <c r="B447" s="145"/>
      <c r="C447" s="145"/>
      <c r="D447" s="145"/>
      <c r="E447" s="145"/>
      <c r="F447" s="145"/>
      <c r="G447" s="145"/>
      <c r="H447" s="145"/>
      <c r="I447" s="145"/>
      <c r="J447" s="145"/>
    </row>
    <row r="448" spans="1:10" ht="15">
      <c r="A448" s="145"/>
      <c r="B448" s="145"/>
      <c r="C448" s="145"/>
      <c r="D448" s="145"/>
      <c r="E448" s="145"/>
      <c r="F448" s="145"/>
      <c r="G448" s="145"/>
      <c r="H448" s="145"/>
      <c r="I448" s="145"/>
      <c r="J448" s="145"/>
    </row>
    <row r="449" spans="1:10" ht="15">
      <c r="A449" s="145"/>
      <c r="B449" s="145"/>
      <c r="C449" s="145"/>
      <c r="D449" s="145"/>
      <c r="E449" s="145"/>
      <c r="F449" s="145"/>
      <c r="G449" s="145"/>
      <c r="H449" s="145"/>
      <c r="I449" s="145"/>
      <c r="J449" s="145"/>
    </row>
    <row r="450" spans="1:10" ht="15">
      <c r="A450" s="145"/>
      <c r="B450" s="145"/>
      <c r="C450" s="145"/>
      <c r="D450" s="145"/>
      <c r="E450" s="145"/>
      <c r="F450" s="145"/>
      <c r="G450" s="145"/>
      <c r="H450" s="145"/>
      <c r="I450" s="145"/>
      <c r="J450" s="145"/>
    </row>
    <row r="451" spans="1:10" ht="15">
      <c r="A451" s="145"/>
      <c r="B451" s="145"/>
      <c r="C451" s="145"/>
      <c r="D451" s="145"/>
      <c r="E451" s="145"/>
      <c r="F451" s="145"/>
      <c r="G451" s="145"/>
      <c r="H451" s="145"/>
      <c r="I451" s="145"/>
      <c r="J451" s="145"/>
    </row>
    <row r="452" spans="1:10" ht="15">
      <c r="A452" s="145"/>
      <c r="B452" s="145"/>
      <c r="C452" s="145"/>
      <c r="D452" s="145"/>
      <c r="E452" s="145"/>
      <c r="F452" s="145"/>
      <c r="G452" s="145"/>
      <c r="H452" s="145"/>
      <c r="I452" s="145"/>
      <c r="J452" s="145"/>
    </row>
    <row r="453" spans="1:10" ht="15">
      <c r="A453" s="145"/>
      <c r="B453" s="145"/>
      <c r="C453" s="145"/>
      <c r="D453" s="145"/>
      <c r="E453" s="145"/>
      <c r="F453" s="145"/>
      <c r="G453" s="145"/>
      <c r="H453" s="145"/>
      <c r="I453" s="145"/>
      <c r="J453" s="145"/>
    </row>
    <row r="454" spans="1:10" ht="15">
      <c r="A454" s="145"/>
      <c r="B454" s="145"/>
      <c r="C454" s="145"/>
      <c r="D454" s="145"/>
      <c r="E454" s="145"/>
      <c r="F454" s="145"/>
      <c r="G454" s="145"/>
      <c r="H454" s="145"/>
      <c r="I454" s="145"/>
      <c r="J454" s="145"/>
    </row>
    <row r="455" spans="1:10" ht="15">
      <c r="A455" s="145"/>
      <c r="B455" s="145"/>
      <c r="C455" s="145"/>
      <c r="D455" s="145"/>
      <c r="E455" s="145"/>
      <c r="F455" s="145"/>
      <c r="G455" s="145"/>
      <c r="H455" s="145"/>
      <c r="I455" s="145"/>
      <c r="J455" s="145"/>
    </row>
    <row r="456" spans="1:10" ht="15">
      <c r="A456" s="145"/>
      <c r="B456" s="145"/>
      <c r="C456" s="145"/>
      <c r="D456" s="145"/>
      <c r="E456" s="145"/>
      <c r="F456" s="145"/>
      <c r="G456" s="145"/>
      <c r="H456" s="145"/>
      <c r="I456" s="145"/>
      <c r="J456" s="145"/>
    </row>
    <row r="457" spans="1:10" ht="15">
      <c r="A457" s="145"/>
      <c r="B457" s="145"/>
      <c r="C457" s="145"/>
      <c r="D457" s="145"/>
      <c r="E457" s="145"/>
      <c r="F457" s="145"/>
      <c r="G457" s="145"/>
      <c r="H457" s="145"/>
      <c r="I457" s="145"/>
      <c r="J457" s="145"/>
    </row>
    <row r="458" spans="1:10" ht="15">
      <c r="A458" s="145"/>
      <c r="B458" s="145"/>
      <c r="C458" s="145"/>
      <c r="D458" s="145"/>
      <c r="E458" s="145"/>
      <c r="F458" s="145"/>
      <c r="G458" s="145"/>
      <c r="H458" s="145"/>
      <c r="I458" s="145"/>
      <c r="J458" s="145"/>
    </row>
    <row r="459" spans="1:10" ht="15">
      <c r="A459" s="145"/>
      <c r="B459" s="145"/>
      <c r="C459" s="145"/>
      <c r="D459" s="145"/>
      <c r="E459" s="145"/>
      <c r="F459" s="145"/>
      <c r="G459" s="145"/>
      <c r="H459" s="145"/>
      <c r="I459" s="145"/>
      <c r="J459" s="145"/>
    </row>
    <row r="460" spans="1:10" ht="15">
      <c r="A460" s="145"/>
      <c r="B460" s="145"/>
      <c r="C460" s="145"/>
      <c r="D460" s="145"/>
      <c r="E460" s="145"/>
      <c r="F460" s="145"/>
      <c r="G460" s="145"/>
      <c r="H460" s="145"/>
      <c r="I460" s="145"/>
      <c r="J460" s="145"/>
    </row>
    <row r="461" spans="1:10" ht="15">
      <c r="A461" s="145"/>
      <c r="B461" s="145"/>
      <c r="C461" s="145"/>
      <c r="D461" s="145"/>
      <c r="E461" s="145"/>
      <c r="F461" s="145"/>
      <c r="G461" s="145"/>
      <c r="H461" s="145"/>
      <c r="I461" s="145"/>
      <c r="J461" s="145"/>
    </row>
    <row r="462" spans="1:10" ht="15">
      <c r="A462" s="145"/>
      <c r="B462" s="145"/>
      <c r="C462" s="145"/>
      <c r="D462" s="145"/>
      <c r="E462" s="145"/>
      <c r="F462" s="145"/>
      <c r="G462" s="145"/>
      <c r="H462" s="145"/>
      <c r="I462" s="145"/>
      <c r="J462" s="145"/>
    </row>
    <row r="463" spans="1:10" ht="15">
      <c r="A463" s="145"/>
      <c r="B463" s="145"/>
      <c r="C463" s="145"/>
      <c r="D463" s="145"/>
      <c r="E463" s="145"/>
      <c r="F463" s="145"/>
      <c r="G463" s="145"/>
      <c r="H463" s="145"/>
      <c r="I463" s="145"/>
      <c r="J463" s="145"/>
    </row>
    <row r="464" spans="1:10" ht="15">
      <c r="A464" s="145"/>
      <c r="B464" s="145"/>
      <c r="C464" s="145"/>
      <c r="D464" s="145"/>
      <c r="E464" s="145"/>
      <c r="F464" s="145"/>
      <c r="G464" s="145"/>
      <c r="H464" s="145"/>
      <c r="I464" s="145"/>
      <c r="J464" s="145"/>
    </row>
    <row r="465" spans="1:10" ht="15">
      <c r="A465" s="145"/>
      <c r="B465" s="145"/>
      <c r="C465" s="145"/>
      <c r="D465" s="145"/>
      <c r="E465" s="145"/>
      <c r="F465" s="145"/>
      <c r="G465" s="145"/>
      <c r="H465" s="145"/>
      <c r="I465" s="145"/>
      <c r="J465" s="145"/>
    </row>
    <row r="466" spans="1:10" ht="15">
      <c r="A466" s="145"/>
      <c r="B466" s="145"/>
      <c r="C466" s="145"/>
      <c r="D466" s="145"/>
      <c r="E466" s="145"/>
      <c r="F466" s="145"/>
      <c r="G466" s="145"/>
      <c r="H466" s="145"/>
      <c r="I466" s="145"/>
      <c r="J466" s="145"/>
    </row>
    <row r="467" spans="1:10" ht="15">
      <c r="A467" s="145"/>
      <c r="B467" s="145"/>
      <c r="C467" s="145"/>
      <c r="D467" s="145"/>
      <c r="E467" s="145"/>
      <c r="F467" s="145"/>
      <c r="G467" s="145"/>
      <c r="H467" s="145"/>
      <c r="I467" s="145"/>
      <c r="J467" s="145"/>
    </row>
    <row r="468" spans="1:10" ht="15">
      <c r="A468" s="145"/>
      <c r="B468" s="145"/>
      <c r="C468" s="145"/>
      <c r="D468" s="145"/>
      <c r="E468" s="145"/>
      <c r="F468" s="145"/>
      <c r="G468" s="145"/>
      <c r="H468" s="145"/>
      <c r="I468" s="145"/>
      <c r="J468" s="145"/>
    </row>
    <row r="469" spans="1:10" ht="15">
      <c r="A469" s="145"/>
      <c r="B469" s="145"/>
      <c r="C469" s="145"/>
      <c r="D469" s="145"/>
      <c r="E469" s="145"/>
      <c r="F469" s="145"/>
      <c r="G469" s="145"/>
      <c r="H469" s="145"/>
      <c r="I469" s="145"/>
      <c r="J469" s="145"/>
    </row>
    <row r="470" spans="1:10" ht="15">
      <c r="A470" s="145"/>
      <c r="B470" s="145"/>
      <c r="C470" s="145"/>
      <c r="D470" s="145"/>
      <c r="E470" s="145"/>
      <c r="F470" s="145"/>
      <c r="G470" s="145"/>
      <c r="H470" s="145"/>
      <c r="I470" s="145"/>
      <c r="J470" s="145"/>
    </row>
    <row r="471" spans="1:10" ht="15">
      <c r="A471" s="145"/>
      <c r="B471" s="145"/>
      <c r="C471" s="145"/>
      <c r="D471" s="145"/>
      <c r="E471" s="145"/>
      <c r="F471" s="145"/>
      <c r="G471" s="145"/>
      <c r="H471" s="145"/>
      <c r="I471" s="145"/>
      <c r="J471" s="145"/>
    </row>
    <row r="472" spans="1:10" ht="15">
      <c r="A472" s="145"/>
      <c r="B472" s="145"/>
      <c r="C472" s="145"/>
      <c r="D472" s="145"/>
      <c r="E472" s="145"/>
      <c r="F472" s="145"/>
      <c r="G472" s="145"/>
      <c r="H472" s="145"/>
      <c r="I472" s="145"/>
      <c r="J472" s="145"/>
    </row>
    <row r="473" spans="1:10" ht="15">
      <c r="A473" s="145"/>
      <c r="B473" s="145"/>
      <c r="C473" s="145"/>
      <c r="D473" s="145"/>
      <c r="E473" s="145"/>
      <c r="F473" s="145"/>
      <c r="G473" s="145"/>
      <c r="H473" s="145"/>
      <c r="I473" s="145"/>
      <c r="J473" s="145"/>
    </row>
    <row r="474" spans="1:10" ht="15">
      <c r="A474" s="145"/>
      <c r="B474" s="145"/>
      <c r="C474" s="145"/>
      <c r="D474" s="145"/>
      <c r="E474" s="145"/>
      <c r="F474" s="145"/>
      <c r="G474" s="145"/>
      <c r="H474" s="145"/>
      <c r="I474" s="145"/>
      <c r="J474" s="145"/>
    </row>
    <row r="475" spans="1:10" ht="15">
      <c r="A475" s="145"/>
      <c r="B475" s="145"/>
      <c r="C475" s="145"/>
      <c r="D475" s="145"/>
      <c r="E475" s="145"/>
      <c r="F475" s="145"/>
      <c r="G475" s="145"/>
      <c r="H475" s="145"/>
      <c r="I475" s="145"/>
      <c r="J475" s="145"/>
    </row>
    <row r="476" spans="1:10" ht="15">
      <c r="A476" s="145"/>
      <c r="B476" s="145"/>
      <c r="C476" s="145"/>
      <c r="D476" s="145"/>
      <c r="E476" s="145"/>
      <c r="F476" s="145"/>
      <c r="G476" s="145"/>
      <c r="H476" s="145"/>
      <c r="I476" s="145"/>
      <c r="J476" s="145"/>
    </row>
    <row r="477" spans="1:10" ht="15">
      <c r="A477" s="145"/>
      <c r="B477" s="145"/>
      <c r="C477" s="145"/>
      <c r="D477" s="145"/>
      <c r="E477" s="145"/>
      <c r="F477" s="145"/>
      <c r="G477" s="145"/>
      <c r="H477" s="145"/>
      <c r="I477" s="145"/>
      <c r="J477" s="145"/>
    </row>
    <row r="478" spans="1:10" ht="15">
      <c r="A478" s="145"/>
      <c r="B478" s="145"/>
      <c r="C478" s="145"/>
      <c r="D478" s="145"/>
      <c r="E478" s="145"/>
      <c r="F478" s="145"/>
      <c r="G478" s="145"/>
      <c r="H478" s="145"/>
      <c r="I478" s="145"/>
      <c r="J478" s="145"/>
    </row>
    <row r="479" spans="1:10" ht="15">
      <c r="A479" s="145"/>
      <c r="B479" s="145"/>
      <c r="C479" s="145"/>
      <c r="D479" s="145"/>
      <c r="E479" s="145"/>
      <c r="F479" s="145"/>
      <c r="G479" s="145"/>
      <c r="H479" s="145"/>
      <c r="I479" s="145"/>
      <c r="J479" s="145"/>
    </row>
    <row r="480" spans="1:10" ht="15">
      <c r="A480" s="145"/>
      <c r="B480" s="145"/>
      <c r="C480" s="145"/>
      <c r="D480" s="145"/>
      <c r="E480" s="145"/>
      <c r="F480" s="145"/>
      <c r="G480" s="145"/>
      <c r="H480" s="145"/>
      <c r="I480" s="145"/>
      <c r="J480" s="145"/>
    </row>
    <row r="481" spans="1:10" ht="15">
      <c r="A481" s="145"/>
      <c r="B481" s="145"/>
      <c r="C481" s="145"/>
      <c r="D481" s="145"/>
      <c r="E481" s="145"/>
      <c r="F481" s="145"/>
      <c r="G481" s="145"/>
      <c r="H481" s="145"/>
      <c r="I481" s="145"/>
      <c r="J481" s="145"/>
    </row>
    <row r="482" spans="1:10" ht="15">
      <c r="A482" s="145"/>
      <c r="B482" s="145"/>
      <c r="C482" s="145"/>
      <c r="D482" s="145"/>
      <c r="E482" s="145"/>
      <c r="F482" s="145"/>
      <c r="G482" s="145"/>
      <c r="H482" s="145"/>
      <c r="I482" s="145"/>
      <c r="J482" s="145"/>
    </row>
    <row r="483" spans="1:10" ht="15">
      <c r="A483" s="145"/>
      <c r="B483" s="145"/>
      <c r="C483" s="145"/>
      <c r="D483" s="145"/>
      <c r="E483" s="145"/>
      <c r="F483" s="145"/>
      <c r="G483" s="145"/>
      <c r="H483" s="145"/>
      <c r="I483" s="145"/>
      <c r="J483" s="145"/>
    </row>
    <row r="484" spans="1:10" ht="15">
      <c r="A484" s="145"/>
      <c r="B484" s="145"/>
      <c r="C484" s="145"/>
      <c r="D484" s="145"/>
      <c r="E484" s="145"/>
      <c r="F484" s="145"/>
      <c r="G484" s="145"/>
      <c r="H484" s="145"/>
      <c r="I484" s="145"/>
      <c r="J484" s="145"/>
    </row>
    <row r="485" spans="1:10" ht="15">
      <c r="A485" s="145"/>
      <c r="B485" s="145"/>
      <c r="C485" s="145"/>
      <c r="D485" s="145"/>
      <c r="E485" s="145"/>
      <c r="F485" s="145"/>
      <c r="G485" s="145"/>
      <c r="H485" s="145"/>
      <c r="I485" s="145"/>
      <c r="J485" s="145"/>
    </row>
    <row r="486" spans="1:10" ht="15">
      <c r="A486" s="145"/>
      <c r="B486" s="145"/>
      <c r="C486" s="145"/>
      <c r="D486" s="145"/>
      <c r="E486" s="145"/>
      <c r="F486" s="145"/>
      <c r="G486" s="145"/>
      <c r="H486" s="145"/>
      <c r="I486" s="145"/>
      <c r="J486" s="145"/>
    </row>
    <row r="487" spans="1:10" ht="15">
      <c r="A487" s="145"/>
      <c r="B487" s="145"/>
      <c r="C487" s="145"/>
      <c r="D487" s="145"/>
      <c r="E487" s="145"/>
      <c r="F487" s="145"/>
      <c r="G487" s="145"/>
      <c r="H487" s="145"/>
      <c r="I487" s="145"/>
      <c r="J487" s="145"/>
    </row>
    <row r="488" spans="1:10" ht="15">
      <c r="A488" s="145"/>
      <c r="B488" s="145"/>
      <c r="C488" s="145"/>
      <c r="D488" s="145"/>
      <c r="E488" s="145"/>
      <c r="F488" s="145"/>
      <c r="G488" s="145"/>
      <c r="H488" s="145"/>
      <c r="I488" s="145"/>
      <c r="J488" s="145"/>
    </row>
    <row r="489" spans="1:10" ht="15">
      <c r="A489" s="145"/>
      <c r="B489" s="145"/>
      <c r="C489" s="145"/>
      <c r="D489" s="145"/>
      <c r="E489" s="145"/>
      <c r="F489" s="145"/>
      <c r="G489" s="145"/>
      <c r="H489" s="145"/>
      <c r="I489" s="145"/>
      <c r="J489" s="145"/>
    </row>
    <row r="490" spans="1:10" ht="15">
      <c r="A490" s="145"/>
      <c r="B490" s="145"/>
      <c r="C490" s="145"/>
      <c r="D490" s="145"/>
      <c r="E490" s="145"/>
      <c r="F490" s="145"/>
      <c r="G490" s="145"/>
      <c r="H490" s="145"/>
      <c r="I490" s="145"/>
      <c r="J490" s="145"/>
    </row>
    <row r="491" spans="1:10" ht="15">
      <c r="A491" s="145"/>
      <c r="B491" s="145"/>
      <c r="C491" s="145"/>
      <c r="D491" s="145"/>
      <c r="E491" s="145"/>
      <c r="F491" s="145"/>
      <c r="G491" s="145"/>
      <c r="H491" s="145"/>
      <c r="I491" s="145"/>
      <c r="J491" s="145"/>
    </row>
    <row r="492" spans="1:10" ht="15">
      <c r="A492" s="145"/>
      <c r="B492" s="145"/>
      <c r="C492" s="145"/>
      <c r="D492" s="145"/>
      <c r="E492" s="145"/>
      <c r="F492" s="145"/>
      <c r="G492" s="145"/>
      <c r="H492" s="145"/>
      <c r="I492" s="145"/>
      <c r="J492" s="145"/>
    </row>
    <row r="493" spans="1:10" ht="15">
      <c r="A493" s="145"/>
      <c r="B493" s="145"/>
      <c r="C493" s="145"/>
      <c r="D493" s="145"/>
      <c r="E493" s="145"/>
      <c r="F493" s="145"/>
      <c r="G493" s="145"/>
      <c r="H493" s="145"/>
      <c r="I493" s="145"/>
      <c r="J493" s="145"/>
    </row>
    <row r="494" spans="1:10" ht="15">
      <c r="A494" s="145"/>
      <c r="B494" s="145"/>
      <c r="C494" s="145"/>
      <c r="D494" s="145"/>
      <c r="E494" s="145"/>
      <c r="F494" s="145"/>
      <c r="G494" s="145"/>
      <c r="H494" s="145"/>
      <c r="I494" s="145"/>
      <c r="J494" s="145"/>
    </row>
    <row r="495" spans="1:10" ht="15">
      <c r="A495" s="145"/>
      <c r="B495" s="145"/>
      <c r="C495" s="145"/>
      <c r="D495" s="145"/>
      <c r="E495" s="145"/>
      <c r="F495" s="145"/>
      <c r="G495" s="145"/>
      <c r="H495" s="145"/>
      <c r="I495" s="145"/>
      <c r="J495" s="145"/>
    </row>
    <row r="496" spans="1:10" ht="15">
      <c r="A496" s="145"/>
      <c r="B496" s="145"/>
      <c r="C496" s="145"/>
      <c r="D496" s="145"/>
      <c r="E496" s="145"/>
      <c r="F496" s="145"/>
      <c r="G496" s="145"/>
      <c r="H496" s="145"/>
      <c r="I496" s="145"/>
      <c r="J496" s="145"/>
    </row>
    <row r="497" spans="1:10" ht="15">
      <c r="A497" s="145"/>
      <c r="B497" s="145"/>
      <c r="C497" s="145"/>
      <c r="D497" s="145"/>
      <c r="E497" s="145"/>
      <c r="F497" s="145"/>
      <c r="G497" s="145"/>
      <c r="H497" s="145"/>
      <c r="I497" s="145"/>
      <c r="J497" s="145"/>
    </row>
    <row r="498" spans="1:10" ht="15">
      <c r="A498" s="145"/>
      <c r="B498" s="145"/>
      <c r="C498" s="145"/>
      <c r="D498" s="145"/>
      <c r="E498" s="145"/>
      <c r="F498" s="145"/>
      <c r="G498" s="145"/>
      <c r="H498" s="145"/>
      <c r="I498" s="145"/>
      <c r="J498" s="145"/>
    </row>
    <row r="499" spans="1:10" ht="15">
      <c r="A499" s="145"/>
      <c r="B499" s="145"/>
      <c r="C499" s="145"/>
      <c r="D499" s="145"/>
      <c r="E499" s="145"/>
      <c r="F499" s="145"/>
      <c r="G499" s="145"/>
      <c r="H499" s="145"/>
      <c r="I499" s="145"/>
      <c r="J499" s="145"/>
    </row>
    <row r="500" spans="1:10" ht="15">
      <c r="A500" s="145"/>
      <c r="B500" s="145"/>
      <c r="C500" s="145"/>
      <c r="D500" s="145"/>
      <c r="E500" s="145"/>
      <c r="F500" s="145"/>
      <c r="G500" s="145"/>
      <c r="H500" s="145"/>
      <c r="I500" s="145"/>
      <c r="J500" s="145"/>
    </row>
    <row r="501" spans="1:10" ht="15">
      <c r="A501" s="145"/>
      <c r="B501" s="145"/>
      <c r="C501" s="145"/>
      <c r="D501" s="145"/>
      <c r="E501" s="145"/>
      <c r="F501" s="145"/>
      <c r="G501" s="145"/>
      <c r="H501" s="145"/>
      <c r="I501" s="145"/>
      <c r="J501" s="145"/>
    </row>
    <row r="502" spans="1:10" ht="15">
      <c r="A502" s="145"/>
      <c r="B502" s="145"/>
      <c r="C502" s="145"/>
      <c r="D502" s="145"/>
      <c r="E502" s="145"/>
      <c r="F502" s="145"/>
      <c r="G502" s="145"/>
      <c r="H502" s="145"/>
      <c r="I502" s="145"/>
      <c r="J502" s="145"/>
    </row>
    <row r="503" spans="1:10" ht="15">
      <c r="A503" s="145"/>
      <c r="B503" s="145"/>
      <c r="C503" s="145"/>
      <c r="D503" s="145"/>
      <c r="E503" s="145"/>
      <c r="F503" s="145"/>
      <c r="G503" s="145"/>
      <c r="H503" s="145"/>
      <c r="I503" s="145"/>
      <c r="J503" s="145"/>
    </row>
    <row r="504" spans="1:10" ht="15">
      <c r="A504" s="145"/>
      <c r="B504" s="145"/>
      <c r="C504" s="145"/>
      <c r="D504" s="145"/>
      <c r="E504" s="145"/>
      <c r="F504" s="145"/>
      <c r="G504" s="145"/>
      <c r="H504" s="145"/>
      <c r="I504" s="145"/>
      <c r="J504" s="145"/>
    </row>
    <row r="505" spans="1:10" ht="15">
      <c r="A505" s="145"/>
      <c r="B505" s="145"/>
      <c r="C505" s="145"/>
      <c r="D505" s="145"/>
      <c r="E505" s="145"/>
      <c r="F505" s="145"/>
      <c r="G505" s="145"/>
      <c r="H505" s="145"/>
      <c r="I505" s="145"/>
      <c r="J505" s="145"/>
    </row>
    <row r="506" spans="1:10" ht="15">
      <c r="A506" s="145"/>
      <c r="B506" s="145"/>
      <c r="C506" s="145"/>
      <c r="D506" s="145"/>
      <c r="E506" s="145"/>
      <c r="F506" s="145"/>
      <c r="G506" s="145"/>
      <c r="H506" s="145"/>
      <c r="I506" s="145"/>
      <c r="J506" s="145"/>
    </row>
    <row r="507" spans="1:10" ht="15">
      <c r="A507" s="145"/>
      <c r="B507" s="145"/>
      <c r="C507" s="145"/>
      <c r="D507" s="145"/>
      <c r="E507" s="145"/>
      <c r="F507" s="145"/>
      <c r="G507" s="145"/>
      <c r="H507" s="145"/>
      <c r="I507" s="145"/>
      <c r="J507" s="145"/>
    </row>
    <row r="508" spans="1:10" ht="15">
      <c r="A508" s="145"/>
      <c r="B508" s="145"/>
      <c r="C508" s="145"/>
      <c r="D508" s="145"/>
      <c r="E508" s="145"/>
      <c r="F508" s="145"/>
      <c r="G508" s="145"/>
      <c r="H508" s="145"/>
      <c r="I508" s="145"/>
      <c r="J508" s="145"/>
    </row>
    <row r="509" spans="1:10" ht="15">
      <c r="A509" s="145"/>
      <c r="B509" s="145"/>
      <c r="C509" s="145"/>
      <c r="D509" s="145"/>
      <c r="E509" s="145"/>
      <c r="F509" s="145"/>
      <c r="G509" s="145"/>
      <c r="H509" s="145"/>
      <c r="I509" s="145"/>
      <c r="J509" s="145"/>
    </row>
    <row r="510" spans="1:10" ht="15">
      <c r="A510" s="145"/>
      <c r="B510" s="145"/>
      <c r="C510" s="145"/>
      <c r="D510" s="145"/>
      <c r="E510" s="145"/>
      <c r="F510" s="145"/>
      <c r="G510" s="145"/>
      <c r="H510" s="145"/>
      <c r="I510" s="145"/>
      <c r="J510" s="145"/>
    </row>
    <row r="511" spans="1:10" ht="15">
      <c r="A511" s="145"/>
      <c r="B511" s="145"/>
      <c r="C511" s="145"/>
      <c r="D511" s="145"/>
      <c r="E511" s="145"/>
      <c r="F511" s="145"/>
      <c r="G511" s="145"/>
      <c r="H511" s="145"/>
      <c r="I511" s="145"/>
      <c r="J511" s="145"/>
    </row>
    <row r="512" spans="1:10" ht="15">
      <c r="A512" s="145"/>
      <c r="B512" s="145"/>
      <c r="C512" s="145"/>
      <c r="D512" s="145"/>
      <c r="E512" s="145"/>
      <c r="F512" s="145"/>
      <c r="G512" s="145"/>
      <c r="H512" s="145"/>
      <c r="I512" s="145"/>
      <c r="J512" s="145"/>
    </row>
    <row r="513" spans="1:10" ht="15">
      <c r="A513" s="145"/>
      <c r="B513" s="145"/>
      <c r="C513" s="145"/>
      <c r="D513" s="145"/>
      <c r="E513" s="145"/>
      <c r="F513" s="145"/>
      <c r="G513" s="145"/>
      <c r="H513" s="145"/>
      <c r="I513" s="145"/>
      <c r="J513" s="145"/>
    </row>
    <row r="514" spans="1:10" ht="15">
      <c r="A514" s="145"/>
      <c r="B514" s="145"/>
      <c r="C514" s="145"/>
      <c r="D514" s="145"/>
      <c r="E514" s="145"/>
      <c r="F514" s="145"/>
      <c r="G514" s="145"/>
      <c r="H514" s="145"/>
      <c r="I514" s="145"/>
      <c r="J514" s="145"/>
    </row>
    <row r="515" spans="1:10" ht="15">
      <c r="A515" s="145"/>
      <c r="B515" s="145"/>
      <c r="C515" s="145"/>
      <c r="D515" s="145"/>
      <c r="E515" s="145"/>
      <c r="F515" s="145"/>
      <c r="G515" s="145"/>
      <c r="H515" s="145"/>
      <c r="I515" s="145"/>
      <c r="J515" s="145"/>
    </row>
    <row r="516" spans="1:10" ht="15">
      <c r="A516" s="145"/>
      <c r="B516" s="145"/>
      <c r="C516" s="145"/>
      <c r="D516" s="145"/>
      <c r="E516" s="145"/>
      <c r="F516" s="145"/>
      <c r="G516" s="145"/>
      <c r="H516" s="145"/>
      <c r="I516" s="145"/>
      <c r="J516" s="145"/>
    </row>
    <row r="517" spans="1:10" ht="15">
      <c r="A517" s="145"/>
      <c r="B517" s="145"/>
      <c r="C517" s="145"/>
      <c r="D517" s="145"/>
      <c r="E517" s="145"/>
      <c r="F517" s="145"/>
      <c r="G517" s="145"/>
      <c r="H517" s="145"/>
      <c r="I517" s="145"/>
      <c r="J517" s="145"/>
    </row>
    <row r="518" spans="1:10" ht="15">
      <c r="A518" s="145"/>
      <c r="B518" s="145"/>
      <c r="C518" s="145"/>
      <c r="D518" s="145"/>
      <c r="E518" s="145"/>
      <c r="F518" s="145"/>
      <c r="G518" s="145"/>
      <c r="H518" s="145"/>
      <c r="I518" s="145"/>
      <c r="J518" s="145"/>
    </row>
    <row r="519" spans="1:10" ht="15">
      <c r="A519" s="145"/>
      <c r="B519" s="145"/>
      <c r="C519" s="145"/>
      <c r="D519" s="145"/>
      <c r="E519" s="145"/>
      <c r="F519" s="145"/>
      <c r="G519" s="145"/>
      <c r="H519" s="145"/>
      <c r="I519" s="145"/>
      <c r="J519" s="145"/>
    </row>
    <row r="520" spans="1:10" ht="15">
      <c r="A520" s="145"/>
      <c r="B520" s="145"/>
      <c r="C520" s="145"/>
      <c r="D520" s="145"/>
      <c r="E520" s="145"/>
      <c r="F520" s="145"/>
      <c r="G520" s="145"/>
      <c r="H520" s="145"/>
      <c r="I520" s="145"/>
      <c r="J520" s="145"/>
    </row>
    <row r="521" spans="1:10" ht="15">
      <c r="A521" s="145"/>
      <c r="B521" s="145"/>
      <c r="C521" s="145"/>
      <c r="D521" s="145"/>
      <c r="E521" s="145"/>
      <c r="F521" s="145"/>
      <c r="G521" s="145"/>
      <c r="H521" s="145"/>
      <c r="I521" s="145"/>
      <c r="J521" s="145"/>
    </row>
    <row r="522" spans="1:10" ht="15">
      <c r="A522" s="145"/>
      <c r="B522" s="145"/>
      <c r="C522" s="145"/>
      <c r="D522" s="145"/>
      <c r="E522" s="145"/>
      <c r="F522" s="145"/>
      <c r="G522" s="145"/>
      <c r="H522" s="145"/>
      <c r="I522" s="145"/>
      <c r="J522" s="145"/>
    </row>
    <row r="523" spans="1:10" ht="15">
      <c r="A523" s="145"/>
      <c r="B523" s="145"/>
      <c r="C523" s="145"/>
      <c r="D523" s="145"/>
      <c r="E523" s="145"/>
      <c r="F523" s="145"/>
      <c r="G523" s="145"/>
      <c r="H523" s="145"/>
      <c r="I523" s="145"/>
      <c r="J523" s="145"/>
    </row>
    <row r="524" spans="1:10" ht="15">
      <c r="A524" s="145"/>
      <c r="B524" s="145"/>
      <c r="C524" s="145"/>
      <c r="D524" s="145"/>
      <c r="E524" s="145"/>
      <c r="F524" s="145"/>
      <c r="G524" s="145"/>
      <c r="H524" s="145"/>
      <c r="I524" s="145"/>
      <c r="J524" s="145"/>
    </row>
    <row r="525" spans="1:10" ht="15">
      <c r="A525" s="145"/>
      <c r="B525" s="145"/>
      <c r="C525" s="145"/>
      <c r="D525" s="145"/>
      <c r="E525" s="145"/>
      <c r="F525" s="145"/>
      <c r="G525" s="145"/>
      <c r="H525" s="145"/>
      <c r="I525" s="145"/>
      <c r="J525" s="145"/>
    </row>
    <row r="526" spans="1:10" ht="15">
      <c r="A526" s="145"/>
      <c r="B526" s="145"/>
      <c r="C526" s="145"/>
      <c r="D526" s="145"/>
      <c r="E526" s="145"/>
      <c r="F526" s="145"/>
      <c r="G526" s="145"/>
      <c r="H526" s="145"/>
      <c r="I526" s="145"/>
      <c r="J526" s="145"/>
    </row>
    <row r="527" spans="1:10" ht="15">
      <c r="A527" s="145"/>
      <c r="B527" s="145"/>
      <c r="C527" s="145"/>
      <c r="D527" s="145"/>
      <c r="E527" s="145"/>
      <c r="F527" s="145"/>
      <c r="G527" s="145"/>
      <c r="H527" s="145"/>
      <c r="I527" s="145"/>
      <c r="J527" s="145"/>
    </row>
    <row r="528" spans="1:10" ht="15">
      <c r="A528" s="145"/>
      <c r="B528" s="145"/>
      <c r="C528" s="145"/>
      <c r="D528" s="145"/>
      <c r="E528" s="145"/>
      <c r="F528" s="145"/>
      <c r="G528" s="145"/>
      <c r="H528" s="145"/>
      <c r="I528" s="145"/>
      <c r="J528" s="145"/>
    </row>
    <row r="529" spans="1:10" ht="15">
      <c r="A529" s="145"/>
      <c r="B529" s="145"/>
      <c r="C529" s="145"/>
      <c r="D529" s="145"/>
      <c r="E529" s="145"/>
      <c r="F529" s="145"/>
      <c r="G529" s="145"/>
      <c r="H529" s="145"/>
      <c r="I529" s="145"/>
      <c r="J529" s="145"/>
    </row>
    <row r="530" spans="1:10" ht="15">
      <c r="A530" s="145"/>
      <c r="B530" s="145"/>
      <c r="C530" s="145"/>
      <c r="D530" s="145"/>
      <c r="E530" s="145"/>
      <c r="F530" s="145"/>
      <c r="G530" s="145"/>
      <c r="H530" s="145"/>
      <c r="I530" s="145"/>
      <c r="J530" s="145"/>
    </row>
    <row r="531" spans="1:10" ht="15">
      <c r="A531" s="145"/>
      <c r="B531" s="145"/>
      <c r="C531" s="145"/>
      <c r="D531" s="145"/>
      <c r="E531" s="145"/>
      <c r="F531" s="145"/>
      <c r="G531" s="145"/>
      <c r="H531" s="145"/>
      <c r="I531" s="145"/>
      <c r="J531" s="145"/>
    </row>
    <row r="532" spans="1:10" ht="15">
      <c r="A532" s="145"/>
      <c r="B532" s="145"/>
      <c r="C532" s="145"/>
      <c r="D532" s="145"/>
      <c r="E532" s="145"/>
      <c r="F532" s="145"/>
      <c r="G532" s="145"/>
      <c r="H532" s="145"/>
      <c r="I532" s="145"/>
      <c r="J532" s="145"/>
    </row>
    <row r="533" spans="1:10" ht="15">
      <c r="A533" s="145"/>
      <c r="B533" s="145"/>
      <c r="C533" s="145"/>
      <c r="D533" s="145"/>
      <c r="E533" s="145"/>
      <c r="F533" s="145"/>
      <c r="G533" s="145"/>
      <c r="H533" s="145"/>
      <c r="I533" s="145"/>
      <c r="J533" s="145"/>
    </row>
    <row r="534" spans="1:10" ht="15">
      <c r="A534" s="145"/>
      <c r="B534" s="145"/>
      <c r="C534" s="145"/>
      <c r="D534" s="145"/>
      <c r="E534" s="145"/>
      <c r="F534" s="145"/>
      <c r="G534" s="145"/>
      <c r="H534" s="145"/>
      <c r="I534" s="145"/>
      <c r="J534" s="145"/>
    </row>
    <row r="535" spans="1:10" ht="15">
      <c r="A535" s="145"/>
      <c r="B535" s="145"/>
      <c r="C535" s="145"/>
      <c r="D535" s="145"/>
      <c r="E535" s="145"/>
      <c r="F535" s="145"/>
      <c r="G535" s="145"/>
      <c r="H535" s="145"/>
      <c r="I535" s="145"/>
      <c r="J535" s="145"/>
    </row>
    <row r="536" spans="1:10" ht="15">
      <c r="A536" s="145"/>
      <c r="B536" s="145"/>
      <c r="C536" s="145"/>
      <c r="D536" s="145"/>
      <c r="E536" s="145"/>
      <c r="F536" s="145"/>
      <c r="G536" s="145"/>
      <c r="H536" s="145"/>
      <c r="I536" s="145"/>
      <c r="J536" s="145"/>
    </row>
    <row r="537" spans="1:10" ht="15">
      <c r="A537" s="145"/>
      <c r="B537" s="145"/>
      <c r="C537" s="145"/>
      <c r="D537" s="145"/>
      <c r="E537" s="145"/>
      <c r="F537" s="145"/>
      <c r="G537" s="145"/>
      <c r="H537" s="145"/>
      <c r="I537" s="145"/>
      <c r="J537" s="145"/>
    </row>
    <row r="538" spans="1:10" ht="15">
      <c r="A538" s="145"/>
      <c r="B538" s="145"/>
      <c r="C538" s="145"/>
      <c r="D538" s="145"/>
      <c r="E538" s="145"/>
      <c r="F538" s="145"/>
      <c r="G538" s="145"/>
      <c r="H538" s="145"/>
      <c r="I538" s="145"/>
      <c r="J538" s="145"/>
    </row>
    <row r="539" spans="1:10" ht="15">
      <c r="A539" s="145"/>
      <c r="B539" s="145"/>
      <c r="C539" s="145"/>
      <c r="D539" s="145"/>
      <c r="E539" s="145"/>
      <c r="F539" s="145"/>
      <c r="G539" s="145"/>
      <c r="H539" s="145"/>
      <c r="I539" s="145"/>
      <c r="J539" s="145"/>
    </row>
    <row r="540" spans="1:10" ht="15">
      <c r="A540" s="145"/>
      <c r="B540" s="145"/>
      <c r="C540" s="145"/>
      <c r="D540" s="145"/>
      <c r="E540" s="145"/>
      <c r="F540" s="145"/>
      <c r="G540" s="145"/>
      <c r="H540" s="145"/>
      <c r="I540" s="145"/>
      <c r="J540" s="145"/>
    </row>
    <row r="541" spans="1:10" ht="15">
      <c r="A541" s="145"/>
      <c r="B541" s="145"/>
      <c r="C541" s="145"/>
      <c r="D541" s="145"/>
      <c r="E541" s="145"/>
      <c r="F541" s="145"/>
      <c r="G541" s="145"/>
      <c r="H541" s="145"/>
      <c r="I541" s="145"/>
      <c r="J541" s="145"/>
    </row>
    <row r="542" spans="1:10" ht="15">
      <c r="A542" s="145"/>
      <c r="B542" s="145"/>
      <c r="C542" s="145"/>
      <c r="D542" s="145"/>
      <c r="E542" s="145"/>
      <c r="F542" s="145"/>
      <c r="G542" s="145"/>
      <c r="H542" s="145"/>
      <c r="I542" s="145"/>
      <c r="J542" s="145"/>
    </row>
    <row r="543" spans="1:10" ht="15">
      <c r="A543" s="145"/>
      <c r="B543" s="145"/>
      <c r="C543" s="145"/>
      <c r="D543" s="145"/>
      <c r="E543" s="145"/>
      <c r="F543" s="145"/>
      <c r="G543" s="145"/>
      <c r="H543" s="145"/>
      <c r="I543" s="145"/>
      <c r="J543" s="145"/>
    </row>
    <row r="544" spans="1:10" ht="15">
      <c r="A544" s="145"/>
      <c r="B544" s="145"/>
      <c r="C544" s="145"/>
      <c r="D544" s="145"/>
      <c r="E544" s="145"/>
      <c r="F544" s="145"/>
      <c r="G544" s="145"/>
      <c r="H544" s="145"/>
      <c r="I544" s="145"/>
      <c r="J544" s="145"/>
    </row>
    <row r="545" spans="1:10" ht="15">
      <c r="A545" s="145"/>
      <c r="B545" s="145"/>
      <c r="C545" s="145"/>
      <c r="D545" s="145"/>
      <c r="E545" s="145"/>
      <c r="F545" s="145"/>
      <c r="G545" s="145"/>
      <c r="H545" s="145"/>
      <c r="I545" s="145"/>
      <c r="J545" s="145"/>
    </row>
    <row r="546" spans="1:10" ht="15">
      <c r="A546" s="145"/>
      <c r="B546" s="145"/>
      <c r="C546" s="145"/>
      <c r="D546" s="145"/>
      <c r="E546" s="145"/>
      <c r="F546" s="145"/>
      <c r="G546" s="145"/>
      <c r="H546" s="145"/>
      <c r="I546" s="145"/>
      <c r="J546" s="145"/>
    </row>
    <row r="547" spans="1:10" ht="15">
      <c r="A547" s="145"/>
      <c r="B547" s="145"/>
      <c r="C547" s="145"/>
      <c r="D547" s="145"/>
      <c r="E547" s="145"/>
      <c r="F547" s="145"/>
      <c r="G547" s="145"/>
      <c r="H547" s="145"/>
      <c r="I547" s="145"/>
      <c r="J547" s="145"/>
    </row>
    <row r="548" spans="1:10" ht="15">
      <c r="A548" s="145"/>
      <c r="B548" s="145"/>
      <c r="C548" s="145"/>
      <c r="D548" s="145"/>
      <c r="E548" s="145"/>
      <c r="F548" s="145"/>
      <c r="G548" s="145"/>
      <c r="H548" s="145"/>
      <c r="I548" s="145"/>
      <c r="J548" s="145"/>
    </row>
    <row r="549" spans="1:10" ht="15">
      <c r="A549" s="145"/>
      <c r="B549" s="145"/>
      <c r="C549" s="145"/>
      <c r="D549" s="145"/>
      <c r="E549" s="145"/>
      <c r="F549" s="145"/>
      <c r="G549" s="145"/>
      <c r="H549" s="145"/>
      <c r="I549" s="145"/>
      <c r="J549" s="145"/>
    </row>
    <row r="550" spans="1:10" ht="15">
      <c r="A550" s="145"/>
      <c r="B550" s="145"/>
      <c r="C550" s="145"/>
      <c r="D550" s="145"/>
      <c r="E550" s="145"/>
      <c r="F550" s="145"/>
      <c r="G550" s="145"/>
      <c r="H550" s="145"/>
      <c r="I550" s="145"/>
      <c r="J550" s="145"/>
    </row>
    <row r="551" spans="1:10" ht="15">
      <c r="A551" s="145"/>
      <c r="B551" s="145"/>
      <c r="C551" s="145"/>
      <c r="D551" s="145"/>
      <c r="E551" s="145"/>
      <c r="F551" s="145"/>
      <c r="G551" s="145"/>
      <c r="H551" s="145"/>
      <c r="I551" s="145"/>
      <c r="J551" s="145"/>
    </row>
    <row r="552" spans="1:10" ht="15">
      <c r="A552" s="145"/>
      <c r="B552" s="145"/>
      <c r="C552" s="145"/>
      <c r="D552" s="145"/>
      <c r="E552" s="145"/>
      <c r="F552" s="145"/>
      <c r="G552" s="145"/>
      <c r="H552" s="145"/>
      <c r="I552" s="145"/>
      <c r="J552" s="145"/>
    </row>
    <row r="553" spans="1:10" ht="15">
      <c r="A553" s="145"/>
      <c r="B553" s="145"/>
      <c r="C553" s="145"/>
      <c r="D553" s="145"/>
      <c r="E553" s="145"/>
      <c r="F553" s="145"/>
      <c r="G553" s="145"/>
      <c r="H553" s="145"/>
      <c r="I553" s="145"/>
      <c r="J553" s="145"/>
    </row>
    <row r="554" spans="1:10" ht="15">
      <c r="A554" s="145"/>
      <c r="B554" s="145"/>
      <c r="C554" s="145"/>
      <c r="D554" s="145"/>
      <c r="E554" s="145"/>
      <c r="F554" s="145"/>
      <c r="G554" s="145"/>
      <c r="H554" s="145"/>
      <c r="I554" s="145"/>
      <c r="J554" s="145"/>
    </row>
    <row r="555" spans="1:10" ht="15">
      <c r="A555" s="145"/>
      <c r="B555" s="145"/>
      <c r="C555" s="145"/>
      <c r="D555" s="145"/>
      <c r="E555" s="145"/>
      <c r="F555" s="145"/>
      <c r="G555" s="145"/>
      <c r="H555" s="145"/>
      <c r="I555" s="145"/>
      <c r="J555" s="145"/>
    </row>
    <row r="556" spans="1:10" ht="15">
      <c r="A556" s="145"/>
      <c r="B556" s="145"/>
      <c r="C556" s="145"/>
      <c r="D556" s="145"/>
      <c r="E556" s="145"/>
      <c r="F556" s="145"/>
      <c r="G556" s="145"/>
      <c r="H556" s="145"/>
      <c r="I556" s="145"/>
      <c r="J556" s="145"/>
    </row>
    <row r="557" spans="1:10" ht="15">
      <c r="A557" s="145"/>
      <c r="B557" s="145"/>
      <c r="C557" s="145"/>
      <c r="D557" s="145"/>
      <c r="E557" s="145"/>
      <c r="F557" s="145"/>
      <c r="G557" s="145"/>
      <c r="H557" s="145"/>
      <c r="I557" s="145"/>
      <c r="J557" s="145"/>
    </row>
    <row r="558" spans="1:10" ht="15">
      <c r="A558" s="145"/>
      <c r="B558" s="145"/>
      <c r="C558" s="145"/>
      <c r="D558" s="145"/>
      <c r="E558" s="145"/>
      <c r="F558" s="145"/>
      <c r="G558" s="145"/>
      <c r="H558" s="145"/>
      <c r="I558" s="145"/>
      <c r="J558" s="145"/>
    </row>
    <row r="559" spans="1:10" ht="15">
      <c r="A559" s="145"/>
      <c r="B559" s="145"/>
      <c r="C559" s="145"/>
      <c r="D559" s="145"/>
      <c r="E559" s="145"/>
      <c r="F559" s="145"/>
      <c r="G559" s="145"/>
      <c r="H559" s="145"/>
      <c r="I559" s="145"/>
      <c r="J559" s="145"/>
    </row>
    <row r="560" spans="1:10" ht="15">
      <c r="A560" s="145"/>
      <c r="B560" s="145"/>
      <c r="C560" s="145"/>
      <c r="D560" s="145"/>
      <c r="E560" s="145"/>
      <c r="F560" s="145"/>
      <c r="G560" s="145"/>
      <c r="H560" s="145"/>
      <c r="I560" s="145"/>
      <c r="J560" s="145"/>
    </row>
    <row r="561" spans="1:10" ht="15">
      <c r="A561" s="145"/>
      <c r="B561" s="145"/>
      <c r="C561" s="145"/>
      <c r="D561" s="145"/>
      <c r="E561" s="145"/>
      <c r="F561" s="145"/>
      <c r="G561" s="145"/>
      <c r="H561" s="145"/>
      <c r="I561" s="145"/>
      <c r="J561" s="145"/>
    </row>
    <row r="562" spans="1:10" ht="15">
      <c r="A562" s="145"/>
      <c r="B562" s="145"/>
      <c r="C562" s="145"/>
      <c r="D562" s="145"/>
      <c r="E562" s="145"/>
      <c r="F562" s="145"/>
      <c r="G562" s="145"/>
      <c r="H562" s="145"/>
      <c r="I562" s="145"/>
      <c r="J562" s="145"/>
    </row>
    <row r="563" spans="1:10" ht="15">
      <c r="A563" s="145"/>
      <c r="B563" s="145"/>
      <c r="C563" s="145"/>
      <c r="D563" s="145"/>
      <c r="E563" s="145"/>
      <c r="F563" s="145"/>
      <c r="G563" s="145"/>
      <c r="H563" s="145"/>
      <c r="I563" s="145"/>
      <c r="J563" s="145"/>
    </row>
    <row r="564" spans="1:10" ht="15">
      <c r="A564" s="145"/>
      <c r="B564" s="145"/>
      <c r="C564" s="145"/>
      <c r="D564" s="145"/>
      <c r="E564" s="145"/>
      <c r="F564" s="145"/>
      <c r="G564" s="145"/>
      <c r="H564" s="145"/>
      <c r="I564" s="145"/>
      <c r="J564" s="145"/>
    </row>
    <row r="565" spans="1:10" ht="15">
      <c r="A565" s="145"/>
      <c r="B565" s="145"/>
      <c r="C565" s="145"/>
      <c r="D565" s="145"/>
      <c r="E565" s="145"/>
      <c r="F565" s="145"/>
      <c r="G565" s="145"/>
      <c r="H565" s="145"/>
      <c r="I565" s="145"/>
      <c r="J565" s="145"/>
    </row>
    <row r="566" spans="1:10" ht="15">
      <c r="A566" s="145"/>
      <c r="B566" s="145"/>
      <c r="C566" s="145"/>
      <c r="D566" s="145"/>
      <c r="E566" s="145"/>
      <c r="F566" s="145"/>
      <c r="G566" s="145"/>
      <c r="H566" s="145"/>
      <c r="I566" s="145"/>
      <c r="J566" s="145"/>
    </row>
    <row r="567" spans="1:10" ht="15">
      <c r="A567" s="145"/>
      <c r="B567" s="145"/>
      <c r="C567" s="145"/>
      <c r="D567" s="145"/>
      <c r="E567" s="145"/>
      <c r="F567" s="145"/>
      <c r="G567" s="145"/>
      <c r="H567" s="145"/>
      <c r="I567" s="145"/>
      <c r="J567" s="145"/>
    </row>
    <row r="568" spans="1:10" ht="15">
      <c r="A568" s="145"/>
      <c r="B568" s="145"/>
      <c r="C568" s="145"/>
      <c r="D568" s="145"/>
      <c r="E568" s="145"/>
      <c r="F568" s="145"/>
      <c r="G568" s="145"/>
      <c r="H568" s="145"/>
      <c r="I568" s="145"/>
      <c r="J568" s="145"/>
    </row>
    <row r="569" spans="1:10" ht="15">
      <c r="A569" s="145"/>
      <c r="B569" s="145"/>
      <c r="C569" s="145"/>
      <c r="D569" s="145"/>
      <c r="E569" s="145"/>
      <c r="F569" s="145"/>
      <c r="G569" s="145"/>
      <c r="H569" s="145"/>
      <c r="I569" s="145"/>
      <c r="J569" s="145"/>
    </row>
    <row r="570" spans="1:10" ht="15">
      <c r="A570" s="145"/>
      <c r="B570" s="145"/>
      <c r="C570" s="145"/>
      <c r="D570" s="145"/>
      <c r="E570" s="145"/>
      <c r="F570" s="145"/>
      <c r="G570" s="145"/>
      <c r="H570" s="145"/>
      <c r="I570" s="145"/>
      <c r="J570" s="145"/>
    </row>
    <row r="571" spans="1:10" ht="15">
      <c r="A571" s="145"/>
      <c r="B571" s="145"/>
      <c r="C571" s="145"/>
      <c r="D571" s="145"/>
      <c r="E571" s="145"/>
      <c r="F571" s="145"/>
      <c r="G571" s="145"/>
      <c r="H571" s="145"/>
      <c r="I571" s="145"/>
      <c r="J571" s="145"/>
    </row>
    <row r="572" spans="1:10" ht="15">
      <c r="A572" s="145"/>
      <c r="B572" s="145"/>
      <c r="C572" s="145"/>
      <c r="D572" s="145"/>
      <c r="E572" s="145"/>
      <c r="F572" s="145"/>
      <c r="G572" s="145"/>
      <c r="H572" s="145"/>
      <c r="I572" s="145"/>
      <c r="J572" s="145"/>
    </row>
    <row r="573" spans="1:10" ht="15">
      <c r="A573" s="145"/>
      <c r="B573" s="145"/>
      <c r="C573" s="145"/>
      <c r="D573" s="145"/>
      <c r="E573" s="145"/>
      <c r="F573" s="145"/>
      <c r="G573" s="145"/>
      <c r="H573" s="145"/>
      <c r="I573" s="145"/>
      <c r="J573" s="145"/>
    </row>
    <row r="574" spans="1:10" ht="15">
      <c r="A574" s="145"/>
      <c r="B574" s="145"/>
      <c r="C574" s="145"/>
      <c r="D574" s="145"/>
      <c r="E574" s="145"/>
      <c r="F574" s="145"/>
      <c r="G574" s="145"/>
      <c r="H574" s="145"/>
      <c r="I574" s="145"/>
      <c r="J574" s="145"/>
    </row>
    <row r="575" spans="1:10" ht="15">
      <c r="A575" s="145"/>
      <c r="B575" s="145"/>
      <c r="C575" s="145"/>
      <c r="D575" s="145"/>
      <c r="E575" s="145"/>
      <c r="F575" s="145"/>
      <c r="G575" s="145"/>
      <c r="H575" s="145"/>
      <c r="I575" s="145"/>
      <c r="J575" s="145"/>
    </row>
    <row r="576" spans="1:10" ht="15">
      <c r="A576" s="145"/>
      <c r="B576" s="145"/>
      <c r="C576" s="145"/>
      <c r="D576" s="145"/>
      <c r="E576" s="145"/>
      <c r="F576" s="145"/>
      <c r="G576" s="145"/>
      <c r="H576" s="145"/>
      <c r="I576" s="145"/>
      <c r="J576" s="145"/>
    </row>
    <row r="577" spans="1:10" ht="15">
      <c r="A577" s="145"/>
      <c r="B577" s="145"/>
      <c r="C577" s="145"/>
      <c r="D577" s="145"/>
      <c r="E577" s="145"/>
      <c r="F577" s="145"/>
      <c r="G577" s="145"/>
      <c r="H577" s="145"/>
      <c r="I577" s="145"/>
      <c r="J577" s="145"/>
    </row>
    <row r="578" spans="1:10" ht="15">
      <c r="A578" s="145"/>
      <c r="B578" s="145"/>
      <c r="C578" s="145"/>
      <c r="D578" s="145"/>
      <c r="E578" s="145"/>
      <c r="F578" s="145"/>
      <c r="G578" s="145"/>
      <c r="H578" s="145"/>
      <c r="I578" s="145"/>
      <c r="J578" s="145"/>
    </row>
    <row r="579" spans="1:10" ht="15">
      <c r="A579" s="145"/>
      <c r="B579" s="145"/>
      <c r="C579" s="145"/>
      <c r="D579" s="145"/>
      <c r="E579" s="145"/>
      <c r="F579" s="145"/>
      <c r="G579" s="145"/>
      <c r="H579" s="145"/>
      <c r="I579" s="145"/>
      <c r="J579" s="145"/>
    </row>
    <row r="580" spans="1:10" ht="15">
      <c r="A580" s="145"/>
      <c r="B580" s="145"/>
      <c r="C580" s="145"/>
      <c r="D580" s="145"/>
      <c r="E580" s="145"/>
      <c r="F580" s="145"/>
      <c r="G580" s="145"/>
      <c r="H580" s="145"/>
      <c r="I580" s="145"/>
      <c r="J580" s="145"/>
    </row>
    <row r="581" spans="1:10" ht="15">
      <c r="A581" s="145"/>
      <c r="B581" s="145"/>
      <c r="C581" s="145"/>
      <c r="D581" s="145"/>
      <c r="E581" s="145"/>
      <c r="F581" s="145"/>
      <c r="G581" s="145"/>
      <c r="H581" s="145"/>
      <c r="I581" s="145"/>
      <c r="J581" s="145"/>
    </row>
    <row r="582" spans="1:10" ht="15">
      <c r="A582" s="145"/>
      <c r="B582" s="145"/>
      <c r="C582" s="145"/>
      <c r="D582" s="145"/>
      <c r="E582" s="145"/>
      <c r="F582" s="145"/>
      <c r="G582" s="145"/>
      <c r="H582" s="145"/>
      <c r="I582" s="145"/>
      <c r="J582" s="145"/>
    </row>
    <row r="583" spans="1:10" ht="15">
      <c r="A583" s="145"/>
      <c r="B583" s="145"/>
      <c r="C583" s="145"/>
      <c r="D583" s="145"/>
      <c r="E583" s="145"/>
      <c r="F583" s="145"/>
      <c r="G583" s="145"/>
      <c r="H583" s="145"/>
      <c r="I583" s="145"/>
      <c r="J583" s="145"/>
    </row>
    <row r="584" spans="1:10" ht="15">
      <c r="A584" s="145"/>
      <c r="B584" s="145"/>
      <c r="C584" s="145"/>
      <c r="D584" s="145"/>
      <c r="E584" s="145"/>
      <c r="F584" s="145"/>
      <c r="G584" s="145"/>
      <c r="H584" s="145"/>
      <c r="I584" s="145"/>
      <c r="J584" s="145"/>
    </row>
    <row r="585" spans="1:10" ht="15">
      <c r="A585" s="145"/>
      <c r="B585" s="145"/>
      <c r="C585" s="145"/>
      <c r="D585" s="145"/>
      <c r="E585" s="145"/>
      <c r="F585" s="145"/>
      <c r="G585" s="145"/>
      <c r="H585" s="145"/>
      <c r="I585" s="145"/>
      <c r="J585" s="145"/>
    </row>
    <row r="586" spans="1:10" ht="15">
      <c r="A586" s="145"/>
      <c r="B586" s="145"/>
      <c r="C586" s="145"/>
      <c r="D586" s="145"/>
      <c r="E586" s="145"/>
      <c r="F586" s="145"/>
      <c r="G586" s="145"/>
      <c r="H586" s="145"/>
      <c r="I586" s="145"/>
      <c r="J586" s="145"/>
    </row>
    <row r="587" spans="1:10" ht="15">
      <c r="A587" s="145"/>
      <c r="B587" s="145"/>
      <c r="C587" s="145"/>
      <c r="D587" s="145"/>
      <c r="E587" s="145"/>
      <c r="F587" s="145"/>
      <c r="G587" s="145"/>
      <c r="H587" s="145"/>
      <c r="I587" s="145"/>
      <c r="J587" s="145"/>
    </row>
    <row r="588" spans="1:10" ht="15">
      <c r="A588" s="145"/>
      <c r="B588" s="145"/>
      <c r="C588" s="145"/>
      <c r="D588" s="145"/>
      <c r="E588" s="145"/>
      <c r="F588" s="145"/>
      <c r="G588" s="145"/>
      <c r="H588" s="145"/>
      <c r="I588" s="145"/>
      <c r="J588" s="145"/>
    </row>
    <row r="589" spans="1:10" ht="15">
      <c r="A589" s="145"/>
      <c r="B589" s="145"/>
      <c r="C589" s="145"/>
      <c r="D589" s="145"/>
      <c r="E589" s="145"/>
      <c r="F589" s="145"/>
      <c r="G589" s="145"/>
      <c r="H589" s="145"/>
      <c r="I589" s="145"/>
      <c r="J589" s="145"/>
    </row>
    <row r="590" spans="1:10" ht="15">
      <c r="A590" s="145"/>
      <c r="B590" s="145"/>
      <c r="C590" s="145"/>
      <c r="D590" s="145"/>
      <c r="E590" s="145"/>
      <c r="F590" s="145"/>
      <c r="G590" s="145"/>
      <c r="H590" s="145"/>
      <c r="I590" s="145"/>
      <c r="J590" s="145"/>
    </row>
    <row r="591" spans="1:10" ht="15">
      <c r="A591" s="145"/>
      <c r="B591" s="145"/>
      <c r="C591" s="145"/>
      <c r="D591" s="145"/>
      <c r="E591" s="145"/>
      <c r="F591" s="145"/>
      <c r="G591" s="145"/>
      <c r="H591" s="145"/>
      <c r="I591" s="145"/>
      <c r="J591" s="145"/>
    </row>
    <row r="592" spans="1:10" ht="15">
      <c r="A592" s="145"/>
      <c r="B592" s="145"/>
      <c r="C592" s="145"/>
      <c r="D592" s="145"/>
      <c r="E592" s="145"/>
      <c r="F592" s="145"/>
      <c r="G592" s="145"/>
      <c r="H592" s="145"/>
      <c r="I592" s="145"/>
      <c r="J592" s="145"/>
    </row>
    <row r="593" spans="1:10" ht="15">
      <c r="A593" s="145"/>
      <c r="B593" s="145"/>
      <c r="C593" s="145"/>
      <c r="D593" s="145"/>
      <c r="E593" s="145"/>
      <c r="F593" s="145"/>
      <c r="G593" s="145"/>
      <c r="H593" s="145"/>
      <c r="I593" s="145"/>
      <c r="J593" s="145"/>
    </row>
    <row r="594" spans="1:10" ht="15">
      <c r="A594" s="145"/>
      <c r="B594" s="145"/>
      <c r="C594" s="145"/>
      <c r="D594" s="145"/>
      <c r="E594" s="145"/>
      <c r="F594" s="145"/>
      <c r="G594" s="145"/>
      <c r="H594" s="145"/>
      <c r="I594" s="145"/>
      <c r="J594" s="145"/>
    </row>
    <row r="595" spans="1:10" ht="15">
      <c r="A595" s="145"/>
      <c r="B595" s="145"/>
      <c r="C595" s="145"/>
      <c r="D595" s="145"/>
      <c r="E595" s="145"/>
      <c r="F595" s="145"/>
      <c r="G595" s="145"/>
      <c r="H595" s="145"/>
      <c r="I595" s="145"/>
      <c r="J595" s="145"/>
    </row>
    <row r="596" spans="1:10" ht="15">
      <c r="A596" s="145"/>
      <c r="B596" s="145"/>
      <c r="C596" s="145"/>
      <c r="D596" s="145"/>
      <c r="E596" s="145"/>
      <c r="F596" s="145"/>
      <c r="G596" s="145"/>
      <c r="H596" s="145"/>
      <c r="I596" s="145"/>
      <c r="J596" s="145"/>
    </row>
    <row r="597" spans="1:10" ht="15">
      <c r="A597" s="145"/>
      <c r="B597" s="145"/>
      <c r="C597" s="145"/>
      <c r="D597" s="145"/>
      <c r="E597" s="145"/>
      <c r="F597" s="145"/>
      <c r="G597" s="145"/>
      <c r="H597" s="145"/>
      <c r="I597" s="145"/>
      <c r="J597" s="145"/>
    </row>
    <row r="598" spans="1:10" ht="15">
      <c r="A598" s="145"/>
      <c r="B598" s="145"/>
      <c r="C598" s="145"/>
      <c r="D598" s="145"/>
      <c r="E598" s="145"/>
      <c r="F598" s="145"/>
      <c r="G598" s="145"/>
      <c r="H598" s="145"/>
      <c r="I598" s="145"/>
      <c r="J598" s="145"/>
    </row>
    <row r="599" spans="1:10" ht="15">
      <c r="A599" s="145"/>
      <c r="B599" s="145"/>
      <c r="C599" s="145"/>
      <c r="D599" s="145"/>
      <c r="E599" s="145"/>
      <c r="F599" s="145"/>
      <c r="G599" s="145"/>
      <c r="H599" s="145"/>
      <c r="I599" s="145"/>
      <c r="J599" s="145"/>
    </row>
    <row r="600" spans="1:10" ht="15">
      <c r="A600" s="145"/>
      <c r="B600" s="145"/>
      <c r="C600" s="145"/>
      <c r="D600" s="145"/>
      <c r="E600" s="145"/>
      <c r="F600" s="145"/>
      <c r="G600" s="145"/>
      <c r="H600" s="145"/>
      <c r="I600" s="145"/>
      <c r="J600" s="145"/>
    </row>
    <row r="601" spans="1:10" ht="15">
      <c r="A601" s="145"/>
      <c r="B601" s="145"/>
      <c r="C601" s="145"/>
      <c r="D601" s="145"/>
      <c r="E601" s="145"/>
      <c r="F601" s="145"/>
      <c r="G601" s="145"/>
      <c r="H601" s="145"/>
      <c r="I601" s="145"/>
      <c r="J601" s="145"/>
    </row>
    <row r="602" spans="1:10" ht="15">
      <c r="A602" s="145"/>
      <c r="B602" s="145"/>
      <c r="C602" s="145"/>
      <c r="D602" s="145"/>
      <c r="E602" s="145"/>
      <c r="F602" s="145"/>
      <c r="G602" s="145"/>
      <c r="H602" s="145"/>
      <c r="I602" s="145"/>
      <c r="J602" s="145"/>
    </row>
    <row r="603" spans="1:10" ht="15">
      <c r="A603" s="145"/>
      <c r="B603" s="145"/>
      <c r="C603" s="145"/>
      <c r="D603" s="145"/>
      <c r="E603" s="145"/>
      <c r="F603" s="145"/>
      <c r="G603" s="145"/>
      <c r="H603" s="145"/>
      <c r="I603" s="145"/>
      <c r="J603" s="145"/>
    </row>
    <row r="604" spans="1:10" ht="15">
      <c r="A604" s="145"/>
      <c r="B604" s="145"/>
      <c r="C604" s="145"/>
      <c r="D604" s="145"/>
      <c r="E604" s="145"/>
      <c r="F604" s="145"/>
      <c r="G604" s="145"/>
      <c r="H604" s="145"/>
      <c r="I604" s="145"/>
      <c r="J604" s="145"/>
    </row>
    <row r="605" spans="1:10" ht="15">
      <c r="A605" s="145"/>
      <c r="B605" s="145"/>
      <c r="C605" s="145"/>
      <c r="D605" s="145"/>
      <c r="E605" s="145"/>
      <c r="F605" s="145"/>
      <c r="G605" s="145"/>
      <c r="H605" s="145"/>
      <c r="I605" s="145"/>
      <c r="J605" s="145"/>
    </row>
    <row r="606" spans="1:10" ht="15">
      <c r="A606" s="145"/>
      <c r="B606" s="145"/>
      <c r="C606" s="145"/>
      <c r="D606" s="145"/>
      <c r="E606" s="145"/>
      <c r="F606" s="145"/>
      <c r="G606" s="145"/>
      <c r="H606" s="145"/>
      <c r="I606" s="145"/>
      <c r="J606" s="145"/>
    </row>
    <row r="607" spans="1:10" ht="15">
      <c r="A607" s="145"/>
      <c r="B607" s="145"/>
      <c r="C607" s="145"/>
      <c r="D607" s="145"/>
      <c r="E607" s="145"/>
      <c r="F607" s="145"/>
      <c r="G607" s="145"/>
      <c r="H607" s="145"/>
      <c r="I607" s="145"/>
      <c r="J607" s="145"/>
    </row>
    <row r="608" spans="1:10" ht="15">
      <c r="A608" s="145"/>
      <c r="B608" s="145"/>
      <c r="C608" s="145"/>
      <c r="D608" s="145"/>
      <c r="E608" s="145"/>
      <c r="F608" s="145"/>
      <c r="G608" s="145"/>
      <c r="H608" s="145"/>
      <c r="I608" s="145"/>
      <c r="J608" s="145"/>
    </row>
    <row r="609" spans="1:10" ht="15">
      <c r="A609" s="145"/>
      <c r="B609" s="145"/>
      <c r="C609" s="145"/>
      <c r="D609" s="145"/>
      <c r="E609" s="145"/>
      <c r="F609" s="145"/>
      <c r="G609" s="145"/>
      <c r="H609" s="145"/>
      <c r="I609" s="145"/>
      <c r="J609" s="145"/>
    </row>
    <row r="610" spans="1:10" ht="15">
      <c r="A610" s="145"/>
      <c r="B610" s="145"/>
      <c r="C610" s="145"/>
      <c r="D610" s="145"/>
      <c r="E610" s="145"/>
      <c r="F610" s="145"/>
      <c r="G610" s="145"/>
      <c r="H610" s="145"/>
      <c r="I610" s="145"/>
      <c r="J610" s="145"/>
    </row>
    <row r="611" spans="1:10" ht="15">
      <c r="A611" s="145"/>
      <c r="B611" s="145"/>
      <c r="C611" s="145"/>
      <c r="D611" s="145"/>
      <c r="E611" s="145"/>
      <c r="F611" s="145"/>
      <c r="G611" s="145"/>
      <c r="H611" s="145"/>
      <c r="I611" s="145"/>
      <c r="J611" s="145"/>
    </row>
    <row r="612" spans="1:10" ht="15">
      <c r="A612" s="145"/>
      <c r="B612" s="145"/>
      <c r="C612" s="145"/>
      <c r="D612" s="145"/>
      <c r="E612" s="145"/>
      <c r="F612" s="145"/>
      <c r="G612" s="145"/>
      <c r="H612" s="145"/>
      <c r="I612" s="145"/>
      <c r="J612" s="145"/>
    </row>
    <row r="613" spans="1:10" ht="15">
      <c r="A613" s="145"/>
      <c r="B613" s="145"/>
      <c r="C613" s="145"/>
      <c r="D613" s="145"/>
      <c r="E613" s="145"/>
      <c r="F613" s="145"/>
      <c r="G613" s="145"/>
      <c r="H613" s="145"/>
      <c r="I613" s="145"/>
      <c r="J613" s="145"/>
    </row>
    <row r="614" spans="1:10" ht="15">
      <c r="A614" s="145"/>
      <c r="B614" s="145"/>
      <c r="C614" s="145"/>
      <c r="D614" s="145"/>
      <c r="E614" s="145"/>
      <c r="F614" s="145"/>
      <c r="G614" s="145"/>
      <c r="H614" s="145"/>
      <c r="I614" s="145"/>
      <c r="J614" s="145"/>
    </row>
    <row r="615" spans="1:10" ht="15">
      <c r="A615" s="145"/>
      <c r="B615" s="145"/>
      <c r="C615" s="145"/>
      <c r="D615" s="145"/>
      <c r="E615" s="145"/>
      <c r="F615" s="145"/>
      <c r="G615" s="145"/>
      <c r="H615" s="145"/>
      <c r="I615" s="145"/>
      <c r="J615" s="145"/>
    </row>
    <row r="616" spans="1:10" ht="15">
      <c r="A616" s="145"/>
      <c r="B616" s="145"/>
      <c r="C616" s="145"/>
      <c r="D616" s="145"/>
      <c r="E616" s="145"/>
      <c r="F616" s="145"/>
      <c r="G616" s="145"/>
      <c r="H616" s="145"/>
      <c r="I616" s="145"/>
      <c r="J616" s="145"/>
    </row>
    <row r="617" spans="1:10" ht="15">
      <c r="A617" s="145"/>
      <c r="B617" s="145"/>
      <c r="C617" s="145"/>
      <c r="D617" s="145"/>
      <c r="E617" s="145"/>
      <c r="F617" s="145"/>
      <c r="G617" s="145"/>
      <c r="H617" s="145"/>
      <c r="I617" s="145"/>
      <c r="J617" s="145"/>
    </row>
    <row r="618" spans="1:10" ht="15">
      <c r="A618" s="145"/>
      <c r="B618" s="145"/>
      <c r="C618" s="145"/>
      <c r="D618" s="145"/>
      <c r="E618" s="145"/>
      <c r="F618" s="145"/>
      <c r="G618" s="145"/>
      <c r="H618" s="145"/>
      <c r="I618" s="145"/>
      <c r="J618" s="145"/>
    </row>
    <row r="619" spans="1:10" ht="15">
      <c r="A619" s="145"/>
      <c r="B619" s="145"/>
      <c r="C619" s="145"/>
      <c r="D619" s="145"/>
      <c r="E619" s="145"/>
      <c r="F619" s="145"/>
      <c r="G619" s="145"/>
      <c r="H619" s="145"/>
      <c r="I619" s="145"/>
      <c r="J619" s="145"/>
    </row>
    <row r="620" spans="1:10" ht="15">
      <c r="A620" s="145"/>
      <c r="B620" s="145"/>
      <c r="C620" s="145"/>
      <c r="D620" s="145"/>
      <c r="E620" s="145"/>
      <c r="F620" s="145"/>
      <c r="G620" s="145"/>
      <c r="H620" s="145"/>
      <c r="I620" s="145"/>
      <c r="J620" s="145"/>
    </row>
    <row r="621" spans="1:10" ht="15">
      <c r="A621" s="145"/>
      <c r="B621" s="145"/>
      <c r="C621" s="145"/>
      <c r="D621" s="145"/>
      <c r="E621" s="145"/>
      <c r="F621" s="145"/>
      <c r="G621" s="145"/>
      <c r="H621" s="145"/>
      <c r="I621" s="145"/>
      <c r="J621" s="145"/>
    </row>
    <row r="622" spans="1:10" ht="15">
      <c r="A622" s="145"/>
      <c r="B622" s="145"/>
      <c r="C622" s="145"/>
      <c r="D622" s="145"/>
      <c r="E622" s="145"/>
      <c r="F622" s="145"/>
      <c r="G622" s="145"/>
      <c r="H622" s="145"/>
      <c r="I622" s="145"/>
      <c r="J622" s="145"/>
    </row>
    <row r="623" spans="1:10" ht="15">
      <c r="A623" s="145"/>
      <c r="B623" s="145"/>
      <c r="C623" s="145"/>
      <c r="D623" s="145"/>
      <c r="E623" s="145"/>
      <c r="F623" s="145"/>
      <c r="G623" s="145"/>
      <c r="H623" s="145"/>
      <c r="I623" s="145"/>
      <c r="J623" s="145"/>
    </row>
    <row r="624" spans="1:10" ht="15">
      <c r="A624" s="145"/>
      <c r="B624" s="145"/>
      <c r="C624" s="145"/>
      <c r="D624" s="145"/>
      <c r="E624" s="145"/>
      <c r="F624" s="145"/>
      <c r="G624" s="145"/>
      <c r="H624" s="145"/>
      <c r="I624" s="145"/>
      <c r="J624" s="145"/>
    </row>
    <row r="625" spans="1:10" ht="15">
      <c r="A625" s="145"/>
      <c r="B625" s="145"/>
      <c r="C625" s="145"/>
      <c r="D625" s="145"/>
      <c r="E625" s="145"/>
      <c r="F625" s="145"/>
      <c r="G625" s="145"/>
      <c r="H625" s="145"/>
      <c r="I625" s="145"/>
      <c r="J625" s="145"/>
    </row>
    <row r="626" spans="1:10" ht="15">
      <c r="A626" s="145"/>
      <c r="B626" s="145"/>
      <c r="C626" s="145"/>
      <c r="D626" s="145"/>
      <c r="E626" s="145"/>
      <c r="F626" s="145"/>
      <c r="G626" s="145"/>
      <c r="H626" s="145"/>
      <c r="I626" s="145"/>
      <c r="J626" s="145"/>
    </row>
    <row r="627" spans="1:10" ht="15">
      <c r="A627" s="145"/>
      <c r="B627" s="145"/>
      <c r="C627" s="145"/>
      <c r="D627" s="145"/>
      <c r="E627" s="145"/>
      <c r="F627" s="145"/>
      <c r="G627" s="145"/>
      <c r="H627" s="145"/>
      <c r="I627" s="145"/>
      <c r="J627" s="145"/>
    </row>
    <row r="628" spans="1:10" ht="15">
      <c r="A628" s="145"/>
      <c r="B628" s="145"/>
      <c r="C628" s="145"/>
      <c r="D628" s="145"/>
      <c r="E628" s="145"/>
      <c r="F628" s="145"/>
      <c r="G628" s="145"/>
      <c r="H628" s="145"/>
      <c r="I628" s="145"/>
      <c r="J628" s="145"/>
    </row>
    <row r="629" spans="1:10" ht="15">
      <c r="A629" s="145"/>
      <c r="B629" s="145"/>
      <c r="C629" s="145"/>
      <c r="D629" s="145"/>
      <c r="E629" s="145"/>
      <c r="F629" s="145"/>
      <c r="G629" s="145"/>
      <c r="H629" s="145"/>
      <c r="I629" s="145"/>
      <c r="J629" s="145"/>
    </row>
    <row r="630" spans="1:10" ht="15">
      <c r="A630" s="145"/>
      <c r="B630" s="145"/>
      <c r="C630" s="145"/>
      <c r="D630" s="145"/>
      <c r="E630" s="145"/>
      <c r="F630" s="145"/>
      <c r="G630" s="145"/>
      <c r="H630" s="145"/>
      <c r="I630" s="145"/>
      <c r="J630" s="145"/>
    </row>
    <row r="631" spans="1:10" ht="15">
      <c r="A631" s="145"/>
      <c r="B631" s="145"/>
      <c r="C631" s="145"/>
      <c r="D631" s="145"/>
      <c r="E631" s="145"/>
      <c r="F631" s="145"/>
      <c r="G631" s="145"/>
      <c r="H631" s="145"/>
      <c r="I631" s="145"/>
      <c r="J631" s="145"/>
    </row>
    <row r="632" spans="1:10" ht="15">
      <c r="A632" s="145"/>
      <c r="B632" s="145"/>
      <c r="C632" s="145"/>
      <c r="D632" s="145"/>
      <c r="E632" s="145"/>
      <c r="F632" s="145"/>
      <c r="G632" s="145"/>
      <c r="H632" s="145"/>
      <c r="I632" s="145"/>
      <c r="J632" s="145"/>
    </row>
    <row r="633" spans="1:10" ht="15">
      <c r="A633" s="145"/>
      <c r="B633" s="145"/>
      <c r="C633" s="145"/>
      <c r="D633" s="145"/>
      <c r="E633" s="145"/>
      <c r="F633" s="145"/>
      <c r="G633" s="145"/>
      <c r="H633" s="145"/>
      <c r="I633" s="145"/>
      <c r="J633" s="145"/>
    </row>
    <row r="634" spans="1:10" ht="15">
      <c r="A634" s="145"/>
      <c r="B634" s="145"/>
      <c r="C634" s="145"/>
      <c r="D634" s="145"/>
      <c r="E634" s="145"/>
      <c r="F634" s="145"/>
      <c r="G634" s="145"/>
      <c r="H634" s="145"/>
      <c r="I634" s="145"/>
      <c r="J634" s="145"/>
    </row>
    <row r="635" spans="1:10" ht="15">
      <c r="A635" s="145"/>
      <c r="B635" s="145"/>
      <c r="C635" s="145"/>
      <c r="D635" s="145"/>
      <c r="E635" s="145"/>
      <c r="F635" s="145"/>
      <c r="G635" s="145"/>
      <c r="H635" s="145"/>
      <c r="I635" s="145"/>
      <c r="J635" s="145"/>
    </row>
    <row r="636" spans="1:10" ht="15">
      <c r="A636" s="145"/>
      <c r="B636" s="145"/>
      <c r="C636" s="145"/>
      <c r="D636" s="145"/>
      <c r="E636" s="145"/>
      <c r="F636" s="145"/>
      <c r="G636" s="145"/>
      <c r="H636" s="145"/>
      <c r="I636" s="145"/>
      <c r="J636" s="145"/>
    </row>
    <row r="637" spans="1:10" ht="15">
      <c r="A637" s="145"/>
      <c r="B637" s="145"/>
      <c r="C637" s="145"/>
      <c r="D637" s="145"/>
      <c r="E637" s="145"/>
      <c r="F637" s="145"/>
      <c r="G637" s="145"/>
      <c r="H637" s="145"/>
      <c r="I637" s="145"/>
      <c r="J637" s="145"/>
    </row>
    <row r="638" spans="1:10" ht="15">
      <c r="A638" s="145"/>
      <c r="B638" s="145"/>
      <c r="C638" s="145"/>
      <c r="D638" s="145"/>
      <c r="E638" s="145"/>
      <c r="F638" s="145"/>
      <c r="G638" s="145"/>
      <c r="H638" s="145"/>
      <c r="I638" s="145"/>
      <c r="J638" s="145"/>
    </row>
    <row r="639" spans="1:10" ht="15">
      <c r="A639" s="145"/>
      <c r="B639" s="145"/>
      <c r="C639" s="145"/>
      <c r="D639" s="145"/>
      <c r="E639" s="145"/>
      <c r="F639" s="145"/>
      <c r="G639" s="145"/>
      <c r="H639" s="145"/>
      <c r="I639" s="145"/>
      <c r="J639" s="145"/>
    </row>
    <row r="640" spans="1:10" ht="15">
      <c r="A640" s="145"/>
      <c r="B640" s="145"/>
      <c r="C640" s="145"/>
      <c r="D640" s="145"/>
      <c r="E640" s="145"/>
      <c r="F640" s="145"/>
      <c r="G640" s="145"/>
      <c r="H640" s="145"/>
      <c r="I640" s="145"/>
      <c r="J640" s="145"/>
    </row>
    <row r="641" spans="1:10" ht="15">
      <c r="A641" s="145"/>
      <c r="B641" s="145"/>
      <c r="C641" s="145"/>
      <c r="D641" s="145"/>
      <c r="E641" s="145"/>
      <c r="F641" s="145"/>
      <c r="G641" s="145"/>
      <c r="H641" s="145"/>
      <c r="I641" s="145"/>
      <c r="J641" s="145"/>
    </row>
    <row r="642" spans="1:10" ht="15">
      <c r="A642" s="145"/>
      <c r="B642" s="145"/>
      <c r="C642" s="145"/>
      <c r="D642" s="145"/>
      <c r="E642" s="145"/>
      <c r="F642" s="145"/>
      <c r="G642" s="145"/>
      <c r="H642" s="145"/>
      <c r="I642" s="145"/>
      <c r="J642" s="145"/>
    </row>
    <row r="643" spans="1:10" ht="15">
      <c r="A643" s="145"/>
      <c r="B643" s="145"/>
      <c r="C643" s="145"/>
      <c r="D643" s="145"/>
      <c r="E643" s="145"/>
      <c r="F643" s="145"/>
      <c r="G643" s="145"/>
      <c r="H643" s="145"/>
      <c r="I643" s="145"/>
      <c r="J643" s="145"/>
    </row>
    <row r="644" spans="1:10" ht="15">
      <c r="A644" s="145"/>
      <c r="B644" s="145"/>
      <c r="C644" s="145"/>
      <c r="D644" s="145"/>
      <c r="E644" s="145"/>
      <c r="F644" s="145"/>
      <c r="G644" s="145"/>
      <c r="H644" s="145"/>
      <c r="I644" s="145"/>
      <c r="J644" s="145"/>
    </row>
    <row r="645" spans="1:10" ht="15">
      <c r="A645" s="145"/>
      <c r="B645" s="145"/>
      <c r="C645" s="145"/>
      <c r="D645" s="145"/>
      <c r="E645" s="145"/>
      <c r="F645" s="145"/>
      <c r="G645" s="145"/>
      <c r="H645" s="145"/>
      <c r="I645" s="145"/>
      <c r="J645" s="145"/>
    </row>
    <row r="646" spans="1:10" ht="15">
      <c r="A646" s="145"/>
      <c r="B646" s="145"/>
      <c r="C646" s="145"/>
      <c r="D646" s="145"/>
      <c r="E646" s="145"/>
      <c r="F646" s="145"/>
      <c r="G646" s="145"/>
      <c r="H646" s="145"/>
      <c r="I646" s="145"/>
      <c r="J646" s="145"/>
    </row>
    <row r="647" spans="1:10" ht="15">
      <c r="A647" s="145"/>
      <c r="B647" s="145"/>
      <c r="C647" s="145"/>
      <c r="D647" s="145"/>
      <c r="E647" s="145"/>
      <c r="F647" s="145"/>
      <c r="G647" s="145"/>
      <c r="H647" s="145"/>
      <c r="I647" s="145"/>
      <c r="J647" s="145"/>
    </row>
    <row r="648" spans="1:10" ht="15">
      <c r="A648" s="145"/>
      <c r="B648" s="145"/>
      <c r="C648" s="145"/>
      <c r="D648" s="145"/>
      <c r="E648" s="145"/>
      <c r="F648" s="145"/>
      <c r="G648" s="145"/>
      <c r="H648" s="145"/>
      <c r="I648" s="145"/>
      <c r="J648" s="145"/>
    </row>
    <row r="649" spans="1:10" ht="15">
      <c r="A649" s="145"/>
      <c r="B649" s="145"/>
      <c r="C649" s="145"/>
      <c r="D649" s="145"/>
      <c r="E649" s="145"/>
      <c r="F649" s="145"/>
      <c r="G649" s="145"/>
      <c r="H649" s="145"/>
      <c r="I649" s="145"/>
      <c r="J649" s="145"/>
    </row>
    <row r="650" spans="1:10" ht="15">
      <c r="A650" s="145"/>
      <c r="B650" s="145"/>
      <c r="C650" s="145"/>
      <c r="D650" s="145"/>
      <c r="E650" s="145"/>
      <c r="F650" s="145"/>
      <c r="G650" s="145"/>
      <c r="H650" s="145"/>
      <c r="I650" s="145"/>
      <c r="J650" s="145"/>
    </row>
    <row r="651" spans="1:10" ht="15">
      <c r="A651" s="145"/>
      <c r="B651" s="145"/>
      <c r="C651" s="145"/>
      <c r="D651" s="145"/>
      <c r="E651" s="145"/>
      <c r="F651" s="145"/>
      <c r="G651" s="145"/>
      <c r="H651" s="145"/>
      <c r="I651" s="145"/>
      <c r="J651" s="145"/>
    </row>
    <row r="652" spans="1:10" ht="15">
      <c r="A652" s="145"/>
      <c r="B652" s="145"/>
      <c r="C652" s="145"/>
      <c r="D652" s="145"/>
      <c r="E652" s="145"/>
      <c r="F652" s="145"/>
      <c r="G652" s="145"/>
      <c r="H652" s="145"/>
      <c r="I652" s="145"/>
      <c r="J652" s="145"/>
    </row>
    <row r="653" spans="1:10" ht="15">
      <c r="A653" s="145"/>
      <c r="B653" s="145"/>
      <c r="C653" s="145"/>
      <c r="D653" s="145"/>
      <c r="E653" s="145"/>
      <c r="F653" s="145"/>
      <c r="G653" s="145"/>
      <c r="H653" s="145"/>
      <c r="I653" s="145"/>
      <c r="J653" s="145"/>
    </row>
    <row r="654" spans="1:10" ht="15">
      <c r="A654" s="145"/>
      <c r="B654" s="145"/>
      <c r="C654" s="145"/>
      <c r="D654" s="145"/>
      <c r="E654" s="145"/>
      <c r="F654" s="145"/>
      <c r="G654" s="145"/>
      <c r="H654" s="145"/>
      <c r="I654" s="145"/>
      <c r="J654" s="145"/>
    </row>
    <row r="655" spans="1:10" ht="15">
      <c r="A655" s="145"/>
      <c r="B655" s="145"/>
      <c r="C655" s="145"/>
      <c r="D655" s="145"/>
      <c r="E655" s="145"/>
      <c r="F655" s="145"/>
      <c r="G655" s="145"/>
      <c r="H655" s="145"/>
      <c r="I655" s="145"/>
      <c r="J655" s="145"/>
    </row>
    <row r="656" spans="1:10" ht="15">
      <c r="A656" s="145"/>
      <c r="B656" s="145"/>
      <c r="C656" s="145"/>
      <c r="D656" s="145"/>
      <c r="E656" s="145"/>
      <c r="F656" s="145"/>
      <c r="G656" s="145"/>
      <c r="H656" s="145"/>
      <c r="I656" s="145"/>
      <c r="J656" s="145"/>
    </row>
    <row r="657" spans="1:10" ht="15">
      <c r="A657" s="145"/>
      <c r="B657" s="145"/>
      <c r="C657" s="145"/>
      <c r="D657" s="145"/>
      <c r="E657" s="145"/>
      <c r="F657" s="145"/>
      <c r="G657" s="145"/>
      <c r="H657" s="145"/>
      <c r="I657" s="145"/>
      <c r="J657" s="145"/>
    </row>
    <row r="658" spans="1:10" ht="15">
      <c r="A658" s="145"/>
      <c r="B658" s="145"/>
      <c r="C658" s="145"/>
      <c r="D658" s="145"/>
      <c r="E658" s="145"/>
      <c r="F658" s="145"/>
      <c r="G658" s="145"/>
      <c r="H658" s="145"/>
      <c r="I658" s="145"/>
      <c r="J658" s="145"/>
    </row>
    <row r="659" spans="1:10" ht="15">
      <c r="A659" s="145"/>
      <c r="B659" s="145"/>
      <c r="C659" s="145"/>
      <c r="D659" s="145"/>
      <c r="E659" s="145"/>
      <c r="F659" s="145"/>
      <c r="G659" s="145"/>
      <c r="H659" s="145"/>
      <c r="I659" s="145"/>
      <c r="J659" s="145"/>
    </row>
    <row r="660" spans="1:10" ht="15">
      <c r="A660" s="145"/>
      <c r="B660" s="145"/>
      <c r="C660" s="145"/>
      <c r="D660" s="145"/>
      <c r="E660" s="145"/>
      <c r="F660" s="145"/>
      <c r="G660" s="145"/>
      <c r="H660" s="145"/>
      <c r="I660" s="145"/>
      <c r="J660" s="145"/>
    </row>
    <row r="661" spans="1:10" ht="15">
      <c r="A661" s="145"/>
      <c r="B661" s="145"/>
      <c r="C661" s="145"/>
      <c r="D661" s="145"/>
      <c r="E661" s="145"/>
      <c r="F661" s="145"/>
      <c r="G661" s="145"/>
      <c r="H661" s="145"/>
      <c r="I661" s="145"/>
      <c r="J661" s="145"/>
    </row>
    <row r="662" spans="1:10" ht="15">
      <c r="A662" s="145"/>
      <c r="B662" s="145"/>
      <c r="C662" s="145"/>
      <c r="D662" s="145"/>
      <c r="E662" s="145"/>
      <c r="F662" s="145"/>
      <c r="G662" s="145"/>
      <c r="H662" s="145"/>
      <c r="I662" s="145"/>
      <c r="J662" s="145"/>
    </row>
    <row r="663" spans="1:10" ht="15">
      <c r="A663" s="145"/>
      <c r="B663" s="145"/>
      <c r="C663" s="145"/>
      <c r="D663" s="145"/>
      <c r="E663" s="145"/>
      <c r="F663" s="145"/>
      <c r="G663" s="145"/>
      <c r="H663" s="145"/>
      <c r="I663" s="145"/>
      <c r="J663" s="145"/>
    </row>
    <row r="664" spans="1:10" ht="15">
      <c r="A664" s="145"/>
      <c r="B664" s="145"/>
      <c r="C664" s="145"/>
      <c r="D664" s="145"/>
      <c r="E664" s="145"/>
      <c r="F664" s="145"/>
      <c r="G664" s="145"/>
      <c r="H664" s="145"/>
      <c r="I664" s="145"/>
      <c r="J664" s="145"/>
    </row>
    <row r="665" spans="1:10" ht="15">
      <c r="A665" s="145"/>
      <c r="B665" s="145"/>
      <c r="C665" s="145"/>
      <c r="D665" s="145"/>
      <c r="E665" s="145"/>
      <c r="F665" s="145"/>
      <c r="G665" s="145"/>
      <c r="H665" s="145"/>
      <c r="I665" s="145"/>
      <c r="J665" s="145"/>
    </row>
    <row r="666" spans="1:10" ht="15">
      <c r="A666" s="145"/>
      <c r="B666" s="145"/>
      <c r="C666" s="145"/>
      <c r="D666" s="145"/>
      <c r="E666" s="145"/>
      <c r="F666" s="145"/>
      <c r="G666" s="145"/>
      <c r="H666" s="145"/>
      <c r="I666" s="145"/>
      <c r="J666" s="145"/>
    </row>
    <row r="667" spans="1:10" ht="15">
      <c r="A667" s="145"/>
      <c r="B667" s="145"/>
      <c r="C667" s="145"/>
      <c r="D667" s="145"/>
      <c r="E667" s="145"/>
      <c r="F667" s="145"/>
      <c r="G667" s="145"/>
      <c r="H667" s="145"/>
      <c r="I667" s="145"/>
      <c r="J667" s="145"/>
    </row>
    <row r="668" spans="1:10" ht="15">
      <c r="A668" s="145"/>
      <c r="B668" s="145"/>
      <c r="C668" s="145"/>
      <c r="D668" s="145"/>
      <c r="E668" s="145"/>
      <c r="F668" s="145"/>
      <c r="G668" s="145"/>
      <c r="H668" s="145"/>
      <c r="I668" s="145"/>
      <c r="J668" s="145"/>
    </row>
    <row r="669" spans="1:10" ht="15">
      <c r="A669" s="145"/>
      <c r="B669" s="145"/>
      <c r="C669" s="145"/>
      <c r="D669" s="145"/>
      <c r="E669" s="145"/>
      <c r="F669" s="145"/>
      <c r="G669" s="145"/>
      <c r="H669" s="145"/>
      <c r="I669" s="145"/>
      <c r="J669" s="145"/>
    </row>
    <row r="670" spans="1:10" ht="15">
      <c r="A670" s="145"/>
      <c r="B670" s="145"/>
      <c r="C670" s="145"/>
      <c r="D670" s="145"/>
      <c r="E670" s="145"/>
      <c r="F670" s="145"/>
      <c r="G670" s="145"/>
      <c r="H670" s="145"/>
      <c r="I670" s="145"/>
      <c r="J670" s="145"/>
    </row>
    <row r="671" spans="1:10" ht="15">
      <c r="A671" s="145"/>
      <c r="B671" s="145"/>
      <c r="C671" s="145"/>
      <c r="D671" s="145"/>
      <c r="E671" s="145"/>
      <c r="F671" s="145"/>
      <c r="G671" s="145"/>
      <c r="H671" s="145"/>
      <c r="I671" s="145"/>
      <c r="J671" s="145"/>
    </row>
    <row r="672" spans="1:10" ht="15">
      <c r="A672" s="145"/>
      <c r="B672" s="145"/>
      <c r="C672" s="145"/>
      <c r="D672" s="145"/>
      <c r="E672" s="145"/>
      <c r="F672" s="145"/>
      <c r="G672" s="145"/>
      <c r="H672" s="145"/>
      <c r="I672" s="145"/>
      <c r="J672" s="145"/>
    </row>
    <row r="673" spans="1:10" ht="15">
      <c r="A673" s="145"/>
      <c r="B673" s="145"/>
      <c r="C673" s="145"/>
      <c r="D673" s="145"/>
      <c r="E673" s="145"/>
      <c r="F673" s="145"/>
      <c r="G673" s="145"/>
      <c r="H673" s="145"/>
      <c r="I673" s="145"/>
      <c r="J673" s="145"/>
    </row>
    <row r="674" spans="1:10" ht="15">
      <c r="A674" s="145"/>
      <c r="B674" s="145"/>
      <c r="C674" s="145"/>
      <c r="D674" s="145"/>
      <c r="E674" s="145"/>
      <c r="F674" s="145"/>
      <c r="G674" s="145"/>
      <c r="H674" s="145"/>
      <c r="I674" s="145"/>
      <c r="J674" s="145"/>
    </row>
    <row r="675" spans="1:10" ht="15">
      <c r="A675" s="145"/>
      <c r="B675" s="145"/>
      <c r="C675" s="145"/>
      <c r="D675" s="145"/>
      <c r="E675" s="145"/>
      <c r="F675" s="145"/>
      <c r="G675" s="145"/>
      <c r="H675" s="145"/>
      <c r="I675" s="145"/>
      <c r="J675" s="145"/>
    </row>
    <row r="676" spans="1:10" ht="15">
      <c r="A676" s="145"/>
      <c r="B676" s="145"/>
      <c r="C676" s="145"/>
      <c r="D676" s="145"/>
      <c r="E676" s="145"/>
      <c r="F676" s="145"/>
      <c r="G676" s="145"/>
      <c r="H676" s="145"/>
      <c r="I676" s="145"/>
      <c r="J676" s="145"/>
    </row>
    <row r="677" spans="1:10" ht="15">
      <c r="A677" s="145"/>
      <c r="B677" s="145"/>
      <c r="C677" s="145"/>
      <c r="D677" s="145"/>
      <c r="E677" s="145"/>
      <c r="F677" s="145"/>
      <c r="G677" s="145"/>
      <c r="H677" s="145"/>
      <c r="I677" s="145"/>
      <c r="J677" s="145"/>
    </row>
    <row r="678" spans="1:10" ht="15">
      <c r="A678" s="145"/>
      <c r="B678" s="145"/>
      <c r="C678" s="145"/>
      <c r="D678" s="145"/>
      <c r="E678" s="145"/>
      <c r="F678" s="145"/>
      <c r="G678" s="145"/>
      <c r="H678" s="145"/>
      <c r="I678" s="145"/>
      <c r="J678" s="145"/>
    </row>
    <row r="679" spans="1:10" ht="15">
      <c r="A679" s="145"/>
      <c r="B679" s="145"/>
      <c r="C679" s="145"/>
      <c r="D679" s="145"/>
      <c r="E679" s="145"/>
      <c r="F679" s="145"/>
      <c r="G679" s="145"/>
      <c r="H679" s="145"/>
      <c r="I679" s="145"/>
      <c r="J679" s="145"/>
    </row>
    <row r="680" spans="1:10" ht="15">
      <c r="A680" s="145"/>
      <c r="B680" s="145"/>
      <c r="C680" s="145"/>
      <c r="D680" s="145"/>
      <c r="E680" s="145"/>
      <c r="F680" s="145"/>
      <c r="G680" s="145"/>
      <c r="H680" s="145"/>
      <c r="I680" s="145"/>
      <c r="J680" s="145"/>
    </row>
    <row r="681" spans="1:10" ht="15">
      <c r="A681" s="145"/>
      <c r="B681" s="145"/>
      <c r="C681" s="145"/>
      <c r="D681" s="145"/>
      <c r="E681" s="145"/>
      <c r="F681" s="145"/>
      <c r="G681" s="145"/>
      <c r="H681" s="145"/>
      <c r="I681" s="145"/>
      <c r="J681" s="145"/>
    </row>
    <row r="682" spans="1:10" ht="15">
      <c r="A682" s="145"/>
      <c r="B682" s="145"/>
      <c r="C682" s="145"/>
      <c r="D682" s="145"/>
      <c r="E682" s="145"/>
      <c r="F682" s="145"/>
      <c r="G682" s="145"/>
      <c r="H682" s="145"/>
      <c r="I682" s="145"/>
      <c r="J682" s="145"/>
    </row>
    <row r="683" spans="1:10" ht="15">
      <c r="A683" s="145"/>
      <c r="B683" s="145"/>
      <c r="C683" s="145"/>
      <c r="D683" s="145"/>
      <c r="E683" s="145"/>
      <c r="F683" s="145"/>
      <c r="G683" s="145"/>
      <c r="H683" s="145"/>
      <c r="I683" s="145"/>
      <c r="J683" s="145"/>
    </row>
    <row r="684" spans="1:10" ht="15">
      <c r="A684" s="145"/>
      <c r="B684" s="145"/>
      <c r="C684" s="145"/>
      <c r="D684" s="145"/>
      <c r="E684" s="145"/>
      <c r="F684" s="145"/>
      <c r="G684" s="145"/>
      <c r="H684" s="145"/>
      <c r="I684" s="145"/>
      <c r="J684" s="145"/>
    </row>
    <row r="685" spans="1:10" ht="15">
      <c r="A685" s="145"/>
      <c r="B685" s="145"/>
      <c r="C685" s="145"/>
      <c r="D685" s="145"/>
      <c r="E685" s="145"/>
      <c r="F685" s="145"/>
      <c r="G685" s="145"/>
      <c r="H685" s="145"/>
      <c r="I685" s="145"/>
      <c r="J685" s="145"/>
    </row>
    <row r="686" spans="1:10" ht="15">
      <c r="A686" s="145"/>
      <c r="B686" s="145"/>
      <c r="C686" s="145"/>
      <c r="D686" s="145"/>
      <c r="E686" s="145"/>
      <c r="F686" s="145"/>
      <c r="G686" s="145"/>
      <c r="H686" s="145"/>
      <c r="I686" s="145"/>
      <c r="J686" s="145"/>
    </row>
    <row r="687" spans="1:10" ht="15">
      <c r="A687" s="145"/>
      <c r="B687" s="145"/>
      <c r="C687" s="145"/>
      <c r="D687" s="145"/>
      <c r="E687" s="145"/>
      <c r="F687" s="145"/>
      <c r="G687" s="145"/>
      <c r="H687" s="145"/>
      <c r="I687" s="145"/>
      <c r="J687" s="145"/>
    </row>
    <row r="688" spans="1:10" ht="15">
      <c r="A688" s="145"/>
      <c r="B688" s="145"/>
      <c r="C688" s="145"/>
      <c r="D688" s="145"/>
      <c r="E688" s="145"/>
      <c r="F688" s="145"/>
      <c r="G688" s="145"/>
      <c r="H688" s="145"/>
      <c r="I688" s="145"/>
      <c r="J688" s="145"/>
    </row>
    <row r="689" spans="1:10" ht="15">
      <c r="A689" s="145"/>
      <c r="B689" s="145"/>
      <c r="C689" s="145"/>
      <c r="D689" s="145"/>
      <c r="E689" s="145"/>
      <c r="F689" s="145"/>
      <c r="G689" s="145"/>
      <c r="H689" s="145"/>
      <c r="I689" s="145"/>
      <c r="J689" s="145"/>
    </row>
    <row r="690" spans="1:10" ht="15">
      <c r="A690" s="145"/>
      <c r="B690" s="145"/>
      <c r="C690" s="145"/>
      <c r="D690" s="145"/>
      <c r="E690" s="145"/>
      <c r="F690" s="145"/>
      <c r="G690" s="145"/>
      <c r="H690" s="145"/>
      <c r="I690" s="145"/>
      <c r="J690" s="145"/>
    </row>
    <row r="691" spans="1:10" ht="15">
      <c r="A691" s="145"/>
      <c r="B691" s="145"/>
      <c r="C691" s="145"/>
      <c r="D691" s="145"/>
      <c r="E691" s="145"/>
      <c r="F691" s="145"/>
      <c r="G691" s="145"/>
      <c r="H691" s="145"/>
      <c r="I691" s="145"/>
      <c r="J691" s="145"/>
    </row>
    <row r="692" spans="1:10" ht="15">
      <c r="A692" s="145"/>
      <c r="B692" s="145"/>
      <c r="C692" s="145"/>
      <c r="D692" s="145"/>
      <c r="E692" s="145"/>
      <c r="F692" s="145"/>
      <c r="G692" s="145"/>
      <c r="H692" s="145"/>
      <c r="I692" s="145"/>
      <c r="J692" s="145"/>
    </row>
    <row r="693" spans="1:10" ht="15">
      <c r="A693" s="145"/>
      <c r="B693" s="145"/>
      <c r="C693" s="145"/>
      <c r="D693" s="145"/>
      <c r="E693" s="145"/>
      <c r="F693" s="145"/>
      <c r="G693" s="145"/>
      <c r="H693" s="145"/>
      <c r="I693" s="145"/>
      <c r="J693" s="145"/>
    </row>
    <row r="694" spans="1:10" ht="15">
      <c r="A694" s="145"/>
      <c r="B694" s="145"/>
      <c r="C694" s="145"/>
      <c r="D694" s="145"/>
      <c r="E694" s="145"/>
      <c r="F694" s="145"/>
      <c r="G694" s="145"/>
      <c r="H694" s="145"/>
      <c r="I694" s="145"/>
      <c r="J694" s="145"/>
    </row>
    <row r="695" spans="1:10" ht="15">
      <c r="A695" s="145"/>
      <c r="B695" s="145"/>
      <c r="C695" s="145"/>
      <c r="D695" s="145"/>
      <c r="E695" s="145"/>
      <c r="F695" s="145"/>
      <c r="G695" s="145"/>
      <c r="H695" s="145"/>
      <c r="I695" s="145"/>
      <c r="J695" s="145"/>
    </row>
    <row r="696" spans="1:10" ht="15">
      <c r="A696" s="145"/>
      <c r="B696" s="145"/>
      <c r="C696" s="145"/>
      <c r="D696" s="145"/>
      <c r="E696" s="145"/>
      <c r="F696" s="145"/>
      <c r="G696" s="145"/>
      <c r="H696" s="145"/>
      <c r="I696" s="145"/>
      <c r="J696" s="145"/>
    </row>
    <row r="697" spans="1:10" ht="15">
      <c r="A697" s="145"/>
      <c r="B697" s="145"/>
      <c r="C697" s="145"/>
      <c r="D697" s="145"/>
      <c r="E697" s="145"/>
      <c r="F697" s="145"/>
      <c r="G697" s="145"/>
      <c r="H697" s="145"/>
      <c r="I697" s="145"/>
      <c r="J697" s="145"/>
    </row>
    <row r="698" spans="1:10" ht="15">
      <c r="A698" s="145"/>
      <c r="B698" s="145"/>
      <c r="C698" s="145"/>
      <c r="D698" s="145"/>
      <c r="E698" s="145"/>
      <c r="F698" s="145"/>
      <c r="G698" s="145"/>
      <c r="H698" s="145"/>
      <c r="I698" s="145"/>
      <c r="J698" s="145"/>
    </row>
    <row r="699" spans="1:10" ht="15">
      <c r="A699" s="145"/>
      <c r="B699" s="145"/>
      <c r="C699" s="145"/>
      <c r="D699" s="145"/>
      <c r="E699" s="145"/>
      <c r="F699" s="145"/>
      <c r="G699" s="145"/>
      <c r="H699" s="145"/>
      <c r="I699" s="145"/>
      <c r="J699" s="145"/>
    </row>
    <row r="700" spans="1:10" ht="15">
      <c r="A700" s="145"/>
      <c r="B700" s="145"/>
      <c r="C700" s="145"/>
      <c r="D700" s="145"/>
      <c r="E700" s="145"/>
      <c r="F700" s="145"/>
      <c r="G700" s="145"/>
      <c r="H700" s="145"/>
      <c r="I700" s="145"/>
      <c r="J700" s="145"/>
    </row>
    <row r="701" spans="1:10" ht="15">
      <c r="A701" s="145"/>
      <c r="B701" s="145"/>
      <c r="C701" s="145"/>
      <c r="D701" s="145"/>
      <c r="E701" s="145"/>
      <c r="F701" s="145"/>
      <c r="G701" s="145"/>
      <c r="H701" s="145"/>
      <c r="I701" s="145"/>
      <c r="J701" s="145"/>
    </row>
    <row r="702" spans="1:10" ht="15">
      <c r="A702" s="145"/>
      <c r="B702" s="145"/>
      <c r="C702" s="145"/>
      <c r="D702" s="145"/>
      <c r="E702" s="145"/>
      <c r="F702" s="145"/>
      <c r="G702" s="145"/>
      <c r="H702" s="145"/>
      <c r="I702" s="145"/>
      <c r="J702" s="145"/>
    </row>
    <row r="703" spans="1:10" ht="15">
      <c r="A703" s="145"/>
      <c r="B703" s="145"/>
      <c r="C703" s="145"/>
      <c r="D703" s="145"/>
      <c r="E703" s="145"/>
      <c r="F703" s="145"/>
      <c r="G703" s="145"/>
      <c r="H703" s="145"/>
      <c r="I703" s="145"/>
      <c r="J703" s="145"/>
    </row>
    <row r="704" spans="1:10" ht="15">
      <c r="A704" s="145"/>
      <c r="B704" s="145"/>
      <c r="C704" s="145"/>
      <c r="D704" s="145"/>
      <c r="E704" s="145"/>
      <c r="F704" s="145"/>
      <c r="G704" s="145"/>
      <c r="H704" s="145"/>
      <c r="I704" s="145"/>
      <c r="J704" s="145"/>
    </row>
    <row r="705" spans="1:10" ht="15">
      <c r="A705" s="145"/>
      <c r="B705" s="145"/>
      <c r="C705" s="145"/>
      <c r="D705" s="145"/>
      <c r="E705" s="145"/>
      <c r="F705" s="145"/>
      <c r="G705" s="145"/>
      <c r="H705" s="145"/>
      <c r="I705" s="145"/>
      <c r="J705" s="145"/>
    </row>
    <row r="706" spans="1:10" ht="15">
      <c r="A706" s="145"/>
      <c r="B706" s="145"/>
      <c r="C706" s="145"/>
      <c r="D706" s="145"/>
      <c r="E706" s="145"/>
      <c r="F706" s="145"/>
      <c r="G706" s="145"/>
      <c r="H706" s="145"/>
      <c r="I706" s="145"/>
      <c r="J706" s="145"/>
    </row>
    <row r="707" spans="1:10" ht="15">
      <c r="A707" s="145"/>
      <c r="B707" s="145"/>
      <c r="C707" s="145"/>
      <c r="D707" s="145"/>
      <c r="E707" s="145"/>
      <c r="F707" s="145"/>
      <c r="G707" s="145"/>
      <c r="H707" s="145"/>
      <c r="I707" s="145"/>
      <c r="J707" s="145"/>
    </row>
    <row r="708" spans="1:10" ht="15">
      <c r="A708" s="145"/>
      <c r="B708" s="145"/>
      <c r="C708" s="145"/>
      <c r="D708" s="145"/>
      <c r="E708" s="145"/>
      <c r="F708" s="145"/>
      <c r="G708" s="145"/>
      <c r="H708" s="145"/>
      <c r="I708" s="145"/>
      <c r="J708" s="145"/>
    </row>
    <row r="709" spans="1:10" ht="15">
      <c r="A709" s="145"/>
      <c r="B709" s="145"/>
      <c r="C709" s="145"/>
      <c r="D709" s="145"/>
      <c r="E709" s="145"/>
      <c r="F709" s="145"/>
      <c r="G709" s="145"/>
      <c r="H709" s="145"/>
      <c r="I709" s="145"/>
      <c r="J709" s="145"/>
    </row>
    <row r="710" spans="1:10" ht="15">
      <c r="A710" s="145"/>
      <c r="B710" s="145"/>
      <c r="C710" s="145"/>
      <c r="D710" s="145"/>
      <c r="E710" s="145"/>
      <c r="F710" s="145"/>
      <c r="G710" s="145"/>
      <c r="H710" s="145"/>
      <c r="I710" s="145"/>
      <c r="J710" s="145"/>
    </row>
    <row r="711" spans="1:10" ht="15">
      <c r="A711" s="145"/>
      <c r="B711" s="145"/>
      <c r="C711" s="145"/>
      <c r="D711" s="145"/>
      <c r="E711" s="145"/>
      <c r="F711" s="145"/>
      <c r="G711" s="145"/>
      <c r="H711" s="145"/>
      <c r="I711" s="145"/>
      <c r="J711" s="145"/>
    </row>
    <row r="712" spans="1:10" ht="15">
      <c r="A712" s="145"/>
      <c r="B712" s="145"/>
      <c r="C712" s="145"/>
      <c r="D712" s="145"/>
      <c r="E712" s="145"/>
      <c r="F712" s="145"/>
      <c r="G712" s="145"/>
      <c r="H712" s="145"/>
      <c r="I712" s="145"/>
      <c r="J712" s="145"/>
    </row>
    <row r="713" spans="1:10" ht="15">
      <c r="A713" s="145"/>
      <c r="B713" s="145"/>
      <c r="C713" s="145"/>
      <c r="D713" s="145"/>
      <c r="E713" s="145"/>
      <c r="F713" s="145"/>
      <c r="G713" s="145"/>
      <c r="H713" s="145"/>
      <c r="I713" s="145"/>
      <c r="J713" s="145"/>
    </row>
    <row r="714" spans="1:10" ht="15">
      <c r="A714" s="145"/>
      <c r="B714" s="145"/>
      <c r="C714" s="145"/>
      <c r="D714" s="145"/>
      <c r="E714" s="145"/>
      <c r="F714" s="145"/>
      <c r="G714" s="145"/>
      <c r="H714" s="145"/>
      <c r="I714" s="145"/>
      <c r="J714" s="145"/>
    </row>
    <row r="715" spans="1:10" ht="15">
      <c r="A715" s="145"/>
      <c r="B715" s="145"/>
      <c r="C715" s="145"/>
      <c r="D715" s="145"/>
      <c r="E715" s="145"/>
      <c r="F715" s="145"/>
      <c r="G715" s="145"/>
      <c r="H715" s="145"/>
      <c r="I715" s="145"/>
      <c r="J715" s="145"/>
    </row>
    <row r="716" spans="1:10" ht="15">
      <c r="A716" s="145"/>
      <c r="B716" s="145"/>
      <c r="C716" s="145"/>
      <c r="D716" s="145"/>
      <c r="E716" s="145"/>
      <c r="F716" s="145"/>
      <c r="G716" s="145"/>
      <c r="H716" s="145"/>
      <c r="I716" s="145"/>
      <c r="J716" s="145"/>
    </row>
    <row r="717" spans="1:10" ht="15">
      <c r="A717" s="145"/>
      <c r="B717" s="145"/>
      <c r="C717" s="145"/>
      <c r="D717" s="145"/>
      <c r="E717" s="145"/>
      <c r="F717" s="145"/>
      <c r="G717" s="145"/>
      <c r="H717" s="145"/>
      <c r="I717" s="145"/>
      <c r="J717" s="145"/>
    </row>
    <row r="718" spans="1:10" ht="15">
      <c r="A718" s="145"/>
      <c r="B718" s="145"/>
      <c r="C718" s="145"/>
      <c r="D718" s="145"/>
      <c r="E718" s="145"/>
      <c r="F718" s="145"/>
      <c r="G718" s="145"/>
      <c r="H718" s="145"/>
      <c r="I718" s="145"/>
      <c r="J718" s="145"/>
    </row>
    <row r="719" spans="1:10" ht="15">
      <c r="A719" s="145"/>
      <c r="B719" s="145"/>
      <c r="C719" s="145"/>
      <c r="D719" s="145"/>
      <c r="E719" s="145"/>
      <c r="F719" s="145"/>
      <c r="G719" s="145"/>
      <c r="H719" s="145"/>
      <c r="I719" s="145"/>
      <c r="J719" s="145"/>
    </row>
    <row r="720" spans="1:10" ht="15">
      <c r="A720" s="145"/>
      <c r="B720" s="145"/>
      <c r="C720" s="145"/>
      <c r="D720" s="145"/>
      <c r="E720" s="145"/>
      <c r="F720" s="145"/>
      <c r="G720" s="145"/>
      <c r="H720" s="145"/>
      <c r="I720" s="145"/>
      <c r="J720" s="145"/>
    </row>
    <row r="721" spans="1:10" ht="15">
      <c r="A721" s="145"/>
      <c r="B721" s="145"/>
      <c r="C721" s="145"/>
      <c r="D721" s="145"/>
      <c r="E721" s="145"/>
      <c r="F721" s="145"/>
      <c r="G721" s="145"/>
      <c r="H721" s="145"/>
      <c r="I721" s="145"/>
      <c r="J721" s="145"/>
    </row>
    <row r="722" spans="1:10" ht="15">
      <c r="A722" s="145"/>
      <c r="B722" s="145"/>
      <c r="C722" s="145"/>
      <c r="D722" s="145"/>
      <c r="E722" s="145"/>
      <c r="F722" s="145"/>
      <c r="G722" s="145"/>
      <c r="H722" s="145"/>
      <c r="I722" s="145"/>
      <c r="J722" s="145"/>
    </row>
    <row r="723" spans="1:10" ht="15">
      <c r="A723" s="145"/>
      <c r="B723" s="145"/>
      <c r="C723" s="145"/>
      <c r="D723" s="145"/>
      <c r="E723" s="145"/>
      <c r="F723" s="145"/>
      <c r="G723" s="145"/>
      <c r="H723" s="145"/>
      <c r="I723" s="145"/>
      <c r="J723" s="145"/>
    </row>
    <row r="724" spans="1:10" ht="15">
      <c r="A724" s="145"/>
      <c r="B724" s="145"/>
      <c r="C724" s="145"/>
      <c r="D724" s="145"/>
      <c r="E724" s="145"/>
      <c r="F724" s="145"/>
      <c r="G724" s="145"/>
      <c r="H724" s="145"/>
      <c r="I724" s="145"/>
      <c r="J724" s="145"/>
    </row>
    <row r="725" spans="1:10" ht="15">
      <c r="A725" s="145"/>
      <c r="B725" s="145"/>
      <c r="C725" s="145"/>
      <c r="D725" s="145"/>
      <c r="E725" s="145"/>
      <c r="F725" s="145"/>
      <c r="G725" s="145"/>
      <c r="H725" s="145"/>
      <c r="I725" s="145"/>
      <c r="J725" s="145"/>
    </row>
    <row r="726" spans="1:10" ht="15">
      <c r="A726" s="145"/>
      <c r="B726" s="145"/>
      <c r="C726" s="145"/>
      <c r="D726" s="145"/>
      <c r="E726" s="145"/>
      <c r="F726" s="145"/>
      <c r="G726" s="145"/>
      <c r="H726" s="145"/>
      <c r="I726" s="145"/>
      <c r="J726" s="145"/>
    </row>
    <row r="727" spans="1:10" ht="15">
      <c r="A727" s="145"/>
      <c r="B727" s="145"/>
      <c r="C727" s="145"/>
      <c r="D727" s="145"/>
      <c r="E727" s="145"/>
      <c r="F727" s="145"/>
      <c r="G727" s="145"/>
      <c r="H727" s="145"/>
      <c r="I727" s="145"/>
      <c r="J727" s="145"/>
    </row>
    <row r="728" spans="1:10" ht="15">
      <c r="A728" s="145"/>
      <c r="B728" s="145"/>
      <c r="C728" s="145"/>
      <c r="D728" s="145"/>
      <c r="E728" s="145"/>
      <c r="F728" s="145"/>
      <c r="G728" s="145"/>
      <c r="H728" s="145"/>
      <c r="I728" s="145"/>
      <c r="J728" s="145"/>
    </row>
    <row r="729" spans="1:10" ht="15">
      <c r="A729" s="145"/>
      <c r="B729" s="145"/>
      <c r="C729" s="145"/>
      <c r="D729" s="145"/>
      <c r="E729" s="145"/>
      <c r="F729" s="145"/>
      <c r="G729" s="145"/>
      <c r="H729" s="145"/>
      <c r="I729" s="145"/>
      <c r="J729" s="145"/>
    </row>
    <row r="730" spans="1:10" ht="15">
      <c r="A730" s="145"/>
      <c r="B730" s="145"/>
      <c r="C730" s="145"/>
      <c r="D730" s="145"/>
      <c r="E730" s="145"/>
      <c r="F730" s="145"/>
      <c r="G730" s="145"/>
      <c r="H730" s="145"/>
      <c r="I730" s="145"/>
      <c r="J730" s="145"/>
    </row>
    <row r="731" spans="1:10" ht="15">
      <c r="A731" s="145"/>
      <c r="B731" s="145"/>
      <c r="C731" s="145"/>
      <c r="D731" s="145"/>
      <c r="E731" s="145"/>
      <c r="F731" s="145"/>
      <c r="G731" s="145"/>
      <c r="H731" s="145"/>
      <c r="I731" s="145"/>
      <c r="J731" s="145"/>
    </row>
    <row r="732" spans="1:10" ht="15">
      <c r="A732" s="145"/>
      <c r="B732" s="145"/>
      <c r="C732" s="145"/>
      <c r="D732" s="145"/>
      <c r="E732" s="145"/>
      <c r="F732" s="145"/>
      <c r="G732" s="145"/>
      <c r="H732" s="145"/>
      <c r="I732" s="145"/>
      <c r="J732" s="145"/>
    </row>
    <row r="733" spans="1:10" ht="15">
      <c r="A733" s="145"/>
      <c r="B733" s="145"/>
      <c r="C733" s="145"/>
      <c r="D733" s="145"/>
      <c r="E733" s="145"/>
      <c r="F733" s="145"/>
      <c r="G733" s="145"/>
      <c r="H733" s="145"/>
      <c r="I733" s="145"/>
      <c r="J733" s="145"/>
    </row>
    <row r="734" spans="1:10" ht="15">
      <c r="A734" s="145"/>
      <c r="B734" s="145"/>
      <c r="C734" s="145"/>
      <c r="D734" s="145"/>
      <c r="E734" s="145"/>
      <c r="F734" s="145"/>
      <c r="G734" s="145"/>
      <c r="H734" s="145"/>
      <c r="I734" s="145"/>
      <c r="J734" s="145"/>
    </row>
    <row r="735" spans="1:10" ht="15">
      <c r="A735" s="145"/>
      <c r="B735" s="145"/>
      <c r="C735" s="145"/>
      <c r="D735" s="145"/>
      <c r="E735" s="145"/>
      <c r="F735" s="145"/>
      <c r="G735" s="145"/>
      <c r="H735" s="145"/>
      <c r="I735" s="145"/>
      <c r="J735" s="145"/>
    </row>
    <row r="736" spans="1:10" ht="15">
      <c r="A736" s="145"/>
      <c r="B736" s="145"/>
      <c r="C736" s="145"/>
      <c r="D736" s="145"/>
      <c r="E736" s="145"/>
      <c r="F736" s="145"/>
      <c r="G736" s="145"/>
      <c r="H736" s="145"/>
      <c r="I736" s="145"/>
      <c r="J736" s="145"/>
    </row>
    <row r="737" spans="1:10" ht="15">
      <c r="A737" s="145"/>
      <c r="B737" s="145"/>
      <c r="C737" s="145"/>
      <c r="D737" s="145"/>
      <c r="E737" s="145"/>
      <c r="F737" s="145"/>
      <c r="G737" s="145"/>
      <c r="H737" s="145"/>
      <c r="I737" s="145"/>
      <c r="J737" s="145"/>
    </row>
    <row r="738" spans="1:10" ht="15">
      <c r="A738" s="145"/>
      <c r="B738" s="145"/>
      <c r="C738" s="145"/>
      <c r="D738" s="145"/>
      <c r="E738" s="145"/>
      <c r="F738" s="145"/>
      <c r="G738" s="145"/>
      <c r="H738" s="145"/>
      <c r="I738" s="145"/>
      <c r="J738" s="145"/>
    </row>
    <row r="739" spans="1:10" ht="15">
      <c r="A739" s="145"/>
      <c r="B739" s="145"/>
      <c r="C739" s="145"/>
      <c r="D739" s="145"/>
      <c r="E739" s="145"/>
      <c r="F739" s="145"/>
      <c r="G739" s="145"/>
      <c r="H739" s="145"/>
      <c r="I739" s="145"/>
      <c r="J739" s="145"/>
    </row>
    <row r="740" spans="1:10" ht="15">
      <c r="A740" s="145"/>
      <c r="B740" s="145"/>
      <c r="C740" s="145"/>
      <c r="D740" s="145"/>
      <c r="E740" s="145"/>
      <c r="F740" s="145"/>
      <c r="G740" s="145"/>
      <c r="H740" s="145"/>
      <c r="I740" s="145"/>
      <c r="J740" s="145"/>
    </row>
    <row r="741" spans="1:10" ht="15">
      <c r="A741" s="145"/>
      <c r="B741" s="145"/>
      <c r="C741" s="145"/>
      <c r="D741" s="145"/>
      <c r="E741" s="145"/>
      <c r="F741" s="145"/>
      <c r="G741" s="145"/>
      <c r="H741" s="145"/>
      <c r="I741" s="145"/>
      <c r="J741" s="145"/>
    </row>
    <row r="742" spans="1:10" ht="15">
      <c r="A742" s="145"/>
      <c r="B742" s="145"/>
      <c r="C742" s="145"/>
      <c r="D742" s="145"/>
      <c r="E742" s="145"/>
      <c r="F742" s="145"/>
      <c r="G742" s="145"/>
      <c r="H742" s="145"/>
      <c r="I742" s="145"/>
      <c r="J742" s="145"/>
    </row>
    <row r="743" spans="1:10" ht="15">
      <c r="A743" s="145"/>
      <c r="B743" s="145"/>
      <c r="C743" s="145"/>
      <c r="D743" s="145"/>
      <c r="E743" s="145"/>
      <c r="F743" s="145"/>
      <c r="G743" s="145"/>
      <c r="H743" s="145"/>
      <c r="I743" s="145"/>
      <c r="J743" s="145"/>
    </row>
    <row r="744" spans="1:10" ht="15">
      <c r="A744" s="145"/>
      <c r="B744" s="145"/>
      <c r="C744" s="145"/>
      <c r="D744" s="145"/>
      <c r="E744" s="145"/>
      <c r="F744" s="145"/>
      <c r="G744" s="145"/>
      <c r="H744" s="145"/>
      <c r="I744" s="145"/>
      <c r="J744" s="145"/>
    </row>
    <row r="745" spans="1:10" ht="15">
      <c r="A745" s="145"/>
      <c r="B745" s="145"/>
      <c r="C745" s="145"/>
      <c r="D745" s="145"/>
      <c r="E745" s="145"/>
      <c r="F745" s="145"/>
      <c r="G745" s="145"/>
      <c r="H745" s="145"/>
      <c r="I745" s="145"/>
      <c r="J745" s="145"/>
    </row>
    <row r="746" spans="1:10" ht="15">
      <c r="A746" s="145"/>
      <c r="B746" s="145"/>
      <c r="C746" s="145"/>
      <c r="D746" s="145"/>
      <c r="E746" s="145"/>
      <c r="F746" s="145"/>
      <c r="G746" s="145"/>
      <c r="H746" s="145"/>
      <c r="I746" s="145"/>
      <c r="J746" s="145"/>
    </row>
    <row r="747" spans="1:10" ht="15">
      <c r="A747" s="145"/>
      <c r="B747" s="145"/>
      <c r="C747" s="145"/>
      <c r="D747" s="145"/>
      <c r="E747" s="145"/>
      <c r="F747" s="145"/>
      <c r="G747" s="145"/>
      <c r="H747" s="145"/>
      <c r="I747" s="145"/>
      <c r="J747" s="145"/>
    </row>
    <row r="748" spans="1:10" ht="15">
      <c r="A748" s="145"/>
      <c r="B748" s="145"/>
      <c r="C748" s="145"/>
      <c r="D748" s="145"/>
      <c r="E748" s="145"/>
      <c r="F748" s="145"/>
      <c r="G748" s="145"/>
      <c r="H748" s="145"/>
      <c r="I748" s="145"/>
      <c r="J748" s="145"/>
    </row>
    <row r="749" spans="1:10" ht="15">
      <c r="A749" s="145"/>
      <c r="B749" s="145"/>
      <c r="C749" s="145"/>
      <c r="D749" s="145"/>
      <c r="E749" s="145"/>
      <c r="F749" s="145"/>
      <c r="G749" s="145"/>
      <c r="H749" s="145"/>
      <c r="I749" s="145"/>
      <c r="J749" s="145"/>
    </row>
    <row r="750" spans="1:10" ht="15">
      <c r="A750" s="145"/>
      <c r="B750" s="145"/>
      <c r="C750" s="145"/>
      <c r="D750" s="145"/>
      <c r="E750" s="145"/>
      <c r="F750" s="145"/>
      <c r="G750" s="145"/>
      <c r="H750" s="145"/>
      <c r="I750" s="145"/>
      <c r="J750" s="145"/>
    </row>
    <row r="751" spans="1:10" ht="15">
      <c r="A751" s="145"/>
      <c r="B751" s="145"/>
      <c r="C751" s="145"/>
      <c r="D751" s="145"/>
      <c r="E751" s="145"/>
      <c r="F751" s="145"/>
      <c r="G751" s="145"/>
      <c r="H751" s="145"/>
      <c r="I751" s="145"/>
      <c r="J751" s="145"/>
    </row>
    <row r="752" spans="1:10" ht="15">
      <c r="A752" s="145"/>
      <c r="B752" s="145"/>
      <c r="C752" s="145"/>
      <c r="D752" s="145"/>
      <c r="E752" s="145"/>
      <c r="F752" s="145"/>
      <c r="G752" s="145"/>
      <c r="H752" s="145"/>
      <c r="I752" s="145"/>
      <c r="J752" s="145"/>
    </row>
    <row r="753" spans="1:10" ht="15">
      <c r="A753" s="145"/>
      <c r="B753" s="145"/>
      <c r="C753" s="145"/>
      <c r="D753" s="145"/>
      <c r="E753" s="145"/>
      <c r="F753" s="145"/>
      <c r="G753" s="145"/>
      <c r="H753" s="145"/>
      <c r="I753" s="145"/>
      <c r="J753" s="145"/>
    </row>
    <row r="754" spans="1:10" ht="15">
      <c r="A754" s="145"/>
      <c r="B754" s="145"/>
      <c r="C754" s="145"/>
      <c r="D754" s="145"/>
      <c r="E754" s="145"/>
      <c r="F754" s="145"/>
      <c r="G754" s="145"/>
      <c r="H754" s="145"/>
      <c r="I754" s="145"/>
      <c r="J754" s="145"/>
    </row>
    <row r="755" spans="1:10" ht="15">
      <c r="A755" s="145"/>
      <c r="B755" s="145"/>
      <c r="C755" s="145"/>
      <c r="D755" s="145"/>
      <c r="E755" s="145"/>
      <c r="F755" s="145"/>
      <c r="G755" s="145"/>
      <c r="H755" s="145"/>
      <c r="I755" s="145"/>
      <c r="J755" s="145"/>
    </row>
    <row r="756" spans="1:10" ht="15">
      <c r="A756" s="145"/>
      <c r="B756" s="145"/>
      <c r="C756" s="145"/>
      <c r="D756" s="145"/>
      <c r="E756" s="145"/>
      <c r="F756" s="145"/>
      <c r="G756" s="145"/>
      <c r="H756" s="145"/>
      <c r="I756" s="145"/>
      <c r="J756" s="145"/>
    </row>
    <row r="757" spans="1:10" ht="15">
      <c r="A757" s="145"/>
      <c r="B757" s="145"/>
      <c r="C757" s="145"/>
      <c r="D757" s="145"/>
      <c r="E757" s="145"/>
      <c r="F757" s="145"/>
      <c r="G757" s="145"/>
      <c r="H757" s="145"/>
      <c r="I757" s="145"/>
      <c r="J757" s="145"/>
    </row>
    <row r="758" spans="1:10" ht="15">
      <c r="A758" s="145"/>
      <c r="B758" s="145"/>
      <c r="C758" s="145"/>
      <c r="D758" s="145"/>
      <c r="E758" s="145"/>
      <c r="F758" s="145"/>
      <c r="G758" s="145"/>
      <c r="H758" s="145"/>
      <c r="I758" s="145"/>
      <c r="J758" s="145"/>
    </row>
    <row r="759" spans="1:10" ht="15">
      <c r="A759" s="145"/>
      <c r="B759" s="145"/>
      <c r="C759" s="145"/>
      <c r="D759" s="145"/>
      <c r="E759" s="145"/>
      <c r="F759" s="145"/>
      <c r="G759" s="145"/>
      <c r="H759" s="145"/>
      <c r="I759" s="145"/>
      <c r="J759" s="145"/>
    </row>
    <row r="760" spans="1:10" ht="15">
      <c r="A760" s="145"/>
      <c r="B760" s="145"/>
      <c r="C760" s="145"/>
      <c r="D760" s="145"/>
      <c r="E760" s="145"/>
      <c r="F760" s="145"/>
      <c r="G760" s="145"/>
      <c r="H760" s="145"/>
      <c r="I760" s="145"/>
      <c r="J760" s="145"/>
    </row>
    <row r="761" spans="1:10" ht="15">
      <c r="A761" s="145"/>
      <c r="B761" s="145"/>
      <c r="C761" s="145"/>
      <c r="D761" s="145"/>
      <c r="E761" s="145"/>
      <c r="F761" s="145"/>
      <c r="G761" s="145"/>
      <c r="H761" s="145"/>
      <c r="I761" s="145"/>
      <c r="J761" s="145"/>
    </row>
    <row r="762" spans="1:10" ht="15">
      <c r="A762" s="145"/>
      <c r="B762" s="145"/>
      <c r="C762" s="145"/>
      <c r="D762" s="145"/>
      <c r="E762" s="145"/>
      <c r="F762" s="145"/>
      <c r="G762" s="145"/>
      <c r="H762" s="145"/>
      <c r="I762" s="145"/>
      <c r="J762" s="145"/>
    </row>
    <row r="763" spans="1:10" ht="15">
      <c r="A763" s="145"/>
      <c r="B763" s="145"/>
      <c r="C763" s="145"/>
      <c r="D763" s="145"/>
      <c r="E763" s="145"/>
      <c r="F763" s="145"/>
      <c r="G763" s="145"/>
      <c r="H763" s="145"/>
      <c r="I763" s="145"/>
      <c r="J763" s="145"/>
    </row>
    <row r="764" spans="1:10" ht="15">
      <c r="A764" s="145"/>
      <c r="B764" s="145"/>
      <c r="C764" s="145"/>
      <c r="D764" s="145"/>
      <c r="E764" s="145"/>
      <c r="F764" s="145"/>
      <c r="G764" s="145"/>
      <c r="H764" s="145"/>
      <c r="I764" s="145"/>
      <c r="J764" s="145"/>
    </row>
    <row r="765" spans="1:10" ht="15">
      <c r="A765" s="145"/>
      <c r="B765" s="145"/>
      <c r="C765" s="145"/>
      <c r="D765" s="145"/>
      <c r="E765" s="145"/>
      <c r="F765" s="145"/>
      <c r="G765" s="145"/>
      <c r="H765" s="145"/>
      <c r="I765" s="145"/>
      <c r="J765" s="145"/>
    </row>
    <row r="766" spans="1:10" ht="15">
      <c r="A766" s="145"/>
      <c r="B766" s="145"/>
      <c r="C766" s="145"/>
      <c r="D766" s="145"/>
      <c r="E766" s="145"/>
      <c r="F766" s="145"/>
      <c r="G766" s="145"/>
      <c r="H766" s="145"/>
      <c r="I766" s="145"/>
      <c r="J766" s="145"/>
    </row>
    <row r="767" spans="1:10" ht="15">
      <c r="A767" s="145"/>
      <c r="B767" s="145"/>
      <c r="C767" s="145"/>
      <c r="D767" s="145"/>
      <c r="E767" s="145"/>
      <c r="F767" s="145"/>
      <c r="G767" s="145"/>
      <c r="H767" s="145"/>
      <c r="I767" s="145"/>
      <c r="J767" s="145"/>
    </row>
    <row r="768" spans="1:10" ht="15">
      <c r="A768" s="145"/>
      <c r="B768" s="145"/>
      <c r="C768" s="145"/>
      <c r="D768" s="145"/>
      <c r="E768" s="145"/>
      <c r="F768" s="145"/>
      <c r="G768" s="145"/>
      <c r="H768" s="145"/>
      <c r="I768" s="145"/>
      <c r="J768" s="145"/>
    </row>
    <row r="769" spans="1:10" ht="15">
      <c r="A769" s="145"/>
      <c r="B769" s="145"/>
      <c r="C769" s="145"/>
      <c r="D769" s="145"/>
      <c r="E769" s="145"/>
      <c r="F769" s="145"/>
      <c r="G769" s="145"/>
      <c r="H769" s="145"/>
      <c r="I769" s="145"/>
      <c r="J769" s="145"/>
    </row>
    <row r="770" spans="1:10" ht="15">
      <c r="A770" s="145"/>
      <c r="B770" s="145"/>
      <c r="C770" s="145"/>
      <c r="D770" s="145"/>
      <c r="E770" s="145"/>
      <c r="F770" s="145"/>
      <c r="G770" s="145"/>
      <c r="H770" s="145"/>
      <c r="I770" s="145"/>
      <c r="J770" s="145"/>
    </row>
    <row r="771" spans="1:10" ht="15">
      <c r="A771" s="145"/>
      <c r="B771" s="145"/>
      <c r="C771" s="145"/>
      <c r="D771" s="145"/>
      <c r="E771" s="145"/>
      <c r="F771" s="145"/>
      <c r="G771" s="145"/>
      <c r="H771" s="145"/>
      <c r="I771" s="145"/>
      <c r="J771" s="145"/>
    </row>
    <row r="772" spans="1:10" ht="15">
      <c r="A772" s="145"/>
      <c r="B772" s="145"/>
      <c r="C772" s="145"/>
      <c r="D772" s="145"/>
      <c r="E772" s="145"/>
      <c r="F772" s="145"/>
      <c r="G772" s="145"/>
      <c r="H772" s="145"/>
      <c r="I772" s="145"/>
      <c r="J772" s="145"/>
    </row>
    <row r="773" spans="1:10" ht="15">
      <c r="A773" s="145"/>
      <c r="B773" s="145"/>
      <c r="C773" s="145"/>
      <c r="D773" s="145"/>
      <c r="E773" s="145"/>
      <c r="F773" s="145"/>
      <c r="G773" s="145"/>
      <c r="H773" s="145"/>
      <c r="I773" s="145"/>
      <c r="J773" s="145"/>
    </row>
    <row r="774" spans="1:10" ht="15">
      <c r="A774" s="145"/>
      <c r="B774" s="145"/>
      <c r="C774" s="145"/>
      <c r="D774" s="145"/>
      <c r="E774" s="145"/>
      <c r="F774" s="145"/>
      <c r="G774" s="145"/>
      <c r="H774" s="145"/>
      <c r="I774" s="145"/>
      <c r="J774" s="145"/>
    </row>
    <row r="775" spans="1:10" ht="15">
      <c r="A775" s="145"/>
      <c r="B775" s="145"/>
      <c r="C775" s="145"/>
      <c r="D775" s="145"/>
      <c r="E775" s="145"/>
      <c r="F775" s="145"/>
      <c r="G775" s="145"/>
      <c r="H775" s="145"/>
      <c r="I775" s="145"/>
      <c r="J775" s="145"/>
    </row>
    <row r="776" spans="1:10" ht="15">
      <c r="A776" s="145"/>
      <c r="B776" s="145"/>
      <c r="C776" s="145"/>
      <c r="D776" s="145"/>
      <c r="E776" s="145"/>
      <c r="F776" s="145"/>
      <c r="G776" s="145"/>
      <c r="H776" s="145"/>
      <c r="I776" s="145"/>
      <c r="J776" s="145"/>
    </row>
    <row r="777" spans="1:10" ht="15">
      <c r="A777" s="145"/>
      <c r="B777" s="145"/>
      <c r="C777" s="145"/>
      <c r="D777" s="145"/>
      <c r="E777" s="145"/>
      <c r="F777" s="145"/>
      <c r="G777" s="145"/>
      <c r="H777" s="145"/>
      <c r="I777" s="145"/>
      <c r="J777" s="145"/>
    </row>
    <row r="778" spans="1:10" ht="15">
      <c r="A778" s="145"/>
      <c r="B778" s="145"/>
      <c r="C778" s="145"/>
      <c r="D778" s="145"/>
      <c r="E778" s="145"/>
      <c r="F778" s="145"/>
      <c r="G778" s="145"/>
      <c r="H778" s="145"/>
      <c r="I778" s="145"/>
      <c r="J778" s="145"/>
    </row>
    <row r="779" spans="1:10" ht="15">
      <c r="A779" s="145"/>
      <c r="B779" s="145"/>
      <c r="C779" s="145"/>
      <c r="D779" s="145"/>
      <c r="E779" s="145"/>
      <c r="F779" s="145"/>
      <c r="G779" s="145"/>
      <c r="H779" s="145"/>
      <c r="I779" s="145"/>
      <c r="J779" s="145"/>
    </row>
    <row r="780" spans="1:10" ht="15">
      <c r="A780" s="145"/>
      <c r="B780" s="145"/>
      <c r="C780" s="145"/>
      <c r="D780" s="145"/>
      <c r="E780" s="145"/>
      <c r="F780" s="145"/>
      <c r="G780" s="145"/>
      <c r="H780" s="145"/>
      <c r="I780" s="145"/>
      <c r="J780" s="145"/>
    </row>
    <row r="781" spans="1:10" ht="15">
      <c r="A781" s="145"/>
      <c r="B781" s="145"/>
      <c r="C781" s="145"/>
      <c r="D781" s="145"/>
      <c r="E781" s="145"/>
      <c r="F781" s="145"/>
      <c r="G781" s="145"/>
      <c r="H781" s="145"/>
      <c r="I781" s="145"/>
      <c r="J781" s="145"/>
    </row>
    <row r="782" spans="1:10" ht="15">
      <c r="A782" s="145"/>
      <c r="B782" s="145"/>
      <c r="C782" s="145"/>
      <c r="D782" s="145"/>
      <c r="E782" s="145"/>
      <c r="F782" s="145"/>
      <c r="G782" s="145"/>
      <c r="H782" s="145"/>
      <c r="I782" s="145"/>
      <c r="J782" s="145"/>
    </row>
    <row r="783" spans="1:10" ht="15">
      <c r="A783" s="145"/>
      <c r="B783" s="145"/>
      <c r="C783" s="145"/>
      <c r="D783" s="145"/>
      <c r="E783" s="145"/>
      <c r="F783" s="145"/>
      <c r="G783" s="145"/>
      <c r="H783" s="145"/>
      <c r="I783" s="145"/>
      <c r="J783" s="145"/>
    </row>
    <row r="784" spans="1:10" ht="15">
      <c r="A784" s="145"/>
      <c r="B784" s="145"/>
      <c r="C784" s="145"/>
      <c r="D784" s="145"/>
      <c r="E784" s="145"/>
      <c r="F784" s="145"/>
      <c r="G784" s="145"/>
      <c r="H784" s="145"/>
      <c r="I784" s="145"/>
      <c r="J784" s="145"/>
    </row>
    <row r="785" spans="1:10" ht="15">
      <c r="A785" s="145"/>
      <c r="B785" s="145"/>
      <c r="C785" s="145"/>
      <c r="D785" s="145"/>
      <c r="E785" s="145"/>
      <c r="F785" s="145"/>
      <c r="G785" s="145"/>
      <c r="H785" s="145"/>
      <c r="I785" s="145"/>
      <c r="J785" s="145"/>
    </row>
    <row r="786" spans="1:10" ht="15">
      <c r="A786" s="145"/>
      <c r="B786" s="145"/>
      <c r="C786" s="145"/>
      <c r="D786" s="145"/>
      <c r="E786" s="145"/>
      <c r="F786" s="145"/>
      <c r="G786" s="145"/>
      <c r="H786" s="145"/>
      <c r="I786" s="145"/>
      <c r="J786" s="145"/>
    </row>
    <row r="787" spans="1:10" ht="15">
      <c r="A787" s="145"/>
      <c r="B787" s="145"/>
      <c r="C787" s="145"/>
      <c r="D787" s="145"/>
      <c r="E787" s="145"/>
      <c r="F787" s="145"/>
      <c r="G787" s="145"/>
      <c r="H787" s="145"/>
      <c r="I787" s="145"/>
      <c r="J787" s="145"/>
    </row>
    <row r="788" spans="1:10" ht="15">
      <c r="A788" s="145"/>
      <c r="B788" s="145"/>
      <c r="C788" s="145"/>
      <c r="D788" s="145"/>
      <c r="E788" s="145"/>
      <c r="F788" s="145"/>
      <c r="G788" s="145"/>
      <c r="H788" s="145"/>
      <c r="I788" s="145"/>
      <c r="J788" s="145"/>
    </row>
    <row r="789" spans="1:10" ht="15">
      <c r="A789" s="145"/>
      <c r="B789" s="145"/>
      <c r="C789" s="145"/>
      <c r="D789" s="145"/>
      <c r="E789" s="145"/>
      <c r="F789" s="145"/>
      <c r="G789" s="145"/>
      <c r="H789" s="145"/>
      <c r="I789" s="145"/>
      <c r="J789" s="145"/>
    </row>
    <row r="790" spans="1:10" ht="15">
      <c r="A790" s="145"/>
      <c r="B790" s="145"/>
      <c r="C790" s="145"/>
      <c r="D790" s="145"/>
      <c r="E790" s="145"/>
      <c r="F790" s="145"/>
      <c r="G790" s="145"/>
      <c r="H790" s="145"/>
      <c r="I790" s="145"/>
      <c r="J790" s="145"/>
    </row>
    <row r="791" spans="1:10" ht="15">
      <c r="A791" s="145"/>
      <c r="B791" s="145"/>
      <c r="C791" s="145"/>
      <c r="D791" s="145"/>
      <c r="E791" s="145"/>
      <c r="F791" s="145"/>
      <c r="G791" s="145"/>
      <c r="H791" s="145"/>
      <c r="I791" s="145"/>
      <c r="J791" s="145"/>
    </row>
    <row r="792" spans="1:10" ht="15">
      <c r="A792" s="145"/>
      <c r="B792" s="145"/>
      <c r="C792" s="145"/>
      <c r="D792" s="145"/>
      <c r="E792" s="145"/>
      <c r="F792" s="145"/>
      <c r="G792" s="145"/>
      <c r="H792" s="145"/>
      <c r="I792" s="145"/>
      <c r="J792" s="145"/>
    </row>
    <row r="793" spans="1:10" ht="15">
      <c r="A793" s="145"/>
      <c r="B793" s="145"/>
      <c r="C793" s="145"/>
      <c r="D793" s="145"/>
      <c r="E793" s="145"/>
      <c r="F793" s="145"/>
      <c r="G793" s="145"/>
      <c r="H793" s="145"/>
      <c r="I793" s="145"/>
      <c r="J793" s="145"/>
    </row>
    <row r="794" spans="1:10" ht="15">
      <c r="A794" s="145"/>
      <c r="B794" s="145"/>
      <c r="C794" s="145"/>
      <c r="D794" s="145"/>
      <c r="E794" s="145"/>
      <c r="F794" s="145"/>
      <c r="G794" s="145"/>
      <c r="H794" s="145"/>
      <c r="I794" s="145"/>
      <c r="J794" s="145"/>
    </row>
    <row r="795" spans="1:10" ht="15">
      <c r="A795" s="145"/>
      <c r="B795" s="145"/>
      <c r="C795" s="145"/>
      <c r="D795" s="145"/>
      <c r="E795" s="145"/>
      <c r="F795" s="145"/>
      <c r="G795" s="145"/>
      <c r="H795" s="145"/>
      <c r="I795" s="145"/>
      <c r="J795" s="145"/>
    </row>
    <row r="796" spans="1:10" ht="15">
      <c r="A796" s="145"/>
      <c r="B796" s="145"/>
      <c r="C796" s="145"/>
      <c r="D796" s="145"/>
      <c r="E796" s="145"/>
      <c r="F796" s="145"/>
      <c r="G796" s="145"/>
      <c r="H796" s="145"/>
      <c r="I796" s="145"/>
      <c r="J796" s="145"/>
    </row>
    <row r="797" spans="1:10" ht="15">
      <c r="A797" s="145"/>
      <c r="B797" s="145"/>
      <c r="C797" s="145"/>
      <c r="D797" s="145"/>
      <c r="E797" s="145"/>
      <c r="F797" s="145"/>
      <c r="G797" s="145"/>
      <c r="H797" s="145"/>
      <c r="I797" s="145"/>
      <c r="J797" s="145"/>
    </row>
    <row r="798" spans="1:10" ht="15">
      <c r="A798" s="145"/>
      <c r="B798" s="145"/>
      <c r="C798" s="145"/>
      <c r="D798" s="145"/>
      <c r="E798" s="145"/>
      <c r="F798" s="145"/>
      <c r="G798" s="145"/>
      <c r="H798" s="145"/>
      <c r="I798" s="145"/>
      <c r="J798" s="145"/>
    </row>
    <row r="799" spans="1:10" ht="15">
      <c r="A799" s="145"/>
      <c r="B799" s="145"/>
      <c r="C799" s="145"/>
      <c r="D799" s="145"/>
      <c r="E799" s="145"/>
      <c r="F799" s="145"/>
      <c r="G799" s="145"/>
      <c r="H799" s="145"/>
      <c r="I799" s="145"/>
      <c r="J799" s="145"/>
    </row>
    <row r="800" spans="1:10" ht="15">
      <c r="A800" s="145"/>
      <c r="B800" s="145"/>
      <c r="C800" s="145"/>
      <c r="D800" s="145"/>
      <c r="E800" s="145"/>
      <c r="F800" s="145"/>
      <c r="G800" s="145"/>
      <c r="H800" s="145"/>
      <c r="I800" s="145"/>
      <c r="J800" s="145"/>
    </row>
    <row r="801" spans="1:10" ht="15">
      <c r="A801" s="145"/>
      <c r="B801" s="145"/>
      <c r="C801" s="145"/>
      <c r="D801" s="145"/>
      <c r="E801" s="145"/>
      <c r="F801" s="145"/>
      <c r="G801" s="145"/>
      <c r="H801" s="145"/>
      <c r="I801" s="145"/>
      <c r="J801" s="145"/>
    </row>
    <row r="802" spans="1:10" ht="15">
      <c r="A802" s="145"/>
      <c r="B802" s="145"/>
      <c r="C802" s="145"/>
      <c r="D802" s="145"/>
      <c r="E802" s="145"/>
      <c r="F802" s="145"/>
      <c r="G802" s="145"/>
      <c r="H802" s="145"/>
      <c r="I802" s="145"/>
      <c r="J802" s="145"/>
    </row>
    <row r="803" spans="1:10" ht="15">
      <c r="A803" s="145"/>
      <c r="B803" s="145"/>
      <c r="C803" s="145"/>
      <c r="D803" s="145"/>
      <c r="E803" s="145"/>
      <c r="F803" s="145"/>
      <c r="G803" s="145"/>
      <c r="H803" s="145"/>
      <c r="I803" s="145"/>
      <c r="J803" s="145"/>
    </row>
    <row r="804" spans="1:10" ht="15">
      <c r="A804" s="145"/>
      <c r="B804" s="145"/>
      <c r="C804" s="145"/>
      <c r="D804" s="145"/>
      <c r="E804" s="145"/>
      <c r="F804" s="145"/>
      <c r="G804" s="145"/>
      <c r="H804" s="145"/>
      <c r="I804" s="145"/>
      <c r="J804" s="145"/>
    </row>
    <row r="805" spans="1:10" ht="15">
      <c r="A805" s="145"/>
      <c r="B805" s="145"/>
      <c r="C805" s="145"/>
      <c r="D805" s="145"/>
      <c r="E805" s="145"/>
      <c r="F805" s="145"/>
      <c r="G805" s="145"/>
      <c r="H805" s="145"/>
      <c r="I805" s="145"/>
      <c r="J805" s="145"/>
    </row>
    <row r="806" spans="1:10" ht="15">
      <c r="A806" s="145"/>
      <c r="B806" s="145"/>
      <c r="C806" s="145"/>
      <c r="D806" s="145"/>
      <c r="E806" s="145"/>
      <c r="F806" s="145"/>
      <c r="G806" s="145"/>
      <c r="H806" s="145"/>
      <c r="I806" s="145"/>
      <c r="J806" s="145"/>
    </row>
    <row r="807" spans="1:10" ht="15">
      <c r="A807" s="145"/>
      <c r="B807" s="145"/>
      <c r="C807" s="145"/>
      <c r="D807" s="145"/>
      <c r="E807" s="145"/>
      <c r="F807" s="145"/>
      <c r="G807" s="145"/>
      <c r="H807" s="145"/>
      <c r="I807" s="145"/>
      <c r="J807" s="145"/>
    </row>
    <row r="808" spans="1:10" ht="15">
      <c r="A808" s="145"/>
      <c r="B808" s="145"/>
      <c r="C808" s="145"/>
      <c r="D808" s="145"/>
      <c r="E808" s="145"/>
      <c r="F808" s="145"/>
      <c r="G808" s="145"/>
      <c r="H808" s="145"/>
      <c r="I808" s="145"/>
      <c r="J808" s="145"/>
    </row>
    <row r="809" spans="1:10" ht="15">
      <c r="A809" s="145"/>
      <c r="B809" s="145"/>
      <c r="C809" s="145"/>
      <c r="D809" s="145"/>
      <c r="E809" s="145"/>
      <c r="F809" s="145"/>
      <c r="G809" s="145"/>
      <c r="H809" s="145"/>
      <c r="I809" s="145"/>
      <c r="J809" s="145"/>
    </row>
    <row r="810" spans="1:10" ht="15">
      <c r="A810" s="145"/>
      <c r="B810" s="145"/>
      <c r="C810" s="145"/>
      <c r="D810" s="145"/>
      <c r="E810" s="145"/>
      <c r="F810" s="145"/>
      <c r="G810" s="145"/>
      <c r="H810" s="145"/>
      <c r="I810" s="145"/>
      <c r="J810" s="145"/>
    </row>
    <row r="811" spans="1:10" ht="15">
      <c r="A811" s="145"/>
      <c r="B811" s="145"/>
      <c r="C811" s="145"/>
      <c r="D811" s="145"/>
      <c r="E811" s="145"/>
      <c r="F811" s="145"/>
      <c r="G811" s="145"/>
      <c r="H811" s="145"/>
      <c r="I811" s="145"/>
      <c r="J811" s="145"/>
    </row>
    <row r="812" spans="1:10" ht="15">
      <c r="A812" s="145"/>
      <c r="B812" s="145"/>
      <c r="C812" s="145"/>
      <c r="D812" s="145"/>
      <c r="E812" s="145"/>
      <c r="F812" s="145"/>
      <c r="G812" s="145"/>
      <c r="H812" s="145"/>
      <c r="I812" s="145"/>
      <c r="J812" s="145"/>
    </row>
    <row r="813" spans="1:10" ht="15">
      <c r="A813" s="145"/>
      <c r="B813" s="145"/>
      <c r="C813" s="145"/>
      <c r="D813" s="145"/>
      <c r="E813" s="145"/>
      <c r="F813" s="145"/>
      <c r="G813" s="145"/>
      <c r="H813" s="145"/>
      <c r="I813" s="145"/>
      <c r="J813" s="145"/>
    </row>
    <row r="814" spans="1:10" ht="15">
      <c r="A814" s="145"/>
      <c r="B814" s="145"/>
      <c r="C814" s="145"/>
      <c r="D814" s="145"/>
      <c r="E814" s="145"/>
      <c r="F814" s="145"/>
      <c r="G814" s="145"/>
      <c r="H814" s="145"/>
      <c r="I814" s="145"/>
      <c r="J814" s="145"/>
    </row>
    <row r="815" spans="1:10" ht="15">
      <c r="A815" s="145"/>
      <c r="B815" s="145"/>
      <c r="C815" s="145"/>
      <c r="D815" s="145"/>
      <c r="E815" s="145"/>
      <c r="F815" s="145"/>
      <c r="G815" s="145"/>
      <c r="H815" s="145"/>
      <c r="I815" s="145"/>
      <c r="J815" s="145"/>
    </row>
    <row r="816" spans="1:10" ht="15">
      <c r="A816" s="145"/>
      <c r="B816" s="145"/>
      <c r="C816" s="145"/>
      <c r="D816" s="145"/>
      <c r="E816" s="145"/>
      <c r="F816" s="145"/>
      <c r="G816" s="145"/>
      <c r="H816" s="145"/>
      <c r="I816" s="145"/>
      <c r="J816" s="145"/>
    </row>
    <row r="817" spans="1:10" ht="15">
      <c r="A817" s="145"/>
      <c r="B817" s="145"/>
      <c r="C817" s="145"/>
      <c r="D817" s="145"/>
      <c r="E817" s="145"/>
      <c r="F817" s="145"/>
      <c r="G817" s="145"/>
      <c r="H817" s="145"/>
      <c r="I817" s="145"/>
      <c r="J817" s="145"/>
    </row>
    <row r="818" spans="1:10" ht="15">
      <c r="A818" s="145"/>
      <c r="B818" s="145"/>
      <c r="C818" s="145"/>
      <c r="D818" s="145"/>
      <c r="E818" s="145"/>
      <c r="F818" s="145"/>
      <c r="G818" s="145"/>
      <c r="H818" s="145"/>
      <c r="I818" s="145"/>
      <c r="J818" s="145"/>
    </row>
    <row r="819" spans="1:10" ht="15">
      <c r="A819" s="145"/>
      <c r="B819" s="145"/>
      <c r="C819" s="145"/>
      <c r="D819" s="145"/>
      <c r="E819" s="145"/>
      <c r="F819" s="145"/>
      <c r="G819" s="145"/>
      <c r="H819" s="145"/>
      <c r="I819" s="145"/>
      <c r="J819" s="145"/>
    </row>
    <row r="820" spans="1:10" ht="15">
      <c r="A820" s="145"/>
      <c r="B820" s="145"/>
      <c r="C820" s="145"/>
      <c r="D820" s="145"/>
      <c r="E820" s="145"/>
      <c r="F820" s="145"/>
      <c r="G820" s="145"/>
      <c r="H820" s="145"/>
      <c r="I820" s="145"/>
      <c r="J820" s="145"/>
    </row>
    <row r="821" spans="1:10" ht="15">
      <c r="A821" s="145"/>
      <c r="B821" s="145"/>
      <c r="C821" s="145"/>
      <c r="D821" s="145"/>
      <c r="E821" s="145"/>
      <c r="F821" s="145"/>
      <c r="G821" s="145"/>
      <c r="H821" s="145"/>
      <c r="I821" s="145"/>
      <c r="J821" s="145"/>
    </row>
    <row r="822" spans="1:10" ht="15">
      <c r="A822" s="145"/>
      <c r="B822" s="145"/>
      <c r="C822" s="145"/>
      <c r="D822" s="145"/>
      <c r="E822" s="145"/>
      <c r="F822" s="145"/>
      <c r="G822" s="145"/>
      <c r="H822" s="145"/>
      <c r="I822" s="145"/>
      <c r="J822" s="145"/>
    </row>
    <row r="823" spans="1:10" ht="15">
      <c r="A823" s="145"/>
      <c r="B823" s="145"/>
      <c r="C823" s="145"/>
      <c r="D823" s="145"/>
      <c r="E823" s="145"/>
      <c r="F823" s="145"/>
      <c r="G823" s="145"/>
      <c r="H823" s="145"/>
      <c r="I823" s="145"/>
      <c r="J823" s="145"/>
    </row>
    <row r="824" spans="1:10" ht="15">
      <c r="A824" s="145"/>
      <c r="B824" s="145"/>
      <c r="C824" s="145"/>
      <c r="D824" s="145"/>
      <c r="E824" s="145"/>
      <c r="F824" s="145"/>
      <c r="G824" s="145"/>
      <c r="H824" s="145"/>
      <c r="I824" s="145"/>
      <c r="J824" s="145"/>
    </row>
    <row r="825" spans="1:10" ht="15">
      <c r="A825" s="145"/>
      <c r="B825" s="145"/>
      <c r="C825" s="145"/>
      <c r="D825" s="145"/>
      <c r="E825" s="145"/>
      <c r="F825" s="145"/>
      <c r="G825" s="145"/>
      <c r="H825" s="145"/>
      <c r="I825" s="145"/>
      <c r="J825" s="145"/>
    </row>
    <row r="826" spans="1:10" ht="15">
      <c r="A826" s="145"/>
      <c r="B826" s="145"/>
      <c r="C826" s="145"/>
      <c r="D826" s="145"/>
      <c r="E826" s="145"/>
      <c r="F826" s="145"/>
      <c r="G826" s="145"/>
      <c r="H826" s="145"/>
      <c r="I826" s="145"/>
      <c r="J826" s="145"/>
    </row>
    <row r="827" spans="1:10" ht="15">
      <c r="A827" s="145"/>
      <c r="B827" s="145"/>
      <c r="C827" s="145"/>
      <c r="D827" s="145"/>
      <c r="E827" s="145"/>
      <c r="F827" s="145"/>
      <c r="G827" s="145"/>
      <c r="H827" s="145"/>
      <c r="I827" s="145"/>
      <c r="J827" s="145"/>
    </row>
    <row r="828" spans="1:10" ht="15">
      <c r="A828" s="145"/>
      <c r="B828" s="145"/>
      <c r="C828" s="145"/>
      <c r="D828" s="145"/>
      <c r="E828" s="145"/>
      <c r="F828" s="145"/>
      <c r="G828" s="145"/>
      <c r="H828" s="145"/>
      <c r="I828" s="145"/>
      <c r="J828" s="145"/>
    </row>
    <row r="829" spans="1:10" ht="15">
      <c r="A829" s="145"/>
      <c r="B829" s="145"/>
      <c r="C829" s="145"/>
      <c r="D829" s="145"/>
      <c r="E829" s="145"/>
      <c r="F829" s="145"/>
      <c r="G829" s="145"/>
      <c r="H829" s="145"/>
      <c r="I829" s="145"/>
      <c r="J829" s="145"/>
    </row>
    <row r="830" spans="1:10" ht="15">
      <c r="A830" s="145"/>
      <c r="B830" s="145"/>
      <c r="C830" s="145"/>
      <c r="D830" s="145"/>
      <c r="E830" s="145"/>
      <c r="F830" s="145"/>
      <c r="G830" s="145"/>
      <c r="H830" s="145"/>
      <c r="I830" s="145"/>
      <c r="J830" s="145"/>
    </row>
    <row r="831" spans="1:10" ht="15">
      <c r="A831" s="145"/>
      <c r="B831" s="145"/>
      <c r="C831" s="145"/>
      <c r="D831" s="145"/>
      <c r="E831" s="145"/>
      <c r="F831" s="145"/>
      <c r="G831" s="145"/>
      <c r="H831" s="145"/>
      <c r="I831" s="145"/>
      <c r="J831" s="145"/>
    </row>
    <row r="832" spans="1:10" ht="15">
      <c r="A832" s="145"/>
      <c r="B832" s="145"/>
      <c r="C832" s="145"/>
      <c r="D832" s="145"/>
      <c r="E832" s="145"/>
      <c r="F832" s="145"/>
      <c r="G832" s="145"/>
      <c r="H832" s="145"/>
      <c r="I832" s="145"/>
      <c r="J832" s="145"/>
    </row>
    <row r="833" spans="1:10" ht="15">
      <c r="A833" s="145"/>
      <c r="B833" s="145"/>
      <c r="C833" s="145"/>
      <c r="D833" s="145"/>
      <c r="E833" s="145"/>
      <c r="F833" s="145"/>
      <c r="G833" s="145"/>
      <c r="H833" s="145"/>
      <c r="I833" s="145"/>
      <c r="J833" s="145"/>
    </row>
    <row r="834" spans="1:10" ht="15">
      <c r="A834" s="145"/>
      <c r="B834" s="145"/>
      <c r="C834" s="145"/>
      <c r="D834" s="145"/>
      <c r="E834" s="145"/>
      <c r="F834" s="145"/>
      <c r="G834" s="145"/>
      <c r="H834" s="145"/>
      <c r="I834" s="145"/>
      <c r="J834" s="145"/>
    </row>
    <row r="835" spans="1:10" ht="15">
      <c r="A835" s="145"/>
      <c r="B835" s="145"/>
      <c r="C835" s="145"/>
      <c r="D835" s="145"/>
      <c r="E835" s="145"/>
      <c r="F835" s="145"/>
      <c r="G835" s="145"/>
      <c r="H835" s="145"/>
      <c r="I835" s="145"/>
      <c r="J835" s="145"/>
    </row>
    <row r="836" spans="1:10" ht="15">
      <c r="A836" s="145"/>
      <c r="B836" s="145"/>
      <c r="C836" s="145"/>
      <c r="D836" s="145"/>
      <c r="E836" s="145"/>
      <c r="F836" s="145"/>
      <c r="G836" s="145"/>
      <c r="H836" s="145"/>
      <c r="I836" s="145"/>
      <c r="J836" s="145"/>
    </row>
    <row r="837" spans="1:10" ht="15">
      <c r="A837" s="145"/>
      <c r="B837" s="145"/>
      <c r="C837" s="145"/>
      <c r="D837" s="145"/>
      <c r="E837" s="145"/>
      <c r="F837" s="145"/>
      <c r="G837" s="145"/>
      <c r="H837" s="145"/>
      <c r="I837" s="145"/>
      <c r="J837" s="145"/>
    </row>
    <row r="838" spans="1:10" ht="15">
      <c r="A838" s="145"/>
      <c r="B838" s="145"/>
      <c r="C838" s="145"/>
      <c r="D838" s="145"/>
      <c r="E838" s="145"/>
      <c r="F838" s="145"/>
      <c r="G838" s="145"/>
      <c r="H838" s="145"/>
      <c r="I838" s="145"/>
      <c r="J838" s="145"/>
    </row>
    <row r="839" spans="1:10" ht="15">
      <c r="A839" s="145"/>
      <c r="B839" s="145"/>
      <c r="C839" s="145"/>
      <c r="D839" s="145"/>
      <c r="E839" s="145"/>
      <c r="F839" s="145"/>
      <c r="G839" s="145"/>
      <c r="H839" s="145"/>
      <c r="I839" s="145"/>
      <c r="J839" s="145"/>
    </row>
    <row r="840" spans="1:10" ht="15">
      <c r="A840" s="145"/>
      <c r="B840" s="145"/>
      <c r="C840" s="145"/>
      <c r="D840" s="145"/>
      <c r="E840" s="145"/>
      <c r="F840" s="145"/>
      <c r="G840" s="145"/>
      <c r="H840" s="145"/>
      <c r="I840" s="145"/>
      <c r="J840" s="145"/>
    </row>
    <row r="841" spans="1:10" ht="15">
      <c r="A841" s="145"/>
      <c r="B841" s="145"/>
      <c r="C841" s="145"/>
      <c r="D841" s="145"/>
      <c r="E841" s="145"/>
      <c r="F841" s="145"/>
      <c r="G841" s="145"/>
      <c r="H841" s="145"/>
      <c r="I841" s="145"/>
      <c r="J841" s="145"/>
    </row>
    <row r="842" spans="1:10" ht="15">
      <c r="A842" s="145"/>
      <c r="B842" s="145"/>
      <c r="C842" s="145"/>
      <c r="D842" s="145"/>
      <c r="E842" s="145"/>
      <c r="F842" s="145"/>
      <c r="G842" s="145"/>
      <c r="H842" s="145"/>
      <c r="I842" s="145"/>
      <c r="J842" s="145"/>
    </row>
    <row r="843" spans="1:10" ht="15">
      <c r="A843" s="145"/>
      <c r="B843" s="145"/>
      <c r="C843" s="145"/>
      <c r="D843" s="145"/>
      <c r="E843" s="145"/>
      <c r="F843" s="145"/>
      <c r="G843" s="145"/>
      <c r="H843" s="145"/>
      <c r="I843" s="145"/>
      <c r="J843" s="145"/>
    </row>
    <row r="844" spans="1:10" ht="15">
      <c r="A844" s="145"/>
      <c r="B844" s="145"/>
      <c r="C844" s="145"/>
      <c r="D844" s="145"/>
      <c r="E844" s="145"/>
      <c r="F844" s="145"/>
      <c r="G844" s="145"/>
      <c r="H844" s="145"/>
      <c r="I844" s="145"/>
      <c r="J844" s="145"/>
    </row>
    <row r="845" spans="1:10" ht="15">
      <c r="A845" s="145"/>
      <c r="B845" s="145"/>
      <c r="C845" s="145"/>
      <c r="D845" s="145"/>
      <c r="E845" s="145"/>
      <c r="F845" s="145"/>
      <c r="G845" s="145"/>
      <c r="H845" s="145"/>
      <c r="I845" s="145"/>
      <c r="J845" s="145"/>
    </row>
    <row r="846" spans="1:10" ht="15">
      <c r="A846" s="145"/>
      <c r="B846" s="145"/>
      <c r="C846" s="145"/>
      <c r="D846" s="145"/>
      <c r="E846" s="145"/>
      <c r="F846" s="145"/>
      <c r="G846" s="145"/>
      <c r="H846" s="145"/>
      <c r="I846" s="145"/>
      <c r="J846" s="145"/>
    </row>
    <row r="847" spans="1:10" ht="15">
      <c r="A847" s="145"/>
      <c r="B847" s="145"/>
      <c r="C847" s="145"/>
      <c r="D847" s="145"/>
      <c r="E847" s="145"/>
      <c r="F847" s="145"/>
      <c r="G847" s="145"/>
      <c r="H847" s="145"/>
      <c r="I847" s="145"/>
      <c r="J847" s="145"/>
    </row>
    <row r="848" spans="1:10" ht="15">
      <c r="A848" s="145"/>
      <c r="B848" s="145"/>
      <c r="C848" s="145"/>
      <c r="D848" s="145"/>
      <c r="E848" s="145"/>
      <c r="F848" s="145"/>
      <c r="G848" s="145"/>
      <c r="H848" s="145"/>
      <c r="I848" s="145"/>
      <c r="J848" s="145"/>
    </row>
    <row r="849" spans="1:10" ht="15">
      <c r="A849" s="145"/>
      <c r="B849" s="145"/>
      <c r="C849" s="145"/>
      <c r="D849" s="145"/>
      <c r="E849" s="145"/>
      <c r="F849" s="145"/>
      <c r="G849" s="145"/>
      <c r="H849" s="145"/>
      <c r="I849" s="145"/>
      <c r="J849" s="145"/>
    </row>
    <row r="850" spans="1:10" ht="15">
      <c r="A850" s="145"/>
      <c r="B850" s="145"/>
      <c r="C850" s="145"/>
      <c r="D850" s="145"/>
      <c r="E850" s="145"/>
      <c r="F850" s="145"/>
      <c r="G850" s="145"/>
      <c r="H850" s="145"/>
      <c r="I850" s="145"/>
      <c r="J850" s="145"/>
    </row>
    <row r="851" spans="1:10" ht="15">
      <c r="A851" s="145"/>
      <c r="B851" s="145"/>
      <c r="C851" s="145"/>
      <c r="D851" s="145"/>
      <c r="E851" s="145"/>
      <c r="F851" s="145"/>
      <c r="G851" s="145"/>
      <c r="H851" s="145"/>
      <c r="I851" s="145"/>
      <c r="J851" s="145"/>
    </row>
    <row r="852" spans="1:10" ht="15">
      <c r="A852" s="145"/>
      <c r="B852" s="145"/>
      <c r="C852" s="145"/>
      <c r="D852" s="145"/>
      <c r="E852" s="145"/>
      <c r="F852" s="145"/>
      <c r="G852" s="145"/>
      <c r="H852" s="145"/>
      <c r="I852" s="145"/>
      <c r="J852" s="145"/>
    </row>
    <row r="853" spans="1:10" ht="15">
      <c r="A853" s="145"/>
      <c r="B853" s="145"/>
      <c r="C853" s="145"/>
      <c r="D853" s="145"/>
      <c r="E853" s="145"/>
      <c r="F853" s="145"/>
      <c r="G853" s="145"/>
      <c r="H853" s="145"/>
      <c r="I853" s="145"/>
      <c r="J853" s="145"/>
    </row>
    <row r="854" spans="1:10" ht="15">
      <c r="A854" s="145"/>
      <c r="B854" s="145"/>
      <c r="C854" s="145"/>
      <c r="D854" s="145"/>
      <c r="E854" s="145"/>
      <c r="F854" s="145"/>
      <c r="G854" s="145"/>
      <c r="H854" s="145"/>
      <c r="I854" s="145"/>
      <c r="J854" s="145"/>
    </row>
    <row r="855" spans="1:10" ht="15">
      <c r="A855" s="145"/>
      <c r="B855" s="145"/>
      <c r="C855" s="145"/>
      <c r="D855" s="145"/>
      <c r="E855" s="145"/>
      <c r="F855" s="145"/>
      <c r="G855" s="145"/>
      <c r="H855" s="145"/>
      <c r="I855" s="145"/>
      <c r="J855" s="145"/>
    </row>
    <row r="856" spans="1:10" ht="15">
      <c r="A856" s="145"/>
      <c r="B856" s="145"/>
      <c r="C856" s="145"/>
      <c r="D856" s="145"/>
      <c r="E856" s="145"/>
      <c r="F856" s="145"/>
      <c r="G856" s="145"/>
      <c r="H856" s="145"/>
      <c r="I856" s="145"/>
      <c r="J856" s="145"/>
    </row>
    <row r="857" spans="1:10" ht="15">
      <c r="A857" s="145"/>
      <c r="B857" s="145"/>
      <c r="C857" s="145"/>
      <c r="D857" s="145"/>
      <c r="E857" s="145"/>
      <c r="F857" s="145"/>
      <c r="G857" s="145"/>
      <c r="H857" s="145"/>
      <c r="I857" s="145"/>
      <c r="J857" s="145"/>
    </row>
    <row r="858" spans="1:10" ht="15">
      <c r="A858" s="145"/>
      <c r="B858" s="145"/>
      <c r="C858" s="145"/>
      <c r="D858" s="145"/>
      <c r="E858" s="145"/>
      <c r="F858" s="145"/>
      <c r="G858" s="145"/>
      <c r="H858" s="145"/>
      <c r="I858" s="145"/>
      <c r="J858" s="145"/>
    </row>
    <row r="859" spans="1:10" ht="15">
      <c r="A859" s="145"/>
      <c r="B859" s="145"/>
      <c r="C859" s="145"/>
      <c r="D859" s="145"/>
      <c r="E859" s="145"/>
      <c r="F859" s="145"/>
      <c r="G859" s="145"/>
      <c r="H859" s="145"/>
      <c r="I859" s="145"/>
      <c r="J859" s="145"/>
    </row>
    <row r="860" spans="1:10" ht="15">
      <c r="A860" s="145"/>
      <c r="B860" s="145"/>
      <c r="C860" s="145"/>
      <c r="D860" s="145"/>
      <c r="E860" s="145"/>
      <c r="F860" s="145"/>
      <c r="G860" s="145"/>
      <c r="H860" s="145"/>
      <c r="I860" s="145"/>
      <c r="J860" s="145"/>
    </row>
    <row r="861" spans="1:10" ht="15">
      <c r="A861" s="145"/>
      <c r="B861" s="145"/>
      <c r="C861" s="145"/>
      <c r="D861" s="145"/>
      <c r="E861" s="145"/>
      <c r="F861" s="145"/>
      <c r="G861" s="145"/>
      <c r="H861" s="145"/>
      <c r="I861" s="145"/>
      <c r="J861" s="145"/>
    </row>
    <row r="862" spans="1:10" ht="15">
      <c r="A862" s="145"/>
      <c r="B862" s="145"/>
      <c r="C862" s="145"/>
      <c r="D862" s="145"/>
      <c r="E862" s="145"/>
      <c r="F862" s="145"/>
      <c r="G862" s="145"/>
      <c r="H862" s="145"/>
      <c r="I862" s="145"/>
      <c r="J862" s="145"/>
    </row>
    <row r="863" spans="1:10" ht="15">
      <c r="A863" s="145"/>
      <c r="B863" s="145"/>
      <c r="C863" s="145"/>
      <c r="D863" s="145"/>
      <c r="E863" s="145"/>
      <c r="F863" s="145"/>
      <c r="G863" s="145"/>
      <c r="H863" s="145"/>
      <c r="I863" s="145"/>
      <c r="J863" s="145"/>
    </row>
    <row r="864" spans="1:10" ht="15">
      <c r="A864" s="145"/>
      <c r="B864" s="145"/>
      <c r="C864" s="145"/>
      <c r="D864" s="145"/>
      <c r="E864" s="145"/>
      <c r="F864" s="145"/>
      <c r="G864" s="145"/>
      <c r="H864" s="145"/>
      <c r="I864" s="145"/>
      <c r="J864" s="145"/>
    </row>
    <row r="865" spans="1:10" ht="15">
      <c r="A865" s="145"/>
      <c r="B865" s="145"/>
      <c r="C865" s="145"/>
      <c r="D865" s="145"/>
      <c r="E865" s="145"/>
      <c r="F865" s="145"/>
      <c r="G865" s="145"/>
      <c r="H865" s="145"/>
      <c r="I865" s="145"/>
      <c r="J865" s="145"/>
    </row>
    <row r="866" spans="1:10" ht="15">
      <c r="A866" s="145"/>
      <c r="B866" s="145"/>
      <c r="C866" s="145"/>
      <c r="D866" s="145"/>
      <c r="E866" s="145"/>
      <c r="F866" s="145"/>
      <c r="G866" s="145"/>
      <c r="H866" s="145"/>
      <c r="I866" s="145"/>
      <c r="J866" s="145"/>
    </row>
    <row r="867" spans="1:10" ht="15">
      <c r="A867" s="145"/>
      <c r="B867" s="145"/>
      <c r="C867" s="145"/>
      <c r="D867" s="145"/>
      <c r="E867" s="145"/>
      <c r="F867" s="145"/>
      <c r="G867" s="145"/>
      <c r="H867" s="145"/>
      <c r="I867" s="145"/>
      <c r="J867" s="145"/>
    </row>
    <row r="868" spans="1:10" ht="15">
      <c r="A868" s="145"/>
      <c r="B868" s="145"/>
      <c r="C868" s="145"/>
      <c r="D868" s="145"/>
      <c r="E868" s="145"/>
      <c r="F868" s="145"/>
      <c r="G868" s="145"/>
      <c r="H868" s="145"/>
      <c r="I868" s="145"/>
      <c r="J868" s="145"/>
    </row>
    <row r="869" spans="1:10" ht="15">
      <c r="A869" s="145"/>
      <c r="B869" s="145"/>
      <c r="C869" s="145"/>
      <c r="D869" s="145"/>
      <c r="E869" s="145"/>
      <c r="F869" s="145"/>
      <c r="G869" s="145"/>
      <c r="H869" s="145"/>
      <c r="I869" s="145"/>
      <c r="J869" s="145"/>
    </row>
    <row r="870" spans="1:10" ht="15">
      <c r="A870" s="145"/>
      <c r="B870" s="145"/>
      <c r="C870" s="145"/>
      <c r="D870" s="145"/>
      <c r="E870" s="145"/>
      <c r="F870" s="145"/>
      <c r="G870" s="145"/>
      <c r="H870" s="145"/>
      <c r="I870" s="145"/>
      <c r="J870" s="145"/>
    </row>
    <row r="871" spans="1:10" ht="15">
      <c r="A871" s="145"/>
      <c r="B871" s="145"/>
      <c r="C871" s="145"/>
      <c r="D871" s="145"/>
      <c r="E871" s="145"/>
      <c r="F871" s="145"/>
      <c r="G871" s="145"/>
      <c r="H871" s="145"/>
      <c r="I871" s="145"/>
      <c r="J871" s="145"/>
    </row>
    <row r="872" spans="1:10" ht="15">
      <c r="A872" s="145"/>
      <c r="B872" s="145"/>
      <c r="C872" s="145"/>
      <c r="D872" s="145"/>
      <c r="E872" s="145"/>
      <c r="F872" s="145"/>
      <c r="G872" s="145"/>
      <c r="H872" s="145"/>
      <c r="I872" s="145"/>
      <c r="J872" s="145"/>
    </row>
    <row r="873" spans="1:10" ht="15">
      <c r="A873" s="145"/>
      <c r="B873" s="145"/>
      <c r="C873" s="145"/>
      <c r="D873" s="145"/>
      <c r="E873" s="145"/>
      <c r="F873" s="145"/>
      <c r="G873" s="145"/>
      <c r="H873" s="145"/>
      <c r="I873" s="145"/>
      <c r="J873" s="145"/>
    </row>
    <row r="874" spans="1:10" ht="15">
      <c r="A874" s="145"/>
      <c r="B874" s="145"/>
      <c r="C874" s="145"/>
      <c r="D874" s="145"/>
      <c r="E874" s="145"/>
      <c r="F874" s="145"/>
      <c r="G874" s="145"/>
      <c r="H874" s="145"/>
      <c r="I874" s="145"/>
      <c r="J874" s="145"/>
    </row>
    <row r="875" spans="1:10" ht="15">
      <c r="A875" s="145"/>
      <c r="B875" s="145"/>
      <c r="C875" s="145"/>
      <c r="D875" s="145"/>
      <c r="E875" s="145"/>
      <c r="F875" s="145"/>
      <c r="G875" s="145"/>
      <c r="H875" s="145"/>
      <c r="I875" s="145"/>
      <c r="J875" s="145"/>
    </row>
    <row r="876" spans="1:10" ht="15">
      <c r="A876" s="145"/>
      <c r="B876" s="145"/>
      <c r="C876" s="145"/>
      <c r="D876" s="145"/>
      <c r="E876" s="145"/>
      <c r="F876" s="145"/>
      <c r="G876" s="145"/>
      <c r="H876" s="145"/>
      <c r="I876" s="145"/>
      <c r="J876" s="145"/>
    </row>
    <row r="877" spans="1:10" ht="15">
      <c r="A877" s="145"/>
      <c r="B877" s="145"/>
      <c r="C877" s="145"/>
      <c r="D877" s="145"/>
      <c r="E877" s="145"/>
      <c r="F877" s="145"/>
      <c r="G877" s="145"/>
      <c r="H877" s="145"/>
      <c r="I877" s="145"/>
      <c r="J877" s="145"/>
    </row>
    <row r="878" spans="1:10" ht="15">
      <c r="A878" s="145"/>
      <c r="B878" s="145"/>
      <c r="C878" s="145"/>
      <c r="D878" s="145"/>
      <c r="E878" s="145"/>
      <c r="F878" s="145"/>
      <c r="G878" s="145"/>
      <c r="H878" s="145"/>
      <c r="I878" s="145"/>
      <c r="J878" s="145"/>
    </row>
    <row r="879" spans="1:10" ht="15">
      <c r="A879" s="145"/>
      <c r="B879" s="145"/>
      <c r="C879" s="145"/>
      <c r="D879" s="145"/>
      <c r="E879" s="145"/>
      <c r="F879" s="145"/>
      <c r="G879" s="145"/>
      <c r="H879" s="145"/>
      <c r="I879" s="145"/>
      <c r="J879" s="145"/>
    </row>
    <row r="880" spans="1:10" ht="15">
      <c r="A880" s="145"/>
      <c r="B880" s="145"/>
      <c r="C880" s="145"/>
      <c r="D880" s="145"/>
      <c r="E880" s="145"/>
      <c r="F880" s="145"/>
      <c r="G880" s="145"/>
      <c r="H880" s="145"/>
      <c r="I880" s="145"/>
      <c r="J880" s="145"/>
    </row>
    <row r="881" spans="1:10" ht="15">
      <c r="A881" s="145"/>
      <c r="B881" s="145"/>
      <c r="C881" s="145"/>
      <c r="D881" s="145"/>
      <c r="E881" s="145"/>
      <c r="F881" s="145"/>
      <c r="G881" s="145"/>
      <c r="H881" s="145"/>
      <c r="I881" s="145"/>
      <c r="J881" s="145"/>
    </row>
    <row r="882" spans="1:10" ht="15">
      <c r="A882" s="145"/>
      <c r="B882" s="145"/>
      <c r="C882" s="145"/>
      <c r="D882" s="145"/>
      <c r="E882" s="145"/>
      <c r="F882" s="145"/>
      <c r="G882" s="145"/>
      <c r="H882" s="145"/>
      <c r="I882" s="145"/>
      <c r="J882" s="145"/>
    </row>
    <row r="883" spans="1:10" ht="15">
      <c r="A883" s="145"/>
      <c r="B883" s="145"/>
      <c r="C883" s="145"/>
      <c r="D883" s="145"/>
      <c r="E883" s="145"/>
      <c r="F883" s="145"/>
      <c r="G883" s="145"/>
      <c r="H883" s="145"/>
      <c r="I883" s="145"/>
      <c r="J883" s="145"/>
    </row>
    <row r="884" spans="1:10" ht="15">
      <c r="A884" s="145"/>
      <c r="B884" s="145"/>
      <c r="C884" s="145"/>
      <c r="D884" s="145"/>
      <c r="E884" s="145"/>
      <c r="F884" s="145"/>
      <c r="G884" s="145"/>
      <c r="H884" s="145"/>
      <c r="I884" s="145"/>
      <c r="J884" s="145"/>
    </row>
    <row r="885" spans="1:10" ht="15">
      <c r="A885" s="145"/>
      <c r="B885" s="145"/>
      <c r="C885" s="145"/>
      <c r="D885" s="145"/>
      <c r="E885" s="145"/>
      <c r="F885" s="145"/>
      <c r="G885" s="145"/>
      <c r="H885" s="145"/>
      <c r="I885" s="145"/>
      <c r="J885" s="145"/>
    </row>
    <row r="886" spans="1:10" ht="15">
      <c r="A886" s="145"/>
      <c r="B886" s="145"/>
      <c r="C886" s="145"/>
      <c r="D886" s="145"/>
      <c r="E886" s="145"/>
      <c r="F886" s="145"/>
      <c r="G886" s="145"/>
      <c r="H886" s="145"/>
      <c r="I886" s="145"/>
      <c r="J886" s="145"/>
    </row>
    <row r="887" spans="1:10" ht="15">
      <c r="A887" s="145"/>
      <c r="B887" s="145"/>
      <c r="C887" s="145"/>
      <c r="D887" s="145"/>
      <c r="E887" s="145"/>
      <c r="F887" s="145"/>
      <c r="G887" s="145"/>
      <c r="H887" s="145"/>
      <c r="I887" s="145"/>
      <c r="J887" s="145"/>
    </row>
    <row r="888" spans="1:10" ht="15">
      <c r="A888" s="145"/>
      <c r="B888" s="145"/>
      <c r="C888" s="145"/>
      <c r="D888" s="145"/>
      <c r="E888" s="145"/>
      <c r="F888" s="145"/>
      <c r="G888" s="145"/>
      <c r="H888" s="145"/>
      <c r="I888" s="145"/>
      <c r="J888" s="145"/>
    </row>
    <row r="889" spans="1:10" ht="15">
      <c r="A889" s="145"/>
      <c r="B889" s="145"/>
      <c r="C889" s="145"/>
      <c r="D889" s="145"/>
      <c r="E889" s="145"/>
      <c r="F889" s="145"/>
      <c r="G889" s="145"/>
      <c r="H889" s="145"/>
      <c r="I889" s="145"/>
      <c r="J889" s="145"/>
    </row>
    <row r="890" spans="1:10" ht="15">
      <c r="A890" s="145"/>
      <c r="B890" s="145"/>
      <c r="C890" s="145"/>
      <c r="D890" s="145"/>
      <c r="E890" s="145"/>
      <c r="F890" s="145"/>
      <c r="G890" s="145"/>
      <c r="H890" s="145"/>
      <c r="I890" s="145"/>
      <c r="J890" s="145"/>
    </row>
    <row r="891" spans="1:10" ht="15">
      <c r="A891" s="145"/>
      <c r="B891" s="145"/>
      <c r="C891" s="145"/>
      <c r="D891" s="145"/>
      <c r="E891" s="145"/>
      <c r="F891" s="145"/>
      <c r="G891" s="145"/>
      <c r="H891" s="145"/>
      <c r="I891" s="145"/>
      <c r="J891" s="145"/>
    </row>
    <row r="892" spans="1:10" ht="15">
      <c r="A892" s="145"/>
      <c r="B892" s="145"/>
      <c r="C892" s="145"/>
      <c r="D892" s="145"/>
      <c r="E892" s="145"/>
      <c r="F892" s="145"/>
      <c r="G892" s="145"/>
      <c r="H892" s="145"/>
      <c r="I892" s="145"/>
      <c r="J892" s="145"/>
    </row>
    <row r="893" spans="1:10" ht="15">
      <c r="A893" s="145"/>
      <c r="B893" s="145"/>
      <c r="C893" s="145"/>
      <c r="D893" s="145"/>
      <c r="E893" s="145"/>
      <c r="F893" s="145"/>
      <c r="G893" s="145"/>
      <c r="H893" s="145"/>
      <c r="I893" s="145"/>
      <c r="J893" s="145"/>
    </row>
    <row r="894" spans="1:10" ht="15">
      <c r="A894" s="145"/>
      <c r="B894" s="145"/>
      <c r="C894" s="145"/>
      <c r="D894" s="145"/>
      <c r="E894" s="145"/>
      <c r="F894" s="145"/>
      <c r="G894" s="145"/>
      <c r="H894" s="145"/>
      <c r="I894" s="145"/>
      <c r="J894" s="145"/>
    </row>
    <row r="895" spans="1:10" ht="15">
      <c r="A895" s="145"/>
      <c r="B895" s="145"/>
      <c r="C895" s="145"/>
      <c r="D895" s="145"/>
      <c r="E895" s="145"/>
      <c r="F895" s="145"/>
      <c r="G895" s="145"/>
      <c r="H895" s="145"/>
      <c r="I895" s="145"/>
      <c r="J895" s="145"/>
    </row>
    <row r="896" spans="1:10" ht="15">
      <c r="A896" s="145"/>
      <c r="B896" s="145"/>
      <c r="C896" s="145"/>
      <c r="D896" s="145"/>
      <c r="E896" s="145"/>
      <c r="F896" s="145"/>
      <c r="G896" s="145"/>
      <c r="H896" s="145"/>
      <c r="I896" s="145"/>
      <c r="J896" s="145"/>
    </row>
    <row r="897" spans="1:10" ht="15">
      <c r="A897" s="145"/>
      <c r="B897" s="145"/>
      <c r="C897" s="145"/>
      <c r="D897" s="145"/>
      <c r="E897" s="145"/>
      <c r="F897" s="145"/>
      <c r="G897" s="145"/>
      <c r="H897" s="145"/>
      <c r="I897" s="145"/>
      <c r="J897" s="145"/>
    </row>
    <row r="898" spans="1:10" ht="15">
      <c r="A898" s="145"/>
      <c r="B898" s="145"/>
      <c r="C898" s="145"/>
      <c r="D898" s="145"/>
      <c r="E898" s="145"/>
      <c r="F898" s="145"/>
      <c r="G898" s="145"/>
      <c r="H898" s="145"/>
      <c r="I898" s="145"/>
      <c r="J898" s="145"/>
    </row>
    <row r="899" spans="1:10" ht="15">
      <c r="A899" s="145"/>
      <c r="B899" s="145"/>
      <c r="C899" s="145"/>
      <c r="D899" s="145"/>
      <c r="E899" s="145"/>
      <c r="F899" s="145"/>
      <c r="G899" s="145"/>
      <c r="H899" s="145"/>
      <c r="I899" s="145"/>
      <c r="J899" s="145"/>
    </row>
    <row r="900" spans="1:10" ht="15">
      <c r="A900" s="145"/>
      <c r="B900" s="145"/>
      <c r="C900" s="145"/>
      <c r="D900" s="145"/>
      <c r="E900" s="145"/>
      <c r="F900" s="145"/>
      <c r="G900" s="145"/>
      <c r="H900" s="145"/>
      <c r="I900" s="145"/>
      <c r="J900" s="145"/>
    </row>
    <row r="901" spans="1:10" ht="15">
      <c r="A901" s="145"/>
      <c r="B901" s="145"/>
      <c r="C901" s="145"/>
      <c r="D901" s="145"/>
      <c r="E901" s="145"/>
      <c r="F901" s="145"/>
      <c r="G901" s="145"/>
      <c r="H901" s="145"/>
      <c r="I901" s="145"/>
      <c r="J901" s="145"/>
    </row>
    <row r="902" spans="1:10" ht="15">
      <c r="A902" s="145"/>
      <c r="B902" s="145"/>
      <c r="C902" s="145"/>
      <c r="D902" s="145"/>
      <c r="E902" s="145"/>
      <c r="F902" s="145"/>
      <c r="G902" s="145"/>
      <c r="H902" s="145"/>
      <c r="I902" s="145"/>
      <c r="J902" s="145"/>
    </row>
    <row r="903" spans="1:10" ht="15">
      <c r="A903" s="145"/>
      <c r="B903" s="145"/>
      <c r="C903" s="145"/>
      <c r="D903" s="145"/>
      <c r="E903" s="145"/>
      <c r="F903" s="145"/>
      <c r="G903" s="145"/>
      <c r="H903" s="145"/>
      <c r="I903" s="145"/>
      <c r="J903" s="145"/>
    </row>
    <row r="904" spans="1:10" ht="15">
      <c r="A904" s="145"/>
      <c r="B904" s="145"/>
      <c r="C904" s="145"/>
      <c r="D904" s="145"/>
      <c r="E904" s="145"/>
      <c r="F904" s="145"/>
      <c r="G904" s="145"/>
      <c r="H904" s="145"/>
      <c r="I904" s="145"/>
      <c r="J904" s="145"/>
    </row>
    <row r="905" spans="1:10" ht="15">
      <c r="A905" s="145"/>
      <c r="B905" s="145"/>
      <c r="C905" s="145"/>
      <c r="D905" s="145"/>
      <c r="E905" s="145"/>
      <c r="F905" s="145"/>
      <c r="G905" s="145"/>
      <c r="H905" s="145"/>
      <c r="I905" s="145"/>
      <c r="J905" s="145"/>
    </row>
    <row r="906" spans="1:10" ht="15">
      <c r="A906" s="145"/>
      <c r="B906" s="145"/>
      <c r="C906" s="145"/>
      <c r="D906" s="145"/>
      <c r="E906" s="145"/>
      <c r="F906" s="145"/>
      <c r="G906" s="145"/>
      <c r="H906" s="145"/>
      <c r="I906" s="145"/>
      <c r="J906" s="145"/>
    </row>
    <row r="907" spans="1:10" ht="15">
      <c r="A907" s="145"/>
      <c r="B907" s="145"/>
      <c r="C907" s="145"/>
      <c r="D907" s="145"/>
      <c r="E907" s="145"/>
      <c r="F907" s="145"/>
      <c r="G907" s="145"/>
      <c r="H907" s="145"/>
      <c r="I907" s="145"/>
      <c r="J907" s="145"/>
    </row>
    <row r="908" spans="1:10" ht="15">
      <c r="A908" s="145"/>
      <c r="B908" s="145"/>
      <c r="C908" s="145"/>
      <c r="D908" s="145"/>
      <c r="E908" s="145"/>
      <c r="F908" s="145"/>
      <c r="G908" s="145"/>
      <c r="H908" s="145"/>
      <c r="I908" s="145"/>
      <c r="J908" s="145"/>
    </row>
    <row r="909" spans="1:10" ht="15">
      <c r="A909" s="145"/>
      <c r="B909" s="145"/>
      <c r="C909" s="145"/>
      <c r="D909" s="145"/>
      <c r="E909" s="145"/>
      <c r="F909" s="145"/>
      <c r="G909" s="145"/>
      <c r="H909" s="145"/>
      <c r="I909" s="145"/>
      <c r="J909" s="145"/>
    </row>
    <row r="910" spans="1:10" ht="15">
      <c r="A910" s="145"/>
      <c r="B910" s="145"/>
      <c r="C910" s="145"/>
      <c r="D910" s="145"/>
      <c r="E910" s="145"/>
      <c r="F910" s="145"/>
      <c r="G910" s="145"/>
      <c r="H910" s="145"/>
      <c r="I910" s="145"/>
      <c r="J910" s="145"/>
    </row>
    <row r="911" spans="1:10" ht="15">
      <c r="A911" s="145"/>
      <c r="B911" s="145"/>
      <c r="C911" s="145"/>
      <c r="D911" s="145"/>
      <c r="E911" s="145"/>
      <c r="F911" s="145"/>
      <c r="G911" s="145"/>
      <c r="H911" s="145"/>
      <c r="I911" s="145"/>
      <c r="J911" s="145"/>
    </row>
    <row r="912" spans="1:10" ht="15">
      <c r="A912" s="145"/>
      <c r="B912" s="145"/>
      <c r="C912" s="145"/>
      <c r="D912" s="145"/>
      <c r="E912" s="145"/>
      <c r="F912" s="145"/>
      <c r="G912" s="145"/>
      <c r="H912" s="145"/>
      <c r="I912" s="145"/>
      <c r="J912" s="145"/>
    </row>
    <row r="913" spans="1:10" ht="15">
      <c r="A913" s="145"/>
      <c r="B913" s="145"/>
      <c r="C913" s="145"/>
      <c r="D913" s="145"/>
      <c r="E913" s="145"/>
      <c r="F913" s="145"/>
      <c r="G913" s="145"/>
      <c r="H913" s="145"/>
      <c r="I913" s="145"/>
      <c r="J913" s="145"/>
    </row>
    <row r="914" spans="1:10" ht="15">
      <c r="A914" s="145"/>
      <c r="B914" s="145"/>
      <c r="C914" s="145"/>
      <c r="D914" s="145"/>
      <c r="E914" s="145"/>
      <c r="F914" s="145"/>
      <c r="G914" s="145"/>
      <c r="H914" s="145"/>
      <c r="I914" s="145"/>
      <c r="J914" s="145"/>
    </row>
    <row r="915" spans="1:10" ht="15">
      <c r="A915" s="145"/>
      <c r="B915" s="145"/>
      <c r="C915" s="145"/>
      <c r="D915" s="145"/>
      <c r="E915" s="145"/>
      <c r="F915" s="145"/>
      <c r="G915" s="145"/>
      <c r="H915" s="145"/>
      <c r="I915" s="145"/>
      <c r="J915" s="145"/>
    </row>
    <row r="916" spans="1:10" ht="15">
      <c r="A916" s="145"/>
      <c r="B916" s="145"/>
      <c r="C916" s="145"/>
      <c r="D916" s="145"/>
      <c r="E916" s="145"/>
      <c r="F916" s="145"/>
      <c r="G916" s="145"/>
      <c r="H916" s="145"/>
      <c r="I916" s="145"/>
      <c r="J916" s="145"/>
    </row>
    <row r="917" spans="1:10" ht="15">
      <c r="A917" s="145"/>
      <c r="B917" s="145"/>
      <c r="C917" s="145"/>
      <c r="D917" s="145"/>
      <c r="E917" s="145"/>
      <c r="F917" s="145"/>
      <c r="G917" s="145"/>
      <c r="H917" s="145"/>
      <c r="I917" s="145"/>
      <c r="J917" s="145"/>
    </row>
    <row r="918" spans="1:10" ht="15">
      <c r="A918" s="145"/>
      <c r="B918" s="145"/>
      <c r="C918" s="145"/>
      <c r="D918" s="145"/>
      <c r="E918" s="145"/>
      <c r="F918" s="145"/>
      <c r="G918" s="145"/>
      <c r="H918" s="145"/>
      <c r="I918" s="145"/>
      <c r="J918" s="145"/>
    </row>
    <row r="919" spans="1:10" ht="15">
      <c r="A919" s="145"/>
      <c r="B919" s="145"/>
      <c r="C919" s="145"/>
      <c r="D919" s="145"/>
      <c r="E919" s="145"/>
      <c r="F919" s="145"/>
      <c r="G919" s="145"/>
      <c r="H919" s="145"/>
      <c r="I919" s="145"/>
      <c r="J919" s="145"/>
    </row>
    <row r="920" spans="1:10" ht="15">
      <c r="A920" s="145"/>
      <c r="B920" s="145"/>
      <c r="C920" s="145"/>
      <c r="D920" s="145"/>
      <c r="E920" s="145"/>
      <c r="F920" s="145"/>
      <c r="G920" s="145"/>
      <c r="H920" s="145"/>
      <c r="I920" s="145"/>
      <c r="J920" s="145"/>
    </row>
    <row r="921" spans="1:10" ht="15">
      <c r="A921" s="145"/>
      <c r="B921" s="145"/>
      <c r="C921" s="145"/>
      <c r="D921" s="145"/>
      <c r="E921" s="145"/>
      <c r="F921" s="145"/>
      <c r="G921" s="145"/>
      <c r="H921" s="145"/>
      <c r="I921" s="145"/>
      <c r="J921" s="145"/>
    </row>
    <row r="922" spans="1:10" ht="15">
      <c r="A922" s="145"/>
      <c r="B922" s="145"/>
      <c r="C922" s="145"/>
      <c r="D922" s="145"/>
      <c r="E922" s="145"/>
      <c r="F922" s="145"/>
      <c r="G922" s="145"/>
      <c r="H922" s="145"/>
      <c r="I922" s="145"/>
      <c r="J922" s="145"/>
    </row>
    <row r="923" spans="1:10" ht="15">
      <c r="A923" s="145"/>
      <c r="B923" s="145"/>
      <c r="C923" s="145"/>
      <c r="D923" s="145"/>
      <c r="E923" s="145"/>
      <c r="F923" s="145"/>
      <c r="G923" s="145"/>
      <c r="H923" s="145"/>
      <c r="I923" s="145"/>
      <c r="J923" s="145"/>
    </row>
    <row r="924" spans="1:10" ht="15">
      <c r="A924" s="145"/>
      <c r="B924" s="145"/>
      <c r="C924" s="145"/>
      <c r="D924" s="145"/>
      <c r="E924" s="145"/>
      <c r="F924" s="145"/>
      <c r="G924" s="145"/>
      <c r="H924" s="145"/>
      <c r="I924" s="145"/>
      <c r="J924" s="145"/>
    </row>
    <row r="925" spans="1:10" ht="15">
      <c r="A925" s="145"/>
      <c r="B925" s="145"/>
      <c r="C925" s="145"/>
      <c r="D925" s="145"/>
      <c r="E925" s="145"/>
      <c r="F925" s="145"/>
      <c r="G925" s="145"/>
      <c r="H925" s="145"/>
      <c r="I925" s="145"/>
      <c r="J925" s="145"/>
    </row>
    <row r="926" spans="1:10" ht="15">
      <c r="A926" s="145"/>
      <c r="B926" s="145"/>
      <c r="C926" s="145"/>
      <c r="D926" s="145"/>
      <c r="E926" s="145"/>
      <c r="F926" s="145"/>
      <c r="G926" s="145"/>
      <c r="H926" s="145"/>
      <c r="I926" s="145"/>
      <c r="J926" s="145"/>
    </row>
    <row r="927" spans="1:10" ht="15">
      <c r="A927" s="145"/>
      <c r="B927" s="145"/>
      <c r="C927" s="145"/>
      <c r="D927" s="145"/>
      <c r="E927" s="145"/>
      <c r="F927" s="145"/>
      <c r="G927" s="145"/>
      <c r="H927" s="145"/>
      <c r="I927" s="145"/>
      <c r="J927" s="145"/>
    </row>
    <row r="928" spans="1:10" ht="15">
      <c r="A928" s="145"/>
      <c r="B928" s="145"/>
      <c r="C928" s="145"/>
      <c r="D928" s="145"/>
      <c r="E928" s="145"/>
      <c r="F928" s="145"/>
      <c r="G928" s="145"/>
      <c r="H928" s="145"/>
      <c r="I928" s="145"/>
      <c r="J928" s="145"/>
    </row>
    <row r="929" spans="1:10" ht="15">
      <c r="A929" s="145"/>
      <c r="B929" s="145"/>
      <c r="C929" s="145"/>
      <c r="D929" s="145"/>
      <c r="E929" s="145"/>
      <c r="F929" s="145"/>
      <c r="G929" s="145"/>
      <c r="H929" s="145"/>
      <c r="I929" s="145"/>
      <c r="J929" s="145"/>
    </row>
    <row r="930" spans="1:10" ht="15">
      <c r="A930" s="145"/>
      <c r="B930" s="145"/>
      <c r="C930" s="145"/>
      <c r="D930" s="145"/>
      <c r="E930" s="145"/>
      <c r="F930" s="145"/>
      <c r="G930" s="145"/>
      <c r="H930" s="145"/>
      <c r="I930" s="145"/>
      <c r="J930" s="145"/>
    </row>
    <row r="931" spans="1:10" ht="15">
      <c r="A931" s="145"/>
      <c r="B931" s="145"/>
      <c r="C931" s="145"/>
      <c r="D931" s="145"/>
      <c r="E931" s="145"/>
      <c r="F931" s="145"/>
      <c r="G931" s="145"/>
      <c r="H931" s="145"/>
      <c r="I931" s="145"/>
      <c r="J931" s="145"/>
    </row>
    <row r="932" spans="1:10" ht="15">
      <c r="A932" s="145"/>
      <c r="B932" s="145"/>
      <c r="C932" s="145"/>
      <c r="D932" s="145"/>
      <c r="E932" s="145"/>
      <c r="F932" s="145"/>
      <c r="G932" s="145"/>
      <c r="H932" s="145"/>
      <c r="I932" s="145"/>
      <c r="J932" s="145"/>
    </row>
    <row r="933" spans="1:10" ht="15">
      <c r="A933" s="145"/>
      <c r="B933" s="145"/>
      <c r="C933" s="145"/>
      <c r="D933" s="145"/>
      <c r="E933" s="145"/>
      <c r="F933" s="145"/>
      <c r="G933" s="145"/>
      <c r="H933" s="145"/>
      <c r="I933" s="145"/>
      <c r="J933" s="145"/>
    </row>
    <row r="934" spans="1:10" ht="15">
      <c r="A934" s="145"/>
      <c r="B934" s="145"/>
      <c r="C934" s="145"/>
      <c r="D934" s="145"/>
      <c r="E934" s="145"/>
      <c r="F934" s="145"/>
      <c r="G934" s="145"/>
      <c r="H934" s="145"/>
      <c r="I934" s="145"/>
      <c r="J934" s="145"/>
    </row>
    <row r="935" spans="1:10" ht="15">
      <c r="A935" s="145"/>
      <c r="B935" s="145"/>
      <c r="C935" s="145"/>
      <c r="D935" s="145"/>
      <c r="E935" s="145"/>
      <c r="F935" s="145"/>
      <c r="G935" s="145"/>
      <c r="H935" s="145"/>
      <c r="I935" s="145"/>
      <c r="J935" s="145"/>
    </row>
    <row r="936" spans="1:10" ht="15">
      <c r="A936" s="145"/>
      <c r="B936" s="145"/>
      <c r="C936" s="145"/>
      <c r="D936" s="145"/>
      <c r="E936" s="145"/>
      <c r="F936" s="145"/>
      <c r="G936" s="145"/>
      <c r="H936" s="145"/>
      <c r="I936" s="145"/>
      <c r="J936" s="145"/>
    </row>
    <row r="937" spans="1:10" ht="15">
      <c r="A937" s="145"/>
      <c r="B937" s="145"/>
      <c r="C937" s="145"/>
      <c r="D937" s="145"/>
      <c r="E937" s="145"/>
      <c r="F937" s="145"/>
      <c r="G937" s="145"/>
      <c r="H937" s="145"/>
      <c r="I937" s="145"/>
      <c r="J937" s="145"/>
    </row>
    <row r="938" spans="1:10" ht="15">
      <c r="A938" s="145"/>
      <c r="B938" s="145"/>
      <c r="C938" s="145"/>
      <c r="D938" s="145"/>
      <c r="E938" s="145"/>
      <c r="F938" s="145"/>
      <c r="G938" s="145"/>
      <c r="H938" s="145"/>
      <c r="I938" s="145"/>
      <c r="J938" s="145"/>
    </row>
    <row r="939" spans="1:10" ht="15">
      <c r="A939" s="145"/>
      <c r="B939" s="145"/>
      <c r="C939" s="145"/>
      <c r="D939" s="145"/>
      <c r="E939" s="145"/>
      <c r="F939" s="145"/>
      <c r="G939" s="145"/>
      <c r="H939" s="145"/>
      <c r="I939" s="145"/>
      <c r="J939" s="145"/>
    </row>
    <row r="940" spans="1:10" ht="15">
      <c r="A940" s="145"/>
      <c r="B940" s="145"/>
      <c r="C940" s="145"/>
      <c r="D940" s="145"/>
      <c r="E940" s="145"/>
      <c r="F940" s="145"/>
      <c r="G940" s="145"/>
      <c r="H940" s="145"/>
      <c r="I940" s="145"/>
      <c r="J940" s="145"/>
    </row>
    <row r="941" spans="1:10" ht="15">
      <c r="A941" s="145"/>
      <c r="B941" s="145"/>
      <c r="C941" s="145"/>
      <c r="D941" s="145"/>
      <c r="E941" s="145"/>
      <c r="F941" s="145"/>
      <c r="G941" s="145"/>
      <c r="H941" s="145"/>
      <c r="I941" s="145"/>
      <c r="J941" s="145"/>
    </row>
    <row r="942" spans="1:10" ht="15">
      <c r="A942" s="145"/>
      <c r="B942" s="145"/>
      <c r="C942" s="145"/>
      <c r="D942" s="145"/>
      <c r="E942" s="145"/>
      <c r="F942" s="145"/>
      <c r="G942" s="145"/>
      <c r="H942" s="145"/>
      <c r="I942" s="145"/>
      <c r="J942" s="145"/>
    </row>
    <row r="943" spans="1:10" ht="15">
      <c r="A943" s="145"/>
      <c r="B943" s="145"/>
      <c r="C943" s="145"/>
      <c r="D943" s="145"/>
      <c r="E943" s="145"/>
      <c r="F943" s="145"/>
      <c r="G943" s="145"/>
      <c r="H943" s="145"/>
      <c r="I943" s="145"/>
      <c r="J943" s="145"/>
    </row>
    <row r="944" spans="1:10" ht="15">
      <c r="A944" s="145"/>
      <c r="B944" s="145"/>
      <c r="C944" s="145"/>
      <c r="D944" s="145"/>
      <c r="E944" s="145"/>
      <c r="F944" s="145"/>
      <c r="G944" s="145"/>
      <c r="H944" s="145"/>
      <c r="I944" s="145"/>
      <c r="J944" s="145"/>
    </row>
    <row r="945" spans="1:10" ht="15">
      <c r="A945" s="145"/>
      <c r="B945" s="145"/>
      <c r="C945" s="145"/>
      <c r="D945" s="145"/>
      <c r="E945" s="145"/>
      <c r="F945" s="145"/>
      <c r="G945" s="145"/>
      <c r="H945" s="145"/>
      <c r="I945" s="145"/>
      <c r="J945" s="145"/>
    </row>
    <row r="946" spans="1:10" ht="15">
      <c r="A946" s="145"/>
      <c r="B946" s="145"/>
      <c r="C946" s="145"/>
      <c r="D946" s="145"/>
      <c r="E946" s="145"/>
      <c r="F946" s="145"/>
      <c r="G946" s="145"/>
      <c r="H946" s="145"/>
      <c r="I946" s="145"/>
      <c r="J946" s="145"/>
    </row>
    <row r="947" spans="1:10" ht="15">
      <c r="A947" s="145"/>
      <c r="B947" s="145"/>
      <c r="C947" s="145"/>
      <c r="D947" s="145"/>
      <c r="E947" s="145"/>
      <c r="F947" s="145"/>
      <c r="G947" s="145"/>
      <c r="H947" s="145"/>
      <c r="I947" s="145"/>
      <c r="J947" s="145"/>
    </row>
    <row r="948" spans="1:10" ht="15">
      <c r="A948" s="145"/>
      <c r="B948" s="145"/>
      <c r="C948" s="145"/>
      <c r="D948" s="145"/>
      <c r="E948" s="145"/>
      <c r="F948" s="145"/>
      <c r="G948" s="145"/>
      <c r="H948" s="145"/>
      <c r="I948" s="145"/>
      <c r="J948" s="145"/>
    </row>
    <row r="949" spans="1:10" ht="15">
      <c r="A949" s="145"/>
      <c r="B949" s="145"/>
      <c r="C949" s="145"/>
      <c r="D949" s="145"/>
      <c r="E949" s="145"/>
      <c r="F949" s="145"/>
      <c r="G949" s="145"/>
      <c r="H949" s="145"/>
      <c r="I949" s="145"/>
      <c r="J949" s="145"/>
    </row>
    <row r="950" spans="1:10" ht="15">
      <c r="A950" s="145"/>
      <c r="B950" s="145"/>
      <c r="C950" s="145"/>
      <c r="D950" s="145"/>
      <c r="E950" s="145"/>
      <c r="F950" s="145"/>
      <c r="G950" s="145"/>
      <c r="H950" s="145"/>
      <c r="I950" s="145"/>
      <c r="J950" s="145"/>
    </row>
    <row r="951" spans="1:10" ht="15">
      <c r="A951" s="145"/>
      <c r="B951" s="145"/>
      <c r="C951" s="145"/>
      <c r="D951" s="145"/>
      <c r="E951" s="145"/>
      <c r="F951" s="145"/>
      <c r="G951" s="145"/>
      <c r="H951" s="145"/>
      <c r="I951" s="145"/>
      <c r="J951" s="145"/>
    </row>
    <row r="952" spans="1:10" ht="15">
      <c r="A952" s="145"/>
      <c r="B952" s="145"/>
      <c r="C952" s="145"/>
      <c r="D952" s="145"/>
      <c r="E952" s="145"/>
      <c r="F952" s="145"/>
      <c r="G952" s="145"/>
      <c r="H952" s="145"/>
      <c r="I952" s="145"/>
      <c r="J952" s="145"/>
    </row>
    <row r="953" spans="1:10" ht="15">
      <c r="A953" s="145"/>
      <c r="B953" s="145"/>
      <c r="C953" s="145"/>
      <c r="D953" s="145"/>
      <c r="E953" s="145"/>
      <c r="F953" s="145"/>
      <c r="G953" s="145"/>
      <c r="H953" s="145"/>
      <c r="I953" s="145"/>
      <c r="J953" s="145"/>
    </row>
    <row r="954" spans="1:10" ht="15">
      <c r="A954" s="145"/>
      <c r="B954" s="145"/>
      <c r="C954" s="145"/>
      <c r="D954" s="145"/>
      <c r="E954" s="145"/>
      <c r="F954" s="145"/>
      <c r="G954" s="145"/>
      <c r="H954" s="145"/>
      <c r="I954" s="145"/>
      <c r="J954" s="145"/>
    </row>
    <row r="955" spans="1:10" ht="15">
      <c r="A955" s="145"/>
      <c r="B955" s="145"/>
      <c r="C955" s="145"/>
      <c r="D955" s="145"/>
      <c r="E955" s="145"/>
      <c r="F955" s="145"/>
      <c r="G955" s="145"/>
      <c r="H955" s="145"/>
      <c r="I955" s="145"/>
      <c r="J955" s="145"/>
    </row>
    <row r="956" spans="1:10" ht="15">
      <c r="A956" s="145"/>
      <c r="B956" s="145"/>
      <c r="C956" s="145"/>
      <c r="D956" s="145"/>
      <c r="E956" s="145"/>
      <c r="F956" s="145"/>
      <c r="G956" s="145"/>
      <c r="H956" s="145"/>
      <c r="I956" s="145"/>
      <c r="J956" s="145"/>
    </row>
    <row r="957" spans="1:10" ht="15">
      <c r="A957" s="145"/>
      <c r="B957" s="145"/>
      <c r="C957" s="145"/>
      <c r="D957" s="145"/>
      <c r="E957" s="145"/>
      <c r="F957" s="145"/>
      <c r="G957" s="145"/>
      <c r="H957" s="145"/>
      <c r="I957" s="145"/>
      <c r="J957" s="145"/>
    </row>
    <row r="958" spans="1:10" ht="15">
      <c r="A958" s="145"/>
      <c r="B958" s="145"/>
      <c r="C958" s="145"/>
      <c r="D958" s="145"/>
      <c r="E958" s="145"/>
      <c r="F958" s="145"/>
      <c r="G958" s="145"/>
      <c r="H958" s="145"/>
      <c r="I958" s="145"/>
      <c r="J958" s="145"/>
    </row>
    <row r="959" spans="1:10" ht="15">
      <c r="A959" s="145"/>
      <c r="B959" s="145"/>
      <c r="C959" s="145"/>
      <c r="D959" s="145"/>
      <c r="E959" s="145"/>
      <c r="F959" s="145"/>
      <c r="G959" s="145"/>
      <c r="H959" s="145"/>
      <c r="I959" s="145"/>
      <c r="J959" s="145"/>
    </row>
    <row r="960" spans="1:10" ht="15">
      <c r="A960" s="145"/>
      <c r="B960" s="145"/>
      <c r="C960" s="145"/>
      <c r="D960" s="145"/>
      <c r="E960" s="145"/>
      <c r="F960" s="145"/>
      <c r="G960" s="145"/>
      <c r="H960" s="145"/>
      <c r="I960" s="145"/>
      <c r="J960" s="145"/>
    </row>
    <row r="961" spans="1:10" ht="15">
      <c r="A961" s="145"/>
      <c r="B961" s="145"/>
      <c r="C961" s="145"/>
      <c r="D961" s="145"/>
      <c r="E961" s="145"/>
      <c r="F961" s="145"/>
      <c r="G961" s="145"/>
      <c r="H961" s="145"/>
      <c r="I961" s="145"/>
      <c r="J961" s="145"/>
    </row>
    <row r="962" spans="1:10" ht="15">
      <c r="A962" s="145"/>
      <c r="B962" s="145"/>
      <c r="C962" s="145"/>
      <c r="D962" s="145"/>
      <c r="E962" s="145"/>
      <c r="F962" s="145"/>
      <c r="G962" s="145"/>
      <c r="H962" s="145"/>
      <c r="I962" s="145"/>
      <c r="J962" s="145"/>
    </row>
    <row r="963" spans="1:10" ht="15">
      <c r="A963" s="145"/>
      <c r="B963" s="145"/>
      <c r="C963" s="145"/>
      <c r="D963" s="145"/>
      <c r="E963" s="145"/>
      <c r="F963" s="145"/>
      <c r="G963" s="145"/>
      <c r="H963" s="145"/>
      <c r="I963" s="145"/>
      <c r="J963" s="145"/>
    </row>
    <row r="964" spans="1:10" ht="15">
      <c r="A964" s="145"/>
      <c r="B964" s="145"/>
      <c r="C964" s="145"/>
      <c r="D964" s="145"/>
      <c r="E964" s="145"/>
      <c r="F964" s="145"/>
      <c r="G964" s="145"/>
      <c r="H964" s="145"/>
      <c r="I964" s="145"/>
      <c r="J964" s="145"/>
    </row>
    <row r="965" spans="1:10" ht="15">
      <c r="A965" s="145"/>
      <c r="B965" s="145"/>
      <c r="C965" s="145"/>
      <c r="D965" s="145"/>
      <c r="E965" s="145"/>
      <c r="F965" s="145"/>
      <c r="G965" s="145"/>
      <c r="H965" s="145"/>
      <c r="I965" s="145"/>
      <c r="J965" s="145"/>
    </row>
    <row r="966" spans="1:10" ht="15">
      <c r="A966" s="145"/>
      <c r="B966" s="145"/>
      <c r="C966" s="145"/>
      <c r="D966" s="145"/>
      <c r="E966" s="145"/>
      <c r="F966" s="145"/>
      <c r="G966" s="145"/>
      <c r="H966" s="145"/>
      <c r="I966" s="145"/>
      <c r="J966" s="145"/>
    </row>
    <row r="967" spans="1:10" ht="15">
      <c r="A967" s="145"/>
      <c r="B967" s="145"/>
      <c r="C967" s="145"/>
      <c r="D967" s="145"/>
      <c r="E967" s="145"/>
      <c r="F967" s="145"/>
      <c r="G967" s="145"/>
      <c r="H967" s="145"/>
      <c r="I967" s="145"/>
      <c r="J967" s="145"/>
    </row>
    <row r="968" spans="1:10" ht="15">
      <c r="A968" s="145"/>
      <c r="B968" s="145"/>
      <c r="C968" s="145"/>
      <c r="D968" s="145"/>
      <c r="E968" s="145"/>
      <c r="F968" s="145"/>
      <c r="G968" s="145"/>
      <c r="H968" s="145"/>
      <c r="I968" s="145"/>
      <c r="J968" s="145"/>
    </row>
    <row r="969" spans="1:10" ht="15">
      <c r="A969" s="145"/>
      <c r="B969" s="145"/>
      <c r="C969" s="145"/>
      <c r="D969" s="145"/>
      <c r="E969" s="145"/>
      <c r="F969" s="145"/>
      <c r="G969" s="145"/>
      <c r="H969" s="145"/>
      <c r="I969" s="145"/>
      <c r="J969" s="145"/>
    </row>
    <row r="970" spans="1:10" ht="15">
      <c r="A970" s="145"/>
      <c r="B970" s="145"/>
      <c r="C970" s="145"/>
      <c r="D970" s="145"/>
      <c r="E970" s="145"/>
      <c r="F970" s="145"/>
      <c r="G970" s="145"/>
      <c r="H970" s="145"/>
      <c r="I970" s="145"/>
      <c r="J970" s="145"/>
    </row>
    <row r="971" spans="1:10" ht="15">
      <c r="A971" s="145"/>
      <c r="B971" s="145"/>
      <c r="C971" s="145"/>
      <c r="D971" s="145"/>
      <c r="E971" s="145"/>
      <c r="F971" s="145"/>
      <c r="G971" s="145"/>
      <c r="H971" s="145"/>
      <c r="I971" s="145"/>
      <c r="J971" s="145"/>
    </row>
    <row r="972" spans="1:10" ht="15">
      <c r="A972" s="145"/>
      <c r="B972" s="145"/>
      <c r="C972" s="145"/>
      <c r="D972" s="145"/>
      <c r="E972" s="145"/>
      <c r="F972" s="145"/>
      <c r="G972" s="145"/>
      <c r="H972" s="145"/>
      <c r="I972" s="145"/>
      <c r="J972" s="145"/>
    </row>
    <row r="973" spans="1:10" ht="15">
      <c r="A973" s="145"/>
      <c r="B973" s="145"/>
      <c r="C973" s="145"/>
      <c r="D973" s="145"/>
      <c r="E973" s="145"/>
      <c r="F973" s="145"/>
      <c r="G973" s="145"/>
      <c r="H973" s="145"/>
      <c r="I973" s="145"/>
      <c r="J973" s="145"/>
    </row>
    <row r="974" spans="1:10" ht="15">
      <c r="A974" s="145"/>
      <c r="B974" s="145"/>
      <c r="C974" s="145"/>
      <c r="D974" s="145"/>
      <c r="E974" s="145"/>
      <c r="F974" s="145"/>
      <c r="G974" s="145"/>
      <c r="H974" s="145"/>
      <c r="I974" s="145"/>
      <c r="J974" s="145"/>
    </row>
    <row r="975" spans="1:10" ht="15">
      <c r="A975" s="145"/>
      <c r="B975" s="145"/>
      <c r="C975" s="145"/>
      <c r="D975" s="145"/>
      <c r="E975" s="145"/>
      <c r="F975" s="145"/>
      <c r="G975" s="145"/>
      <c r="H975" s="145"/>
      <c r="I975" s="145"/>
      <c r="J975" s="145"/>
    </row>
    <row r="976" spans="1:10" ht="15">
      <c r="A976" s="145"/>
      <c r="B976" s="145"/>
      <c r="C976" s="145"/>
      <c r="D976" s="145"/>
      <c r="E976" s="145"/>
      <c r="F976" s="145"/>
      <c r="G976" s="145"/>
      <c r="H976" s="145"/>
      <c r="I976" s="145"/>
      <c r="J976" s="145"/>
    </row>
    <row r="977" spans="1:10" ht="15">
      <c r="A977" s="145"/>
      <c r="B977" s="145"/>
      <c r="C977" s="145"/>
      <c r="D977" s="145"/>
      <c r="E977" s="145"/>
      <c r="F977" s="145"/>
      <c r="G977" s="145"/>
      <c r="H977" s="145"/>
      <c r="I977" s="145"/>
      <c r="J977" s="145"/>
    </row>
    <row r="978" spans="1:10" ht="15">
      <c r="A978" s="145"/>
      <c r="B978" s="145"/>
      <c r="C978" s="145"/>
      <c r="D978" s="145"/>
      <c r="E978" s="145"/>
      <c r="F978" s="145"/>
      <c r="G978" s="145"/>
      <c r="H978" s="145"/>
      <c r="I978" s="145"/>
      <c r="J978" s="145"/>
    </row>
    <row r="979" spans="1:10" ht="15">
      <c r="A979" s="145"/>
      <c r="B979" s="145"/>
      <c r="C979" s="145"/>
      <c r="D979" s="145"/>
      <c r="E979" s="145"/>
      <c r="F979" s="145"/>
      <c r="G979" s="145"/>
      <c r="H979" s="145"/>
      <c r="I979" s="145"/>
      <c r="J979" s="145"/>
    </row>
    <row r="980" spans="1:10" ht="15">
      <c r="A980" s="145"/>
      <c r="B980" s="145"/>
      <c r="C980" s="145"/>
      <c r="D980" s="145"/>
      <c r="E980" s="145"/>
      <c r="F980" s="145"/>
      <c r="G980" s="145"/>
      <c r="H980" s="145"/>
      <c r="I980" s="145"/>
      <c r="J980" s="145"/>
    </row>
    <row r="981" spans="1:10" ht="15">
      <c r="A981" s="145"/>
      <c r="B981" s="145"/>
      <c r="C981" s="145"/>
      <c r="D981" s="145"/>
      <c r="E981" s="145"/>
      <c r="F981" s="145"/>
      <c r="G981" s="145"/>
      <c r="H981" s="145"/>
      <c r="I981" s="145"/>
      <c r="J981" s="145"/>
    </row>
    <row r="982" spans="1:10" ht="15">
      <c r="A982" s="145"/>
      <c r="B982" s="145"/>
      <c r="C982" s="145"/>
      <c r="D982" s="145"/>
      <c r="E982" s="145"/>
      <c r="F982" s="145"/>
      <c r="G982" s="145"/>
      <c r="H982" s="145"/>
      <c r="I982" s="145"/>
      <c r="J982" s="145"/>
    </row>
    <row r="983" spans="1:10" ht="15">
      <c r="A983" s="145"/>
      <c r="B983" s="145"/>
      <c r="C983" s="145"/>
      <c r="D983" s="145"/>
      <c r="E983" s="145"/>
      <c r="F983" s="145"/>
      <c r="G983" s="145"/>
      <c r="H983" s="145"/>
      <c r="I983" s="145"/>
      <c r="J983" s="145"/>
    </row>
    <row r="984" spans="1:10" ht="15">
      <c r="A984" s="145"/>
      <c r="B984" s="145"/>
      <c r="C984" s="145"/>
      <c r="D984" s="145"/>
      <c r="E984" s="145"/>
      <c r="F984" s="145"/>
      <c r="G984" s="145"/>
      <c r="H984" s="145"/>
      <c r="I984" s="145"/>
      <c r="J984" s="145"/>
    </row>
    <row r="985" spans="1:10" ht="15">
      <c r="A985" s="145"/>
      <c r="B985" s="145"/>
      <c r="C985" s="145"/>
      <c r="D985" s="145"/>
      <c r="E985" s="145"/>
      <c r="F985" s="145"/>
      <c r="G985" s="145"/>
      <c r="H985" s="145"/>
      <c r="I985" s="145"/>
      <c r="J985" s="145"/>
    </row>
    <row r="986" spans="1:10" ht="15">
      <c r="A986" s="145"/>
      <c r="B986" s="145"/>
      <c r="C986" s="145"/>
      <c r="D986" s="145"/>
      <c r="E986" s="145"/>
      <c r="F986" s="145"/>
      <c r="G986" s="145"/>
      <c r="H986" s="145"/>
      <c r="I986" s="145"/>
      <c r="J986" s="145"/>
    </row>
    <row r="987" spans="1:10" ht="15">
      <c r="A987" s="145"/>
      <c r="B987" s="145"/>
      <c r="C987" s="145"/>
      <c r="D987" s="145"/>
      <c r="E987" s="145"/>
      <c r="F987" s="145"/>
      <c r="G987" s="145"/>
      <c r="H987" s="145"/>
      <c r="I987" s="145"/>
      <c r="J987" s="145"/>
    </row>
    <row r="988" spans="1:10" ht="15">
      <c r="A988" s="145"/>
      <c r="B988" s="145"/>
      <c r="C988" s="145"/>
      <c r="D988" s="145"/>
      <c r="E988" s="145"/>
      <c r="F988" s="145"/>
      <c r="G988" s="145"/>
      <c r="H988" s="145"/>
      <c r="I988" s="145"/>
      <c r="J988" s="145"/>
    </row>
    <row r="989" spans="1:10" ht="15">
      <c r="A989" s="145"/>
      <c r="B989" s="145"/>
      <c r="C989" s="145"/>
      <c r="D989" s="145"/>
      <c r="E989" s="145"/>
      <c r="F989" s="145"/>
      <c r="G989" s="145"/>
      <c r="H989" s="145"/>
      <c r="I989" s="145"/>
      <c r="J989" s="145"/>
    </row>
    <row r="990" spans="1:10" ht="15">
      <c r="A990" s="145"/>
      <c r="B990" s="145"/>
      <c r="C990" s="145"/>
      <c r="D990" s="145"/>
      <c r="E990" s="145"/>
      <c r="F990" s="145"/>
      <c r="G990" s="145"/>
      <c r="H990" s="145"/>
      <c r="I990" s="145"/>
      <c r="J990" s="145"/>
    </row>
    <row r="991" spans="1:10" ht="15">
      <c r="A991" s="145"/>
      <c r="B991" s="145"/>
      <c r="C991" s="145"/>
      <c r="D991" s="145"/>
      <c r="E991" s="145"/>
      <c r="F991" s="145"/>
      <c r="G991" s="145"/>
      <c r="H991" s="145"/>
      <c r="I991" s="145"/>
      <c r="J991" s="145"/>
    </row>
    <row r="992" spans="1:10" ht="15">
      <c r="A992" s="145"/>
      <c r="B992" s="145"/>
      <c r="C992" s="145"/>
      <c r="D992" s="145"/>
      <c r="E992" s="145"/>
      <c r="F992" s="145"/>
      <c r="G992" s="145"/>
      <c r="H992" s="145"/>
      <c r="I992" s="145"/>
      <c r="J992" s="145"/>
    </row>
    <row r="993" spans="1:10" ht="15">
      <c r="A993" s="145"/>
      <c r="B993" s="145"/>
      <c r="C993" s="145"/>
      <c r="D993" s="145"/>
      <c r="E993" s="145"/>
      <c r="F993" s="145"/>
      <c r="G993" s="145"/>
      <c r="H993" s="145"/>
      <c r="I993" s="145"/>
      <c r="J993" s="145"/>
    </row>
    <row r="994" spans="1:10" ht="15">
      <c r="A994" s="145"/>
      <c r="B994" s="145"/>
      <c r="C994" s="145"/>
      <c r="D994" s="145"/>
      <c r="E994" s="145"/>
      <c r="F994" s="145"/>
      <c r="G994" s="145"/>
      <c r="H994" s="145"/>
      <c r="I994" s="145"/>
      <c r="J994" s="145"/>
    </row>
    <row r="995" spans="1:10" ht="15">
      <c r="A995" s="145"/>
      <c r="B995" s="145"/>
      <c r="C995" s="145"/>
      <c r="D995" s="145"/>
      <c r="E995" s="145"/>
      <c r="F995" s="145"/>
      <c r="G995" s="145"/>
      <c r="H995" s="145"/>
      <c r="I995" s="145"/>
      <c r="J995" s="145"/>
    </row>
    <row r="996" spans="1:10" ht="15">
      <c r="A996" s="145"/>
      <c r="B996" s="145"/>
      <c r="C996" s="145"/>
      <c r="D996" s="145"/>
      <c r="E996" s="145"/>
      <c r="F996" s="145"/>
      <c r="G996" s="145"/>
      <c r="H996" s="145"/>
      <c r="I996" s="145"/>
      <c r="J996" s="145"/>
    </row>
    <row r="997" spans="1:10" ht="15">
      <c r="A997" s="145"/>
      <c r="B997" s="145"/>
      <c r="C997" s="145"/>
      <c r="D997" s="145"/>
      <c r="E997" s="145"/>
      <c r="F997" s="145"/>
      <c r="G997" s="145"/>
      <c r="H997" s="145"/>
      <c r="I997" s="145"/>
      <c r="J997" s="145"/>
    </row>
    <row r="998" spans="1:10" ht="15">
      <c r="A998" s="145"/>
      <c r="B998" s="145"/>
      <c r="C998" s="145"/>
      <c r="D998" s="145"/>
      <c r="E998" s="145"/>
      <c r="F998" s="145"/>
      <c r="G998" s="145"/>
      <c r="H998" s="145"/>
      <c r="I998" s="145"/>
      <c r="J998" s="145"/>
    </row>
    <row r="999" spans="1:10" ht="15">
      <c r="A999" s="145"/>
      <c r="B999" s="145"/>
      <c r="C999" s="145"/>
      <c r="D999" s="145"/>
      <c r="E999" s="145"/>
      <c r="F999" s="145"/>
      <c r="G999" s="145"/>
      <c r="H999" s="145"/>
      <c r="I999" s="145"/>
      <c r="J999" s="145"/>
    </row>
    <row r="1000" spans="1:10" ht="15">
      <c r="A1000" s="145"/>
      <c r="B1000" s="145"/>
      <c r="C1000" s="145"/>
      <c r="D1000" s="145"/>
      <c r="E1000" s="145"/>
      <c r="F1000" s="145"/>
      <c r="G1000" s="145"/>
      <c r="H1000" s="145"/>
      <c r="I1000" s="145"/>
      <c r="J1000" s="145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M635"/>
  <sheetViews>
    <sheetView topLeftCell="A514" workbookViewId="0">
      <selection activeCell="J605" sqref="J605"/>
    </sheetView>
  </sheetViews>
  <sheetFormatPr defaultColWidth="12.5703125" defaultRowHeight="15.75" customHeight="1"/>
  <sheetData>
    <row r="1" spans="1:13" ht="15.75" customHeight="1">
      <c r="A1" s="1" t="s">
        <v>194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194</v>
      </c>
      <c r="G1" s="1" t="s">
        <v>204</v>
      </c>
      <c r="H1" s="1" t="s">
        <v>205</v>
      </c>
      <c r="I1" s="1" t="s">
        <v>206</v>
      </c>
      <c r="J1" s="1" t="s">
        <v>207</v>
      </c>
      <c r="K1" s="385" t="s">
        <v>25</v>
      </c>
    </row>
    <row r="2" spans="1:13" ht="12.75">
      <c r="A2" s="385">
        <f>IF('Заполняет конвертор НЕ ТРОГАТЬ!'!U144="", "", 'Заполняет конвертор НЕ ТРОГАТЬ!'!U144)</f>
        <v>1</v>
      </c>
      <c r="B2" s="385">
        <f>IF('Заполняет конвертор НЕ ТРОГАТЬ!'!V144="", "", 'Заполняет конвертор НЕ ТРОГАТЬ!'!V144)</f>
        <v>2</v>
      </c>
      <c r="C2" s="385">
        <f>IF('Заполняет конвертор НЕ ТРОГАТЬ!'!W144="", "", 'Заполняет конвертор НЕ ТРОГАТЬ!'!W144)</f>
        <v>3</v>
      </c>
      <c r="D2" s="385">
        <f>IF('Заполняет конвертор НЕ ТРОГАТЬ!'!X144="", "", 'Заполняет конвертор НЕ ТРОГАТЬ!'!X144)</f>
        <v>4</v>
      </c>
      <c r="E2" s="385">
        <f>IF('Заполняет конвертор НЕ ТРОГАТЬ!'!Y144="", "", 'Заполняет конвертор НЕ ТРОГАТЬ!'!Y144)</f>
        <v>5</v>
      </c>
      <c r="F2" s="385">
        <f>IF('Заполняет конвертор НЕ ТРОГАТЬ!'!Z144="", "", 'Заполняет конвертор НЕ ТРОГАТЬ!'!Z144)</f>
        <v>6</v>
      </c>
      <c r="G2" s="385">
        <f>IF('Заполняет конвертор НЕ ТРОГАТЬ!'!AA144="", "", 'Заполняет конвертор НЕ ТРОГАТЬ!'!AA144)</f>
        <v>7</v>
      </c>
      <c r="H2" s="385">
        <f>IF('Заполняет конвертор НЕ ТРОГАТЬ!'!AB144="", "", 'Заполняет конвертор НЕ ТРОГАТЬ!'!AB144)</f>
        <v>8</v>
      </c>
      <c r="I2" s="385">
        <f>IF('Заполняет конвертор НЕ ТРОГАТЬ!'!AC144="", "", 'Заполняет конвертор НЕ ТРОГАТЬ!'!AC144)</f>
        <v>9</v>
      </c>
      <c r="J2" s="385">
        <f>IF('Заполняет конвертор НЕ ТРОГАТЬ!'!AD144="", "", 'Заполняет конвертор НЕ ТРОГАТЬ!'!AD144)</f>
        <v>0</v>
      </c>
    </row>
    <row r="3" spans="1:13" ht="12.75">
      <c r="A3" s="385" t="str">
        <f>IF('Заполняет конвертор НЕ ТРОГАТЬ!'!U145="", "", 'Заполняет конвертор НЕ ТРОГАТЬ!'!U145)</f>
        <v/>
      </c>
      <c r="B3" s="385" t="str">
        <f>IF('Заполняет конвертор НЕ ТРОГАТЬ!'!V145="", "", 'Заполняет конвертор НЕ ТРОГАТЬ!'!V145)</f>
        <v/>
      </c>
      <c r="C3" s="385" t="str">
        <f>IF('Заполняет конвертор НЕ ТРОГАТЬ!'!W145="", "", 'Заполняет конвертор НЕ ТРОГАТЬ!'!W145)</f>
        <v/>
      </c>
      <c r="D3" s="385" t="str">
        <f>IF('Заполняет конвертор НЕ ТРОГАТЬ!'!X145="", "", 'Заполняет конвертор НЕ ТРОГАТЬ!'!X145)</f>
        <v/>
      </c>
      <c r="E3" s="385" t="str">
        <f>IF('Заполняет конвертор НЕ ТРОГАТЬ!'!Y145="", "", 'Заполняет конвертор НЕ ТРОГАТЬ!'!Y145)</f>
        <v/>
      </c>
      <c r="F3" s="385" t="str">
        <f>IF('Заполняет конвертор НЕ ТРОГАТЬ!'!Z145="", "", 'Заполняет конвертор НЕ ТРОГАТЬ!'!Z145)</f>
        <v/>
      </c>
      <c r="G3" s="385" t="str">
        <f>IF('Заполняет конвертор НЕ ТРОГАТЬ!'!AA145="", "", 'Заполняет конвертор НЕ ТРОГАТЬ!'!AA145)</f>
        <v/>
      </c>
      <c r="H3" s="385" t="str">
        <f>IF('Заполняет конвертор НЕ ТРОГАТЬ!'!AB145="", "", 'Заполняет конвертор НЕ ТРОГАТЬ!'!AB145)</f>
        <v/>
      </c>
      <c r="I3" s="385" t="str">
        <f>IF('Заполняет конвертор НЕ ТРОГАТЬ!'!AC145="", "", 'Заполняет конвертор НЕ ТРОГАТЬ!'!AC145)</f>
        <v/>
      </c>
      <c r="J3" s="385" t="str">
        <f>IF('Заполняет конвертор НЕ ТРОГАТЬ!'!AD145="", "", 'Заполняет конвертор НЕ ТРОГАТЬ!'!AD145)</f>
        <v/>
      </c>
    </row>
    <row r="4" spans="1:13" ht="12.75">
      <c r="A4" s="385" t="str">
        <f>IF('Заполняет конвертор НЕ ТРОГАТЬ!'!U146="", "", 'Заполняет конвертор НЕ ТРОГАТЬ!'!U146)</f>
        <v/>
      </c>
      <c r="B4" s="385" t="str">
        <f>IF('Заполняет конвертор НЕ ТРОГАТЬ!'!V146="", "", 'Заполняет конвертор НЕ ТРОГАТЬ!'!V146)</f>
        <v/>
      </c>
      <c r="C4" s="385" t="str">
        <f>IF('Заполняет конвертор НЕ ТРОГАТЬ!'!W146="", "", 'Заполняет конвертор НЕ ТРОГАТЬ!'!W146)</f>
        <v/>
      </c>
      <c r="D4" s="385" t="str">
        <f>IF('Заполняет конвертор НЕ ТРОГАТЬ!'!X146="", "", 'Заполняет конвертор НЕ ТРОГАТЬ!'!X146)</f>
        <v/>
      </c>
      <c r="E4" s="385" t="str">
        <f>IF('Заполняет конвертор НЕ ТРОГАТЬ!'!Y146="", "", 'Заполняет конвертор НЕ ТРОГАТЬ!'!Y146)</f>
        <v/>
      </c>
      <c r="F4" s="385" t="str">
        <f>IF('Заполняет конвертор НЕ ТРОГАТЬ!'!Z146="", "", 'Заполняет конвертор НЕ ТРОГАТЬ!'!Z146)</f>
        <v/>
      </c>
      <c r="G4" s="385" t="str">
        <f>IF('Заполняет конвертор НЕ ТРОГАТЬ!'!AA146="", "", 'Заполняет конвертор НЕ ТРОГАТЬ!'!AA146)</f>
        <v/>
      </c>
      <c r="H4" s="385" t="str">
        <f>IF('Заполняет конвертор НЕ ТРОГАТЬ!'!AB146="", "", 'Заполняет конвертор НЕ ТРОГАТЬ!'!AB146)</f>
        <v/>
      </c>
      <c r="I4" s="385" t="str">
        <f>IF('Заполняет конвертор НЕ ТРОГАТЬ!'!AC146="", "", 'Заполняет конвертор НЕ ТРОГАТЬ!'!AC146)</f>
        <v/>
      </c>
      <c r="J4" s="385" t="str">
        <f>IF('Заполняет конвертор НЕ ТРОГАТЬ!'!AD146="", "", 'Заполняет конвертор НЕ ТРОГАТЬ!'!AD146)</f>
        <v/>
      </c>
      <c r="M4" s="1" t="s">
        <v>198</v>
      </c>
    </row>
    <row r="5" spans="1:13" ht="12.75">
      <c r="A5" s="385" t="str">
        <f>IF('Заполняет конвертор НЕ ТРОГАТЬ!'!U147="", "", 'Заполняет конвертор НЕ ТРОГАТЬ!'!U147)</f>
        <v/>
      </c>
      <c r="B5" s="385" t="str">
        <f>IF('Заполняет конвертор НЕ ТРОГАТЬ!'!V147="", "", 'Заполняет конвертор НЕ ТРОГАТЬ!'!V147)</f>
        <v/>
      </c>
      <c r="C5" s="385" t="str">
        <f>IF('Заполняет конвертор НЕ ТРОГАТЬ!'!W147="", "", 'Заполняет конвертор НЕ ТРОГАТЬ!'!W147)</f>
        <v/>
      </c>
      <c r="D5" s="385" t="str">
        <f>IF('Заполняет конвертор НЕ ТРОГАТЬ!'!X147="", "", 'Заполняет конвертор НЕ ТРОГАТЬ!'!X147)</f>
        <v/>
      </c>
      <c r="E5" s="385" t="str">
        <f>IF('Заполняет конвертор НЕ ТРОГАТЬ!'!Y147="", "", 'Заполняет конвертор НЕ ТРОГАТЬ!'!Y147)</f>
        <v/>
      </c>
      <c r="F5" s="385" t="str">
        <f>IF('Заполняет конвертор НЕ ТРОГАТЬ!'!Z147="", "", 'Заполняет конвертор НЕ ТРОГАТЬ!'!Z147)</f>
        <v/>
      </c>
      <c r="G5" s="385" t="str">
        <f>IF('Заполняет конвертор НЕ ТРОГАТЬ!'!AA147="", "", 'Заполняет конвертор НЕ ТРОГАТЬ!'!AA147)</f>
        <v/>
      </c>
      <c r="H5" s="385" t="str">
        <f>IF('Заполняет конвертор НЕ ТРОГАТЬ!'!AB147="", "", 'Заполняет конвертор НЕ ТРОГАТЬ!'!AB147)</f>
        <v/>
      </c>
      <c r="I5" s="385" t="str">
        <f>IF('Заполняет конвертор НЕ ТРОГАТЬ!'!AC147="", "", 'Заполняет конвертор НЕ ТРОГАТЬ!'!AC147)</f>
        <v/>
      </c>
      <c r="J5" s="385" t="str">
        <f>IF('Заполняет конвертор НЕ ТРОГАТЬ!'!AD147="", "", 'Заполняет конвертор НЕ ТРОГАТЬ!'!AD147)</f>
        <v/>
      </c>
    </row>
    <row r="6" spans="1:13" ht="12.75">
      <c r="A6" s="385" t="str">
        <f>IF('Заполняет конвертор НЕ ТРОГАТЬ!'!U148="", "", 'Заполняет конвертор НЕ ТРОГАТЬ!'!U148)</f>
        <v/>
      </c>
      <c r="B6" s="385" t="str">
        <f>IF('Заполняет конвертор НЕ ТРОГАТЬ!'!V148="", "", 'Заполняет конвертор НЕ ТРОГАТЬ!'!V148)</f>
        <v/>
      </c>
      <c r="C6" s="385" t="str">
        <f>IF('Заполняет конвертор НЕ ТРОГАТЬ!'!W148="", "", 'Заполняет конвертор НЕ ТРОГАТЬ!'!W148)</f>
        <v/>
      </c>
      <c r="D6" s="385" t="str">
        <f>IF('Заполняет конвертор НЕ ТРОГАТЬ!'!X148="", "", 'Заполняет конвертор НЕ ТРОГАТЬ!'!X148)</f>
        <v/>
      </c>
      <c r="E6" s="385" t="str">
        <f>IF('Заполняет конвертор НЕ ТРОГАТЬ!'!Y148="", "", 'Заполняет конвертор НЕ ТРОГАТЬ!'!Y148)</f>
        <v/>
      </c>
      <c r="F6" s="385" t="str">
        <f>IF('Заполняет конвертор НЕ ТРОГАТЬ!'!Z148="", "", 'Заполняет конвертор НЕ ТРОГАТЬ!'!Z148)</f>
        <v/>
      </c>
      <c r="G6" s="385" t="str">
        <f>IF('Заполняет конвертор НЕ ТРОГАТЬ!'!AA148="", "", 'Заполняет конвертор НЕ ТРОГАТЬ!'!AA148)</f>
        <v/>
      </c>
      <c r="H6" s="385" t="str">
        <f>IF('Заполняет конвертор НЕ ТРОГАТЬ!'!AB148="", "", 'Заполняет конвертор НЕ ТРОГАТЬ!'!AB148)</f>
        <v/>
      </c>
      <c r="I6" s="385" t="str">
        <f>IF('Заполняет конвертор НЕ ТРОГАТЬ!'!AC148="", "", 'Заполняет конвертор НЕ ТРОГАТЬ!'!AC148)</f>
        <v/>
      </c>
      <c r="J6" s="385" t="str">
        <f>IF('Заполняет конвертор НЕ ТРОГАТЬ!'!AD148="", "", 'Заполняет конвертор НЕ ТРОГАТЬ!'!AD148)</f>
        <v/>
      </c>
    </row>
    <row r="7" spans="1:13" ht="12.75">
      <c r="A7" s="385" t="str">
        <f>IF('Заполняет конвертор НЕ ТРОГАТЬ!'!U149="", "", 'Заполняет конвертор НЕ ТРОГАТЬ!'!U149)</f>
        <v/>
      </c>
      <c r="B7" s="385" t="str">
        <f>IF('Заполняет конвертор НЕ ТРОГАТЬ!'!V149="", "", 'Заполняет конвертор НЕ ТРОГАТЬ!'!V149)</f>
        <v/>
      </c>
      <c r="C7" s="385" t="str">
        <f>IF('Заполняет конвертор НЕ ТРОГАТЬ!'!W149="", "", 'Заполняет конвертор НЕ ТРОГАТЬ!'!W149)</f>
        <v/>
      </c>
      <c r="D7" s="385" t="str">
        <f>IF('Заполняет конвертор НЕ ТРОГАТЬ!'!X149="", "", 'Заполняет конвертор НЕ ТРОГАТЬ!'!X149)</f>
        <v/>
      </c>
      <c r="E7" s="385" t="str">
        <f>IF('Заполняет конвертор НЕ ТРОГАТЬ!'!Y149="", "", 'Заполняет конвертор НЕ ТРОГАТЬ!'!Y149)</f>
        <v/>
      </c>
      <c r="F7" s="385" t="str">
        <f>IF('Заполняет конвертор НЕ ТРОГАТЬ!'!Z149="", "", 'Заполняет конвертор НЕ ТРОГАТЬ!'!Z149)</f>
        <v/>
      </c>
      <c r="G7" s="385" t="str">
        <f>IF('Заполняет конвертор НЕ ТРОГАТЬ!'!AA149="", "", 'Заполняет конвертор НЕ ТРОГАТЬ!'!AA149)</f>
        <v/>
      </c>
      <c r="H7" s="385" t="str">
        <f>IF('Заполняет конвертор НЕ ТРОГАТЬ!'!AB149="", "", 'Заполняет конвертор НЕ ТРОГАТЬ!'!AB149)</f>
        <v/>
      </c>
      <c r="I7" s="385" t="str">
        <f>IF('Заполняет конвертор НЕ ТРОГАТЬ!'!AC149="", "", 'Заполняет конвертор НЕ ТРОГАТЬ!'!AC149)</f>
        <v/>
      </c>
      <c r="J7" s="385" t="str">
        <f>IF('Заполняет конвертор НЕ ТРОГАТЬ!'!AD149="", "", 'Заполняет конвертор НЕ ТРОГАТЬ!'!AD149)</f>
        <v/>
      </c>
    </row>
    <row r="8" spans="1:13" ht="12.75">
      <c r="A8" s="385" t="str">
        <f>IF('Заполняет конвертор НЕ ТРОГАТЬ!'!U150="", "", 'Заполняет конвертор НЕ ТРОГАТЬ!'!U150)</f>
        <v/>
      </c>
      <c r="B8" s="385" t="str">
        <f>IF('Заполняет конвертор НЕ ТРОГАТЬ!'!V150="", "", 'Заполняет конвертор НЕ ТРОГАТЬ!'!V150)</f>
        <v/>
      </c>
      <c r="C8" s="385" t="str">
        <f>IF('Заполняет конвертор НЕ ТРОГАТЬ!'!W150="", "", 'Заполняет конвертор НЕ ТРОГАТЬ!'!W150)</f>
        <v/>
      </c>
      <c r="D8" s="385" t="str">
        <f>IF('Заполняет конвертор НЕ ТРОГАТЬ!'!X150="", "", 'Заполняет конвертор НЕ ТРОГАТЬ!'!X150)</f>
        <v/>
      </c>
      <c r="E8" s="385" t="str">
        <f>IF('Заполняет конвертор НЕ ТРОГАТЬ!'!Y150="", "", 'Заполняет конвертор НЕ ТРОГАТЬ!'!Y150)</f>
        <v/>
      </c>
      <c r="F8" s="385" t="str">
        <f>IF('Заполняет конвертор НЕ ТРОГАТЬ!'!Z150="", "", 'Заполняет конвертор НЕ ТРОГАТЬ!'!Z150)</f>
        <v/>
      </c>
      <c r="G8" s="385" t="str">
        <f>IF('Заполняет конвертор НЕ ТРОГАТЬ!'!AA150="", "", 'Заполняет конвертор НЕ ТРОГАТЬ!'!AA150)</f>
        <v/>
      </c>
      <c r="H8" s="385" t="str">
        <f>IF('Заполняет конвертор НЕ ТРОГАТЬ!'!AB150="", "", 'Заполняет конвертор НЕ ТРОГАТЬ!'!AB150)</f>
        <v/>
      </c>
      <c r="I8" s="385" t="str">
        <f>IF('Заполняет конвертор НЕ ТРОГАТЬ!'!AC150="", "", 'Заполняет конвертор НЕ ТРОГАТЬ!'!AC150)</f>
        <v/>
      </c>
      <c r="J8" s="385" t="str">
        <f>IF('Заполняет конвертор НЕ ТРОГАТЬ!'!AD150="", "", 'Заполняет конвертор НЕ ТРОГАТЬ!'!AD150)</f>
        <v/>
      </c>
    </row>
    <row r="9" spans="1:13" ht="12.75">
      <c r="A9" s="385" t="str">
        <f>IF('Заполняет конвертор НЕ ТРОГАТЬ!'!U151="", "", 'Заполняет конвертор НЕ ТРОГАТЬ!'!U151)</f>
        <v/>
      </c>
      <c r="B9" s="385" t="str">
        <f>IF('Заполняет конвертор НЕ ТРОГАТЬ!'!V151="", "", 'Заполняет конвертор НЕ ТРОГАТЬ!'!V151)</f>
        <v/>
      </c>
      <c r="C9" s="385" t="str">
        <f>IF('Заполняет конвертор НЕ ТРОГАТЬ!'!W151="", "", 'Заполняет конвертор НЕ ТРОГАТЬ!'!W151)</f>
        <v/>
      </c>
      <c r="D9" s="385" t="str">
        <f>IF('Заполняет конвертор НЕ ТРОГАТЬ!'!X151="", "", 'Заполняет конвертор НЕ ТРОГАТЬ!'!X151)</f>
        <v/>
      </c>
      <c r="E9" s="385" t="str">
        <f>IF('Заполняет конвертор НЕ ТРОГАТЬ!'!Y151="", "", 'Заполняет конвертор НЕ ТРОГАТЬ!'!Y151)</f>
        <v/>
      </c>
      <c r="F9" s="385" t="str">
        <f>IF('Заполняет конвертор НЕ ТРОГАТЬ!'!Z151="", "", 'Заполняет конвертор НЕ ТРОГАТЬ!'!Z151)</f>
        <v/>
      </c>
      <c r="G9" s="385" t="str">
        <f>IF('Заполняет конвертор НЕ ТРОГАТЬ!'!AA151="", "", 'Заполняет конвертор НЕ ТРОГАТЬ!'!AA151)</f>
        <v/>
      </c>
      <c r="H9" s="385" t="str">
        <f>IF('Заполняет конвертор НЕ ТРОГАТЬ!'!AB151="", "", 'Заполняет конвертор НЕ ТРОГАТЬ!'!AB151)</f>
        <v/>
      </c>
      <c r="I9" s="385" t="str">
        <f>IF('Заполняет конвертор НЕ ТРОГАТЬ!'!AC151="", "", 'Заполняет конвертор НЕ ТРОГАТЬ!'!AC151)</f>
        <v/>
      </c>
      <c r="J9" s="385" t="str">
        <f>IF('Заполняет конвертор НЕ ТРОГАТЬ!'!AD151="", "", 'Заполняет конвертор НЕ ТРОГАТЬ!'!AD151)</f>
        <v/>
      </c>
    </row>
    <row r="10" spans="1:13" ht="12.75">
      <c r="A10" s="385" t="str">
        <f>IF('Заполняет конвертор НЕ ТРОГАТЬ!'!U152="", "", 'Заполняет конвертор НЕ ТРОГАТЬ!'!U152)</f>
        <v/>
      </c>
      <c r="B10" s="385" t="str">
        <f>IF('Заполняет конвертор НЕ ТРОГАТЬ!'!V152="", "", 'Заполняет конвертор НЕ ТРОГАТЬ!'!V152)</f>
        <v/>
      </c>
      <c r="C10" s="385" t="str">
        <f>IF('Заполняет конвертор НЕ ТРОГАТЬ!'!W152="", "", 'Заполняет конвертор НЕ ТРОГАТЬ!'!W152)</f>
        <v/>
      </c>
      <c r="D10" s="385" t="str">
        <f>IF('Заполняет конвертор НЕ ТРОГАТЬ!'!X152="", "", 'Заполняет конвертор НЕ ТРОГАТЬ!'!X152)</f>
        <v/>
      </c>
      <c r="E10" s="385" t="str">
        <f>IF('Заполняет конвертор НЕ ТРОГАТЬ!'!Y152="", "", 'Заполняет конвертор НЕ ТРОГАТЬ!'!Y152)</f>
        <v/>
      </c>
      <c r="F10" s="385" t="str">
        <f>IF('Заполняет конвертор НЕ ТРОГАТЬ!'!Z152="", "", 'Заполняет конвертор НЕ ТРОГАТЬ!'!Z152)</f>
        <v/>
      </c>
      <c r="G10" s="385" t="str">
        <f>IF('Заполняет конвертор НЕ ТРОГАТЬ!'!AA152="", "", 'Заполняет конвертор НЕ ТРОГАТЬ!'!AA152)</f>
        <v/>
      </c>
      <c r="H10" s="385" t="str">
        <f>IF('Заполняет конвертор НЕ ТРОГАТЬ!'!AB152="", "", 'Заполняет конвертор НЕ ТРОГАТЬ!'!AB152)</f>
        <v/>
      </c>
      <c r="I10" s="385" t="str">
        <f>IF('Заполняет конвертор НЕ ТРОГАТЬ!'!AC152="", "", 'Заполняет конвертор НЕ ТРОГАТЬ!'!AC152)</f>
        <v/>
      </c>
      <c r="J10" s="385" t="str">
        <f>IF('Заполняет конвертор НЕ ТРОГАТЬ!'!AD152="", "", 'Заполняет конвертор НЕ ТРОГАТЬ!'!AD152)</f>
        <v/>
      </c>
    </row>
    <row r="11" spans="1:13" ht="12.75">
      <c r="A11" s="385" t="str">
        <f>IF('Заполняет конвертор НЕ ТРОГАТЬ!'!U153="", "", 'Заполняет конвертор НЕ ТРОГАТЬ!'!U153)</f>
        <v/>
      </c>
      <c r="B11" s="385" t="str">
        <f>IF('Заполняет конвертор НЕ ТРОГАТЬ!'!V153="", "", 'Заполняет конвертор НЕ ТРОГАТЬ!'!V153)</f>
        <v/>
      </c>
      <c r="C11" s="385" t="str">
        <f>IF('Заполняет конвертор НЕ ТРОГАТЬ!'!W153="", "", 'Заполняет конвертор НЕ ТРОГАТЬ!'!W153)</f>
        <v/>
      </c>
      <c r="D11" s="385" t="str">
        <f>IF('Заполняет конвертор НЕ ТРОГАТЬ!'!X153="", "", 'Заполняет конвертор НЕ ТРОГАТЬ!'!X153)</f>
        <v/>
      </c>
      <c r="E11" s="385" t="str">
        <f>IF('Заполняет конвертор НЕ ТРОГАТЬ!'!Y153="", "", 'Заполняет конвертор НЕ ТРОГАТЬ!'!Y153)</f>
        <v/>
      </c>
      <c r="F11" s="385" t="str">
        <f>IF('Заполняет конвертор НЕ ТРОГАТЬ!'!Z153="", "", 'Заполняет конвертор НЕ ТРОГАТЬ!'!Z153)</f>
        <v/>
      </c>
      <c r="G11" s="385" t="str">
        <f>IF('Заполняет конвертор НЕ ТРОГАТЬ!'!AA153="", "", 'Заполняет конвертор НЕ ТРОГАТЬ!'!AA153)</f>
        <v/>
      </c>
      <c r="H11" s="385" t="str">
        <f>IF('Заполняет конвертор НЕ ТРОГАТЬ!'!AB153="", "", 'Заполняет конвертор НЕ ТРОГАТЬ!'!AB153)</f>
        <v/>
      </c>
      <c r="I11" s="385" t="str">
        <f>IF('Заполняет конвертор НЕ ТРОГАТЬ!'!AC153="", "", 'Заполняет конвертор НЕ ТРОГАТЬ!'!AC153)</f>
        <v/>
      </c>
      <c r="J11" s="385" t="str">
        <f>IF('Заполняет конвертор НЕ ТРОГАТЬ!'!AD153="", "", 'Заполняет конвертор НЕ ТРОГАТЬ!'!AD153)</f>
        <v/>
      </c>
    </row>
    <row r="12" spans="1:13" ht="12.75">
      <c r="A12" s="385" t="str">
        <f>IF('Заполняет конвертор НЕ ТРОГАТЬ!'!U154="", "", 'Заполняет конвертор НЕ ТРОГАТЬ!'!U154)</f>
        <v/>
      </c>
      <c r="B12" s="385" t="str">
        <f>IF('Заполняет конвертор НЕ ТРОГАТЬ!'!V154="", "", 'Заполняет конвертор НЕ ТРОГАТЬ!'!V154)</f>
        <v/>
      </c>
      <c r="C12" s="385" t="str">
        <f>IF('Заполняет конвертор НЕ ТРОГАТЬ!'!W154="", "", 'Заполняет конвертор НЕ ТРОГАТЬ!'!W154)</f>
        <v/>
      </c>
      <c r="D12" s="385" t="str">
        <f>IF('Заполняет конвертор НЕ ТРОГАТЬ!'!X154="", "", 'Заполняет конвертор НЕ ТРОГАТЬ!'!X154)</f>
        <v/>
      </c>
      <c r="E12" s="385" t="str">
        <f>IF('Заполняет конвертор НЕ ТРОГАТЬ!'!Y154="", "", 'Заполняет конвертор НЕ ТРОГАТЬ!'!Y154)</f>
        <v/>
      </c>
      <c r="F12" s="385" t="str">
        <f>IF('Заполняет конвертор НЕ ТРОГАТЬ!'!Z154="", "", 'Заполняет конвертор НЕ ТРОГАТЬ!'!Z154)</f>
        <v/>
      </c>
      <c r="G12" s="385" t="str">
        <f>IF('Заполняет конвертор НЕ ТРОГАТЬ!'!AA154="", "", 'Заполняет конвертор НЕ ТРОГАТЬ!'!AA154)</f>
        <v/>
      </c>
      <c r="H12" s="385" t="str">
        <f>IF('Заполняет конвертор НЕ ТРОГАТЬ!'!AB154="", "", 'Заполняет конвертор НЕ ТРОГАТЬ!'!AB154)</f>
        <v/>
      </c>
      <c r="I12" s="385" t="str">
        <f>IF('Заполняет конвертор НЕ ТРОГАТЬ!'!AC154="", "", 'Заполняет конвертор НЕ ТРОГАТЬ!'!AC154)</f>
        <v/>
      </c>
      <c r="J12" s="385" t="str">
        <f>IF('Заполняет конвертор НЕ ТРОГАТЬ!'!AD154="", "", 'Заполняет конвертор НЕ ТРОГАТЬ!'!AD154)</f>
        <v/>
      </c>
    </row>
    <row r="13" spans="1:13" ht="12.75">
      <c r="A13" s="385" t="str">
        <f>IF('Заполняет конвертор НЕ ТРОГАТЬ!'!U155="", "", 'Заполняет конвертор НЕ ТРОГАТЬ!'!U155)</f>
        <v/>
      </c>
      <c r="B13" s="385" t="str">
        <f>IF('Заполняет конвертор НЕ ТРОГАТЬ!'!V155="", "", 'Заполняет конвертор НЕ ТРОГАТЬ!'!V155)</f>
        <v/>
      </c>
      <c r="C13" s="385" t="str">
        <f>IF('Заполняет конвертор НЕ ТРОГАТЬ!'!W155="", "", 'Заполняет конвертор НЕ ТРОГАТЬ!'!W155)</f>
        <v/>
      </c>
      <c r="D13" s="385" t="str">
        <f>IF('Заполняет конвертор НЕ ТРОГАТЬ!'!X155="", "", 'Заполняет конвертор НЕ ТРОГАТЬ!'!X155)</f>
        <v/>
      </c>
      <c r="E13" s="385" t="str">
        <f>IF('Заполняет конвертор НЕ ТРОГАТЬ!'!Y155="", "", 'Заполняет конвертор НЕ ТРОГАТЬ!'!Y155)</f>
        <v/>
      </c>
      <c r="F13" s="385" t="str">
        <f>IF('Заполняет конвертор НЕ ТРОГАТЬ!'!Z155="", "", 'Заполняет конвертор НЕ ТРОГАТЬ!'!Z155)</f>
        <v/>
      </c>
      <c r="G13" s="385" t="str">
        <f>IF('Заполняет конвертор НЕ ТРОГАТЬ!'!AA155="", "", 'Заполняет конвертор НЕ ТРОГАТЬ!'!AA155)</f>
        <v/>
      </c>
      <c r="H13" s="385" t="str">
        <f>IF('Заполняет конвертор НЕ ТРОГАТЬ!'!AB155="", "", 'Заполняет конвертор НЕ ТРОГАТЬ!'!AB155)</f>
        <v/>
      </c>
      <c r="I13" s="385" t="str">
        <f>IF('Заполняет конвертор НЕ ТРОГАТЬ!'!AC155="", "", 'Заполняет конвертор НЕ ТРОГАТЬ!'!AC155)</f>
        <v/>
      </c>
      <c r="J13" s="385" t="str">
        <f>IF('Заполняет конвертор НЕ ТРОГАТЬ!'!AD155="", "", 'Заполняет конвертор НЕ ТРОГАТЬ!'!AD155)</f>
        <v/>
      </c>
    </row>
    <row r="14" spans="1:13" ht="12.75">
      <c r="A14" s="385" t="str">
        <f>IF('Заполняет конвертор НЕ ТРОГАТЬ!'!U156="", "", 'Заполняет конвертор НЕ ТРОГАТЬ!'!U156)</f>
        <v/>
      </c>
      <c r="B14" s="385" t="str">
        <f>IF('Заполняет конвертор НЕ ТРОГАТЬ!'!V156="", "", 'Заполняет конвертор НЕ ТРОГАТЬ!'!V156)</f>
        <v/>
      </c>
      <c r="C14" s="385" t="str">
        <f>IF('Заполняет конвертор НЕ ТРОГАТЬ!'!W156="", "", 'Заполняет конвертор НЕ ТРОГАТЬ!'!W156)</f>
        <v/>
      </c>
      <c r="D14" s="385" t="str">
        <f>IF('Заполняет конвертор НЕ ТРОГАТЬ!'!X156="", "", 'Заполняет конвертор НЕ ТРОГАТЬ!'!X156)</f>
        <v/>
      </c>
      <c r="E14" s="385" t="str">
        <f>IF('Заполняет конвертор НЕ ТРОГАТЬ!'!Y156="", "", 'Заполняет конвертор НЕ ТРОГАТЬ!'!Y156)</f>
        <v/>
      </c>
      <c r="F14" s="385" t="str">
        <f>IF('Заполняет конвертор НЕ ТРОГАТЬ!'!Z156="", "", 'Заполняет конвертор НЕ ТРОГАТЬ!'!Z156)</f>
        <v/>
      </c>
      <c r="G14" s="385" t="str">
        <f>IF('Заполняет конвертор НЕ ТРОГАТЬ!'!AA156="", "", 'Заполняет конвертор НЕ ТРОГАТЬ!'!AA156)</f>
        <v/>
      </c>
      <c r="H14" s="385" t="str">
        <f>IF('Заполняет конвертор НЕ ТРОГАТЬ!'!AB156="", "", 'Заполняет конвертор НЕ ТРОГАТЬ!'!AB156)</f>
        <v/>
      </c>
      <c r="I14" s="385" t="str">
        <f>IF('Заполняет конвертор НЕ ТРОГАТЬ!'!AC156="", "", 'Заполняет конвертор НЕ ТРОГАТЬ!'!AC156)</f>
        <v/>
      </c>
      <c r="J14" s="385" t="str">
        <f>IF('Заполняет конвертор НЕ ТРОГАТЬ!'!AD156="", "", 'Заполняет конвертор НЕ ТРОГАТЬ!'!AD156)</f>
        <v/>
      </c>
    </row>
    <row r="15" spans="1:13" ht="12.75">
      <c r="A15" s="385" t="str">
        <f>IF('Заполняет конвертор НЕ ТРОГАТЬ!'!U157="", "", 'Заполняет конвертор НЕ ТРОГАТЬ!'!U157)</f>
        <v/>
      </c>
      <c r="B15" s="385" t="str">
        <f>IF('Заполняет конвертор НЕ ТРОГАТЬ!'!V157="", "", 'Заполняет конвертор НЕ ТРОГАТЬ!'!V157)</f>
        <v/>
      </c>
      <c r="C15" s="385" t="str">
        <f>IF('Заполняет конвертор НЕ ТРОГАТЬ!'!W157="", "", 'Заполняет конвертор НЕ ТРОГАТЬ!'!W157)</f>
        <v/>
      </c>
      <c r="D15" s="385" t="str">
        <f>IF('Заполняет конвертор НЕ ТРОГАТЬ!'!X157="", "", 'Заполняет конвертор НЕ ТРОГАТЬ!'!X157)</f>
        <v/>
      </c>
      <c r="E15" s="385" t="str">
        <f>IF('Заполняет конвертор НЕ ТРОГАТЬ!'!Y157="", "", 'Заполняет конвертор НЕ ТРОГАТЬ!'!Y157)</f>
        <v/>
      </c>
      <c r="F15" s="385" t="str">
        <f>IF('Заполняет конвертор НЕ ТРОГАТЬ!'!Z157="", "", 'Заполняет конвертор НЕ ТРОГАТЬ!'!Z157)</f>
        <v/>
      </c>
      <c r="G15" s="385" t="str">
        <f>IF('Заполняет конвертор НЕ ТРОГАТЬ!'!AA157="", "", 'Заполняет конвертор НЕ ТРОГАТЬ!'!AA157)</f>
        <v/>
      </c>
      <c r="H15" s="385" t="str">
        <f>IF('Заполняет конвертор НЕ ТРОГАТЬ!'!AB157="", "", 'Заполняет конвертор НЕ ТРОГАТЬ!'!AB157)</f>
        <v/>
      </c>
      <c r="I15" s="385" t="str">
        <f>IF('Заполняет конвертор НЕ ТРОГАТЬ!'!AC157="", "", 'Заполняет конвертор НЕ ТРОГАТЬ!'!AC157)</f>
        <v/>
      </c>
      <c r="J15" s="385" t="str">
        <f>IF('Заполняет конвертор НЕ ТРОГАТЬ!'!AD157="", "", 'Заполняет конвертор НЕ ТРОГАТЬ!'!AD157)</f>
        <v/>
      </c>
    </row>
    <row r="16" spans="1:13" ht="12.75">
      <c r="A16" s="385" t="str">
        <f>IF('Заполняет конвертор НЕ ТРОГАТЬ!'!U158="", "", 'Заполняет конвертор НЕ ТРОГАТЬ!'!U158)</f>
        <v/>
      </c>
      <c r="B16" s="385" t="str">
        <f>IF('Заполняет конвертор НЕ ТРОГАТЬ!'!V158="", "", 'Заполняет конвертор НЕ ТРОГАТЬ!'!V158)</f>
        <v/>
      </c>
      <c r="C16" s="385" t="str">
        <f>IF('Заполняет конвертор НЕ ТРОГАТЬ!'!W158="", "", 'Заполняет конвертор НЕ ТРОГАТЬ!'!W158)</f>
        <v/>
      </c>
      <c r="D16" s="385" t="str">
        <f>IF('Заполняет конвертор НЕ ТРОГАТЬ!'!X158="", "", 'Заполняет конвертор НЕ ТРОГАТЬ!'!X158)</f>
        <v/>
      </c>
      <c r="E16" s="385" t="str">
        <f>IF('Заполняет конвертор НЕ ТРОГАТЬ!'!Y158="", "", 'Заполняет конвертор НЕ ТРОГАТЬ!'!Y158)</f>
        <v/>
      </c>
      <c r="F16" s="385" t="str">
        <f>IF('Заполняет конвертор НЕ ТРОГАТЬ!'!Z158="", "", 'Заполняет конвертор НЕ ТРОГАТЬ!'!Z158)</f>
        <v/>
      </c>
      <c r="G16" s="385" t="str">
        <f>IF('Заполняет конвертор НЕ ТРОГАТЬ!'!AA158="", "", 'Заполняет конвертор НЕ ТРОГАТЬ!'!AA158)</f>
        <v/>
      </c>
      <c r="H16" s="385" t="str">
        <f>IF('Заполняет конвертор НЕ ТРОГАТЬ!'!AB158="", "", 'Заполняет конвертор НЕ ТРОГАТЬ!'!AB158)</f>
        <v/>
      </c>
      <c r="I16" s="385" t="str">
        <f>IF('Заполняет конвертор НЕ ТРОГАТЬ!'!AC158="", "", 'Заполняет конвертор НЕ ТРОГАТЬ!'!AC158)</f>
        <v/>
      </c>
      <c r="J16" s="385" t="str">
        <f>IF('Заполняет конвертор НЕ ТРОГАТЬ!'!AD158="", "", 'Заполняет конвертор НЕ ТРОГАТЬ!'!AD158)</f>
        <v/>
      </c>
    </row>
    <row r="17" spans="1:10" ht="12.75">
      <c r="A17" s="385" t="str">
        <f>IF('Заполняет конвертор НЕ ТРОГАТЬ!'!U159="", "", 'Заполняет конвертор НЕ ТРОГАТЬ!'!U159)</f>
        <v/>
      </c>
      <c r="B17" s="385" t="str">
        <f>IF('Заполняет конвертор НЕ ТРОГАТЬ!'!V159="", "", 'Заполняет конвертор НЕ ТРОГАТЬ!'!V159)</f>
        <v/>
      </c>
      <c r="C17" s="385" t="str">
        <f>IF('Заполняет конвертор НЕ ТРОГАТЬ!'!W159="", "", 'Заполняет конвертор НЕ ТРОГАТЬ!'!W159)</f>
        <v/>
      </c>
      <c r="D17" s="385" t="str">
        <f>IF('Заполняет конвертор НЕ ТРОГАТЬ!'!X159="", "", 'Заполняет конвертор НЕ ТРОГАТЬ!'!X159)</f>
        <v/>
      </c>
      <c r="E17" s="385" t="str">
        <f>IF('Заполняет конвертор НЕ ТРОГАТЬ!'!Y159="", "", 'Заполняет конвертор НЕ ТРОГАТЬ!'!Y159)</f>
        <v/>
      </c>
      <c r="F17" s="385" t="str">
        <f>IF('Заполняет конвертор НЕ ТРОГАТЬ!'!Z159="", "", 'Заполняет конвертор НЕ ТРОГАТЬ!'!Z159)</f>
        <v/>
      </c>
      <c r="G17" s="385" t="str">
        <f>IF('Заполняет конвертор НЕ ТРОГАТЬ!'!AA159="", "", 'Заполняет конвертор НЕ ТРОГАТЬ!'!AA159)</f>
        <v/>
      </c>
      <c r="H17" s="385" t="str">
        <f>IF('Заполняет конвертор НЕ ТРОГАТЬ!'!AB159="", "", 'Заполняет конвертор НЕ ТРОГАТЬ!'!AB159)</f>
        <v/>
      </c>
      <c r="I17" s="385" t="str">
        <f>IF('Заполняет конвертор НЕ ТРОГАТЬ!'!AC159="", "", 'Заполняет конвертор НЕ ТРОГАТЬ!'!AC159)</f>
        <v/>
      </c>
      <c r="J17" s="385" t="str">
        <f>IF('Заполняет конвертор НЕ ТРОГАТЬ!'!AD159="", "", 'Заполняет конвертор НЕ ТРОГАТЬ!'!AD159)</f>
        <v/>
      </c>
    </row>
    <row r="18" spans="1:10" ht="12.75">
      <c r="A18" s="385" t="str">
        <f>IF('Заполняет конвертор НЕ ТРОГАТЬ!'!U160="", "", 'Заполняет конвертор НЕ ТРОГАТЬ!'!U160)</f>
        <v/>
      </c>
      <c r="B18" s="385" t="str">
        <f>IF('Заполняет конвертор НЕ ТРОГАТЬ!'!V160="", "", 'Заполняет конвертор НЕ ТРОГАТЬ!'!V160)</f>
        <v/>
      </c>
      <c r="C18" s="385" t="str">
        <f>IF('Заполняет конвертор НЕ ТРОГАТЬ!'!W160="", "", 'Заполняет конвертор НЕ ТРОГАТЬ!'!W160)</f>
        <v/>
      </c>
      <c r="D18" s="385" t="str">
        <f>IF('Заполняет конвертор НЕ ТРОГАТЬ!'!X160="", "", 'Заполняет конвертор НЕ ТРОГАТЬ!'!X160)</f>
        <v/>
      </c>
      <c r="E18" s="385" t="str">
        <f>IF('Заполняет конвертор НЕ ТРОГАТЬ!'!Y160="", "", 'Заполняет конвертор НЕ ТРОГАТЬ!'!Y160)</f>
        <v/>
      </c>
      <c r="F18" s="385" t="str">
        <f>IF('Заполняет конвертор НЕ ТРОГАТЬ!'!Z160="", "", 'Заполняет конвертор НЕ ТРОГАТЬ!'!Z160)</f>
        <v/>
      </c>
      <c r="G18" s="385" t="str">
        <f>IF('Заполняет конвертор НЕ ТРОГАТЬ!'!AA160="", "", 'Заполняет конвертор НЕ ТРОГАТЬ!'!AA160)</f>
        <v/>
      </c>
      <c r="H18" s="385" t="str">
        <f>IF('Заполняет конвертор НЕ ТРОГАТЬ!'!AB160="", "", 'Заполняет конвертор НЕ ТРОГАТЬ!'!AB160)</f>
        <v/>
      </c>
      <c r="I18" s="385" t="str">
        <f>IF('Заполняет конвертор НЕ ТРОГАТЬ!'!AC160="", "", 'Заполняет конвертор НЕ ТРОГАТЬ!'!AC160)</f>
        <v/>
      </c>
      <c r="J18" s="385" t="str">
        <f>IF('Заполняет конвертор НЕ ТРОГАТЬ!'!AD160="", "", 'Заполняет конвертор НЕ ТРОГАТЬ!'!AD160)</f>
        <v/>
      </c>
    </row>
    <row r="19" spans="1:10" ht="12.75">
      <c r="A19" s="385" t="str">
        <f>IF('Заполняет конвертор НЕ ТРОГАТЬ!'!U161="", "", 'Заполняет конвертор НЕ ТРОГАТЬ!'!U161)</f>
        <v/>
      </c>
      <c r="B19" s="385" t="str">
        <f>IF('Заполняет конвертор НЕ ТРОГАТЬ!'!V161="", "", 'Заполняет конвертор НЕ ТРОГАТЬ!'!V161)</f>
        <v/>
      </c>
      <c r="C19" s="385" t="str">
        <f>IF('Заполняет конвертор НЕ ТРОГАТЬ!'!W161="", "", 'Заполняет конвертор НЕ ТРОГАТЬ!'!W161)</f>
        <v/>
      </c>
      <c r="D19" s="385" t="str">
        <f>IF('Заполняет конвертор НЕ ТРОГАТЬ!'!X161="", "", 'Заполняет конвертор НЕ ТРОГАТЬ!'!X161)</f>
        <v/>
      </c>
      <c r="E19" s="385" t="str">
        <f>IF('Заполняет конвертор НЕ ТРОГАТЬ!'!Y161="", "", 'Заполняет конвертор НЕ ТРОГАТЬ!'!Y161)</f>
        <v/>
      </c>
      <c r="F19" s="385" t="str">
        <f>IF('Заполняет конвертор НЕ ТРОГАТЬ!'!Z161="", "", 'Заполняет конвертор НЕ ТРОГАТЬ!'!Z161)</f>
        <v/>
      </c>
      <c r="G19" s="385" t="str">
        <f>IF('Заполняет конвертор НЕ ТРОГАТЬ!'!AA161="", "", 'Заполняет конвертор НЕ ТРОГАТЬ!'!AA161)</f>
        <v/>
      </c>
      <c r="H19" s="385" t="str">
        <f>IF('Заполняет конвертор НЕ ТРОГАТЬ!'!AB161="", "", 'Заполняет конвертор НЕ ТРОГАТЬ!'!AB161)</f>
        <v/>
      </c>
      <c r="I19" s="385" t="str">
        <f>IF('Заполняет конвертор НЕ ТРОГАТЬ!'!AC161="", "", 'Заполняет конвертор НЕ ТРОГАТЬ!'!AC161)</f>
        <v/>
      </c>
      <c r="J19" s="385" t="str">
        <f>IF('Заполняет конвертор НЕ ТРОГАТЬ!'!AD161="", "", 'Заполняет конвертор НЕ ТРОГАТЬ!'!AD161)</f>
        <v/>
      </c>
    </row>
    <row r="20" spans="1:10" ht="12.75">
      <c r="A20" s="385" t="str">
        <f>IF('Заполняет конвертор НЕ ТРОГАТЬ!'!U162="", "", 'Заполняет конвертор НЕ ТРОГАТЬ!'!U162)</f>
        <v/>
      </c>
      <c r="B20" s="385" t="str">
        <f>IF('Заполняет конвертор НЕ ТРОГАТЬ!'!V162="", "", 'Заполняет конвертор НЕ ТРОГАТЬ!'!V162)</f>
        <v/>
      </c>
      <c r="C20" s="385" t="str">
        <f>IF('Заполняет конвертор НЕ ТРОГАТЬ!'!W162="", "", 'Заполняет конвертор НЕ ТРОГАТЬ!'!W162)</f>
        <v/>
      </c>
      <c r="D20" s="385" t="str">
        <f>IF('Заполняет конвертор НЕ ТРОГАТЬ!'!X162="", "", 'Заполняет конвертор НЕ ТРОГАТЬ!'!X162)</f>
        <v/>
      </c>
      <c r="E20" s="385" t="str">
        <f>IF('Заполняет конвертор НЕ ТРОГАТЬ!'!Y162="", "", 'Заполняет конвертор НЕ ТРОГАТЬ!'!Y162)</f>
        <v/>
      </c>
      <c r="F20" s="385" t="str">
        <f>IF('Заполняет конвертор НЕ ТРОГАТЬ!'!Z162="", "", 'Заполняет конвертор НЕ ТРОГАТЬ!'!Z162)</f>
        <v/>
      </c>
      <c r="G20" s="385" t="str">
        <f>IF('Заполняет конвертор НЕ ТРОГАТЬ!'!AA162="", "", 'Заполняет конвертор НЕ ТРОГАТЬ!'!AA162)</f>
        <v/>
      </c>
      <c r="H20" s="385" t="str">
        <f>IF('Заполняет конвертор НЕ ТРОГАТЬ!'!AB162="", "", 'Заполняет конвертор НЕ ТРОГАТЬ!'!AB162)</f>
        <v/>
      </c>
      <c r="I20" s="385" t="str">
        <f>IF('Заполняет конвертор НЕ ТРОГАТЬ!'!AC162="", "", 'Заполняет конвертор НЕ ТРОГАТЬ!'!AC162)</f>
        <v/>
      </c>
      <c r="J20" s="385" t="str">
        <f>IF('Заполняет конвертор НЕ ТРОГАТЬ!'!AD162="", "", 'Заполняет конвертор НЕ ТРОГАТЬ!'!AD162)</f>
        <v/>
      </c>
    </row>
    <row r="21" spans="1:10" ht="12.75">
      <c r="A21" s="385" t="str">
        <f>IF('Заполняет конвертор НЕ ТРОГАТЬ!'!U163="", "", 'Заполняет конвертор НЕ ТРОГАТЬ!'!U163)</f>
        <v/>
      </c>
      <c r="B21" s="385" t="str">
        <f>IF('Заполняет конвертор НЕ ТРОГАТЬ!'!V163="", "", 'Заполняет конвертор НЕ ТРОГАТЬ!'!V163)</f>
        <v/>
      </c>
      <c r="C21" s="385" t="str">
        <f>IF('Заполняет конвертор НЕ ТРОГАТЬ!'!W163="", "", 'Заполняет конвертор НЕ ТРОГАТЬ!'!W163)</f>
        <v/>
      </c>
      <c r="D21" s="385" t="str">
        <f>IF('Заполняет конвертор НЕ ТРОГАТЬ!'!X163="", "", 'Заполняет конвертор НЕ ТРОГАТЬ!'!X163)</f>
        <v/>
      </c>
      <c r="E21" s="385" t="str">
        <f>IF('Заполняет конвертор НЕ ТРОГАТЬ!'!Y163="", "", 'Заполняет конвертор НЕ ТРОГАТЬ!'!Y163)</f>
        <v/>
      </c>
      <c r="F21" s="385" t="str">
        <f>IF('Заполняет конвертор НЕ ТРОГАТЬ!'!Z163="", "", 'Заполняет конвертор НЕ ТРОГАТЬ!'!Z163)</f>
        <v/>
      </c>
      <c r="G21" s="385" t="str">
        <f>IF('Заполняет конвертор НЕ ТРОГАТЬ!'!AA163="", "", 'Заполняет конвертор НЕ ТРОГАТЬ!'!AA163)</f>
        <v/>
      </c>
      <c r="H21" s="385" t="str">
        <f>IF('Заполняет конвертор НЕ ТРОГАТЬ!'!AB163="", "", 'Заполняет конвертор НЕ ТРОГАТЬ!'!AB163)</f>
        <v/>
      </c>
      <c r="I21" s="385" t="str">
        <f>IF('Заполняет конвертор НЕ ТРОГАТЬ!'!AC163="", "", 'Заполняет конвертор НЕ ТРОГАТЬ!'!AC163)</f>
        <v/>
      </c>
      <c r="J21" s="385" t="str">
        <f>IF('Заполняет конвертор НЕ ТРОГАТЬ!'!AD163="", "", 'Заполняет конвертор НЕ ТРОГАТЬ!'!AD163)</f>
        <v/>
      </c>
    </row>
    <row r="22" spans="1:10" ht="12.75">
      <c r="A22" s="385" t="str">
        <f>IF('Заполняет конвертор НЕ ТРОГАТЬ!'!U164="", "", 'Заполняет конвертор НЕ ТРОГАТЬ!'!U164)</f>
        <v/>
      </c>
      <c r="B22" s="385" t="str">
        <f>IF('Заполняет конвертор НЕ ТРОГАТЬ!'!V164="", "", 'Заполняет конвертор НЕ ТРОГАТЬ!'!V164)</f>
        <v/>
      </c>
      <c r="C22" s="385" t="str">
        <f>IF('Заполняет конвертор НЕ ТРОГАТЬ!'!W164="", "", 'Заполняет конвертор НЕ ТРОГАТЬ!'!W164)</f>
        <v/>
      </c>
      <c r="D22" s="385" t="str">
        <f>IF('Заполняет конвертор НЕ ТРОГАТЬ!'!X164="", "", 'Заполняет конвертор НЕ ТРОГАТЬ!'!X164)</f>
        <v/>
      </c>
      <c r="E22" s="385" t="str">
        <f>IF('Заполняет конвертор НЕ ТРОГАТЬ!'!Y164="", "", 'Заполняет конвертор НЕ ТРОГАТЬ!'!Y164)</f>
        <v/>
      </c>
      <c r="F22" s="385" t="str">
        <f>IF('Заполняет конвертор НЕ ТРОГАТЬ!'!Z164="", "", 'Заполняет конвертор НЕ ТРОГАТЬ!'!Z164)</f>
        <v/>
      </c>
      <c r="G22" s="385" t="str">
        <f>IF('Заполняет конвертор НЕ ТРОГАТЬ!'!AA164="", "", 'Заполняет конвертор НЕ ТРОГАТЬ!'!AA164)</f>
        <v/>
      </c>
      <c r="H22" s="385" t="str">
        <f>IF('Заполняет конвертор НЕ ТРОГАТЬ!'!AB164="", "", 'Заполняет конвертор НЕ ТРОГАТЬ!'!AB164)</f>
        <v/>
      </c>
      <c r="I22" s="385" t="str">
        <f>IF('Заполняет конвертор НЕ ТРОГАТЬ!'!AC164="", "", 'Заполняет конвертор НЕ ТРОГАТЬ!'!AC164)</f>
        <v/>
      </c>
      <c r="J22" s="385" t="str">
        <f>IF('Заполняет конвертор НЕ ТРОГАТЬ!'!AD164="", "", 'Заполняет конвертор НЕ ТРОГАТЬ!'!AD164)</f>
        <v/>
      </c>
    </row>
    <row r="23" spans="1:10" ht="12.75">
      <c r="A23" s="385" t="str">
        <f>IF('Заполняет конвертор НЕ ТРОГАТЬ!'!U165="", "", 'Заполняет конвертор НЕ ТРОГАТЬ!'!U165)</f>
        <v/>
      </c>
      <c r="B23" s="385" t="str">
        <f>IF('Заполняет конвертор НЕ ТРОГАТЬ!'!V165="", "", 'Заполняет конвертор НЕ ТРОГАТЬ!'!V165)</f>
        <v/>
      </c>
      <c r="C23" s="385" t="str">
        <f>IF('Заполняет конвертор НЕ ТРОГАТЬ!'!W165="", "", 'Заполняет конвертор НЕ ТРОГАТЬ!'!W165)</f>
        <v/>
      </c>
      <c r="D23" s="385" t="str">
        <f>IF('Заполняет конвертор НЕ ТРОГАТЬ!'!X165="", "", 'Заполняет конвертор НЕ ТРОГАТЬ!'!X165)</f>
        <v/>
      </c>
      <c r="E23" s="385" t="str">
        <f>IF('Заполняет конвертор НЕ ТРОГАТЬ!'!Y165="", "", 'Заполняет конвертор НЕ ТРОГАТЬ!'!Y165)</f>
        <v/>
      </c>
      <c r="F23" s="385" t="str">
        <f>IF('Заполняет конвертор НЕ ТРОГАТЬ!'!Z165="", "", 'Заполняет конвертор НЕ ТРОГАТЬ!'!Z165)</f>
        <v/>
      </c>
      <c r="G23" s="385" t="str">
        <f>IF('Заполняет конвертор НЕ ТРОГАТЬ!'!AA165="", "", 'Заполняет конвертор НЕ ТРОГАТЬ!'!AA165)</f>
        <v/>
      </c>
      <c r="H23" s="385" t="str">
        <f>IF('Заполняет конвертор НЕ ТРОГАТЬ!'!AB165="", "", 'Заполняет конвертор НЕ ТРОГАТЬ!'!AB165)</f>
        <v/>
      </c>
      <c r="I23" s="385" t="str">
        <f>IF('Заполняет конвертор НЕ ТРОГАТЬ!'!AC165="", "", 'Заполняет конвертор НЕ ТРОГАТЬ!'!AC165)</f>
        <v/>
      </c>
      <c r="J23" s="385" t="str">
        <f>IF('Заполняет конвертор НЕ ТРОГАТЬ!'!AD165="", "", 'Заполняет конвертор НЕ ТРОГАТЬ!'!AD165)</f>
        <v/>
      </c>
    </row>
    <row r="24" spans="1:10" ht="12.75">
      <c r="A24" s="385" t="str">
        <f>IF('Заполняет конвертор НЕ ТРОГАТЬ!'!U166="", "", 'Заполняет конвертор НЕ ТРОГАТЬ!'!U166)</f>
        <v/>
      </c>
      <c r="B24" s="385" t="str">
        <f>IF('Заполняет конвертор НЕ ТРОГАТЬ!'!V166="", "", 'Заполняет конвертор НЕ ТРОГАТЬ!'!V166)</f>
        <v/>
      </c>
      <c r="C24" s="385" t="str">
        <f>IF('Заполняет конвертор НЕ ТРОГАТЬ!'!W166="", "", 'Заполняет конвертор НЕ ТРОГАТЬ!'!W166)</f>
        <v/>
      </c>
      <c r="D24" s="385" t="str">
        <f>IF('Заполняет конвертор НЕ ТРОГАТЬ!'!X166="", "", 'Заполняет конвертор НЕ ТРОГАТЬ!'!X166)</f>
        <v/>
      </c>
      <c r="E24" s="385" t="str">
        <f>IF('Заполняет конвертор НЕ ТРОГАТЬ!'!Y166="", "", 'Заполняет конвертор НЕ ТРОГАТЬ!'!Y166)</f>
        <v/>
      </c>
      <c r="F24" s="385" t="str">
        <f>IF('Заполняет конвертор НЕ ТРОГАТЬ!'!Z166="", "", 'Заполняет конвертор НЕ ТРОГАТЬ!'!Z166)</f>
        <v/>
      </c>
      <c r="G24" s="385" t="str">
        <f>IF('Заполняет конвертор НЕ ТРОГАТЬ!'!AA166="", "", 'Заполняет конвертор НЕ ТРОГАТЬ!'!AA166)</f>
        <v/>
      </c>
      <c r="H24" s="385" t="str">
        <f>IF('Заполняет конвертор НЕ ТРОГАТЬ!'!AB166="", "", 'Заполняет конвертор НЕ ТРОГАТЬ!'!AB166)</f>
        <v/>
      </c>
      <c r="I24" s="385" t="str">
        <f>IF('Заполняет конвертор НЕ ТРОГАТЬ!'!AC166="", "", 'Заполняет конвертор НЕ ТРОГАТЬ!'!AC166)</f>
        <v/>
      </c>
      <c r="J24" s="385" t="str">
        <f>IF('Заполняет конвертор НЕ ТРОГАТЬ!'!AD166="", "", 'Заполняет конвертор НЕ ТРОГАТЬ!'!AD166)</f>
        <v/>
      </c>
    </row>
    <row r="25" spans="1:10" ht="12.75">
      <c r="A25" s="385" t="str">
        <f>IF('Заполняет конвертор НЕ ТРОГАТЬ!'!U167="", "", 'Заполняет конвертор НЕ ТРОГАТЬ!'!U167)</f>
        <v/>
      </c>
      <c r="B25" s="385" t="str">
        <f>IF('Заполняет конвертор НЕ ТРОГАТЬ!'!V167="", "", 'Заполняет конвертор НЕ ТРОГАТЬ!'!V167)</f>
        <v/>
      </c>
      <c r="C25" s="385" t="str">
        <f>IF('Заполняет конвертор НЕ ТРОГАТЬ!'!W167="", "", 'Заполняет конвертор НЕ ТРОГАТЬ!'!W167)</f>
        <v/>
      </c>
      <c r="D25" s="385" t="str">
        <f>IF('Заполняет конвертор НЕ ТРОГАТЬ!'!X167="", "", 'Заполняет конвертор НЕ ТРОГАТЬ!'!X167)</f>
        <v/>
      </c>
      <c r="E25" s="385" t="str">
        <f>IF('Заполняет конвертор НЕ ТРОГАТЬ!'!Y167="", "", 'Заполняет конвертор НЕ ТРОГАТЬ!'!Y167)</f>
        <v/>
      </c>
      <c r="F25" s="385" t="str">
        <f>IF('Заполняет конвертор НЕ ТРОГАТЬ!'!Z167="", "", 'Заполняет конвертор НЕ ТРОГАТЬ!'!Z167)</f>
        <v/>
      </c>
      <c r="G25" s="385" t="str">
        <f>IF('Заполняет конвертор НЕ ТРОГАТЬ!'!AA167="", "", 'Заполняет конвертор НЕ ТРОГАТЬ!'!AA167)</f>
        <v/>
      </c>
      <c r="H25" s="385" t="str">
        <f>IF('Заполняет конвертор НЕ ТРОГАТЬ!'!AB167="", "", 'Заполняет конвертор НЕ ТРОГАТЬ!'!AB167)</f>
        <v/>
      </c>
      <c r="I25" s="385" t="str">
        <f>IF('Заполняет конвертор НЕ ТРОГАТЬ!'!AC167="", "", 'Заполняет конвертор НЕ ТРОГАТЬ!'!AC167)</f>
        <v/>
      </c>
      <c r="J25" s="385" t="str">
        <f>IF('Заполняет конвертор НЕ ТРОГАТЬ!'!AD167="", "", 'Заполняет конвертор НЕ ТРОГАТЬ!'!AD167)</f>
        <v/>
      </c>
    </row>
    <row r="26" spans="1:10" ht="12.75">
      <c r="A26" s="385" t="str">
        <f>IF('Заполняет конвертор НЕ ТРОГАТЬ!'!U168="", "", 'Заполняет конвертор НЕ ТРОГАТЬ!'!U168)</f>
        <v/>
      </c>
      <c r="B26" s="385" t="str">
        <f>IF('Заполняет конвертор НЕ ТРОГАТЬ!'!V168="", "", 'Заполняет конвертор НЕ ТРОГАТЬ!'!V168)</f>
        <v/>
      </c>
      <c r="C26" s="385" t="str">
        <f>IF('Заполняет конвертор НЕ ТРОГАТЬ!'!W168="", "", 'Заполняет конвертор НЕ ТРОГАТЬ!'!W168)</f>
        <v/>
      </c>
      <c r="D26" s="385" t="str">
        <f>IF('Заполняет конвертор НЕ ТРОГАТЬ!'!X168="", "", 'Заполняет конвертор НЕ ТРОГАТЬ!'!X168)</f>
        <v/>
      </c>
      <c r="E26" s="385" t="str">
        <f>IF('Заполняет конвертор НЕ ТРОГАТЬ!'!Y168="", "", 'Заполняет конвертор НЕ ТРОГАТЬ!'!Y168)</f>
        <v/>
      </c>
      <c r="F26" s="385" t="str">
        <f>IF('Заполняет конвертор НЕ ТРОГАТЬ!'!Z168="", "", 'Заполняет конвертор НЕ ТРОГАТЬ!'!Z168)</f>
        <v/>
      </c>
      <c r="G26" s="385" t="str">
        <f>IF('Заполняет конвертор НЕ ТРОГАТЬ!'!AA168="", "", 'Заполняет конвертор НЕ ТРОГАТЬ!'!AA168)</f>
        <v/>
      </c>
      <c r="H26" s="385" t="str">
        <f>IF('Заполняет конвертор НЕ ТРОГАТЬ!'!AB168="", "", 'Заполняет конвертор НЕ ТРОГАТЬ!'!AB168)</f>
        <v/>
      </c>
      <c r="I26" s="385" t="str">
        <f>IF('Заполняет конвертор НЕ ТРОГАТЬ!'!AC168="", "", 'Заполняет конвертор НЕ ТРОГАТЬ!'!AC168)</f>
        <v/>
      </c>
      <c r="J26" s="385" t="str">
        <f>IF('Заполняет конвертор НЕ ТРОГАТЬ!'!AD168="", "", 'Заполняет конвертор НЕ ТРОГАТЬ!'!AD168)</f>
        <v/>
      </c>
    </row>
    <row r="27" spans="1:10" ht="12.75">
      <c r="A27" s="385" t="str">
        <f>IF('Заполняет конвертор НЕ ТРОГАТЬ!'!U169="", "", 'Заполняет конвертор НЕ ТРОГАТЬ!'!U169)</f>
        <v/>
      </c>
      <c r="B27" s="385" t="str">
        <f>IF('Заполняет конвертор НЕ ТРОГАТЬ!'!V169="", "", 'Заполняет конвертор НЕ ТРОГАТЬ!'!V169)</f>
        <v/>
      </c>
      <c r="C27" s="385" t="str">
        <f>IF('Заполняет конвертор НЕ ТРОГАТЬ!'!W169="", "", 'Заполняет конвертор НЕ ТРОГАТЬ!'!W169)</f>
        <v/>
      </c>
      <c r="D27" s="385" t="str">
        <f>IF('Заполняет конвертор НЕ ТРОГАТЬ!'!X169="", "", 'Заполняет конвертор НЕ ТРОГАТЬ!'!X169)</f>
        <v/>
      </c>
      <c r="E27" s="385" t="str">
        <f>IF('Заполняет конвертор НЕ ТРОГАТЬ!'!Y169="", "", 'Заполняет конвертор НЕ ТРОГАТЬ!'!Y169)</f>
        <v/>
      </c>
      <c r="F27" s="385" t="str">
        <f>IF('Заполняет конвертор НЕ ТРОГАТЬ!'!Z169="", "", 'Заполняет конвертор НЕ ТРОГАТЬ!'!Z169)</f>
        <v/>
      </c>
      <c r="G27" s="385" t="str">
        <f>IF('Заполняет конвертор НЕ ТРОГАТЬ!'!AA169="", "", 'Заполняет конвертор НЕ ТРОГАТЬ!'!AA169)</f>
        <v/>
      </c>
      <c r="H27" s="385" t="str">
        <f>IF('Заполняет конвертор НЕ ТРОГАТЬ!'!AB169="", "", 'Заполняет конвертор НЕ ТРОГАТЬ!'!AB169)</f>
        <v/>
      </c>
      <c r="I27" s="385" t="str">
        <f>IF('Заполняет конвертор НЕ ТРОГАТЬ!'!AC169="", "", 'Заполняет конвертор НЕ ТРОГАТЬ!'!AC169)</f>
        <v/>
      </c>
      <c r="J27" s="385" t="str">
        <f>IF('Заполняет конвертор НЕ ТРОГАТЬ!'!AD169="", "", 'Заполняет конвертор НЕ ТРОГАТЬ!'!AD169)</f>
        <v/>
      </c>
    </row>
    <row r="28" spans="1:10" ht="12.75">
      <c r="A28" s="385" t="str">
        <f>IF('Заполняет конвертор НЕ ТРОГАТЬ!'!U170="", "", 'Заполняет конвертор НЕ ТРОГАТЬ!'!U170)</f>
        <v/>
      </c>
      <c r="B28" s="385" t="str">
        <f>IF('Заполняет конвертор НЕ ТРОГАТЬ!'!V170="", "", 'Заполняет конвертор НЕ ТРОГАТЬ!'!V170)</f>
        <v/>
      </c>
      <c r="C28" s="385" t="str">
        <f>IF('Заполняет конвертор НЕ ТРОГАТЬ!'!W170="", "", 'Заполняет конвертор НЕ ТРОГАТЬ!'!W170)</f>
        <v/>
      </c>
      <c r="D28" s="385" t="str">
        <f>IF('Заполняет конвертор НЕ ТРОГАТЬ!'!X170="", "", 'Заполняет конвертор НЕ ТРОГАТЬ!'!X170)</f>
        <v/>
      </c>
      <c r="E28" s="385" t="str">
        <f>IF('Заполняет конвертор НЕ ТРОГАТЬ!'!Y170="", "", 'Заполняет конвертор НЕ ТРОГАТЬ!'!Y170)</f>
        <v/>
      </c>
      <c r="F28" s="385" t="str">
        <f>IF('Заполняет конвертор НЕ ТРОГАТЬ!'!Z170="", "", 'Заполняет конвертор НЕ ТРОГАТЬ!'!Z170)</f>
        <v/>
      </c>
      <c r="G28" s="385" t="str">
        <f>IF('Заполняет конвертор НЕ ТРОГАТЬ!'!AA170="", "", 'Заполняет конвертор НЕ ТРОГАТЬ!'!AA170)</f>
        <v/>
      </c>
      <c r="H28" s="385" t="str">
        <f>IF('Заполняет конвертор НЕ ТРОГАТЬ!'!AB170="", "", 'Заполняет конвертор НЕ ТРОГАТЬ!'!AB170)</f>
        <v/>
      </c>
      <c r="I28" s="385" t="str">
        <f>IF('Заполняет конвертор НЕ ТРОГАТЬ!'!AC170="", "", 'Заполняет конвертор НЕ ТРОГАТЬ!'!AC170)</f>
        <v/>
      </c>
      <c r="J28" s="385" t="str">
        <f>IF('Заполняет конвертор НЕ ТРОГАТЬ!'!AD170="", "", 'Заполняет конвертор НЕ ТРОГАТЬ!'!AD170)</f>
        <v/>
      </c>
    </row>
    <row r="29" spans="1:10" ht="12.75">
      <c r="A29" s="385" t="str">
        <f>IF('Заполняет конвертор НЕ ТРОГАТЬ!'!U171="", "", 'Заполняет конвертор НЕ ТРОГАТЬ!'!U171)</f>
        <v/>
      </c>
      <c r="B29" s="385" t="str">
        <f>IF('Заполняет конвертор НЕ ТРОГАТЬ!'!V171="", "", 'Заполняет конвертор НЕ ТРОГАТЬ!'!V171)</f>
        <v/>
      </c>
      <c r="C29" s="385" t="str">
        <f>IF('Заполняет конвертор НЕ ТРОГАТЬ!'!W171="", "", 'Заполняет конвертор НЕ ТРОГАТЬ!'!W171)</f>
        <v/>
      </c>
      <c r="D29" s="385" t="str">
        <f>IF('Заполняет конвертор НЕ ТРОГАТЬ!'!X171="", "", 'Заполняет конвертор НЕ ТРОГАТЬ!'!X171)</f>
        <v/>
      </c>
      <c r="E29" s="385" t="str">
        <f>IF('Заполняет конвертор НЕ ТРОГАТЬ!'!Y171="", "", 'Заполняет конвертор НЕ ТРОГАТЬ!'!Y171)</f>
        <v/>
      </c>
      <c r="F29" s="385" t="str">
        <f>IF('Заполняет конвертор НЕ ТРОГАТЬ!'!Z171="", "", 'Заполняет конвертор НЕ ТРОГАТЬ!'!Z171)</f>
        <v/>
      </c>
      <c r="G29" s="385" t="str">
        <f>IF('Заполняет конвертор НЕ ТРОГАТЬ!'!AA171="", "", 'Заполняет конвертор НЕ ТРОГАТЬ!'!AA171)</f>
        <v/>
      </c>
      <c r="H29" s="385" t="str">
        <f>IF('Заполняет конвертор НЕ ТРОГАТЬ!'!AB171="", "", 'Заполняет конвертор НЕ ТРОГАТЬ!'!AB171)</f>
        <v/>
      </c>
      <c r="I29" s="385" t="str">
        <f>IF('Заполняет конвертор НЕ ТРОГАТЬ!'!AC171="", "", 'Заполняет конвертор НЕ ТРОГАТЬ!'!AC171)</f>
        <v/>
      </c>
      <c r="J29" s="385" t="str">
        <f>IF('Заполняет конвертор НЕ ТРОГАТЬ!'!AD171="", "", 'Заполняет конвертор НЕ ТРОГАТЬ!'!AD171)</f>
        <v/>
      </c>
    </row>
    <row r="30" spans="1:10" ht="12.75">
      <c r="A30" s="385" t="str">
        <f>IF('Заполняет конвертор НЕ ТРОГАТЬ!'!U172="", "", 'Заполняет конвертор НЕ ТРОГАТЬ!'!U172)</f>
        <v/>
      </c>
      <c r="B30" s="385" t="str">
        <f>IF('Заполняет конвертор НЕ ТРОГАТЬ!'!V172="", "", 'Заполняет конвертор НЕ ТРОГАТЬ!'!V172)</f>
        <v/>
      </c>
      <c r="C30" s="385" t="str">
        <f>IF('Заполняет конвертор НЕ ТРОГАТЬ!'!W172="", "", 'Заполняет конвертор НЕ ТРОГАТЬ!'!W172)</f>
        <v/>
      </c>
      <c r="D30" s="385" t="str">
        <f>IF('Заполняет конвертор НЕ ТРОГАТЬ!'!X172="", "", 'Заполняет конвертор НЕ ТРОГАТЬ!'!X172)</f>
        <v/>
      </c>
      <c r="E30" s="385" t="str">
        <f>IF('Заполняет конвертор НЕ ТРОГАТЬ!'!Y172="", "", 'Заполняет конвертор НЕ ТРОГАТЬ!'!Y172)</f>
        <v/>
      </c>
      <c r="F30" s="385" t="str">
        <f>IF('Заполняет конвертор НЕ ТРОГАТЬ!'!Z172="", "", 'Заполняет конвертор НЕ ТРОГАТЬ!'!Z172)</f>
        <v/>
      </c>
      <c r="G30" s="385" t="str">
        <f>IF('Заполняет конвертор НЕ ТРОГАТЬ!'!AA172="", "", 'Заполняет конвертор НЕ ТРОГАТЬ!'!AA172)</f>
        <v/>
      </c>
      <c r="H30" s="385" t="str">
        <f>IF('Заполняет конвертор НЕ ТРОГАТЬ!'!AB172="", "", 'Заполняет конвертор НЕ ТРОГАТЬ!'!AB172)</f>
        <v/>
      </c>
      <c r="I30" s="385" t="str">
        <f>IF('Заполняет конвертор НЕ ТРОГАТЬ!'!AC172="", "", 'Заполняет конвертор НЕ ТРОГАТЬ!'!AC172)</f>
        <v/>
      </c>
      <c r="J30" s="385" t="str">
        <f>IF('Заполняет конвертор НЕ ТРОГАТЬ!'!AD172="", "", 'Заполняет конвертор НЕ ТРОГАТЬ!'!AD172)</f>
        <v/>
      </c>
    </row>
    <row r="31" spans="1:10" ht="12.75">
      <c r="A31" s="385" t="str">
        <f>IF('Заполняет конвертор НЕ ТРОГАТЬ!'!U173="", "", 'Заполняет конвертор НЕ ТРОГАТЬ!'!U173)</f>
        <v/>
      </c>
      <c r="B31" s="385" t="str">
        <f>IF('Заполняет конвертор НЕ ТРОГАТЬ!'!V173="", "", 'Заполняет конвертор НЕ ТРОГАТЬ!'!V173)</f>
        <v/>
      </c>
      <c r="C31" s="385" t="str">
        <f>IF('Заполняет конвертор НЕ ТРОГАТЬ!'!W173="", "", 'Заполняет конвертор НЕ ТРОГАТЬ!'!W173)</f>
        <v/>
      </c>
      <c r="D31" s="385" t="str">
        <f>IF('Заполняет конвертор НЕ ТРОГАТЬ!'!X173="", "", 'Заполняет конвертор НЕ ТРОГАТЬ!'!X173)</f>
        <v/>
      </c>
      <c r="E31" s="385" t="str">
        <f>IF('Заполняет конвертор НЕ ТРОГАТЬ!'!Y173="", "", 'Заполняет конвертор НЕ ТРОГАТЬ!'!Y173)</f>
        <v/>
      </c>
      <c r="F31" s="385" t="str">
        <f>IF('Заполняет конвертор НЕ ТРОГАТЬ!'!Z173="", "", 'Заполняет конвертор НЕ ТРОГАТЬ!'!Z173)</f>
        <v/>
      </c>
      <c r="G31" s="385" t="str">
        <f>IF('Заполняет конвертор НЕ ТРОГАТЬ!'!AA173="", "", 'Заполняет конвертор НЕ ТРОГАТЬ!'!AA173)</f>
        <v/>
      </c>
      <c r="H31" s="385" t="str">
        <f>IF('Заполняет конвертор НЕ ТРОГАТЬ!'!AB173="", "", 'Заполняет конвертор НЕ ТРОГАТЬ!'!AB173)</f>
        <v/>
      </c>
      <c r="I31" s="385" t="str">
        <f>IF('Заполняет конвертор НЕ ТРОГАТЬ!'!AC173="", "", 'Заполняет конвертор НЕ ТРОГАТЬ!'!AC173)</f>
        <v/>
      </c>
      <c r="J31" s="385" t="str">
        <f>IF('Заполняет конвертор НЕ ТРОГАТЬ!'!AD173="", "", 'Заполняет конвертор НЕ ТРОГАТЬ!'!AD173)</f>
        <v/>
      </c>
    </row>
    <row r="32" spans="1:10" ht="12.75">
      <c r="A32" s="385" t="str">
        <f>IF('Заполняет конвертор НЕ ТРОГАТЬ!'!U174="", "", 'Заполняет конвертор НЕ ТРОГАТЬ!'!U174)</f>
        <v/>
      </c>
      <c r="B32" s="385" t="str">
        <f>IF('Заполняет конвертор НЕ ТРОГАТЬ!'!V174="", "", 'Заполняет конвертор НЕ ТРОГАТЬ!'!V174)</f>
        <v/>
      </c>
      <c r="C32" s="385" t="str">
        <f>IF('Заполняет конвертор НЕ ТРОГАТЬ!'!W174="", "", 'Заполняет конвертор НЕ ТРОГАТЬ!'!W174)</f>
        <v/>
      </c>
      <c r="D32" s="385" t="str">
        <f>IF('Заполняет конвертор НЕ ТРОГАТЬ!'!X174="", "", 'Заполняет конвертор НЕ ТРОГАТЬ!'!X174)</f>
        <v/>
      </c>
      <c r="E32" s="385" t="str">
        <f>IF('Заполняет конвертор НЕ ТРОГАТЬ!'!Y174="", "", 'Заполняет конвертор НЕ ТРОГАТЬ!'!Y174)</f>
        <v/>
      </c>
      <c r="F32" s="385" t="str">
        <f>IF('Заполняет конвертор НЕ ТРОГАТЬ!'!Z174="", "", 'Заполняет конвертор НЕ ТРОГАТЬ!'!Z174)</f>
        <v/>
      </c>
      <c r="G32" s="385" t="str">
        <f>IF('Заполняет конвертор НЕ ТРОГАТЬ!'!AA174="", "", 'Заполняет конвертор НЕ ТРОГАТЬ!'!AA174)</f>
        <v/>
      </c>
      <c r="H32" s="385" t="str">
        <f>IF('Заполняет конвертор НЕ ТРОГАТЬ!'!AB174="", "", 'Заполняет конвертор НЕ ТРОГАТЬ!'!AB174)</f>
        <v/>
      </c>
      <c r="I32" s="385" t="str">
        <f>IF('Заполняет конвертор НЕ ТРОГАТЬ!'!AC174="", "", 'Заполняет конвертор НЕ ТРОГАТЬ!'!AC174)</f>
        <v/>
      </c>
      <c r="J32" s="385" t="str">
        <f>IF('Заполняет конвертор НЕ ТРОГАТЬ!'!AD174="", "", 'Заполняет конвертор НЕ ТРОГАТЬ!'!AD174)</f>
        <v/>
      </c>
    </row>
    <row r="33" spans="1:10" ht="12.75">
      <c r="A33" s="385" t="str">
        <f>IF('Заполняет конвертор НЕ ТРОГАТЬ!'!U175="", "", 'Заполняет конвертор НЕ ТРОГАТЬ!'!U175)</f>
        <v/>
      </c>
      <c r="B33" s="385" t="str">
        <f>IF('Заполняет конвертор НЕ ТРОГАТЬ!'!V175="", "", 'Заполняет конвертор НЕ ТРОГАТЬ!'!V175)</f>
        <v/>
      </c>
      <c r="C33" s="385" t="str">
        <f>IF('Заполняет конвертор НЕ ТРОГАТЬ!'!W175="", "", 'Заполняет конвертор НЕ ТРОГАТЬ!'!W175)</f>
        <v/>
      </c>
      <c r="D33" s="385" t="str">
        <f>IF('Заполняет конвертор НЕ ТРОГАТЬ!'!X175="", "", 'Заполняет конвертор НЕ ТРОГАТЬ!'!X175)</f>
        <v/>
      </c>
      <c r="E33" s="385" t="str">
        <f>IF('Заполняет конвертор НЕ ТРОГАТЬ!'!Y175="", "", 'Заполняет конвертор НЕ ТРОГАТЬ!'!Y175)</f>
        <v/>
      </c>
      <c r="F33" s="385" t="str">
        <f>IF('Заполняет конвертор НЕ ТРОГАТЬ!'!Z175="", "", 'Заполняет конвертор НЕ ТРОГАТЬ!'!Z175)</f>
        <v/>
      </c>
      <c r="G33" s="385" t="str">
        <f>IF('Заполняет конвертор НЕ ТРОГАТЬ!'!AA175="", "", 'Заполняет конвертор НЕ ТРОГАТЬ!'!AA175)</f>
        <v/>
      </c>
      <c r="H33" s="385" t="str">
        <f>IF('Заполняет конвертор НЕ ТРОГАТЬ!'!AB175="", "", 'Заполняет конвертор НЕ ТРОГАТЬ!'!AB175)</f>
        <v/>
      </c>
      <c r="I33" s="385" t="str">
        <f>IF('Заполняет конвертор НЕ ТРОГАТЬ!'!AC175="", "", 'Заполняет конвертор НЕ ТРОГАТЬ!'!AC175)</f>
        <v/>
      </c>
      <c r="J33" s="385" t="str">
        <f>IF('Заполняет конвертор НЕ ТРОГАТЬ!'!AD175="", "", 'Заполняет конвертор НЕ ТРОГАТЬ!'!AD175)</f>
        <v/>
      </c>
    </row>
    <row r="34" spans="1:10" ht="12.75">
      <c r="A34" s="385" t="str">
        <f>IF('Заполняет конвертор НЕ ТРОГАТЬ!'!U176="", "", 'Заполняет конвертор НЕ ТРОГАТЬ!'!U176)</f>
        <v/>
      </c>
      <c r="B34" s="385" t="str">
        <f>IF('Заполняет конвертор НЕ ТРОГАТЬ!'!V176="", "", 'Заполняет конвертор НЕ ТРОГАТЬ!'!V176)</f>
        <v/>
      </c>
      <c r="C34" s="385" t="str">
        <f>IF('Заполняет конвертор НЕ ТРОГАТЬ!'!W176="", "", 'Заполняет конвертор НЕ ТРОГАТЬ!'!W176)</f>
        <v/>
      </c>
      <c r="D34" s="385" t="str">
        <f>IF('Заполняет конвертор НЕ ТРОГАТЬ!'!X176="", "", 'Заполняет конвертор НЕ ТРОГАТЬ!'!X176)</f>
        <v/>
      </c>
      <c r="E34" s="385" t="str">
        <f>IF('Заполняет конвертор НЕ ТРОГАТЬ!'!Y176="", "", 'Заполняет конвертор НЕ ТРОГАТЬ!'!Y176)</f>
        <v/>
      </c>
      <c r="F34" s="385" t="str">
        <f>IF('Заполняет конвертор НЕ ТРОГАТЬ!'!Z176="", "", 'Заполняет конвертор НЕ ТРОГАТЬ!'!Z176)</f>
        <v/>
      </c>
      <c r="G34" s="385" t="str">
        <f>IF('Заполняет конвертор НЕ ТРОГАТЬ!'!AA176="", "", 'Заполняет конвертор НЕ ТРОГАТЬ!'!AA176)</f>
        <v/>
      </c>
      <c r="H34" s="385" t="str">
        <f>IF('Заполняет конвертор НЕ ТРОГАТЬ!'!AB176="", "", 'Заполняет конвертор НЕ ТРОГАТЬ!'!AB176)</f>
        <v/>
      </c>
      <c r="I34" s="385" t="str">
        <f>IF('Заполняет конвертор НЕ ТРОГАТЬ!'!AC176="", "", 'Заполняет конвертор НЕ ТРОГАТЬ!'!AC176)</f>
        <v/>
      </c>
      <c r="J34" s="385" t="str">
        <f>IF('Заполняет конвертор НЕ ТРОГАТЬ!'!AD176="", "", 'Заполняет конвертор НЕ ТРОГАТЬ!'!AD176)</f>
        <v/>
      </c>
    </row>
    <row r="35" spans="1:10" ht="12.75">
      <c r="A35" s="385" t="str">
        <f>IF('Заполняет конвертор НЕ ТРОГАТЬ!'!U177="", "", 'Заполняет конвертор НЕ ТРОГАТЬ!'!U177)</f>
        <v/>
      </c>
      <c r="B35" s="385" t="str">
        <f>IF('Заполняет конвертор НЕ ТРОГАТЬ!'!V177="", "", 'Заполняет конвертор НЕ ТРОГАТЬ!'!V177)</f>
        <v/>
      </c>
      <c r="C35" s="385" t="str">
        <f>IF('Заполняет конвертор НЕ ТРОГАТЬ!'!W177="", "", 'Заполняет конвертор НЕ ТРОГАТЬ!'!W177)</f>
        <v/>
      </c>
      <c r="D35" s="385" t="str">
        <f>IF('Заполняет конвертор НЕ ТРОГАТЬ!'!X177="", "", 'Заполняет конвертор НЕ ТРОГАТЬ!'!X177)</f>
        <v/>
      </c>
      <c r="E35" s="385" t="str">
        <f>IF('Заполняет конвертор НЕ ТРОГАТЬ!'!Y177="", "", 'Заполняет конвертор НЕ ТРОГАТЬ!'!Y177)</f>
        <v/>
      </c>
      <c r="F35" s="385" t="str">
        <f>IF('Заполняет конвертор НЕ ТРОГАТЬ!'!Z177="", "", 'Заполняет конвертор НЕ ТРОГАТЬ!'!Z177)</f>
        <v/>
      </c>
      <c r="G35" s="385" t="str">
        <f>IF('Заполняет конвертор НЕ ТРОГАТЬ!'!AA177="", "", 'Заполняет конвертор НЕ ТРОГАТЬ!'!AA177)</f>
        <v/>
      </c>
      <c r="H35" s="385" t="str">
        <f>IF('Заполняет конвертор НЕ ТРОГАТЬ!'!AB177="", "", 'Заполняет конвертор НЕ ТРОГАТЬ!'!AB177)</f>
        <v/>
      </c>
      <c r="I35" s="385" t="str">
        <f>IF('Заполняет конвертор НЕ ТРОГАТЬ!'!AC177="", "", 'Заполняет конвертор НЕ ТРОГАТЬ!'!AC177)</f>
        <v/>
      </c>
      <c r="J35" s="385" t="str">
        <f>IF('Заполняет конвертор НЕ ТРОГАТЬ!'!AD177="", "", 'Заполняет конвертор НЕ ТРОГАТЬ!'!AD177)</f>
        <v/>
      </c>
    </row>
    <row r="36" spans="1:10" ht="12.75">
      <c r="A36" s="385" t="str">
        <f>IF('Заполняет конвертор НЕ ТРОГАТЬ!'!U178="", "", 'Заполняет конвертор НЕ ТРОГАТЬ!'!U178)</f>
        <v/>
      </c>
      <c r="B36" s="385" t="str">
        <f>IF('Заполняет конвертор НЕ ТРОГАТЬ!'!V178="", "", 'Заполняет конвертор НЕ ТРОГАТЬ!'!V178)</f>
        <v/>
      </c>
      <c r="C36" s="385" t="str">
        <f>IF('Заполняет конвертор НЕ ТРОГАТЬ!'!W178="", "", 'Заполняет конвертор НЕ ТРОГАТЬ!'!W178)</f>
        <v/>
      </c>
      <c r="D36" s="385" t="str">
        <f>IF('Заполняет конвертор НЕ ТРОГАТЬ!'!X178="", "", 'Заполняет конвертор НЕ ТРОГАТЬ!'!X178)</f>
        <v/>
      </c>
      <c r="E36" s="385" t="str">
        <f>IF('Заполняет конвертор НЕ ТРОГАТЬ!'!Y178="", "", 'Заполняет конвертор НЕ ТРОГАТЬ!'!Y178)</f>
        <v/>
      </c>
      <c r="F36" s="385" t="str">
        <f>IF('Заполняет конвертор НЕ ТРОГАТЬ!'!Z178="", "", 'Заполняет конвертор НЕ ТРОГАТЬ!'!Z178)</f>
        <v/>
      </c>
      <c r="G36" s="385" t="str">
        <f>IF('Заполняет конвертор НЕ ТРОГАТЬ!'!AA178="", "", 'Заполняет конвертор НЕ ТРОГАТЬ!'!AA178)</f>
        <v/>
      </c>
      <c r="H36" s="385" t="str">
        <f>IF('Заполняет конвертор НЕ ТРОГАТЬ!'!AB178="", "", 'Заполняет конвертор НЕ ТРОГАТЬ!'!AB178)</f>
        <v/>
      </c>
      <c r="I36" s="385" t="str">
        <f>IF('Заполняет конвертор НЕ ТРОГАТЬ!'!AC178="", "", 'Заполняет конвертор НЕ ТРОГАТЬ!'!AC178)</f>
        <v/>
      </c>
      <c r="J36" s="385" t="str">
        <f>IF('Заполняет конвертор НЕ ТРОГАТЬ!'!AD178="", "", 'Заполняет конвертор НЕ ТРОГАТЬ!'!AD178)</f>
        <v/>
      </c>
    </row>
    <row r="37" spans="1:10" ht="12.75">
      <c r="A37" s="385" t="str">
        <f>IF('Заполняет конвертор НЕ ТРОГАТЬ!'!U179="", "", 'Заполняет конвертор НЕ ТРОГАТЬ!'!U179)</f>
        <v/>
      </c>
      <c r="B37" s="385" t="str">
        <f>IF('Заполняет конвертор НЕ ТРОГАТЬ!'!V179="", "", 'Заполняет конвертор НЕ ТРОГАТЬ!'!V179)</f>
        <v/>
      </c>
      <c r="C37" s="385" t="str">
        <f>IF('Заполняет конвертор НЕ ТРОГАТЬ!'!W179="", "", 'Заполняет конвертор НЕ ТРОГАТЬ!'!W179)</f>
        <v/>
      </c>
      <c r="D37" s="385" t="str">
        <f>IF('Заполняет конвертор НЕ ТРОГАТЬ!'!X179="", "", 'Заполняет конвертор НЕ ТРОГАТЬ!'!X179)</f>
        <v/>
      </c>
      <c r="E37" s="385" t="str">
        <f>IF('Заполняет конвертор НЕ ТРОГАТЬ!'!Y179="", "", 'Заполняет конвертор НЕ ТРОГАТЬ!'!Y179)</f>
        <v/>
      </c>
      <c r="F37" s="385" t="str">
        <f>IF('Заполняет конвертор НЕ ТРОГАТЬ!'!Z179="", "", 'Заполняет конвертор НЕ ТРОГАТЬ!'!Z179)</f>
        <v/>
      </c>
      <c r="G37" s="385" t="str">
        <f>IF('Заполняет конвертор НЕ ТРОГАТЬ!'!AA179="", "", 'Заполняет конвертор НЕ ТРОГАТЬ!'!AA179)</f>
        <v/>
      </c>
      <c r="H37" s="385" t="str">
        <f>IF('Заполняет конвертор НЕ ТРОГАТЬ!'!AB179="", "", 'Заполняет конвертор НЕ ТРОГАТЬ!'!AB179)</f>
        <v/>
      </c>
      <c r="I37" s="385" t="str">
        <f>IF('Заполняет конвертор НЕ ТРОГАТЬ!'!AC179="", "", 'Заполняет конвертор НЕ ТРОГАТЬ!'!AC179)</f>
        <v/>
      </c>
      <c r="J37" s="385" t="str">
        <f>IF('Заполняет конвертор НЕ ТРОГАТЬ!'!AD179="", "", 'Заполняет конвертор НЕ ТРОГАТЬ!'!AD179)</f>
        <v/>
      </c>
    </row>
    <row r="38" spans="1:10" ht="12.75">
      <c r="A38" s="385" t="str">
        <f>IF('Заполняет конвертор НЕ ТРОГАТЬ!'!U180="", "", 'Заполняет конвертор НЕ ТРОГАТЬ!'!U180)</f>
        <v/>
      </c>
      <c r="B38" s="385" t="str">
        <f>IF('Заполняет конвертор НЕ ТРОГАТЬ!'!V180="", "", 'Заполняет конвертор НЕ ТРОГАТЬ!'!V180)</f>
        <v/>
      </c>
      <c r="C38" s="385" t="str">
        <f>IF('Заполняет конвертор НЕ ТРОГАТЬ!'!W180="", "", 'Заполняет конвертор НЕ ТРОГАТЬ!'!W180)</f>
        <v/>
      </c>
      <c r="D38" s="385" t="str">
        <f>IF('Заполняет конвертор НЕ ТРОГАТЬ!'!X180="", "", 'Заполняет конвертор НЕ ТРОГАТЬ!'!X180)</f>
        <v/>
      </c>
      <c r="E38" s="385" t="str">
        <f>IF('Заполняет конвертор НЕ ТРОГАТЬ!'!Y180="", "", 'Заполняет конвертор НЕ ТРОГАТЬ!'!Y180)</f>
        <v/>
      </c>
      <c r="F38" s="385" t="str">
        <f>IF('Заполняет конвертор НЕ ТРОГАТЬ!'!Z180="", "", 'Заполняет конвертор НЕ ТРОГАТЬ!'!Z180)</f>
        <v/>
      </c>
      <c r="G38" s="385" t="str">
        <f>IF('Заполняет конвертор НЕ ТРОГАТЬ!'!AA180="", "", 'Заполняет конвертор НЕ ТРОГАТЬ!'!AA180)</f>
        <v/>
      </c>
      <c r="H38" s="385" t="str">
        <f>IF('Заполняет конвертор НЕ ТРОГАТЬ!'!AB180="", "", 'Заполняет конвертор НЕ ТРОГАТЬ!'!AB180)</f>
        <v/>
      </c>
      <c r="I38" s="385" t="str">
        <f>IF('Заполняет конвертор НЕ ТРОГАТЬ!'!AC180="", "", 'Заполняет конвертор НЕ ТРОГАТЬ!'!AC180)</f>
        <v/>
      </c>
      <c r="J38" s="385" t="str">
        <f>IF('Заполняет конвертор НЕ ТРОГАТЬ!'!AD180="", "", 'Заполняет конвертор НЕ ТРОГАТЬ!'!AD180)</f>
        <v/>
      </c>
    </row>
    <row r="39" spans="1:10" ht="12.75">
      <c r="A39" s="385" t="str">
        <f>IF('Заполняет конвертор НЕ ТРОГАТЬ!'!U181="", "", 'Заполняет конвертор НЕ ТРОГАТЬ!'!U181)</f>
        <v/>
      </c>
      <c r="B39" s="385" t="str">
        <f>IF('Заполняет конвертор НЕ ТРОГАТЬ!'!V181="", "", 'Заполняет конвертор НЕ ТРОГАТЬ!'!V181)</f>
        <v/>
      </c>
      <c r="C39" s="385" t="str">
        <f>IF('Заполняет конвертор НЕ ТРОГАТЬ!'!W181="", "", 'Заполняет конвертор НЕ ТРОГАТЬ!'!W181)</f>
        <v/>
      </c>
      <c r="D39" s="385" t="str">
        <f>IF('Заполняет конвертор НЕ ТРОГАТЬ!'!X181="", "", 'Заполняет конвертор НЕ ТРОГАТЬ!'!X181)</f>
        <v/>
      </c>
      <c r="E39" s="385" t="str">
        <f>IF('Заполняет конвертор НЕ ТРОГАТЬ!'!Y181="", "", 'Заполняет конвертор НЕ ТРОГАТЬ!'!Y181)</f>
        <v/>
      </c>
      <c r="F39" s="385" t="str">
        <f>IF('Заполняет конвертор НЕ ТРОГАТЬ!'!Z181="", "", 'Заполняет конвертор НЕ ТРОГАТЬ!'!Z181)</f>
        <v/>
      </c>
      <c r="G39" s="385" t="str">
        <f>IF('Заполняет конвертор НЕ ТРОГАТЬ!'!AA181="", "", 'Заполняет конвертор НЕ ТРОГАТЬ!'!AA181)</f>
        <v/>
      </c>
      <c r="H39" s="385" t="str">
        <f>IF('Заполняет конвертор НЕ ТРОГАТЬ!'!AB181="", "", 'Заполняет конвертор НЕ ТРОГАТЬ!'!AB181)</f>
        <v/>
      </c>
      <c r="I39" s="385" t="str">
        <f>IF('Заполняет конвертор НЕ ТРОГАТЬ!'!AC181="", "", 'Заполняет конвертор НЕ ТРОГАТЬ!'!AC181)</f>
        <v/>
      </c>
      <c r="J39" s="385" t="str">
        <f>IF('Заполняет конвертор НЕ ТРОГАТЬ!'!AD181="", "", 'Заполняет конвертор НЕ ТРОГАТЬ!'!AD181)</f>
        <v/>
      </c>
    </row>
    <row r="40" spans="1:10" ht="12.75">
      <c r="A40" s="385" t="str">
        <f>IF('Заполняет конвертор НЕ ТРОГАТЬ!'!U182="", "", 'Заполняет конвертор НЕ ТРОГАТЬ!'!U182)</f>
        <v/>
      </c>
      <c r="B40" s="385" t="str">
        <f>IF('Заполняет конвертор НЕ ТРОГАТЬ!'!V182="", "", 'Заполняет конвертор НЕ ТРОГАТЬ!'!V182)</f>
        <v/>
      </c>
      <c r="C40" s="385" t="str">
        <f>IF('Заполняет конвертор НЕ ТРОГАТЬ!'!W182="", "", 'Заполняет конвертор НЕ ТРОГАТЬ!'!W182)</f>
        <v/>
      </c>
      <c r="D40" s="385" t="str">
        <f>IF('Заполняет конвертор НЕ ТРОГАТЬ!'!X182="", "", 'Заполняет конвертор НЕ ТРОГАТЬ!'!X182)</f>
        <v/>
      </c>
      <c r="E40" s="385" t="str">
        <f>IF('Заполняет конвертор НЕ ТРОГАТЬ!'!Y182="", "", 'Заполняет конвертор НЕ ТРОГАТЬ!'!Y182)</f>
        <v/>
      </c>
      <c r="F40" s="385" t="str">
        <f>IF('Заполняет конвертор НЕ ТРОГАТЬ!'!Z182="", "", 'Заполняет конвертор НЕ ТРОГАТЬ!'!Z182)</f>
        <v/>
      </c>
      <c r="G40" s="385" t="str">
        <f>IF('Заполняет конвертор НЕ ТРОГАТЬ!'!AA182="", "", 'Заполняет конвертор НЕ ТРОГАТЬ!'!AA182)</f>
        <v/>
      </c>
      <c r="H40" s="385" t="str">
        <f>IF('Заполняет конвертор НЕ ТРОГАТЬ!'!AB182="", "", 'Заполняет конвертор НЕ ТРОГАТЬ!'!AB182)</f>
        <v/>
      </c>
      <c r="I40" s="385" t="str">
        <f>IF('Заполняет конвертор НЕ ТРОГАТЬ!'!AC182="", "", 'Заполняет конвертор НЕ ТРОГАТЬ!'!AC182)</f>
        <v/>
      </c>
      <c r="J40" s="385" t="str">
        <f>IF('Заполняет конвертор НЕ ТРОГАТЬ!'!AD182="", "", 'Заполняет конвертор НЕ ТРОГАТЬ!'!AD182)</f>
        <v/>
      </c>
    </row>
    <row r="41" spans="1:10" ht="12.75">
      <c r="A41" s="385" t="str">
        <f>IF('Заполняет конвертор НЕ ТРОГАТЬ!'!U183="", "", 'Заполняет конвертор НЕ ТРОГАТЬ!'!U183)</f>
        <v/>
      </c>
      <c r="B41" s="385" t="str">
        <f>IF('Заполняет конвертор НЕ ТРОГАТЬ!'!V183="", "", 'Заполняет конвертор НЕ ТРОГАТЬ!'!V183)</f>
        <v/>
      </c>
      <c r="C41" s="385" t="str">
        <f>IF('Заполняет конвертор НЕ ТРОГАТЬ!'!W183="", "", 'Заполняет конвертор НЕ ТРОГАТЬ!'!W183)</f>
        <v/>
      </c>
      <c r="D41" s="385" t="str">
        <f>IF('Заполняет конвертор НЕ ТРОГАТЬ!'!X183="", "", 'Заполняет конвертор НЕ ТРОГАТЬ!'!X183)</f>
        <v/>
      </c>
      <c r="E41" s="385" t="str">
        <f>IF('Заполняет конвертор НЕ ТРОГАТЬ!'!Y183="", "", 'Заполняет конвертор НЕ ТРОГАТЬ!'!Y183)</f>
        <v/>
      </c>
      <c r="F41" s="385" t="str">
        <f>IF('Заполняет конвертор НЕ ТРОГАТЬ!'!Z183="", "", 'Заполняет конвертор НЕ ТРОГАТЬ!'!Z183)</f>
        <v/>
      </c>
      <c r="G41" s="385" t="str">
        <f>IF('Заполняет конвертор НЕ ТРОГАТЬ!'!AA183="", "", 'Заполняет конвертор НЕ ТРОГАТЬ!'!AA183)</f>
        <v/>
      </c>
      <c r="H41" s="385" t="str">
        <f>IF('Заполняет конвертор НЕ ТРОГАТЬ!'!AB183="", "", 'Заполняет конвертор НЕ ТРОГАТЬ!'!AB183)</f>
        <v/>
      </c>
      <c r="I41" s="385" t="str">
        <f>IF('Заполняет конвертор НЕ ТРОГАТЬ!'!AC183="", "", 'Заполняет конвертор НЕ ТРОГАТЬ!'!AC183)</f>
        <v/>
      </c>
      <c r="J41" s="385" t="str">
        <f>IF('Заполняет конвертор НЕ ТРОГАТЬ!'!AD183="", "", 'Заполняет конвертор НЕ ТРОГАТЬ!'!AD183)</f>
        <v/>
      </c>
    </row>
    <row r="42" spans="1:10" ht="12.75">
      <c r="A42" s="385" t="str">
        <f>IF('Заполняет конвертор НЕ ТРОГАТЬ!'!U184="", "", 'Заполняет конвертор НЕ ТРОГАТЬ!'!U184)</f>
        <v/>
      </c>
      <c r="B42" s="385" t="str">
        <f>IF('Заполняет конвертор НЕ ТРОГАТЬ!'!V184="", "", 'Заполняет конвертор НЕ ТРОГАТЬ!'!V184)</f>
        <v/>
      </c>
      <c r="C42" s="385" t="str">
        <f>IF('Заполняет конвертор НЕ ТРОГАТЬ!'!W184="", "", 'Заполняет конвертор НЕ ТРОГАТЬ!'!W184)</f>
        <v/>
      </c>
      <c r="D42" s="385" t="str">
        <f>IF('Заполняет конвертор НЕ ТРОГАТЬ!'!X184="", "", 'Заполняет конвертор НЕ ТРОГАТЬ!'!X184)</f>
        <v/>
      </c>
      <c r="E42" s="385" t="str">
        <f>IF('Заполняет конвертор НЕ ТРОГАТЬ!'!Y184="", "", 'Заполняет конвертор НЕ ТРОГАТЬ!'!Y184)</f>
        <v/>
      </c>
      <c r="F42" s="385" t="str">
        <f>IF('Заполняет конвертор НЕ ТРОГАТЬ!'!Z184="", "", 'Заполняет конвертор НЕ ТРОГАТЬ!'!Z184)</f>
        <v/>
      </c>
      <c r="G42" s="385" t="str">
        <f>IF('Заполняет конвертор НЕ ТРОГАТЬ!'!AA184="", "", 'Заполняет конвертор НЕ ТРОГАТЬ!'!AA184)</f>
        <v/>
      </c>
      <c r="H42" s="385" t="str">
        <f>IF('Заполняет конвертор НЕ ТРОГАТЬ!'!AB184="", "", 'Заполняет конвертор НЕ ТРОГАТЬ!'!AB184)</f>
        <v/>
      </c>
      <c r="I42" s="385" t="str">
        <f>IF('Заполняет конвертор НЕ ТРОГАТЬ!'!AC184="", "", 'Заполняет конвертор НЕ ТРОГАТЬ!'!AC184)</f>
        <v/>
      </c>
      <c r="J42" s="385" t="str">
        <f>IF('Заполняет конвертор НЕ ТРОГАТЬ!'!AD184="", "", 'Заполняет конвертор НЕ ТРОГАТЬ!'!AD184)</f>
        <v/>
      </c>
    </row>
    <row r="43" spans="1:10" ht="12.75">
      <c r="A43" s="385" t="str">
        <f>IF('Заполняет конвертор НЕ ТРОГАТЬ!'!U185="", "", 'Заполняет конвертор НЕ ТРОГАТЬ!'!U185)</f>
        <v/>
      </c>
      <c r="B43" s="385" t="str">
        <f>IF('Заполняет конвертор НЕ ТРОГАТЬ!'!V185="", "", 'Заполняет конвертор НЕ ТРОГАТЬ!'!V185)</f>
        <v/>
      </c>
      <c r="C43" s="385" t="str">
        <f>IF('Заполняет конвертор НЕ ТРОГАТЬ!'!W185="", "", 'Заполняет конвертор НЕ ТРОГАТЬ!'!W185)</f>
        <v/>
      </c>
      <c r="D43" s="385" t="str">
        <f>IF('Заполняет конвертор НЕ ТРОГАТЬ!'!X185="", "", 'Заполняет конвертор НЕ ТРОГАТЬ!'!X185)</f>
        <v/>
      </c>
      <c r="E43" s="385" t="str">
        <f>IF('Заполняет конвертор НЕ ТРОГАТЬ!'!Y185="", "", 'Заполняет конвертор НЕ ТРОГАТЬ!'!Y185)</f>
        <v/>
      </c>
      <c r="F43" s="385" t="str">
        <f>IF('Заполняет конвертор НЕ ТРОГАТЬ!'!Z185="", "", 'Заполняет конвертор НЕ ТРОГАТЬ!'!Z185)</f>
        <v/>
      </c>
      <c r="G43" s="385" t="str">
        <f>IF('Заполняет конвертор НЕ ТРОГАТЬ!'!AA185="", "", 'Заполняет конвертор НЕ ТРОГАТЬ!'!AA185)</f>
        <v/>
      </c>
      <c r="H43" s="385" t="str">
        <f>IF('Заполняет конвертор НЕ ТРОГАТЬ!'!AB185="", "", 'Заполняет конвертор НЕ ТРОГАТЬ!'!AB185)</f>
        <v/>
      </c>
      <c r="I43" s="385" t="str">
        <f>IF('Заполняет конвертор НЕ ТРОГАТЬ!'!AC185="", "", 'Заполняет конвертор НЕ ТРОГАТЬ!'!AC185)</f>
        <v/>
      </c>
      <c r="J43" s="385" t="str">
        <f>IF('Заполняет конвертор НЕ ТРОГАТЬ!'!AD185="", "", 'Заполняет конвертор НЕ ТРОГАТЬ!'!AD185)</f>
        <v/>
      </c>
    </row>
    <row r="44" spans="1:10" ht="12.75">
      <c r="A44" s="385" t="str">
        <f>IF('Заполняет конвертор НЕ ТРОГАТЬ!'!U186="", "", 'Заполняет конвертор НЕ ТРОГАТЬ!'!U186)</f>
        <v/>
      </c>
      <c r="B44" s="385" t="str">
        <f>IF('Заполняет конвертор НЕ ТРОГАТЬ!'!V186="", "", 'Заполняет конвертор НЕ ТРОГАТЬ!'!V186)</f>
        <v/>
      </c>
      <c r="C44" s="385" t="str">
        <f>IF('Заполняет конвертор НЕ ТРОГАТЬ!'!W186="", "", 'Заполняет конвертор НЕ ТРОГАТЬ!'!W186)</f>
        <v/>
      </c>
      <c r="D44" s="385" t="str">
        <f>IF('Заполняет конвертор НЕ ТРОГАТЬ!'!X186="", "", 'Заполняет конвертор НЕ ТРОГАТЬ!'!X186)</f>
        <v/>
      </c>
      <c r="E44" s="385" t="str">
        <f>IF('Заполняет конвертор НЕ ТРОГАТЬ!'!Y186="", "", 'Заполняет конвертор НЕ ТРОГАТЬ!'!Y186)</f>
        <v/>
      </c>
      <c r="F44" s="385" t="str">
        <f>IF('Заполняет конвертор НЕ ТРОГАТЬ!'!Z186="", "", 'Заполняет конвертор НЕ ТРОГАТЬ!'!Z186)</f>
        <v/>
      </c>
      <c r="G44" s="385" t="str">
        <f>IF('Заполняет конвертор НЕ ТРОГАТЬ!'!AA186="", "", 'Заполняет конвертор НЕ ТРОГАТЬ!'!AA186)</f>
        <v/>
      </c>
      <c r="H44" s="385" t="str">
        <f>IF('Заполняет конвертор НЕ ТРОГАТЬ!'!AB186="", "", 'Заполняет конвертор НЕ ТРОГАТЬ!'!AB186)</f>
        <v/>
      </c>
      <c r="I44" s="385" t="str">
        <f>IF('Заполняет конвертор НЕ ТРОГАТЬ!'!AC186="", "", 'Заполняет конвертор НЕ ТРОГАТЬ!'!AC186)</f>
        <v/>
      </c>
      <c r="J44" s="385" t="str">
        <f>IF('Заполняет конвертор НЕ ТРОГАТЬ!'!AD186="", "", 'Заполняет конвертор НЕ ТРОГАТЬ!'!AD186)</f>
        <v/>
      </c>
    </row>
    <row r="45" spans="1:10" ht="12.75">
      <c r="A45" s="385" t="str">
        <f>IF('Заполняет конвертор НЕ ТРОГАТЬ!'!U187="", "", 'Заполняет конвертор НЕ ТРОГАТЬ!'!U187)</f>
        <v/>
      </c>
      <c r="B45" s="385" t="str">
        <f>IF('Заполняет конвертор НЕ ТРОГАТЬ!'!V187="", "", 'Заполняет конвертор НЕ ТРОГАТЬ!'!V187)</f>
        <v/>
      </c>
      <c r="C45" s="385" t="str">
        <f>IF('Заполняет конвертор НЕ ТРОГАТЬ!'!W187="", "", 'Заполняет конвертор НЕ ТРОГАТЬ!'!W187)</f>
        <v/>
      </c>
      <c r="D45" s="385" t="str">
        <f>IF('Заполняет конвертор НЕ ТРОГАТЬ!'!X187="", "", 'Заполняет конвертор НЕ ТРОГАТЬ!'!X187)</f>
        <v/>
      </c>
      <c r="E45" s="385" t="str">
        <f>IF('Заполняет конвертор НЕ ТРОГАТЬ!'!Y187="", "", 'Заполняет конвертор НЕ ТРОГАТЬ!'!Y187)</f>
        <v/>
      </c>
      <c r="F45" s="385" t="str">
        <f>IF('Заполняет конвертор НЕ ТРОГАТЬ!'!Z187="", "", 'Заполняет конвертор НЕ ТРОГАТЬ!'!Z187)</f>
        <v/>
      </c>
      <c r="G45" s="385" t="str">
        <f>IF('Заполняет конвертор НЕ ТРОГАТЬ!'!AA187="", "", 'Заполняет конвертор НЕ ТРОГАТЬ!'!AA187)</f>
        <v/>
      </c>
      <c r="H45" s="385" t="str">
        <f>IF('Заполняет конвертор НЕ ТРОГАТЬ!'!AB187="", "", 'Заполняет конвертор НЕ ТРОГАТЬ!'!AB187)</f>
        <v/>
      </c>
      <c r="I45" s="385" t="str">
        <f>IF('Заполняет конвертор НЕ ТРОГАТЬ!'!AC187="", "", 'Заполняет конвертор НЕ ТРОГАТЬ!'!AC187)</f>
        <v/>
      </c>
      <c r="J45" s="385" t="str">
        <f>IF('Заполняет конвертор НЕ ТРОГАТЬ!'!AD187="", "", 'Заполняет конвертор НЕ ТРОГАТЬ!'!AD187)</f>
        <v/>
      </c>
    </row>
    <row r="46" spans="1:10" ht="12.75">
      <c r="A46" s="385" t="str">
        <f>IF('Заполняет конвертор НЕ ТРОГАТЬ!'!U188="", "", 'Заполняет конвертор НЕ ТРОГАТЬ!'!U188)</f>
        <v/>
      </c>
      <c r="B46" s="385" t="str">
        <f>IF('Заполняет конвертор НЕ ТРОГАТЬ!'!V188="", "", 'Заполняет конвертор НЕ ТРОГАТЬ!'!V188)</f>
        <v/>
      </c>
      <c r="C46" s="385" t="str">
        <f>IF('Заполняет конвертор НЕ ТРОГАТЬ!'!W188="", "", 'Заполняет конвертор НЕ ТРОГАТЬ!'!W188)</f>
        <v/>
      </c>
      <c r="D46" s="385" t="str">
        <f>IF('Заполняет конвертор НЕ ТРОГАТЬ!'!X188="", "", 'Заполняет конвертор НЕ ТРОГАТЬ!'!X188)</f>
        <v/>
      </c>
      <c r="E46" s="385" t="str">
        <f>IF('Заполняет конвертор НЕ ТРОГАТЬ!'!Y188="", "", 'Заполняет конвертор НЕ ТРОГАТЬ!'!Y188)</f>
        <v/>
      </c>
      <c r="F46" s="385" t="str">
        <f>IF('Заполняет конвертор НЕ ТРОГАТЬ!'!Z188="", "", 'Заполняет конвертор НЕ ТРОГАТЬ!'!Z188)</f>
        <v/>
      </c>
      <c r="G46" s="385" t="str">
        <f>IF('Заполняет конвертор НЕ ТРОГАТЬ!'!AA188="", "", 'Заполняет конвертор НЕ ТРОГАТЬ!'!AA188)</f>
        <v/>
      </c>
      <c r="H46" s="385" t="str">
        <f>IF('Заполняет конвертор НЕ ТРОГАТЬ!'!AB188="", "", 'Заполняет конвертор НЕ ТРОГАТЬ!'!AB188)</f>
        <v/>
      </c>
      <c r="I46" s="385" t="str">
        <f>IF('Заполняет конвертор НЕ ТРОГАТЬ!'!AC188="", "", 'Заполняет конвертор НЕ ТРОГАТЬ!'!AC188)</f>
        <v/>
      </c>
      <c r="J46" s="385" t="str">
        <f>IF('Заполняет конвертор НЕ ТРОГАТЬ!'!AD188="", "", 'Заполняет конвертор НЕ ТРОГАТЬ!'!AD188)</f>
        <v/>
      </c>
    </row>
    <row r="47" spans="1:10" ht="12.75">
      <c r="A47" s="385" t="str">
        <f>IF('Заполняет конвертор НЕ ТРОГАТЬ!'!U189="", "", 'Заполняет конвертор НЕ ТРОГАТЬ!'!U189)</f>
        <v/>
      </c>
      <c r="B47" s="385" t="str">
        <f>IF('Заполняет конвертор НЕ ТРОГАТЬ!'!V189="", "", 'Заполняет конвертор НЕ ТРОГАТЬ!'!V189)</f>
        <v/>
      </c>
      <c r="C47" s="385" t="str">
        <f>IF('Заполняет конвертор НЕ ТРОГАТЬ!'!W189="", "", 'Заполняет конвертор НЕ ТРОГАТЬ!'!W189)</f>
        <v/>
      </c>
      <c r="D47" s="385" t="str">
        <f>IF('Заполняет конвертор НЕ ТРОГАТЬ!'!X189="", "", 'Заполняет конвертор НЕ ТРОГАТЬ!'!X189)</f>
        <v/>
      </c>
      <c r="E47" s="385" t="str">
        <f>IF('Заполняет конвертор НЕ ТРОГАТЬ!'!Y189="", "", 'Заполняет конвертор НЕ ТРОГАТЬ!'!Y189)</f>
        <v/>
      </c>
      <c r="F47" s="385" t="str">
        <f>IF('Заполняет конвертор НЕ ТРОГАТЬ!'!Z189="", "", 'Заполняет конвертор НЕ ТРОГАТЬ!'!Z189)</f>
        <v/>
      </c>
      <c r="G47" s="385" t="str">
        <f>IF('Заполняет конвертор НЕ ТРОГАТЬ!'!AA189="", "", 'Заполняет конвертор НЕ ТРОГАТЬ!'!AA189)</f>
        <v/>
      </c>
      <c r="H47" s="385" t="str">
        <f>IF('Заполняет конвертор НЕ ТРОГАТЬ!'!AB189="", "", 'Заполняет конвертор НЕ ТРОГАТЬ!'!AB189)</f>
        <v/>
      </c>
      <c r="I47" s="385" t="str">
        <f>IF('Заполняет конвертор НЕ ТРОГАТЬ!'!AC189="", "", 'Заполняет конвертор НЕ ТРОГАТЬ!'!AC189)</f>
        <v/>
      </c>
      <c r="J47" s="385" t="str">
        <f>IF('Заполняет конвертор НЕ ТРОГАТЬ!'!AD189="", "", 'Заполняет конвертор НЕ ТРОГАТЬ!'!AD189)</f>
        <v/>
      </c>
    </row>
    <row r="48" spans="1:10" ht="12.75">
      <c r="A48" s="385" t="str">
        <f>IF('Заполняет конвертор НЕ ТРОГАТЬ!'!U190="", "", 'Заполняет конвертор НЕ ТРОГАТЬ!'!U190)</f>
        <v/>
      </c>
      <c r="B48" s="385" t="str">
        <f>IF('Заполняет конвертор НЕ ТРОГАТЬ!'!V190="", "", 'Заполняет конвертор НЕ ТРОГАТЬ!'!V190)</f>
        <v/>
      </c>
      <c r="C48" s="385" t="str">
        <f>IF('Заполняет конвертор НЕ ТРОГАТЬ!'!W190="", "", 'Заполняет конвертор НЕ ТРОГАТЬ!'!W190)</f>
        <v/>
      </c>
      <c r="D48" s="385" t="str">
        <f>IF('Заполняет конвертор НЕ ТРОГАТЬ!'!X190="", "", 'Заполняет конвертор НЕ ТРОГАТЬ!'!X190)</f>
        <v/>
      </c>
      <c r="E48" s="385" t="str">
        <f>IF('Заполняет конвертор НЕ ТРОГАТЬ!'!Y190="", "", 'Заполняет конвертор НЕ ТРОГАТЬ!'!Y190)</f>
        <v/>
      </c>
      <c r="F48" s="385" t="str">
        <f>IF('Заполняет конвертор НЕ ТРОГАТЬ!'!Z190="", "", 'Заполняет конвертор НЕ ТРОГАТЬ!'!Z190)</f>
        <v/>
      </c>
      <c r="G48" s="385" t="str">
        <f>IF('Заполняет конвертор НЕ ТРОГАТЬ!'!AA190="", "", 'Заполняет конвертор НЕ ТРОГАТЬ!'!AA190)</f>
        <v/>
      </c>
      <c r="H48" s="385" t="str">
        <f>IF('Заполняет конвертор НЕ ТРОГАТЬ!'!AB190="", "", 'Заполняет конвертор НЕ ТРОГАТЬ!'!AB190)</f>
        <v/>
      </c>
      <c r="I48" s="385" t="str">
        <f>IF('Заполняет конвертор НЕ ТРОГАТЬ!'!AC190="", "", 'Заполняет конвертор НЕ ТРОГАТЬ!'!AC190)</f>
        <v/>
      </c>
      <c r="J48" s="385" t="str">
        <f>IF('Заполняет конвертор НЕ ТРОГАТЬ!'!AD190="", "", 'Заполняет конвертор НЕ ТРОГАТЬ!'!AD190)</f>
        <v/>
      </c>
    </row>
    <row r="49" spans="1:10" ht="12.75">
      <c r="A49" s="385" t="str">
        <f>IF('Заполняет конвертор НЕ ТРОГАТЬ!'!U191="", "", 'Заполняет конвертор НЕ ТРОГАТЬ!'!U191)</f>
        <v/>
      </c>
      <c r="B49" s="385" t="str">
        <f>IF('Заполняет конвертор НЕ ТРОГАТЬ!'!V191="", "", 'Заполняет конвертор НЕ ТРОГАТЬ!'!V191)</f>
        <v/>
      </c>
      <c r="C49" s="385" t="str">
        <f>IF('Заполняет конвертор НЕ ТРОГАТЬ!'!W191="", "", 'Заполняет конвертор НЕ ТРОГАТЬ!'!W191)</f>
        <v/>
      </c>
      <c r="D49" s="385" t="str">
        <f>IF('Заполняет конвертор НЕ ТРОГАТЬ!'!X191="", "", 'Заполняет конвертор НЕ ТРОГАТЬ!'!X191)</f>
        <v/>
      </c>
      <c r="E49" s="385" t="str">
        <f>IF('Заполняет конвертор НЕ ТРОГАТЬ!'!Y191="", "", 'Заполняет конвертор НЕ ТРОГАТЬ!'!Y191)</f>
        <v/>
      </c>
      <c r="F49" s="385" t="str">
        <f>IF('Заполняет конвертор НЕ ТРОГАТЬ!'!Z191="", "", 'Заполняет конвертор НЕ ТРОГАТЬ!'!Z191)</f>
        <v/>
      </c>
      <c r="G49" s="385" t="str">
        <f>IF('Заполняет конвертор НЕ ТРОГАТЬ!'!AA191="", "", 'Заполняет конвертор НЕ ТРОГАТЬ!'!AA191)</f>
        <v/>
      </c>
      <c r="H49" s="385" t="str">
        <f>IF('Заполняет конвертор НЕ ТРОГАТЬ!'!AB191="", "", 'Заполняет конвертор НЕ ТРОГАТЬ!'!AB191)</f>
        <v/>
      </c>
      <c r="I49" s="385" t="str">
        <f>IF('Заполняет конвертор НЕ ТРОГАТЬ!'!AC191="", "", 'Заполняет конвертор НЕ ТРОГАТЬ!'!AC191)</f>
        <v/>
      </c>
      <c r="J49" s="385" t="str">
        <f>IF('Заполняет конвертор НЕ ТРОГАТЬ!'!AD191="", "", 'Заполняет конвертор НЕ ТРОГАТЬ!'!AD191)</f>
        <v/>
      </c>
    </row>
    <row r="50" spans="1:10" ht="12.75">
      <c r="A50" s="385" t="str">
        <f>IF('Заполняет конвертор НЕ ТРОГАТЬ!'!U192="", "", 'Заполняет конвертор НЕ ТРОГАТЬ!'!U192)</f>
        <v/>
      </c>
      <c r="B50" s="385" t="str">
        <f>IF('Заполняет конвертор НЕ ТРОГАТЬ!'!V192="", "", 'Заполняет конвертор НЕ ТРОГАТЬ!'!V192)</f>
        <v/>
      </c>
      <c r="C50" s="385" t="str">
        <f>IF('Заполняет конвертор НЕ ТРОГАТЬ!'!W192="", "", 'Заполняет конвертор НЕ ТРОГАТЬ!'!W192)</f>
        <v/>
      </c>
      <c r="D50" s="385" t="str">
        <f>IF('Заполняет конвертор НЕ ТРОГАТЬ!'!X192="", "", 'Заполняет конвертор НЕ ТРОГАТЬ!'!X192)</f>
        <v/>
      </c>
      <c r="E50" s="385" t="str">
        <f>IF('Заполняет конвертор НЕ ТРОГАТЬ!'!Y192="", "", 'Заполняет конвертор НЕ ТРОГАТЬ!'!Y192)</f>
        <v/>
      </c>
      <c r="F50" s="385" t="str">
        <f>IF('Заполняет конвертор НЕ ТРОГАТЬ!'!Z192="", "", 'Заполняет конвертор НЕ ТРОГАТЬ!'!Z192)</f>
        <v/>
      </c>
      <c r="G50" s="385" t="str">
        <f>IF('Заполняет конвертор НЕ ТРОГАТЬ!'!AA192="", "", 'Заполняет конвертор НЕ ТРОГАТЬ!'!AA192)</f>
        <v/>
      </c>
      <c r="H50" s="385" t="str">
        <f>IF('Заполняет конвертор НЕ ТРОГАТЬ!'!AB192="", "", 'Заполняет конвертор НЕ ТРОГАТЬ!'!AB192)</f>
        <v/>
      </c>
      <c r="I50" s="385" t="str">
        <f>IF('Заполняет конвертор НЕ ТРОГАТЬ!'!AC192="", "", 'Заполняет конвертор НЕ ТРОГАТЬ!'!AC192)</f>
        <v/>
      </c>
      <c r="J50" s="385" t="str">
        <f>IF('Заполняет конвертор НЕ ТРОГАТЬ!'!AD192="", "", 'Заполняет конвертор НЕ ТРОГАТЬ!'!AD192)</f>
        <v/>
      </c>
    </row>
    <row r="51" spans="1:10" ht="12.75">
      <c r="A51" s="385" t="str">
        <f>IF('Заполняет конвертор НЕ ТРОГАТЬ!'!U193="", "", 'Заполняет конвертор НЕ ТРОГАТЬ!'!U193)</f>
        <v/>
      </c>
      <c r="B51" s="385" t="str">
        <f>IF('Заполняет конвертор НЕ ТРОГАТЬ!'!V193="", "", 'Заполняет конвертор НЕ ТРОГАТЬ!'!V193)</f>
        <v/>
      </c>
      <c r="C51" s="385" t="str">
        <f>IF('Заполняет конвертор НЕ ТРОГАТЬ!'!W193="", "", 'Заполняет конвертор НЕ ТРОГАТЬ!'!W193)</f>
        <v/>
      </c>
      <c r="D51" s="385" t="str">
        <f>IF('Заполняет конвертор НЕ ТРОГАТЬ!'!X193="", "", 'Заполняет конвертор НЕ ТРОГАТЬ!'!X193)</f>
        <v/>
      </c>
      <c r="E51" s="385" t="str">
        <f>IF('Заполняет конвертор НЕ ТРОГАТЬ!'!Y193="", "", 'Заполняет конвертор НЕ ТРОГАТЬ!'!Y193)</f>
        <v/>
      </c>
      <c r="F51" s="385" t="str">
        <f>IF('Заполняет конвертор НЕ ТРОГАТЬ!'!Z193="", "", 'Заполняет конвертор НЕ ТРОГАТЬ!'!Z193)</f>
        <v/>
      </c>
      <c r="G51" s="385" t="str">
        <f>IF('Заполняет конвертор НЕ ТРОГАТЬ!'!AA193="", "", 'Заполняет конвертор НЕ ТРОГАТЬ!'!AA193)</f>
        <v/>
      </c>
      <c r="H51" s="385" t="str">
        <f>IF('Заполняет конвертор НЕ ТРОГАТЬ!'!AB193="", "", 'Заполняет конвертор НЕ ТРОГАТЬ!'!AB193)</f>
        <v/>
      </c>
      <c r="I51" s="385" t="str">
        <f>IF('Заполняет конвертор НЕ ТРОГАТЬ!'!AC193="", "", 'Заполняет конвертор НЕ ТРОГАТЬ!'!AC193)</f>
        <v/>
      </c>
      <c r="J51" s="385" t="str">
        <f>IF('Заполняет конвертор НЕ ТРОГАТЬ!'!AD193="", "", 'Заполняет конвертор НЕ ТРОГАТЬ!'!AD193)</f>
        <v/>
      </c>
    </row>
    <row r="52" spans="1:10" ht="12.75">
      <c r="A52" s="385" t="str">
        <f>IF('Заполняет конвертор НЕ ТРОГАТЬ!'!U194="", "", 'Заполняет конвертор НЕ ТРОГАТЬ!'!U194)</f>
        <v/>
      </c>
      <c r="B52" s="385" t="str">
        <f>IF('Заполняет конвертор НЕ ТРОГАТЬ!'!V194="", "", 'Заполняет конвертор НЕ ТРОГАТЬ!'!V194)</f>
        <v/>
      </c>
      <c r="C52" s="385" t="str">
        <f>IF('Заполняет конвертор НЕ ТРОГАТЬ!'!W194="", "", 'Заполняет конвертор НЕ ТРОГАТЬ!'!W194)</f>
        <v/>
      </c>
      <c r="D52" s="385" t="str">
        <f>IF('Заполняет конвертор НЕ ТРОГАТЬ!'!X194="", "", 'Заполняет конвертор НЕ ТРОГАТЬ!'!X194)</f>
        <v/>
      </c>
      <c r="E52" s="385" t="str">
        <f>IF('Заполняет конвертор НЕ ТРОГАТЬ!'!Y194="", "", 'Заполняет конвертор НЕ ТРОГАТЬ!'!Y194)</f>
        <v/>
      </c>
      <c r="F52" s="385" t="str">
        <f>IF('Заполняет конвертор НЕ ТРОГАТЬ!'!Z194="", "", 'Заполняет конвертор НЕ ТРОГАТЬ!'!Z194)</f>
        <v/>
      </c>
      <c r="G52" s="385" t="str">
        <f>IF('Заполняет конвертор НЕ ТРОГАТЬ!'!AA194="", "", 'Заполняет конвертор НЕ ТРОГАТЬ!'!AA194)</f>
        <v/>
      </c>
      <c r="H52" s="385" t="str">
        <f>IF('Заполняет конвертор НЕ ТРОГАТЬ!'!AB194="", "", 'Заполняет конвертор НЕ ТРОГАТЬ!'!AB194)</f>
        <v/>
      </c>
      <c r="I52" s="385" t="str">
        <f>IF('Заполняет конвертор НЕ ТРОГАТЬ!'!AC194="", "", 'Заполняет конвертор НЕ ТРОГАТЬ!'!AC194)</f>
        <v/>
      </c>
      <c r="J52" s="385" t="str">
        <f>IF('Заполняет конвертор НЕ ТРОГАТЬ!'!AD194="", "", 'Заполняет конвертор НЕ ТРОГАТЬ!'!AD194)</f>
        <v/>
      </c>
    </row>
    <row r="53" spans="1:10" ht="12.75">
      <c r="A53" s="385" t="str">
        <f>IF('Заполняет конвертор НЕ ТРОГАТЬ!'!U195="", "", 'Заполняет конвертор НЕ ТРОГАТЬ!'!U195)</f>
        <v/>
      </c>
      <c r="B53" s="385" t="str">
        <f>IF('Заполняет конвертор НЕ ТРОГАТЬ!'!V195="", "", 'Заполняет конвертор НЕ ТРОГАТЬ!'!V195)</f>
        <v/>
      </c>
      <c r="C53" s="385" t="str">
        <f>IF('Заполняет конвертор НЕ ТРОГАТЬ!'!W195="", "", 'Заполняет конвертор НЕ ТРОГАТЬ!'!W195)</f>
        <v/>
      </c>
      <c r="D53" s="385" t="str">
        <f>IF('Заполняет конвертор НЕ ТРОГАТЬ!'!X195="", "", 'Заполняет конвертор НЕ ТРОГАТЬ!'!X195)</f>
        <v/>
      </c>
      <c r="E53" s="385" t="str">
        <f>IF('Заполняет конвертор НЕ ТРОГАТЬ!'!Y195="", "", 'Заполняет конвертор НЕ ТРОГАТЬ!'!Y195)</f>
        <v/>
      </c>
      <c r="F53" s="385" t="str">
        <f>IF('Заполняет конвертор НЕ ТРОГАТЬ!'!Z195="", "", 'Заполняет конвертор НЕ ТРОГАТЬ!'!Z195)</f>
        <v/>
      </c>
      <c r="G53" s="385" t="str">
        <f>IF('Заполняет конвертор НЕ ТРОГАТЬ!'!AA195="", "", 'Заполняет конвертор НЕ ТРОГАТЬ!'!AA195)</f>
        <v/>
      </c>
      <c r="H53" s="385" t="str">
        <f>IF('Заполняет конвертор НЕ ТРОГАТЬ!'!AB195="", "", 'Заполняет конвертор НЕ ТРОГАТЬ!'!AB195)</f>
        <v/>
      </c>
      <c r="I53" s="385" t="str">
        <f>IF('Заполняет конвертор НЕ ТРОГАТЬ!'!AC195="", "", 'Заполняет конвертор НЕ ТРОГАТЬ!'!AC195)</f>
        <v/>
      </c>
      <c r="J53" s="385" t="str">
        <f>IF('Заполняет конвертор НЕ ТРОГАТЬ!'!AD195="", "", 'Заполняет конвертор НЕ ТРОГАТЬ!'!AD195)</f>
        <v/>
      </c>
    </row>
    <row r="54" spans="1:10" ht="12.75">
      <c r="A54" s="385" t="str">
        <f>IF('Заполняет конвертор НЕ ТРОГАТЬ!'!U196="", "", 'Заполняет конвертор НЕ ТРОГАТЬ!'!U196)</f>
        <v/>
      </c>
      <c r="B54" s="385" t="str">
        <f>IF('Заполняет конвертор НЕ ТРОГАТЬ!'!V196="", "", 'Заполняет конвертор НЕ ТРОГАТЬ!'!V196)</f>
        <v/>
      </c>
      <c r="C54" s="385" t="str">
        <f>IF('Заполняет конвертор НЕ ТРОГАТЬ!'!W196="", "", 'Заполняет конвертор НЕ ТРОГАТЬ!'!W196)</f>
        <v/>
      </c>
      <c r="D54" s="385" t="str">
        <f>IF('Заполняет конвертор НЕ ТРОГАТЬ!'!X196="", "", 'Заполняет конвертор НЕ ТРОГАТЬ!'!X196)</f>
        <v/>
      </c>
      <c r="E54" s="385" t="str">
        <f>IF('Заполняет конвертор НЕ ТРОГАТЬ!'!Y196="", "", 'Заполняет конвертор НЕ ТРОГАТЬ!'!Y196)</f>
        <v/>
      </c>
      <c r="F54" s="385" t="str">
        <f>IF('Заполняет конвертор НЕ ТРОГАТЬ!'!Z196="", "", 'Заполняет конвертор НЕ ТРОГАТЬ!'!Z196)</f>
        <v/>
      </c>
      <c r="G54" s="385" t="str">
        <f>IF('Заполняет конвертор НЕ ТРОГАТЬ!'!AA196="", "", 'Заполняет конвертор НЕ ТРОГАТЬ!'!AA196)</f>
        <v/>
      </c>
      <c r="H54" s="385" t="str">
        <f>IF('Заполняет конвертор НЕ ТРОГАТЬ!'!AB196="", "", 'Заполняет конвертор НЕ ТРОГАТЬ!'!AB196)</f>
        <v/>
      </c>
      <c r="I54" s="385" t="str">
        <f>IF('Заполняет конвертор НЕ ТРОГАТЬ!'!AC196="", "", 'Заполняет конвертор НЕ ТРОГАТЬ!'!AC196)</f>
        <v/>
      </c>
      <c r="J54" s="385" t="str">
        <f>IF('Заполняет конвертор НЕ ТРОГАТЬ!'!AD196="", "", 'Заполняет конвертор НЕ ТРОГАТЬ!'!AD196)</f>
        <v/>
      </c>
    </row>
    <row r="55" spans="1:10" ht="12.75">
      <c r="A55" s="385" t="str">
        <f>IF('Заполняет конвертор НЕ ТРОГАТЬ!'!U197="", "", 'Заполняет конвертор НЕ ТРОГАТЬ!'!U197)</f>
        <v/>
      </c>
      <c r="B55" s="385" t="str">
        <f>IF('Заполняет конвертор НЕ ТРОГАТЬ!'!V197="", "", 'Заполняет конвертор НЕ ТРОГАТЬ!'!V197)</f>
        <v/>
      </c>
      <c r="C55" s="385" t="str">
        <f>IF('Заполняет конвертор НЕ ТРОГАТЬ!'!W197="", "", 'Заполняет конвертор НЕ ТРОГАТЬ!'!W197)</f>
        <v/>
      </c>
      <c r="D55" s="385" t="str">
        <f>IF('Заполняет конвертор НЕ ТРОГАТЬ!'!X197="", "", 'Заполняет конвертор НЕ ТРОГАТЬ!'!X197)</f>
        <v/>
      </c>
      <c r="E55" s="385" t="str">
        <f>IF('Заполняет конвертор НЕ ТРОГАТЬ!'!Y197="", "", 'Заполняет конвертор НЕ ТРОГАТЬ!'!Y197)</f>
        <v/>
      </c>
      <c r="F55" s="385" t="str">
        <f>IF('Заполняет конвертор НЕ ТРОГАТЬ!'!Z197="", "", 'Заполняет конвертор НЕ ТРОГАТЬ!'!Z197)</f>
        <v/>
      </c>
      <c r="G55" s="385" t="str">
        <f>IF('Заполняет конвертор НЕ ТРОГАТЬ!'!AA197="", "", 'Заполняет конвертор НЕ ТРОГАТЬ!'!AA197)</f>
        <v/>
      </c>
      <c r="H55" s="385" t="str">
        <f>IF('Заполняет конвертор НЕ ТРОГАТЬ!'!AB197="", "", 'Заполняет конвертор НЕ ТРОГАТЬ!'!AB197)</f>
        <v/>
      </c>
      <c r="I55" s="385" t="str">
        <f>IF('Заполняет конвертор НЕ ТРОГАТЬ!'!AC197="", "", 'Заполняет конвертор НЕ ТРОГАТЬ!'!AC197)</f>
        <v/>
      </c>
      <c r="J55" s="385" t="str">
        <f>IF('Заполняет конвертор НЕ ТРОГАТЬ!'!AD197="", "", 'Заполняет конвертор НЕ ТРОГАТЬ!'!AD197)</f>
        <v/>
      </c>
    </row>
    <row r="56" spans="1:10" ht="12.75">
      <c r="A56" s="385" t="str">
        <f>IF('Заполняет конвертор НЕ ТРОГАТЬ!'!U198="", "", 'Заполняет конвертор НЕ ТРОГАТЬ!'!U198)</f>
        <v/>
      </c>
      <c r="B56" s="385" t="str">
        <f>IF('Заполняет конвертор НЕ ТРОГАТЬ!'!V198="", "", 'Заполняет конвертор НЕ ТРОГАТЬ!'!V198)</f>
        <v/>
      </c>
      <c r="C56" s="385" t="str">
        <f>IF('Заполняет конвертор НЕ ТРОГАТЬ!'!W198="", "", 'Заполняет конвертор НЕ ТРОГАТЬ!'!W198)</f>
        <v/>
      </c>
      <c r="D56" s="385" t="str">
        <f>IF('Заполняет конвертор НЕ ТРОГАТЬ!'!X198="", "", 'Заполняет конвертор НЕ ТРОГАТЬ!'!X198)</f>
        <v/>
      </c>
      <c r="E56" s="385" t="str">
        <f>IF('Заполняет конвертор НЕ ТРОГАТЬ!'!Y198="", "", 'Заполняет конвертор НЕ ТРОГАТЬ!'!Y198)</f>
        <v/>
      </c>
      <c r="F56" s="385" t="str">
        <f>IF('Заполняет конвертор НЕ ТРОГАТЬ!'!Z198="", "", 'Заполняет конвертор НЕ ТРОГАТЬ!'!Z198)</f>
        <v/>
      </c>
      <c r="G56" s="385" t="str">
        <f>IF('Заполняет конвертор НЕ ТРОГАТЬ!'!AA198="", "", 'Заполняет конвертор НЕ ТРОГАТЬ!'!AA198)</f>
        <v/>
      </c>
      <c r="H56" s="385" t="str">
        <f>IF('Заполняет конвертор НЕ ТРОГАТЬ!'!AB198="", "", 'Заполняет конвертор НЕ ТРОГАТЬ!'!AB198)</f>
        <v/>
      </c>
      <c r="I56" s="385" t="str">
        <f>IF('Заполняет конвертор НЕ ТРОГАТЬ!'!AC198="", "", 'Заполняет конвертор НЕ ТРОГАТЬ!'!AC198)</f>
        <v/>
      </c>
      <c r="J56" s="385" t="str">
        <f>IF('Заполняет конвертор НЕ ТРОГАТЬ!'!AD198="", "", 'Заполняет конвертор НЕ ТРОГАТЬ!'!AD198)</f>
        <v/>
      </c>
    </row>
    <row r="57" spans="1:10" ht="12.75">
      <c r="A57" s="385" t="str">
        <f>IF('Заполняет конвертор НЕ ТРОГАТЬ!'!U199="", "", 'Заполняет конвертор НЕ ТРОГАТЬ!'!U199)</f>
        <v/>
      </c>
      <c r="B57" s="385" t="str">
        <f>IF('Заполняет конвертор НЕ ТРОГАТЬ!'!V199="", "", 'Заполняет конвертор НЕ ТРОГАТЬ!'!V199)</f>
        <v/>
      </c>
      <c r="C57" s="385" t="str">
        <f>IF('Заполняет конвертор НЕ ТРОГАТЬ!'!W199="", "", 'Заполняет конвертор НЕ ТРОГАТЬ!'!W199)</f>
        <v/>
      </c>
      <c r="D57" s="385" t="str">
        <f>IF('Заполняет конвертор НЕ ТРОГАТЬ!'!X199="", "", 'Заполняет конвертор НЕ ТРОГАТЬ!'!X199)</f>
        <v/>
      </c>
      <c r="E57" s="385" t="str">
        <f>IF('Заполняет конвертор НЕ ТРОГАТЬ!'!Y199="", "", 'Заполняет конвертор НЕ ТРОГАТЬ!'!Y199)</f>
        <v/>
      </c>
      <c r="F57" s="385" t="str">
        <f>IF('Заполняет конвертор НЕ ТРОГАТЬ!'!Z199="", "", 'Заполняет конвертор НЕ ТРОГАТЬ!'!Z199)</f>
        <v/>
      </c>
      <c r="G57" s="385" t="str">
        <f>IF('Заполняет конвертор НЕ ТРОГАТЬ!'!AA199="", "", 'Заполняет конвертор НЕ ТРОГАТЬ!'!AA199)</f>
        <v/>
      </c>
      <c r="H57" s="385" t="str">
        <f>IF('Заполняет конвертор НЕ ТРОГАТЬ!'!AB199="", "", 'Заполняет конвертор НЕ ТРОГАТЬ!'!AB199)</f>
        <v/>
      </c>
      <c r="I57" s="385" t="str">
        <f>IF('Заполняет конвертор НЕ ТРОГАТЬ!'!AC199="", "", 'Заполняет конвертор НЕ ТРОГАТЬ!'!AC199)</f>
        <v/>
      </c>
      <c r="J57" s="385" t="str">
        <f>IF('Заполняет конвертор НЕ ТРОГАТЬ!'!AD199="", "", 'Заполняет конвертор НЕ ТРОГАТЬ!'!AD199)</f>
        <v/>
      </c>
    </row>
    <row r="58" spans="1:10" ht="12.75">
      <c r="A58" s="385" t="str">
        <f>IF('Заполняет конвертор НЕ ТРОГАТЬ!'!U200="", "", 'Заполняет конвертор НЕ ТРОГАТЬ!'!U200)</f>
        <v/>
      </c>
      <c r="B58" s="385" t="str">
        <f>IF('Заполняет конвертор НЕ ТРОГАТЬ!'!V200="", "", 'Заполняет конвертор НЕ ТРОГАТЬ!'!V200)</f>
        <v/>
      </c>
      <c r="C58" s="385" t="str">
        <f>IF('Заполняет конвертор НЕ ТРОГАТЬ!'!W200="", "", 'Заполняет конвертор НЕ ТРОГАТЬ!'!W200)</f>
        <v/>
      </c>
      <c r="D58" s="385" t="str">
        <f>IF('Заполняет конвертор НЕ ТРОГАТЬ!'!X200="", "", 'Заполняет конвертор НЕ ТРОГАТЬ!'!X200)</f>
        <v/>
      </c>
      <c r="E58" s="385" t="str">
        <f>IF('Заполняет конвертор НЕ ТРОГАТЬ!'!Y200="", "", 'Заполняет конвертор НЕ ТРОГАТЬ!'!Y200)</f>
        <v/>
      </c>
      <c r="F58" s="385" t="str">
        <f>IF('Заполняет конвертор НЕ ТРОГАТЬ!'!Z200="", "", 'Заполняет конвертор НЕ ТРОГАТЬ!'!Z200)</f>
        <v/>
      </c>
      <c r="G58" s="385" t="str">
        <f>IF('Заполняет конвертор НЕ ТРОГАТЬ!'!AA200="", "", 'Заполняет конвертор НЕ ТРОГАТЬ!'!AA200)</f>
        <v/>
      </c>
      <c r="H58" s="385" t="str">
        <f>IF('Заполняет конвертор НЕ ТРОГАТЬ!'!AB200="", "", 'Заполняет конвертор НЕ ТРОГАТЬ!'!AB200)</f>
        <v/>
      </c>
      <c r="I58" s="385" t="str">
        <f>IF('Заполняет конвертор НЕ ТРОГАТЬ!'!AC200="", "", 'Заполняет конвертор НЕ ТРОГАТЬ!'!AC200)</f>
        <v/>
      </c>
      <c r="J58" s="385" t="str">
        <f>IF('Заполняет конвертор НЕ ТРОГАТЬ!'!AD200="", "", 'Заполняет конвертор НЕ ТРОГАТЬ!'!AD200)</f>
        <v/>
      </c>
    </row>
    <row r="59" spans="1:10" ht="12.75">
      <c r="A59" s="385" t="str">
        <f>IF('Заполняет конвертор НЕ ТРОГАТЬ!'!U201="", "", 'Заполняет конвертор НЕ ТРОГАТЬ!'!U201)</f>
        <v/>
      </c>
      <c r="B59" s="385" t="str">
        <f>IF('Заполняет конвертор НЕ ТРОГАТЬ!'!V201="", "", 'Заполняет конвертор НЕ ТРОГАТЬ!'!V201)</f>
        <v/>
      </c>
      <c r="C59" s="385" t="str">
        <f>IF('Заполняет конвертор НЕ ТРОГАТЬ!'!W201="", "", 'Заполняет конвертор НЕ ТРОГАТЬ!'!W201)</f>
        <v/>
      </c>
      <c r="D59" s="385" t="str">
        <f>IF('Заполняет конвертор НЕ ТРОГАТЬ!'!X201="", "", 'Заполняет конвертор НЕ ТРОГАТЬ!'!X201)</f>
        <v/>
      </c>
      <c r="E59" s="385" t="str">
        <f>IF('Заполняет конвертор НЕ ТРОГАТЬ!'!Y201="", "", 'Заполняет конвертор НЕ ТРОГАТЬ!'!Y201)</f>
        <v/>
      </c>
      <c r="F59" s="385" t="str">
        <f>IF('Заполняет конвертор НЕ ТРОГАТЬ!'!Z201="", "", 'Заполняет конвертор НЕ ТРОГАТЬ!'!Z201)</f>
        <v/>
      </c>
      <c r="G59" s="385" t="str">
        <f>IF('Заполняет конвертор НЕ ТРОГАТЬ!'!AA201="", "", 'Заполняет конвертор НЕ ТРОГАТЬ!'!AA201)</f>
        <v/>
      </c>
      <c r="H59" s="385" t="str">
        <f>IF('Заполняет конвертор НЕ ТРОГАТЬ!'!AB201="", "", 'Заполняет конвертор НЕ ТРОГАТЬ!'!AB201)</f>
        <v/>
      </c>
      <c r="I59" s="385" t="str">
        <f>IF('Заполняет конвертор НЕ ТРОГАТЬ!'!AC201="", "", 'Заполняет конвертор НЕ ТРОГАТЬ!'!AC201)</f>
        <v/>
      </c>
      <c r="J59" s="385" t="str">
        <f>IF('Заполняет конвертор НЕ ТРОГАТЬ!'!AD201="", "", 'Заполняет конвертор НЕ ТРОГАТЬ!'!AD201)</f>
        <v/>
      </c>
    </row>
    <row r="60" spans="1:10" ht="12.75">
      <c r="A60" s="385" t="str">
        <f>IF('Заполняет конвертор НЕ ТРОГАТЬ!'!U202="", "", 'Заполняет конвертор НЕ ТРОГАТЬ!'!U202)</f>
        <v/>
      </c>
      <c r="B60" s="385" t="str">
        <f>IF('Заполняет конвертор НЕ ТРОГАТЬ!'!V202="", "", 'Заполняет конвертор НЕ ТРОГАТЬ!'!V202)</f>
        <v/>
      </c>
      <c r="C60" s="385" t="str">
        <f>IF('Заполняет конвертор НЕ ТРОГАТЬ!'!W202="", "", 'Заполняет конвертор НЕ ТРОГАТЬ!'!W202)</f>
        <v/>
      </c>
      <c r="D60" s="385" t="str">
        <f>IF('Заполняет конвертор НЕ ТРОГАТЬ!'!X202="", "", 'Заполняет конвертор НЕ ТРОГАТЬ!'!X202)</f>
        <v/>
      </c>
      <c r="E60" s="385" t="str">
        <f>IF('Заполняет конвертор НЕ ТРОГАТЬ!'!Y202="", "", 'Заполняет конвертор НЕ ТРОГАТЬ!'!Y202)</f>
        <v/>
      </c>
      <c r="F60" s="385" t="str">
        <f>IF('Заполняет конвертор НЕ ТРОГАТЬ!'!Z202="", "", 'Заполняет конвертор НЕ ТРОГАТЬ!'!Z202)</f>
        <v/>
      </c>
      <c r="G60" s="385" t="str">
        <f>IF('Заполняет конвертор НЕ ТРОГАТЬ!'!AA202="", "", 'Заполняет конвертор НЕ ТРОГАТЬ!'!AA202)</f>
        <v/>
      </c>
      <c r="H60" s="385" t="str">
        <f>IF('Заполняет конвертор НЕ ТРОГАТЬ!'!AB202="", "", 'Заполняет конвертор НЕ ТРОГАТЬ!'!AB202)</f>
        <v/>
      </c>
      <c r="I60" s="385" t="str">
        <f>IF('Заполняет конвертор НЕ ТРОГАТЬ!'!AC202="", "", 'Заполняет конвертор НЕ ТРОГАТЬ!'!AC202)</f>
        <v/>
      </c>
      <c r="J60" s="385" t="str">
        <f>IF('Заполняет конвертор НЕ ТРОГАТЬ!'!AD202="", "", 'Заполняет конвертор НЕ ТРОГАТЬ!'!AD202)</f>
        <v/>
      </c>
    </row>
    <row r="61" spans="1:10" ht="12.75">
      <c r="A61" s="385" t="str">
        <f>IF('Заполняет конвертор НЕ ТРОГАТЬ!'!U203="", "", 'Заполняет конвертор НЕ ТРОГАТЬ!'!U203)</f>
        <v/>
      </c>
      <c r="B61" s="385" t="str">
        <f>IF('Заполняет конвертор НЕ ТРОГАТЬ!'!V203="", "", 'Заполняет конвертор НЕ ТРОГАТЬ!'!V203)</f>
        <v/>
      </c>
      <c r="C61" s="385" t="str">
        <f>IF('Заполняет конвертор НЕ ТРОГАТЬ!'!W203="", "", 'Заполняет конвертор НЕ ТРОГАТЬ!'!W203)</f>
        <v/>
      </c>
      <c r="D61" s="385" t="str">
        <f>IF('Заполняет конвертор НЕ ТРОГАТЬ!'!X203="", "", 'Заполняет конвертор НЕ ТРОГАТЬ!'!X203)</f>
        <v/>
      </c>
      <c r="E61" s="385" t="str">
        <f>IF('Заполняет конвертор НЕ ТРОГАТЬ!'!Y203="", "", 'Заполняет конвертор НЕ ТРОГАТЬ!'!Y203)</f>
        <v/>
      </c>
      <c r="F61" s="385" t="str">
        <f>IF('Заполняет конвертор НЕ ТРОГАТЬ!'!Z203="", "", 'Заполняет конвертор НЕ ТРОГАТЬ!'!Z203)</f>
        <v/>
      </c>
      <c r="G61" s="385" t="str">
        <f>IF('Заполняет конвертор НЕ ТРОГАТЬ!'!AA203="", "", 'Заполняет конвертор НЕ ТРОГАТЬ!'!AA203)</f>
        <v/>
      </c>
      <c r="H61" s="385" t="str">
        <f>IF('Заполняет конвертор НЕ ТРОГАТЬ!'!AB203="", "", 'Заполняет конвертор НЕ ТРОГАТЬ!'!AB203)</f>
        <v/>
      </c>
      <c r="I61" s="385" t="str">
        <f>IF('Заполняет конвертор НЕ ТРОГАТЬ!'!AC203="", "", 'Заполняет конвертор НЕ ТРОГАТЬ!'!AC203)</f>
        <v/>
      </c>
      <c r="J61" s="385" t="str">
        <f>IF('Заполняет конвертор НЕ ТРОГАТЬ!'!AD203="", "", 'Заполняет конвертор НЕ ТРОГАТЬ!'!AD203)</f>
        <v/>
      </c>
    </row>
    <row r="62" spans="1:10" ht="12.75">
      <c r="A62" s="385" t="str">
        <f>IF('Заполняет конвертор НЕ ТРОГАТЬ!'!U204="", "", 'Заполняет конвертор НЕ ТРОГАТЬ!'!U204)</f>
        <v/>
      </c>
      <c r="B62" s="385" t="str">
        <f>IF('Заполняет конвертор НЕ ТРОГАТЬ!'!V204="", "", 'Заполняет конвертор НЕ ТРОГАТЬ!'!V204)</f>
        <v/>
      </c>
      <c r="C62" s="385" t="str">
        <f>IF('Заполняет конвертор НЕ ТРОГАТЬ!'!W204="", "", 'Заполняет конвертор НЕ ТРОГАТЬ!'!W204)</f>
        <v/>
      </c>
      <c r="D62" s="385" t="str">
        <f>IF('Заполняет конвертор НЕ ТРОГАТЬ!'!X204="", "", 'Заполняет конвертор НЕ ТРОГАТЬ!'!X204)</f>
        <v/>
      </c>
      <c r="E62" s="385" t="str">
        <f>IF('Заполняет конвертор НЕ ТРОГАТЬ!'!Y204="", "", 'Заполняет конвертор НЕ ТРОГАТЬ!'!Y204)</f>
        <v/>
      </c>
      <c r="F62" s="385" t="str">
        <f>IF('Заполняет конвертор НЕ ТРОГАТЬ!'!Z204="", "", 'Заполняет конвертор НЕ ТРОГАТЬ!'!Z204)</f>
        <v/>
      </c>
      <c r="G62" s="385" t="str">
        <f>IF('Заполняет конвертор НЕ ТРОГАТЬ!'!AA204="", "", 'Заполняет конвертор НЕ ТРОГАТЬ!'!AA204)</f>
        <v/>
      </c>
      <c r="H62" s="385" t="str">
        <f>IF('Заполняет конвертор НЕ ТРОГАТЬ!'!AB204="", "", 'Заполняет конвертор НЕ ТРОГАТЬ!'!AB204)</f>
        <v/>
      </c>
      <c r="I62" s="385" t="str">
        <f>IF('Заполняет конвертор НЕ ТРОГАТЬ!'!AC204="", "", 'Заполняет конвертор НЕ ТРОГАТЬ!'!AC204)</f>
        <v/>
      </c>
      <c r="J62" s="385" t="str">
        <f>IF('Заполняет конвертор НЕ ТРОГАТЬ!'!AD204="", "", 'Заполняет конвертор НЕ ТРОГАТЬ!'!AD204)</f>
        <v/>
      </c>
    </row>
    <row r="63" spans="1:10" ht="12.75">
      <c r="A63" s="385" t="str">
        <f>IF('Заполняет конвертор НЕ ТРОГАТЬ!'!U205="", "", 'Заполняет конвертор НЕ ТРОГАТЬ!'!U205)</f>
        <v/>
      </c>
      <c r="B63" s="385" t="str">
        <f>IF('Заполняет конвертор НЕ ТРОГАТЬ!'!V205="", "", 'Заполняет конвертор НЕ ТРОГАТЬ!'!V205)</f>
        <v/>
      </c>
      <c r="C63" s="385" t="str">
        <f>IF('Заполняет конвертор НЕ ТРОГАТЬ!'!W205="", "", 'Заполняет конвертор НЕ ТРОГАТЬ!'!W205)</f>
        <v/>
      </c>
      <c r="D63" s="385" t="str">
        <f>IF('Заполняет конвертор НЕ ТРОГАТЬ!'!X205="", "", 'Заполняет конвертор НЕ ТРОГАТЬ!'!X205)</f>
        <v/>
      </c>
      <c r="E63" s="385" t="str">
        <f>IF('Заполняет конвертор НЕ ТРОГАТЬ!'!Y205="", "", 'Заполняет конвертор НЕ ТРОГАТЬ!'!Y205)</f>
        <v/>
      </c>
      <c r="F63" s="385" t="str">
        <f>IF('Заполняет конвертор НЕ ТРОГАТЬ!'!Z205="", "", 'Заполняет конвертор НЕ ТРОГАТЬ!'!Z205)</f>
        <v/>
      </c>
      <c r="G63" s="385" t="str">
        <f>IF('Заполняет конвертор НЕ ТРОГАТЬ!'!AA205="", "", 'Заполняет конвертор НЕ ТРОГАТЬ!'!AA205)</f>
        <v/>
      </c>
      <c r="H63" s="385" t="str">
        <f>IF('Заполняет конвертор НЕ ТРОГАТЬ!'!AB205="", "", 'Заполняет конвертор НЕ ТРОГАТЬ!'!AB205)</f>
        <v/>
      </c>
      <c r="I63" s="385" t="str">
        <f>IF('Заполняет конвертор НЕ ТРОГАТЬ!'!AC205="", "", 'Заполняет конвертор НЕ ТРОГАТЬ!'!AC205)</f>
        <v/>
      </c>
      <c r="J63" s="385" t="str">
        <f>IF('Заполняет конвертор НЕ ТРОГАТЬ!'!AD205="", "", 'Заполняет конвертор НЕ ТРОГАТЬ!'!AD205)</f>
        <v/>
      </c>
    </row>
    <row r="64" spans="1:10" ht="12.75">
      <c r="A64" s="385" t="str">
        <f>IF('Заполняет конвертор НЕ ТРОГАТЬ!'!U206="", "", 'Заполняет конвертор НЕ ТРОГАТЬ!'!U206)</f>
        <v/>
      </c>
      <c r="B64" s="385" t="str">
        <f>IF('Заполняет конвертор НЕ ТРОГАТЬ!'!V206="", "", 'Заполняет конвертор НЕ ТРОГАТЬ!'!V206)</f>
        <v/>
      </c>
      <c r="C64" s="385" t="str">
        <f>IF('Заполняет конвертор НЕ ТРОГАТЬ!'!W206="", "", 'Заполняет конвертор НЕ ТРОГАТЬ!'!W206)</f>
        <v/>
      </c>
      <c r="D64" s="385" t="str">
        <f>IF('Заполняет конвертор НЕ ТРОГАТЬ!'!X206="", "", 'Заполняет конвертор НЕ ТРОГАТЬ!'!X206)</f>
        <v/>
      </c>
      <c r="E64" s="385" t="str">
        <f>IF('Заполняет конвертор НЕ ТРОГАТЬ!'!Y206="", "", 'Заполняет конвертор НЕ ТРОГАТЬ!'!Y206)</f>
        <v/>
      </c>
      <c r="F64" s="385" t="str">
        <f>IF('Заполняет конвертор НЕ ТРОГАТЬ!'!Z206="", "", 'Заполняет конвертор НЕ ТРОГАТЬ!'!Z206)</f>
        <v/>
      </c>
      <c r="G64" s="385" t="str">
        <f>IF('Заполняет конвертор НЕ ТРОГАТЬ!'!AA206="", "", 'Заполняет конвертор НЕ ТРОГАТЬ!'!AA206)</f>
        <v/>
      </c>
      <c r="H64" s="385" t="str">
        <f>IF('Заполняет конвертор НЕ ТРОГАТЬ!'!AB206="", "", 'Заполняет конвертор НЕ ТРОГАТЬ!'!AB206)</f>
        <v/>
      </c>
      <c r="I64" s="385" t="str">
        <f>IF('Заполняет конвертор НЕ ТРОГАТЬ!'!AC206="", "", 'Заполняет конвертор НЕ ТРОГАТЬ!'!AC206)</f>
        <v/>
      </c>
      <c r="J64" s="385" t="str">
        <f>IF('Заполняет конвертор НЕ ТРОГАТЬ!'!AD206="", "", 'Заполняет конвертор НЕ ТРОГАТЬ!'!AD206)</f>
        <v/>
      </c>
    </row>
    <row r="65" spans="1:10" ht="12.75">
      <c r="A65" s="385" t="str">
        <f>IF('Заполняет конвертор НЕ ТРОГАТЬ!'!U207="", "", 'Заполняет конвертор НЕ ТРОГАТЬ!'!U207)</f>
        <v/>
      </c>
      <c r="B65" s="385" t="str">
        <f>IF('Заполняет конвертор НЕ ТРОГАТЬ!'!V207="", "", 'Заполняет конвертор НЕ ТРОГАТЬ!'!V207)</f>
        <v/>
      </c>
      <c r="C65" s="385" t="str">
        <f>IF('Заполняет конвертор НЕ ТРОГАТЬ!'!W207="", "", 'Заполняет конвертор НЕ ТРОГАТЬ!'!W207)</f>
        <v/>
      </c>
      <c r="D65" s="385" t="str">
        <f>IF('Заполняет конвертор НЕ ТРОГАТЬ!'!X207="", "", 'Заполняет конвертор НЕ ТРОГАТЬ!'!X207)</f>
        <v/>
      </c>
      <c r="E65" s="385" t="str">
        <f>IF('Заполняет конвертор НЕ ТРОГАТЬ!'!Y207="", "", 'Заполняет конвертор НЕ ТРОГАТЬ!'!Y207)</f>
        <v/>
      </c>
      <c r="F65" s="385" t="str">
        <f>IF('Заполняет конвертор НЕ ТРОГАТЬ!'!Z207="", "", 'Заполняет конвертор НЕ ТРОГАТЬ!'!Z207)</f>
        <v/>
      </c>
      <c r="G65" s="385" t="str">
        <f>IF('Заполняет конвертор НЕ ТРОГАТЬ!'!AA207="", "", 'Заполняет конвертор НЕ ТРОГАТЬ!'!AA207)</f>
        <v/>
      </c>
      <c r="H65" s="385" t="str">
        <f>IF('Заполняет конвертор НЕ ТРОГАТЬ!'!AB207="", "", 'Заполняет конвертор НЕ ТРОГАТЬ!'!AB207)</f>
        <v/>
      </c>
      <c r="I65" s="385" t="str">
        <f>IF('Заполняет конвертор НЕ ТРОГАТЬ!'!AC207="", "", 'Заполняет конвертор НЕ ТРОГАТЬ!'!AC207)</f>
        <v/>
      </c>
      <c r="J65" s="385" t="str">
        <f>IF('Заполняет конвертор НЕ ТРОГАТЬ!'!AD207="", "", 'Заполняет конвертор НЕ ТРОГАТЬ!'!AD207)</f>
        <v/>
      </c>
    </row>
    <row r="66" spans="1:10" ht="12.75">
      <c r="A66" s="385" t="str">
        <f>IF('Заполняет конвертор НЕ ТРОГАТЬ!'!U208="", "", 'Заполняет конвертор НЕ ТРОГАТЬ!'!U208)</f>
        <v/>
      </c>
      <c r="B66" s="385" t="str">
        <f>IF('Заполняет конвертор НЕ ТРОГАТЬ!'!V208="", "", 'Заполняет конвертор НЕ ТРОГАТЬ!'!V208)</f>
        <v/>
      </c>
      <c r="C66" s="385" t="str">
        <f>IF('Заполняет конвертор НЕ ТРОГАТЬ!'!W208="", "", 'Заполняет конвертор НЕ ТРОГАТЬ!'!W208)</f>
        <v/>
      </c>
      <c r="D66" s="385" t="str">
        <f>IF('Заполняет конвертор НЕ ТРОГАТЬ!'!X208="", "", 'Заполняет конвертор НЕ ТРОГАТЬ!'!X208)</f>
        <v/>
      </c>
      <c r="E66" s="385" t="str">
        <f>IF('Заполняет конвертор НЕ ТРОГАТЬ!'!Y208="", "", 'Заполняет конвертор НЕ ТРОГАТЬ!'!Y208)</f>
        <v/>
      </c>
      <c r="F66" s="385" t="str">
        <f>IF('Заполняет конвертор НЕ ТРОГАТЬ!'!Z208="", "", 'Заполняет конвертор НЕ ТРОГАТЬ!'!Z208)</f>
        <v/>
      </c>
      <c r="G66" s="385" t="str">
        <f>IF('Заполняет конвертор НЕ ТРОГАТЬ!'!AA208="", "", 'Заполняет конвертор НЕ ТРОГАТЬ!'!AA208)</f>
        <v/>
      </c>
      <c r="H66" s="385" t="str">
        <f>IF('Заполняет конвертор НЕ ТРОГАТЬ!'!AB208="", "", 'Заполняет конвертор НЕ ТРОГАТЬ!'!AB208)</f>
        <v/>
      </c>
      <c r="I66" s="385" t="str">
        <f>IF('Заполняет конвертор НЕ ТРОГАТЬ!'!AC208="", "", 'Заполняет конвертор НЕ ТРОГАТЬ!'!AC208)</f>
        <v/>
      </c>
      <c r="J66" s="385" t="str">
        <f>IF('Заполняет конвертор НЕ ТРОГАТЬ!'!AD208="", "", 'Заполняет конвертор НЕ ТРОГАТЬ!'!AD208)</f>
        <v/>
      </c>
    </row>
    <row r="67" spans="1:10" ht="12.75">
      <c r="A67" s="385" t="str">
        <f>IF('Заполняет конвертор НЕ ТРОГАТЬ!'!U209="", "", 'Заполняет конвертор НЕ ТРОГАТЬ!'!U209)</f>
        <v/>
      </c>
      <c r="B67" s="385" t="str">
        <f>IF('Заполняет конвертор НЕ ТРОГАТЬ!'!V209="", "", 'Заполняет конвертор НЕ ТРОГАТЬ!'!V209)</f>
        <v/>
      </c>
      <c r="C67" s="385" t="str">
        <f>IF('Заполняет конвертор НЕ ТРОГАТЬ!'!W209="", "", 'Заполняет конвертор НЕ ТРОГАТЬ!'!W209)</f>
        <v/>
      </c>
      <c r="D67" s="385" t="str">
        <f>IF('Заполняет конвертор НЕ ТРОГАТЬ!'!X209="", "", 'Заполняет конвертор НЕ ТРОГАТЬ!'!X209)</f>
        <v/>
      </c>
      <c r="E67" s="385" t="str">
        <f>IF('Заполняет конвертор НЕ ТРОГАТЬ!'!Y209="", "", 'Заполняет конвертор НЕ ТРОГАТЬ!'!Y209)</f>
        <v/>
      </c>
      <c r="F67" s="385" t="str">
        <f>IF('Заполняет конвертор НЕ ТРОГАТЬ!'!Z209="", "", 'Заполняет конвертор НЕ ТРОГАТЬ!'!Z209)</f>
        <v/>
      </c>
      <c r="G67" s="385" t="str">
        <f>IF('Заполняет конвертор НЕ ТРОГАТЬ!'!AA209="", "", 'Заполняет конвертор НЕ ТРОГАТЬ!'!AA209)</f>
        <v/>
      </c>
      <c r="H67" s="385" t="str">
        <f>IF('Заполняет конвертор НЕ ТРОГАТЬ!'!AB209="", "", 'Заполняет конвертор НЕ ТРОГАТЬ!'!AB209)</f>
        <v/>
      </c>
      <c r="I67" s="385" t="str">
        <f>IF('Заполняет конвертор НЕ ТРОГАТЬ!'!AC209="", "", 'Заполняет конвертор НЕ ТРОГАТЬ!'!AC209)</f>
        <v/>
      </c>
      <c r="J67" s="385" t="str">
        <f>IF('Заполняет конвертор НЕ ТРОГАТЬ!'!AD209="", "", 'Заполняет конвертор НЕ ТРОГАТЬ!'!AD209)</f>
        <v/>
      </c>
    </row>
    <row r="68" spans="1:10" ht="12.75">
      <c r="A68" s="385" t="str">
        <f>IF('Заполняет конвертор НЕ ТРОГАТЬ!'!U210="", "", 'Заполняет конвертор НЕ ТРОГАТЬ!'!U210)</f>
        <v/>
      </c>
      <c r="B68" s="385" t="str">
        <f>IF('Заполняет конвертор НЕ ТРОГАТЬ!'!V210="", "", 'Заполняет конвертор НЕ ТРОГАТЬ!'!V210)</f>
        <v/>
      </c>
      <c r="C68" s="385" t="str">
        <f>IF('Заполняет конвертор НЕ ТРОГАТЬ!'!W210="", "", 'Заполняет конвертор НЕ ТРОГАТЬ!'!W210)</f>
        <v/>
      </c>
      <c r="D68" s="385" t="str">
        <f>IF('Заполняет конвертор НЕ ТРОГАТЬ!'!X210="", "", 'Заполняет конвертор НЕ ТРОГАТЬ!'!X210)</f>
        <v/>
      </c>
      <c r="E68" s="385" t="str">
        <f>IF('Заполняет конвертор НЕ ТРОГАТЬ!'!Y210="", "", 'Заполняет конвертор НЕ ТРОГАТЬ!'!Y210)</f>
        <v/>
      </c>
      <c r="F68" s="385" t="str">
        <f>IF('Заполняет конвертор НЕ ТРОГАТЬ!'!Z210="", "", 'Заполняет конвертор НЕ ТРОГАТЬ!'!Z210)</f>
        <v/>
      </c>
      <c r="G68" s="385" t="str">
        <f>IF('Заполняет конвертор НЕ ТРОГАТЬ!'!AA210="", "", 'Заполняет конвертор НЕ ТРОГАТЬ!'!AA210)</f>
        <v/>
      </c>
      <c r="H68" s="385" t="str">
        <f>IF('Заполняет конвертор НЕ ТРОГАТЬ!'!AB210="", "", 'Заполняет конвертор НЕ ТРОГАТЬ!'!AB210)</f>
        <v/>
      </c>
      <c r="I68" s="385" t="str">
        <f>IF('Заполняет конвертор НЕ ТРОГАТЬ!'!AC210="", "", 'Заполняет конвертор НЕ ТРОГАТЬ!'!AC210)</f>
        <v/>
      </c>
      <c r="J68" s="385" t="str">
        <f>IF('Заполняет конвертор НЕ ТРОГАТЬ!'!AD210="", "", 'Заполняет конвертор НЕ ТРОГАТЬ!'!AD210)</f>
        <v/>
      </c>
    </row>
    <row r="69" spans="1:10" ht="12.75">
      <c r="A69" s="385" t="str">
        <f>IF('Заполняет конвертор НЕ ТРОГАТЬ!'!U211="", "", 'Заполняет конвертор НЕ ТРОГАТЬ!'!U211)</f>
        <v/>
      </c>
      <c r="B69" s="385" t="str">
        <f>IF('Заполняет конвертор НЕ ТРОГАТЬ!'!V211="", "", 'Заполняет конвертор НЕ ТРОГАТЬ!'!V211)</f>
        <v/>
      </c>
      <c r="C69" s="385" t="str">
        <f>IF('Заполняет конвертор НЕ ТРОГАТЬ!'!W211="", "", 'Заполняет конвертор НЕ ТРОГАТЬ!'!W211)</f>
        <v/>
      </c>
      <c r="D69" s="385" t="str">
        <f>IF('Заполняет конвертор НЕ ТРОГАТЬ!'!X211="", "", 'Заполняет конвертор НЕ ТРОГАТЬ!'!X211)</f>
        <v/>
      </c>
      <c r="E69" s="385" t="str">
        <f>IF('Заполняет конвертор НЕ ТРОГАТЬ!'!Y211="", "", 'Заполняет конвертор НЕ ТРОГАТЬ!'!Y211)</f>
        <v/>
      </c>
      <c r="F69" s="385" t="str">
        <f>IF('Заполняет конвертор НЕ ТРОГАТЬ!'!Z211="", "", 'Заполняет конвертор НЕ ТРОГАТЬ!'!Z211)</f>
        <v/>
      </c>
      <c r="G69" s="385" t="str">
        <f>IF('Заполняет конвертор НЕ ТРОГАТЬ!'!AA211="", "", 'Заполняет конвертор НЕ ТРОГАТЬ!'!AA211)</f>
        <v/>
      </c>
      <c r="H69" s="385" t="str">
        <f>IF('Заполняет конвертор НЕ ТРОГАТЬ!'!AB211="", "", 'Заполняет конвертор НЕ ТРОГАТЬ!'!AB211)</f>
        <v/>
      </c>
      <c r="I69" s="385" t="str">
        <f>IF('Заполняет конвертор НЕ ТРОГАТЬ!'!AC211="", "", 'Заполняет конвертор НЕ ТРОГАТЬ!'!AC211)</f>
        <v/>
      </c>
      <c r="J69" s="385" t="str">
        <f>IF('Заполняет конвертор НЕ ТРОГАТЬ!'!AD211="", "", 'Заполняет конвертор НЕ ТРОГАТЬ!'!AD211)</f>
        <v/>
      </c>
    </row>
    <row r="70" spans="1:10" ht="12.75">
      <c r="A70" s="385" t="str">
        <f>IF('Заполняет конвертор НЕ ТРОГАТЬ!'!U212="", "", 'Заполняет конвертор НЕ ТРОГАТЬ!'!U212)</f>
        <v/>
      </c>
      <c r="B70" s="385" t="str">
        <f>IF('Заполняет конвертор НЕ ТРОГАТЬ!'!V212="", "", 'Заполняет конвертор НЕ ТРОГАТЬ!'!V212)</f>
        <v/>
      </c>
      <c r="C70" s="385" t="str">
        <f>IF('Заполняет конвертор НЕ ТРОГАТЬ!'!W212="", "", 'Заполняет конвертор НЕ ТРОГАТЬ!'!W212)</f>
        <v/>
      </c>
      <c r="D70" s="385" t="str">
        <f>IF('Заполняет конвертор НЕ ТРОГАТЬ!'!X212="", "", 'Заполняет конвертор НЕ ТРОГАТЬ!'!X212)</f>
        <v/>
      </c>
      <c r="E70" s="385" t="str">
        <f>IF('Заполняет конвертор НЕ ТРОГАТЬ!'!Y212="", "", 'Заполняет конвертор НЕ ТРОГАТЬ!'!Y212)</f>
        <v/>
      </c>
      <c r="F70" s="385" t="str">
        <f>IF('Заполняет конвертор НЕ ТРОГАТЬ!'!Z212="", "", 'Заполняет конвертор НЕ ТРОГАТЬ!'!Z212)</f>
        <v/>
      </c>
      <c r="G70" s="385" t="str">
        <f>IF('Заполняет конвертор НЕ ТРОГАТЬ!'!AA212="", "", 'Заполняет конвертор НЕ ТРОГАТЬ!'!AA212)</f>
        <v/>
      </c>
      <c r="H70" s="385" t="str">
        <f>IF('Заполняет конвертор НЕ ТРОГАТЬ!'!AB212="", "", 'Заполняет конвертор НЕ ТРОГАТЬ!'!AB212)</f>
        <v/>
      </c>
      <c r="I70" s="385" t="str">
        <f>IF('Заполняет конвертор НЕ ТРОГАТЬ!'!AC212="", "", 'Заполняет конвертор НЕ ТРОГАТЬ!'!AC212)</f>
        <v/>
      </c>
      <c r="J70" s="385" t="str">
        <f>IF('Заполняет конвертор НЕ ТРОГАТЬ!'!AD212="", "", 'Заполняет конвертор НЕ ТРОГАТЬ!'!AD212)</f>
        <v/>
      </c>
    </row>
    <row r="71" spans="1:10" ht="12.75">
      <c r="A71" s="385" t="str">
        <f>IF('Заполняет конвертор НЕ ТРОГАТЬ!'!U213="", "", 'Заполняет конвертор НЕ ТРОГАТЬ!'!U213)</f>
        <v/>
      </c>
      <c r="B71" s="385" t="str">
        <f>IF('Заполняет конвертор НЕ ТРОГАТЬ!'!V213="", "", 'Заполняет конвертор НЕ ТРОГАТЬ!'!V213)</f>
        <v/>
      </c>
      <c r="C71" s="385" t="str">
        <f>IF('Заполняет конвертор НЕ ТРОГАТЬ!'!W213="", "", 'Заполняет конвертор НЕ ТРОГАТЬ!'!W213)</f>
        <v/>
      </c>
      <c r="D71" s="385" t="str">
        <f>IF('Заполняет конвертор НЕ ТРОГАТЬ!'!X213="", "", 'Заполняет конвертор НЕ ТРОГАТЬ!'!X213)</f>
        <v/>
      </c>
      <c r="E71" s="385" t="str">
        <f>IF('Заполняет конвертор НЕ ТРОГАТЬ!'!Y213="", "", 'Заполняет конвертор НЕ ТРОГАТЬ!'!Y213)</f>
        <v/>
      </c>
      <c r="F71" s="385" t="str">
        <f>IF('Заполняет конвертор НЕ ТРОГАТЬ!'!Z213="", "", 'Заполняет конвертор НЕ ТРОГАТЬ!'!Z213)</f>
        <v/>
      </c>
      <c r="G71" s="385" t="str">
        <f>IF('Заполняет конвертор НЕ ТРОГАТЬ!'!AA213="", "", 'Заполняет конвертор НЕ ТРОГАТЬ!'!AA213)</f>
        <v/>
      </c>
      <c r="H71" s="385" t="str">
        <f>IF('Заполняет конвертор НЕ ТРОГАТЬ!'!AB213="", "", 'Заполняет конвертор НЕ ТРОГАТЬ!'!AB213)</f>
        <v/>
      </c>
      <c r="I71" s="385" t="str">
        <f>IF('Заполняет конвертор НЕ ТРОГАТЬ!'!AC213="", "", 'Заполняет конвертор НЕ ТРОГАТЬ!'!AC213)</f>
        <v/>
      </c>
      <c r="J71" s="385" t="str">
        <f>IF('Заполняет конвертор НЕ ТРОГАТЬ!'!AD213="", "", 'Заполняет конвертор НЕ ТРОГАТЬ!'!AD213)</f>
        <v/>
      </c>
    </row>
    <row r="72" spans="1:10" ht="12.75">
      <c r="A72" s="385" t="str">
        <f>IF('Заполняет конвертор НЕ ТРОГАТЬ!'!U214="", "", 'Заполняет конвертор НЕ ТРОГАТЬ!'!U214)</f>
        <v/>
      </c>
      <c r="B72" s="385" t="str">
        <f>IF('Заполняет конвертор НЕ ТРОГАТЬ!'!V214="", "", 'Заполняет конвертор НЕ ТРОГАТЬ!'!V214)</f>
        <v/>
      </c>
      <c r="C72" s="385" t="str">
        <f>IF('Заполняет конвертор НЕ ТРОГАТЬ!'!W214="", "", 'Заполняет конвертор НЕ ТРОГАТЬ!'!W214)</f>
        <v/>
      </c>
      <c r="D72" s="385" t="str">
        <f>IF('Заполняет конвертор НЕ ТРОГАТЬ!'!X214="", "", 'Заполняет конвертор НЕ ТРОГАТЬ!'!X214)</f>
        <v/>
      </c>
      <c r="E72" s="385" t="str">
        <f>IF('Заполняет конвертор НЕ ТРОГАТЬ!'!Y214="", "", 'Заполняет конвертор НЕ ТРОГАТЬ!'!Y214)</f>
        <v/>
      </c>
      <c r="F72" s="385" t="str">
        <f>IF('Заполняет конвертор НЕ ТРОГАТЬ!'!Z214="", "", 'Заполняет конвертор НЕ ТРОГАТЬ!'!Z214)</f>
        <v/>
      </c>
      <c r="G72" s="385" t="str">
        <f>IF('Заполняет конвертор НЕ ТРОГАТЬ!'!AA214="", "", 'Заполняет конвертор НЕ ТРОГАТЬ!'!AA214)</f>
        <v/>
      </c>
      <c r="H72" s="385" t="str">
        <f>IF('Заполняет конвертор НЕ ТРОГАТЬ!'!AB214="", "", 'Заполняет конвертор НЕ ТРОГАТЬ!'!AB214)</f>
        <v/>
      </c>
      <c r="I72" s="385" t="str">
        <f>IF('Заполняет конвертор НЕ ТРОГАТЬ!'!AC214="", "", 'Заполняет конвертор НЕ ТРОГАТЬ!'!AC214)</f>
        <v/>
      </c>
      <c r="J72" s="385" t="str">
        <f>IF('Заполняет конвертор НЕ ТРОГАТЬ!'!AD214="", "", 'Заполняет конвертор НЕ ТРОГАТЬ!'!AD214)</f>
        <v/>
      </c>
    </row>
    <row r="73" spans="1:10" ht="12.75">
      <c r="A73" s="385" t="str">
        <f>IF('Заполняет конвертор НЕ ТРОГАТЬ!'!U215="", "", 'Заполняет конвертор НЕ ТРОГАТЬ!'!U215)</f>
        <v/>
      </c>
      <c r="B73" s="385" t="str">
        <f>IF('Заполняет конвертор НЕ ТРОГАТЬ!'!V215="", "", 'Заполняет конвертор НЕ ТРОГАТЬ!'!V215)</f>
        <v/>
      </c>
      <c r="C73" s="385" t="str">
        <f>IF('Заполняет конвертор НЕ ТРОГАТЬ!'!W215="", "", 'Заполняет конвертор НЕ ТРОГАТЬ!'!W215)</f>
        <v/>
      </c>
      <c r="D73" s="385" t="str">
        <f>IF('Заполняет конвертор НЕ ТРОГАТЬ!'!X215="", "", 'Заполняет конвертор НЕ ТРОГАТЬ!'!X215)</f>
        <v/>
      </c>
      <c r="E73" s="385" t="str">
        <f>IF('Заполняет конвертор НЕ ТРОГАТЬ!'!Y215="", "", 'Заполняет конвертор НЕ ТРОГАТЬ!'!Y215)</f>
        <v/>
      </c>
      <c r="F73" s="385" t="str">
        <f>IF('Заполняет конвертор НЕ ТРОГАТЬ!'!Z215="", "", 'Заполняет конвертор НЕ ТРОГАТЬ!'!Z215)</f>
        <v/>
      </c>
      <c r="G73" s="385" t="str">
        <f>IF('Заполняет конвертор НЕ ТРОГАТЬ!'!AA215="", "", 'Заполняет конвертор НЕ ТРОГАТЬ!'!AA215)</f>
        <v/>
      </c>
      <c r="H73" s="385" t="str">
        <f>IF('Заполняет конвертор НЕ ТРОГАТЬ!'!AB215="", "", 'Заполняет конвертор НЕ ТРОГАТЬ!'!AB215)</f>
        <v/>
      </c>
      <c r="I73" s="385" t="str">
        <f>IF('Заполняет конвертор НЕ ТРОГАТЬ!'!AC215="", "", 'Заполняет конвертор НЕ ТРОГАТЬ!'!AC215)</f>
        <v/>
      </c>
      <c r="J73" s="385" t="str">
        <f>IF('Заполняет конвертор НЕ ТРОГАТЬ!'!AD215="", "", 'Заполняет конвертор НЕ ТРОГАТЬ!'!AD215)</f>
        <v/>
      </c>
    </row>
    <row r="74" spans="1:10" ht="12.75">
      <c r="A74" s="385" t="str">
        <f>IF('Заполняет конвертор НЕ ТРОГАТЬ!'!U216="", "", 'Заполняет конвертор НЕ ТРОГАТЬ!'!U216)</f>
        <v/>
      </c>
      <c r="B74" s="385" t="str">
        <f>IF('Заполняет конвертор НЕ ТРОГАТЬ!'!V216="", "", 'Заполняет конвертор НЕ ТРОГАТЬ!'!V216)</f>
        <v/>
      </c>
      <c r="C74" s="385" t="str">
        <f>IF('Заполняет конвертор НЕ ТРОГАТЬ!'!W216="", "", 'Заполняет конвертор НЕ ТРОГАТЬ!'!W216)</f>
        <v/>
      </c>
      <c r="D74" s="385" t="str">
        <f>IF('Заполняет конвертор НЕ ТРОГАТЬ!'!X216="", "", 'Заполняет конвертор НЕ ТРОГАТЬ!'!X216)</f>
        <v/>
      </c>
      <c r="E74" s="385" t="str">
        <f>IF('Заполняет конвертор НЕ ТРОГАТЬ!'!Y216="", "", 'Заполняет конвертор НЕ ТРОГАТЬ!'!Y216)</f>
        <v/>
      </c>
      <c r="F74" s="385" t="str">
        <f>IF('Заполняет конвертор НЕ ТРОГАТЬ!'!Z216="", "", 'Заполняет конвертор НЕ ТРОГАТЬ!'!Z216)</f>
        <v/>
      </c>
      <c r="G74" s="385" t="str">
        <f>IF('Заполняет конвертор НЕ ТРОГАТЬ!'!AA216="", "", 'Заполняет конвертор НЕ ТРОГАТЬ!'!AA216)</f>
        <v/>
      </c>
      <c r="H74" s="385" t="str">
        <f>IF('Заполняет конвертор НЕ ТРОГАТЬ!'!AB216="", "", 'Заполняет конвертор НЕ ТРОГАТЬ!'!AB216)</f>
        <v/>
      </c>
      <c r="I74" s="385" t="str">
        <f>IF('Заполняет конвертор НЕ ТРОГАТЬ!'!AC216="", "", 'Заполняет конвертор НЕ ТРОГАТЬ!'!AC216)</f>
        <v/>
      </c>
      <c r="J74" s="385" t="str">
        <f>IF('Заполняет конвертор НЕ ТРОГАТЬ!'!AD216="", "", 'Заполняет конвертор НЕ ТРОГАТЬ!'!AD216)</f>
        <v/>
      </c>
    </row>
    <row r="75" spans="1:10" ht="12.75">
      <c r="A75" s="385" t="str">
        <f>IF('Заполняет конвертор НЕ ТРОГАТЬ!'!U217="", "", 'Заполняет конвертор НЕ ТРОГАТЬ!'!U217)</f>
        <v/>
      </c>
      <c r="B75" s="385" t="str">
        <f>IF('Заполняет конвертор НЕ ТРОГАТЬ!'!V217="", "", 'Заполняет конвертор НЕ ТРОГАТЬ!'!V217)</f>
        <v/>
      </c>
      <c r="C75" s="385" t="str">
        <f>IF('Заполняет конвертор НЕ ТРОГАТЬ!'!W217="", "", 'Заполняет конвертор НЕ ТРОГАТЬ!'!W217)</f>
        <v/>
      </c>
      <c r="D75" s="385" t="str">
        <f>IF('Заполняет конвертор НЕ ТРОГАТЬ!'!X217="", "", 'Заполняет конвертор НЕ ТРОГАТЬ!'!X217)</f>
        <v/>
      </c>
      <c r="E75" s="385" t="str">
        <f>IF('Заполняет конвертор НЕ ТРОГАТЬ!'!Y217="", "", 'Заполняет конвертор НЕ ТРОГАТЬ!'!Y217)</f>
        <v/>
      </c>
      <c r="F75" s="385" t="str">
        <f>IF('Заполняет конвертор НЕ ТРОГАТЬ!'!Z217="", "", 'Заполняет конвертор НЕ ТРОГАТЬ!'!Z217)</f>
        <v/>
      </c>
      <c r="G75" s="385" t="str">
        <f>IF('Заполняет конвертор НЕ ТРОГАТЬ!'!AA217="", "", 'Заполняет конвертор НЕ ТРОГАТЬ!'!AA217)</f>
        <v/>
      </c>
      <c r="H75" s="385" t="str">
        <f>IF('Заполняет конвертор НЕ ТРОГАТЬ!'!AB217="", "", 'Заполняет конвертор НЕ ТРОГАТЬ!'!AB217)</f>
        <v/>
      </c>
      <c r="I75" s="385" t="str">
        <f>IF('Заполняет конвертор НЕ ТРОГАТЬ!'!AC217="", "", 'Заполняет конвертор НЕ ТРОГАТЬ!'!AC217)</f>
        <v/>
      </c>
      <c r="J75" s="385" t="str">
        <f>IF('Заполняет конвертор НЕ ТРОГАТЬ!'!AD217="", "", 'Заполняет конвертор НЕ ТРОГАТЬ!'!AD217)</f>
        <v/>
      </c>
    </row>
    <row r="76" spans="1:10" ht="12.75">
      <c r="A76" s="385" t="str">
        <f>IF('Заполняет конвертор НЕ ТРОГАТЬ!'!U218="", "", 'Заполняет конвертор НЕ ТРОГАТЬ!'!U218)</f>
        <v/>
      </c>
      <c r="B76" s="385" t="str">
        <f>IF('Заполняет конвертор НЕ ТРОГАТЬ!'!V218="", "", 'Заполняет конвертор НЕ ТРОГАТЬ!'!V218)</f>
        <v/>
      </c>
      <c r="C76" s="385" t="str">
        <f>IF('Заполняет конвертор НЕ ТРОГАТЬ!'!W218="", "", 'Заполняет конвертор НЕ ТРОГАТЬ!'!W218)</f>
        <v/>
      </c>
      <c r="D76" s="385" t="str">
        <f>IF('Заполняет конвертор НЕ ТРОГАТЬ!'!X218="", "", 'Заполняет конвертор НЕ ТРОГАТЬ!'!X218)</f>
        <v/>
      </c>
      <c r="E76" s="385" t="str">
        <f>IF('Заполняет конвертор НЕ ТРОГАТЬ!'!Y218="", "", 'Заполняет конвертор НЕ ТРОГАТЬ!'!Y218)</f>
        <v/>
      </c>
      <c r="F76" s="385" t="str">
        <f>IF('Заполняет конвертор НЕ ТРОГАТЬ!'!Z218="", "", 'Заполняет конвертор НЕ ТРОГАТЬ!'!Z218)</f>
        <v/>
      </c>
      <c r="G76" s="385" t="str">
        <f>IF('Заполняет конвертор НЕ ТРОГАТЬ!'!AA218="", "", 'Заполняет конвертор НЕ ТРОГАТЬ!'!AA218)</f>
        <v/>
      </c>
      <c r="H76" s="385" t="str">
        <f>IF('Заполняет конвертор НЕ ТРОГАТЬ!'!AB218="", "", 'Заполняет конвертор НЕ ТРОГАТЬ!'!AB218)</f>
        <v/>
      </c>
      <c r="I76" s="385" t="str">
        <f>IF('Заполняет конвертор НЕ ТРОГАТЬ!'!AC218="", "", 'Заполняет конвертор НЕ ТРОГАТЬ!'!AC218)</f>
        <v/>
      </c>
      <c r="J76" s="385" t="str">
        <f>IF('Заполняет конвертор НЕ ТРОГАТЬ!'!AD218="", "", 'Заполняет конвертор НЕ ТРОГАТЬ!'!AD218)</f>
        <v/>
      </c>
    </row>
    <row r="77" spans="1:10" ht="12.75">
      <c r="A77" s="385" t="str">
        <f>IF('Заполняет конвертор НЕ ТРОГАТЬ!'!U219="", "", 'Заполняет конвертор НЕ ТРОГАТЬ!'!U219)</f>
        <v/>
      </c>
      <c r="B77" s="385" t="str">
        <f>IF('Заполняет конвертор НЕ ТРОГАТЬ!'!V219="", "", 'Заполняет конвертор НЕ ТРОГАТЬ!'!V219)</f>
        <v/>
      </c>
      <c r="C77" s="385" t="str">
        <f>IF('Заполняет конвертор НЕ ТРОГАТЬ!'!W219="", "", 'Заполняет конвертор НЕ ТРОГАТЬ!'!W219)</f>
        <v/>
      </c>
      <c r="D77" s="385" t="str">
        <f>IF('Заполняет конвертор НЕ ТРОГАТЬ!'!X219="", "", 'Заполняет конвертор НЕ ТРОГАТЬ!'!X219)</f>
        <v/>
      </c>
      <c r="E77" s="385" t="str">
        <f>IF('Заполняет конвертор НЕ ТРОГАТЬ!'!Y219="", "", 'Заполняет конвертор НЕ ТРОГАТЬ!'!Y219)</f>
        <v/>
      </c>
      <c r="F77" s="385" t="str">
        <f>IF('Заполняет конвертор НЕ ТРОГАТЬ!'!Z219="", "", 'Заполняет конвертор НЕ ТРОГАТЬ!'!Z219)</f>
        <v/>
      </c>
      <c r="G77" s="385" t="str">
        <f>IF('Заполняет конвертор НЕ ТРОГАТЬ!'!AA219="", "", 'Заполняет конвертор НЕ ТРОГАТЬ!'!AA219)</f>
        <v/>
      </c>
      <c r="H77" s="385" t="str">
        <f>IF('Заполняет конвертор НЕ ТРОГАТЬ!'!AB219="", "", 'Заполняет конвертор НЕ ТРОГАТЬ!'!AB219)</f>
        <v/>
      </c>
      <c r="I77" s="385" t="str">
        <f>IF('Заполняет конвертор НЕ ТРОГАТЬ!'!AC219="", "", 'Заполняет конвертор НЕ ТРОГАТЬ!'!AC219)</f>
        <v/>
      </c>
      <c r="J77" s="385" t="str">
        <f>IF('Заполняет конвертор НЕ ТРОГАТЬ!'!AD219="", "", 'Заполняет конвертор НЕ ТРОГАТЬ!'!AD219)</f>
        <v/>
      </c>
    </row>
    <row r="78" spans="1:10" ht="12.75">
      <c r="A78" s="385" t="str">
        <f>IF('Заполняет конвертор НЕ ТРОГАТЬ!'!U220="", "", 'Заполняет конвертор НЕ ТРОГАТЬ!'!U220)</f>
        <v/>
      </c>
      <c r="B78" s="385" t="str">
        <f>IF('Заполняет конвертор НЕ ТРОГАТЬ!'!V220="", "", 'Заполняет конвертор НЕ ТРОГАТЬ!'!V220)</f>
        <v/>
      </c>
      <c r="C78" s="385" t="str">
        <f>IF('Заполняет конвертор НЕ ТРОГАТЬ!'!W220="", "", 'Заполняет конвертор НЕ ТРОГАТЬ!'!W220)</f>
        <v/>
      </c>
      <c r="D78" s="385" t="str">
        <f>IF('Заполняет конвертор НЕ ТРОГАТЬ!'!X220="", "", 'Заполняет конвертор НЕ ТРОГАТЬ!'!X220)</f>
        <v/>
      </c>
      <c r="E78" s="385" t="str">
        <f>IF('Заполняет конвертор НЕ ТРОГАТЬ!'!Y220="", "", 'Заполняет конвертор НЕ ТРОГАТЬ!'!Y220)</f>
        <v/>
      </c>
      <c r="F78" s="385" t="str">
        <f>IF('Заполняет конвертор НЕ ТРОГАТЬ!'!Z220="", "", 'Заполняет конвертор НЕ ТРОГАТЬ!'!Z220)</f>
        <v/>
      </c>
      <c r="G78" s="385" t="str">
        <f>IF('Заполняет конвертор НЕ ТРОГАТЬ!'!AA220="", "", 'Заполняет конвертор НЕ ТРОГАТЬ!'!AA220)</f>
        <v/>
      </c>
      <c r="H78" s="385" t="str">
        <f>IF('Заполняет конвертор НЕ ТРОГАТЬ!'!AB220="", "", 'Заполняет конвертор НЕ ТРОГАТЬ!'!AB220)</f>
        <v/>
      </c>
      <c r="I78" s="385" t="str">
        <f>IF('Заполняет конвертор НЕ ТРОГАТЬ!'!AC220="", "", 'Заполняет конвертор НЕ ТРОГАТЬ!'!AC220)</f>
        <v/>
      </c>
      <c r="J78" s="385" t="str">
        <f>IF('Заполняет конвертор НЕ ТРОГАТЬ!'!AD220="", "", 'Заполняет конвертор НЕ ТРОГАТЬ!'!AD220)</f>
        <v/>
      </c>
    </row>
    <row r="79" spans="1:10" ht="12.75">
      <c r="A79" s="385" t="str">
        <f>IF('Заполняет конвертор НЕ ТРОГАТЬ!'!U221="", "", 'Заполняет конвертор НЕ ТРОГАТЬ!'!U221)</f>
        <v/>
      </c>
      <c r="B79" s="385" t="str">
        <f>IF('Заполняет конвертор НЕ ТРОГАТЬ!'!V221="", "", 'Заполняет конвертор НЕ ТРОГАТЬ!'!V221)</f>
        <v/>
      </c>
      <c r="C79" s="385" t="str">
        <f>IF('Заполняет конвертор НЕ ТРОГАТЬ!'!W221="", "", 'Заполняет конвертор НЕ ТРОГАТЬ!'!W221)</f>
        <v/>
      </c>
      <c r="D79" s="385" t="str">
        <f>IF('Заполняет конвертор НЕ ТРОГАТЬ!'!X221="", "", 'Заполняет конвертор НЕ ТРОГАТЬ!'!X221)</f>
        <v/>
      </c>
      <c r="E79" s="385" t="str">
        <f>IF('Заполняет конвертор НЕ ТРОГАТЬ!'!Y221="", "", 'Заполняет конвертор НЕ ТРОГАТЬ!'!Y221)</f>
        <v/>
      </c>
      <c r="F79" s="385" t="str">
        <f>IF('Заполняет конвертор НЕ ТРОГАТЬ!'!Z221="", "", 'Заполняет конвертор НЕ ТРОГАТЬ!'!Z221)</f>
        <v/>
      </c>
      <c r="G79" s="385" t="str">
        <f>IF('Заполняет конвертор НЕ ТРОГАТЬ!'!AA221="", "", 'Заполняет конвертор НЕ ТРОГАТЬ!'!AA221)</f>
        <v/>
      </c>
      <c r="H79" s="385" t="str">
        <f>IF('Заполняет конвертор НЕ ТРОГАТЬ!'!AB221="", "", 'Заполняет конвертор НЕ ТРОГАТЬ!'!AB221)</f>
        <v/>
      </c>
      <c r="I79" s="385" t="str">
        <f>IF('Заполняет конвертор НЕ ТРОГАТЬ!'!AC221="", "", 'Заполняет конвертор НЕ ТРОГАТЬ!'!AC221)</f>
        <v/>
      </c>
      <c r="J79" s="385" t="str">
        <f>IF('Заполняет конвертор НЕ ТРОГАТЬ!'!AD221="", "", 'Заполняет конвертор НЕ ТРОГАТЬ!'!AD221)</f>
        <v/>
      </c>
    </row>
    <row r="80" spans="1:10" ht="12.75">
      <c r="A80" s="385" t="str">
        <f>IF('Заполняет конвертор НЕ ТРОГАТЬ!'!U222="", "", 'Заполняет конвертор НЕ ТРОГАТЬ!'!U222)</f>
        <v/>
      </c>
      <c r="B80" s="385" t="str">
        <f>IF('Заполняет конвертор НЕ ТРОГАТЬ!'!V222="", "", 'Заполняет конвертор НЕ ТРОГАТЬ!'!V222)</f>
        <v/>
      </c>
      <c r="C80" s="385" t="str">
        <f>IF('Заполняет конвертор НЕ ТРОГАТЬ!'!W222="", "", 'Заполняет конвертор НЕ ТРОГАТЬ!'!W222)</f>
        <v/>
      </c>
      <c r="D80" s="385" t="str">
        <f>IF('Заполняет конвертор НЕ ТРОГАТЬ!'!X222="", "", 'Заполняет конвертор НЕ ТРОГАТЬ!'!X222)</f>
        <v/>
      </c>
      <c r="E80" s="385" t="str">
        <f>IF('Заполняет конвертор НЕ ТРОГАТЬ!'!Y222="", "", 'Заполняет конвертор НЕ ТРОГАТЬ!'!Y222)</f>
        <v/>
      </c>
      <c r="F80" s="385" t="str">
        <f>IF('Заполняет конвертор НЕ ТРОГАТЬ!'!Z222="", "", 'Заполняет конвертор НЕ ТРОГАТЬ!'!Z222)</f>
        <v/>
      </c>
      <c r="G80" s="385" t="str">
        <f>IF('Заполняет конвертор НЕ ТРОГАТЬ!'!AA222="", "", 'Заполняет конвертор НЕ ТРОГАТЬ!'!AA222)</f>
        <v/>
      </c>
      <c r="H80" s="385" t="str">
        <f>IF('Заполняет конвертор НЕ ТРОГАТЬ!'!AB222="", "", 'Заполняет конвертор НЕ ТРОГАТЬ!'!AB222)</f>
        <v/>
      </c>
      <c r="I80" s="385" t="str">
        <f>IF('Заполняет конвертор НЕ ТРОГАТЬ!'!AC222="", "", 'Заполняет конвертор НЕ ТРОГАТЬ!'!AC222)</f>
        <v/>
      </c>
      <c r="J80" s="385" t="str">
        <f>IF('Заполняет конвертор НЕ ТРОГАТЬ!'!AD222="", "", 'Заполняет конвертор НЕ ТРОГАТЬ!'!AD222)</f>
        <v/>
      </c>
    </row>
    <row r="81" spans="1:10" ht="12.75">
      <c r="A81" s="385" t="str">
        <f>IF('Заполняет конвертор НЕ ТРОГАТЬ!'!U223="", "", 'Заполняет конвертор НЕ ТРОГАТЬ!'!U223)</f>
        <v/>
      </c>
      <c r="B81" s="385" t="str">
        <f>IF('Заполняет конвертор НЕ ТРОГАТЬ!'!V223="", "", 'Заполняет конвертор НЕ ТРОГАТЬ!'!V223)</f>
        <v/>
      </c>
      <c r="C81" s="385" t="str">
        <f>IF('Заполняет конвертор НЕ ТРОГАТЬ!'!W223="", "", 'Заполняет конвертор НЕ ТРОГАТЬ!'!W223)</f>
        <v/>
      </c>
      <c r="D81" s="385" t="str">
        <f>IF('Заполняет конвертор НЕ ТРОГАТЬ!'!X223="", "", 'Заполняет конвертор НЕ ТРОГАТЬ!'!X223)</f>
        <v/>
      </c>
      <c r="E81" s="385" t="str">
        <f>IF('Заполняет конвертор НЕ ТРОГАТЬ!'!Y223="", "", 'Заполняет конвертор НЕ ТРОГАТЬ!'!Y223)</f>
        <v/>
      </c>
      <c r="F81" s="385" t="str">
        <f>IF('Заполняет конвертор НЕ ТРОГАТЬ!'!Z223="", "", 'Заполняет конвертор НЕ ТРОГАТЬ!'!Z223)</f>
        <v/>
      </c>
      <c r="G81" s="385" t="str">
        <f>IF('Заполняет конвертор НЕ ТРОГАТЬ!'!AA223="", "", 'Заполняет конвертор НЕ ТРОГАТЬ!'!AA223)</f>
        <v/>
      </c>
      <c r="H81" s="385" t="str">
        <f>IF('Заполняет конвертор НЕ ТРОГАТЬ!'!AB223="", "", 'Заполняет конвертор НЕ ТРОГАТЬ!'!AB223)</f>
        <v/>
      </c>
      <c r="I81" s="385" t="str">
        <f>IF('Заполняет конвертор НЕ ТРОГАТЬ!'!AC223="", "", 'Заполняет конвертор НЕ ТРОГАТЬ!'!AC223)</f>
        <v/>
      </c>
      <c r="J81" s="385" t="str">
        <f>IF('Заполняет конвертор НЕ ТРОГАТЬ!'!AD223="", "", 'Заполняет конвертор НЕ ТРОГАТЬ!'!AD223)</f>
        <v/>
      </c>
    </row>
    <row r="82" spans="1:10" ht="12.75">
      <c r="A82" s="385" t="str">
        <f>IF('Заполняет конвертор НЕ ТРОГАТЬ!'!U224="", "", 'Заполняет конвертор НЕ ТРОГАТЬ!'!U224)</f>
        <v/>
      </c>
      <c r="B82" s="385" t="str">
        <f>IF('Заполняет конвертор НЕ ТРОГАТЬ!'!V224="", "", 'Заполняет конвертор НЕ ТРОГАТЬ!'!V224)</f>
        <v/>
      </c>
      <c r="C82" s="385" t="str">
        <f>IF('Заполняет конвертор НЕ ТРОГАТЬ!'!W224="", "", 'Заполняет конвертор НЕ ТРОГАТЬ!'!W224)</f>
        <v/>
      </c>
      <c r="D82" s="385" t="str">
        <f>IF('Заполняет конвертор НЕ ТРОГАТЬ!'!X224="", "", 'Заполняет конвертор НЕ ТРОГАТЬ!'!X224)</f>
        <v/>
      </c>
      <c r="E82" s="385" t="str">
        <f>IF('Заполняет конвертор НЕ ТРОГАТЬ!'!Y224="", "", 'Заполняет конвертор НЕ ТРОГАТЬ!'!Y224)</f>
        <v/>
      </c>
      <c r="F82" s="385" t="str">
        <f>IF('Заполняет конвертор НЕ ТРОГАТЬ!'!Z224="", "", 'Заполняет конвертор НЕ ТРОГАТЬ!'!Z224)</f>
        <v/>
      </c>
      <c r="G82" s="385" t="str">
        <f>IF('Заполняет конвертор НЕ ТРОГАТЬ!'!AA224="", "", 'Заполняет конвертор НЕ ТРОГАТЬ!'!AA224)</f>
        <v/>
      </c>
      <c r="H82" s="385" t="str">
        <f>IF('Заполняет конвертор НЕ ТРОГАТЬ!'!AB224="", "", 'Заполняет конвертор НЕ ТРОГАТЬ!'!AB224)</f>
        <v/>
      </c>
      <c r="I82" s="385" t="str">
        <f>IF('Заполняет конвертор НЕ ТРОГАТЬ!'!AC224="", "", 'Заполняет конвертор НЕ ТРОГАТЬ!'!AC224)</f>
        <v/>
      </c>
      <c r="J82" s="385" t="str">
        <f>IF('Заполняет конвертор НЕ ТРОГАТЬ!'!AD224="", "", 'Заполняет конвертор НЕ ТРОГАТЬ!'!AD224)</f>
        <v/>
      </c>
    </row>
    <row r="83" spans="1:10" ht="12.75">
      <c r="A83" s="385" t="str">
        <f>IF('Заполняет конвертор НЕ ТРОГАТЬ!'!U225="", "", 'Заполняет конвертор НЕ ТРОГАТЬ!'!U225)</f>
        <v/>
      </c>
      <c r="B83" s="385" t="str">
        <f>IF('Заполняет конвертор НЕ ТРОГАТЬ!'!V225="", "", 'Заполняет конвертор НЕ ТРОГАТЬ!'!V225)</f>
        <v/>
      </c>
      <c r="C83" s="385" t="str">
        <f>IF('Заполняет конвертор НЕ ТРОГАТЬ!'!W225="", "", 'Заполняет конвертор НЕ ТРОГАТЬ!'!W225)</f>
        <v/>
      </c>
      <c r="D83" s="385" t="str">
        <f>IF('Заполняет конвертор НЕ ТРОГАТЬ!'!X225="", "", 'Заполняет конвертор НЕ ТРОГАТЬ!'!X225)</f>
        <v/>
      </c>
      <c r="E83" s="385" t="str">
        <f>IF('Заполняет конвертор НЕ ТРОГАТЬ!'!Y225="", "", 'Заполняет конвертор НЕ ТРОГАТЬ!'!Y225)</f>
        <v/>
      </c>
      <c r="F83" s="385" t="str">
        <f>IF('Заполняет конвертор НЕ ТРОГАТЬ!'!Z225="", "", 'Заполняет конвертор НЕ ТРОГАТЬ!'!Z225)</f>
        <v/>
      </c>
      <c r="G83" s="385" t="str">
        <f>IF('Заполняет конвертор НЕ ТРОГАТЬ!'!AA225="", "", 'Заполняет конвертор НЕ ТРОГАТЬ!'!AA225)</f>
        <v/>
      </c>
      <c r="H83" s="385" t="str">
        <f>IF('Заполняет конвертор НЕ ТРОГАТЬ!'!AB225="", "", 'Заполняет конвертор НЕ ТРОГАТЬ!'!AB225)</f>
        <v/>
      </c>
      <c r="I83" s="385" t="str">
        <f>IF('Заполняет конвертор НЕ ТРОГАТЬ!'!AC225="", "", 'Заполняет конвертор НЕ ТРОГАТЬ!'!AC225)</f>
        <v/>
      </c>
      <c r="J83" s="385" t="str">
        <f>IF('Заполняет конвертор НЕ ТРОГАТЬ!'!AD225="", "", 'Заполняет конвертор НЕ ТРОГАТЬ!'!AD225)</f>
        <v/>
      </c>
    </row>
    <row r="84" spans="1:10" ht="12.75">
      <c r="A84" s="385" t="str">
        <f>IF('Заполняет конвертор НЕ ТРОГАТЬ!'!U226="", "", 'Заполняет конвертор НЕ ТРОГАТЬ!'!U226)</f>
        <v/>
      </c>
      <c r="B84" s="385" t="str">
        <f>IF('Заполняет конвертор НЕ ТРОГАТЬ!'!V226="", "", 'Заполняет конвертор НЕ ТРОГАТЬ!'!V226)</f>
        <v/>
      </c>
      <c r="C84" s="385" t="str">
        <f>IF('Заполняет конвертор НЕ ТРОГАТЬ!'!W226="", "", 'Заполняет конвертор НЕ ТРОГАТЬ!'!W226)</f>
        <v/>
      </c>
      <c r="D84" s="385" t="str">
        <f>IF('Заполняет конвертор НЕ ТРОГАТЬ!'!X226="", "", 'Заполняет конвертор НЕ ТРОГАТЬ!'!X226)</f>
        <v/>
      </c>
      <c r="E84" s="385" t="str">
        <f>IF('Заполняет конвертор НЕ ТРОГАТЬ!'!Y226="", "", 'Заполняет конвертор НЕ ТРОГАТЬ!'!Y226)</f>
        <v/>
      </c>
      <c r="F84" s="385" t="str">
        <f>IF('Заполняет конвертор НЕ ТРОГАТЬ!'!Z226="", "", 'Заполняет конвертор НЕ ТРОГАТЬ!'!Z226)</f>
        <v/>
      </c>
      <c r="G84" s="385" t="str">
        <f>IF('Заполняет конвертор НЕ ТРОГАТЬ!'!AA226="", "", 'Заполняет конвертор НЕ ТРОГАТЬ!'!AA226)</f>
        <v/>
      </c>
      <c r="H84" s="385" t="str">
        <f>IF('Заполняет конвертор НЕ ТРОГАТЬ!'!AB226="", "", 'Заполняет конвертор НЕ ТРОГАТЬ!'!AB226)</f>
        <v/>
      </c>
      <c r="I84" s="385" t="str">
        <f>IF('Заполняет конвертор НЕ ТРОГАТЬ!'!AC226="", "", 'Заполняет конвертор НЕ ТРОГАТЬ!'!AC226)</f>
        <v/>
      </c>
      <c r="J84" s="385" t="str">
        <f>IF('Заполняет конвертор НЕ ТРОГАТЬ!'!AD226="", "", 'Заполняет конвертор НЕ ТРОГАТЬ!'!AD226)</f>
        <v/>
      </c>
    </row>
    <row r="85" spans="1:10" ht="12.75">
      <c r="A85" s="385" t="str">
        <f>IF('Заполняет конвертор НЕ ТРОГАТЬ!'!U227="", "", 'Заполняет конвертор НЕ ТРОГАТЬ!'!U227)</f>
        <v/>
      </c>
      <c r="B85" s="385" t="str">
        <f>IF('Заполняет конвертор НЕ ТРОГАТЬ!'!V227="", "", 'Заполняет конвертор НЕ ТРОГАТЬ!'!V227)</f>
        <v/>
      </c>
      <c r="C85" s="385" t="str">
        <f>IF('Заполняет конвертор НЕ ТРОГАТЬ!'!W227="", "", 'Заполняет конвертор НЕ ТРОГАТЬ!'!W227)</f>
        <v/>
      </c>
      <c r="D85" s="385" t="str">
        <f>IF('Заполняет конвертор НЕ ТРОГАТЬ!'!X227="", "", 'Заполняет конвертор НЕ ТРОГАТЬ!'!X227)</f>
        <v/>
      </c>
      <c r="E85" s="385" t="str">
        <f>IF('Заполняет конвертор НЕ ТРОГАТЬ!'!Y227="", "", 'Заполняет конвертор НЕ ТРОГАТЬ!'!Y227)</f>
        <v/>
      </c>
      <c r="F85" s="385" t="str">
        <f>IF('Заполняет конвертор НЕ ТРОГАТЬ!'!Z227="", "", 'Заполняет конвертор НЕ ТРОГАТЬ!'!Z227)</f>
        <v/>
      </c>
      <c r="G85" s="385" t="str">
        <f>IF('Заполняет конвертор НЕ ТРОГАТЬ!'!AA227="", "", 'Заполняет конвертор НЕ ТРОГАТЬ!'!AA227)</f>
        <v/>
      </c>
      <c r="H85" s="385" t="str">
        <f>IF('Заполняет конвертор НЕ ТРОГАТЬ!'!AB227="", "", 'Заполняет конвертор НЕ ТРОГАТЬ!'!AB227)</f>
        <v/>
      </c>
      <c r="I85" s="385" t="str">
        <f>IF('Заполняет конвертор НЕ ТРОГАТЬ!'!AC227="", "", 'Заполняет конвертор НЕ ТРОГАТЬ!'!AC227)</f>
        <v/>
      </c>
      <c r="J85" s="385" t="str">
        <f>IF('Заполняет конвертор НЕ ТРОГАТЬ!'!AD227="", "", 'Заполняет конвертор НЕ ТРОГАТЬ!'!AD227)</f>
        <v/>
      </c>
    </row>
    <row r="86" spans="1:10" ht="12.75">
      <c r="A86" s="385" t="str">
        <f>IF('Заполняет конвертор НЕ ТРОГАТЬ!'!U228="", "", 'Заполняет конвертор НЕ ТРОГАТЬ!'!U228)</f>
        <v/>
      </c>
      <c r="B86" s="385" t="str">
        <f>IF('Заполняет конвертор НЕ ТРОГАТЬ!'!V228="", "", 'Заполняет конвертор НЕ ТРОГАТЬ!'!V228)</f>
        <v/>
      </c>
      <c r="C86" s="385" t="str">
        <f>IF('Заполняет конвертор НЕ ТРОГАТЬ!'!W228="", "", 'Заполняет конвертор НЕ ТРОГАТЬ!'!W228)</f>
        <v/>
      </c>
      <c r="D86" s="385" t="str">
        <f>IF('Заполняет конвертор НЕ ТРОГАТЬ!'!X228="", "", 'Заполняет конвертор НЕ ТРОГАТЬ!'!X228)</f>
        <v/>
      </c>
      <c r="E86" s="385" t="str">
        <f>IF('Заполняет конвертор НЕ ТРОГАТЬ!'!Y228="", "", 'Заполняет конвертор НЕ ТРОГАТЬ!'!Y228)</f>
        <v/>
      </c>
      <c r="F86" s="385" t="str">
        <f>IF('Заполняет конвертор НЕ ТРОГАТЬ!'!Z228="", "", 'Заполняет конвертор НЕ ТРОГАТЬ!'!Z228)</f>
        <v/>
      </c>
      <c r="G86" s="385" t="str">
        <f>IF('Заполняет конвертор НЕ ТРОГАТЬ!'!AA228="", "", 'Заполняет конвертор НЕ ТРОГАТЬ!'!AA228)</f>
        <v/>
      </c>
      <c r="H86" s="385" t="str">
        <f>IF('Заполняет конвертор НЕ ТРОГАТЬ!'!AB228="", "", 'Заполняет конвертор НЕ ТРОГАТЬ!'!AB228)</f>
        <v/>
      </c>
      <c r="I86" s="385" t="str">
        <f>IF('Заполняет конвертор НЕ ТРОГАТЬ!'!AC228="", "", 'Заполняет конвертор НЕ ТРОГАТЬ!'!AC228)</f>
        <v/>
      </c>
      <c r="J86" s="385" t="str">
        <f>IF('Заполняет конвертор НЕ ТРОГАТЬ!'!AD228="", "", 'Заполняет конвертор НЕ ТРОГАТЬ!'!AD228)</f>
        <v/>
      </c>
    </row>
    <row r="87" spans="1:10" ht="12.75">
      <c r="A87" s="385" t="str">
        <f>IF('Заполняет конвертор НЕ ТРОГАТЬ!'!U229="", "", 'Заполняет конвертор НЕ ТРОГАТЬ!'!U229)</f>
        <v/>
      </c>
      <c r="B87" s="385" t="str">
        <f>IF('Заполняет конвертор НЕ ТРОГАТЬ!'!V229="", "", 'Заполняет конвертор НЕ ТРОГАТЬ!'!V229)</f>
        <v/>
      </c>
      <c r="C87" s="385" t="str">
        <f>IF('Заполняет конвертор НЕ ТРОГАТЬ!'!W229="", "", 'Заполняет конвертор НЕ ТРОГАТЬ!'!W229)</f>
        <v/>
      </c>
      <c r="D87" s="385" t="str">
        <f>IF('Заполняет конвертор НЕ ТРОГАТЬ!'!X229="", "", 'Заполняет конвертор НЕ ТРОГАТЬ!'!X229)</f>
        <v/>
      </c>
      <c r="E87" s="385" t="str">
        <f>IF('Заполняет конвертор НЕ ТРОГАТЬ!'!Y229="", "", 'Заполняет конвертор НЕ ТРОГАТЬ!'!Y229)</f>
        <v/>
      </c>
      <c r="F87" s="385" t="str">
        <f>IF('Заполняет конвертор НЕ ТРОГАТЬ!'!Z229="", "", 'Заполняет конвертор НЕ ТРОГАТЬ!'!Z229)</f>
        <v/>
      </c>
      <c r="G87" s="385" t="str">
        <f>IF('Заполняет конвертор НЕ ТРОГАТЬ!'!AA229="", "", 'Заполняет конвертор НЕ ТРОГАТЬ!'!AA229)</f>
        <v/>
      </c>
      <c r="H87" s="385" t="str">
        <f>IF('Заполняет конвертор НЕ ТРОГАТЬ!'!AB229="", "", 'Заполняет конвертор НЕ ТРОГАТЬ!'!AB229)</f>
        <v/>
      </c>
      <c r="I87" s="385" t="str">
        <f>IF('Заполняет конвертор НЕ ТРОГАТЬ!'!AC229="", "", 'Заполняет конвертор НЕ ТРОГАТЬ!'!AC229)</f>
        <v/>
      </c>
      <c r="J87" s="385" t="str">
        <f>IF('Заполняет конвертор НЕ ТРОГАТЬ!'!AD229="", "", 'Заполняет конвертор НЕ ТРОГАТЬ!'!AD229)</f>
        <v/>
      </c>
    </row>
    <row r="88" spans="1:10" ht="12.75">
      <c r="A88" s="385" t="str">
        <f>IF('Заполняет конвертор НЕ ТРОГАТЬ!'!U230="", "", 'Заполняет конвертор НЕ ТРОГАТЬ!'!U230)</f>
        <v/>
      </c>
      <c r="B88" s="385" t="str">
        <f>IF('Заполняет конвертор НЕ ТРОГАТЬ!'!V230="", "", 'Заполняет конвертор НЕ ТРОГАТЬ!'!V230)</f>
        <v/>
      </c>
      <c r="C88" s="385" t="str">
        <f>IF('Заполняет конвертор НЕ ТРОГАТЬ!'!W230="", "", 'Заполняет конвертор НЕ ТРОГАТЬ!'!W230)</f>
        <v/>
      </c>
      <c r="D88" s="385" t="str">
        <f>IF('Заполняет конвертор НЕ ТРОГАТЬ!'!X230="", "", 'Заполняет конвертор НЕ ТРОГАТЬ!'!X230)</f>
        <v/>
      </c>
      <c r="E88" s="385" t="str">
        <f>IF('Заполняет конвертор НЕ ТРОГАТЬ!'!Y230="", "", 'Заполняет конвертор НЕ ТРОГАТЬ!'!Y230)</f>
        <v/>
      </c>
      <c r="F88" s="385" t="str">
        <f>IF('Заполняет конвертор НЕ ТРОГАТЬ!'!Z230="", "", 'Заполняет конвертор НЕ ТРОГАТЬ!'!Z230)</f>
        <v/>
      </c>
      <c r="G88" s="385" t="str">
        <f>IF('Заполняет конвертор НЕ ТРОГАТЬ!'!AA230="", "", 'Заполняет конвертор НЕ ТРОГАТЬ!'!AA230)</f>
        <v/>
      </c>
      <c r="H88" s="385" t="str">
        <f>IF('Заполняет конвертор НЕ ТРОГАТЬ!'!AB230="", "", 'Заполняет конвертор НЕ ТРОГАТЬ!'!AB230)</f>
        <v/>
      </c>
      <c r="I88" s="385" t="str">
        <f>IF('Заполняет конвертор НЕ ТРОГАТЬ!'!AC230="", "", 'Заполняет конвертор НЕ ТРОГАТЬ!'!AC230)</f>
        <v/>
      </c>
      <c r="J88" s="385" t="str">
        <f>IF('Заполняет конвертор НЕ ТРОГАТЬ!'!AD230="", "", 'Заполняет конвертор НЕ ТРОГАТЬ!'!AD230)</f>
        <v/>
      </c>
    </row>
    <row r="89" spans="1:10" ht="12.75">
      <c r="A89" s="385" t="str">
        <f>IF('Заполняет конвертор НЕ ТРОГАТЬ!'!U231="", "", 'Заполняет конвертор НЕ ТРОГАТЬ!'!U231)</f>
        <v/>
      </c>
      <c r="B89" s="385" t="str">
        <f>IF('Заполняет конвертор НЕ ТРОГАТЬ!'!V231="", "", 'Заполняет конвертор НЕ ТРОГАТЬ!'!V231)</f>
        <v/>
      </c>
      <c r="C89" s="385" t="str">
        <f>IF('Заполняет конвертор НЕ ТРОГАТЬ!'!W231="", "", 'Заполняет конвертор НЕ ТРОГАТЬ!'!W231)</f>
        <v/>
      </c>
      <c r="D89" s="385" t="str">
        <f>IF('Заполняет конвертор НЕ ТРОГАТЬ!'!X231="", "", 'Заполняет конвертор НЕ ТРОГАТЬ!'!X231)</f>
        <v/>
      </c>
      <c r="E89" s="385" t="str">
        <f>IF('Заполняет конвертор НЕ ТРОГАТЬ!'!Y231="", "", 'Заполняет конвертор НЕ ТРОГАТЬ!'!Y231)</f>
        <v/>
      </c>
      <c r="F89" s="385" t="str">
        <f>IF('Заполняет конвертор НЕ ТРОГАТЬ!'!Z231="", "", 'Заполняет конвертор НЕ ТРОГАТЬ!'!Z231)</f>
        <v/>
      </c>
      <c r="G89" s="385" t="str">
        <f>IF('Заполняет конвертор НЕ ТРОГАТЬ!'!AA231="", "", 'Заполняет конвертор НЕ ТРОГАТЬ!'!AA231)</f>
        <v/>
      </c>
      <c r="H89" s="385" t="str">
        <f>IF('Заполняет конвертор НЕ ТРОГАТЬ!'!AB231="", "", 'Заполняет конвертор НЕ ТРОГАТЬ!'!AB231)</f>
        <v/>
      </c>
      <c r="I89" s="385" t="str">
        <f>IF('Заполняет конвертор НЕ ТРОГАТЬ!'!AC231="", "", 'Заполняет конвертор НЕ ТРОГАТЬ!'!AC231)</f>
        <v/>
      </c>
      <c r="J89" s="385" t="str">
        <f>IF('Заполняет конвертор НЕ ТРОГАТЬ!'!AD231="", "", 'Заполняет конвертор НЕ ТРОГАТЬ!'!AD231)</f>
        <v/>
      </c>
    </row>
    <row r="90" spans="1:10" ht="12.75">
      <c r="A90" s="385" t="str">
        <f>IF('Заполняет конвертор НЕ ТРОГАТЬ!'!U232="", "", 'Заполняет конвертор НЕ ТРОГАТЬ!'!U232)</f>
        <v/>
      </c>
      <c r="B90" s="385" t="str">
        <f>IF('Заполняет конвертор НЕ ТРОГАТЬ!'!V232="", "", 'Заполняет конвертор НЕ ТРОГАТЬ!'!V232)</f>
        <v/>
      </c>
      <c r="C90" s="385" t="str">
        <f>IF('Заполняет конвертор НЕ ТРОГАТЬ!'!W232="", "", 'Заполняет конвертор НЕ ТРОГАТЬ!'!W232)</f>
        <v/>
      </c>
      <c r="D90" s="385" t="str">
        <f>IF('Заполняет конвертор НЕ ТРОГАТЬ!'!X232="", "", 'Заполняет конвертор НЕ ТРОГАТЬ!'!X232)</f>
        <v/>
      </c>
      <c r="E90" s="385" t="str">
        <f>IF('Заполняет конвертор НЕ ТРОГАТЬ!'!Y232="", "", 'Заполняет конвертор НЕ ТРОГАТЬ!'!Y232)</f>
        <v/>
      </c>
      <c r="F90" s="385" t="str">
        <f>IF('Заполняет конвертор НЕ ТРОГАТЬ!'!Z232="", "", 'Заполняет конвертор НЕ ТРОГАТЬ!'!Z232)</f>
        <v/>
      </c>
      <c r="G90" s="385" t="str">
        <f>IF('Заполняет конвертор НЕ ТРОГАТЬ!'!AA232="", "", 'Заполняет конвертор НЕ ТРОГАТЬ!'!AA232)</f>
        <v/>
      </c>
      <c r="H90" s="385" t="str">
        <f>IF('Заполняет конвертор НЕ ТРОГАТЬ!'!AB232="", "", 'Заполняет конвертор НЕ ТРОГАТЬ!'!AB232)</f>
        <v/>
      </c>
      <c r="I90" s="385" t="str">
        <f>IF('Заполняет конвертор НЕ ТРОГАТЬ!'!AC232="", "", 'Заполняет конвертор НЕ ТРОГАТЬ!'!AC232)</f>
        <v/>
      </c>
      <c r="J90" s="385" t="str">
        <f>IF('Заполняет конвертор НЕ ТРОГАТЬ!'!AD232="", "", 'Заполняет конвертор НЕ ТРОГАТЬ!'!AD232)</f>
        <v/>
      </c>
    </row>
    <row r="91" spans="1:10" ht="12.75">
      <c r="A91" s="385" t="str">
        <f>IF('Заполняет конвертор НЕ ТРОГАТЬ!'!U233="", "", 'Заполняет конвертор НЕ ТРОГАТЬ!'!U233)</f>
        <v/>
      </c>
      <c r="B91" s="385" t="str">
        <f>IF('Заполняет конвертор НЕ ТРОГАТЬ!'!V233="", "", 'Заполняет конвертор НЕ ТРОГАТЬ!'!V233)</f>
        <v/>
      </c>
      <c r="C91" s="385" t="str">
        <f>IF('Заполняет конвертор НЕ ТРОГАТЬ!'!W233="", "", 'Заполняет конвертор НЕ ТРОГАТЬ!'!W233)</f>
        <v/>
      </c>
      <c r="D91" s="385" t="str">
        <f>IF('Заполняет конвертор НЕ ТРОГАТЬ!'!X233="", "", 'Заполняет конвертор НЕ ТРОГАТЬ!'!X233)</f>
        <v/>
      </c>
      <c r="E91" s="385" t="str">
        <f>IF('Заполняет конвертор НЕ ТРОГАТЬ!'!Y233="", "", 'Заполняет конвертор НЕ ТРОГАТЬ!'!Y233)</f>
        <v/>
      </c>
      <c r="F91" s="385" t="str">
        <f>IF('Заполняет конвертор НЕ ТРОГАТЬ!'!Z233="", "", 'Заполняет конвертор НЕ ТРОГАТЬ!'!Z233)</f>
        <v/>
      </c>
      <c r="G91" s="385" t="str">
        <f>IF('Заполняет конвертор НЕ ТРОГАТЬ!'!AA233="", "", 'Заполняет конвертор НЕ ТРОГАТЬ!'!AA233)</f>
        <v/>
      </c>
      <c r="H91" s="385" t="str">
        <f>IF('Заполняет конвертор НЕ ТРОГАТЬ!'!AB233="", "", 'Заполняет конвертор НЕ ТРОГАТЬ!'!AB233)</f>
        <v/>
      </c>
      <c r="I91" s="385" t="str">
        <f>IF('Заполняет конвертор НЕ ТРОГАТЬ!'!AC233="", "", 'Заполняет конвертор НЕ ТРОГАТЬ!'!AC233)</f>
        <v/>
      </c>
      <c r="J91" s="385" t="str">
        <f>IF('Заполняет конвертор НЕ ТРОГАТЬ!'!AD233="", "", 'Заполняет конвертор НЕ ТРОГАТЬ!'!AD233)</f>
        <v/>
      </c>
    </row>
    <row r="92" spans="1:10" ht="12.75">
      <c r="A92" s="385" t="str">
        <f>IF('Заполняет конвертор НЕ ТРОГАТЬ!'!U234="", "", 'Заполняет конвертор НЕ ТРОГАТЬ!'!U234)</f>
        <v/>
      </c>
      <c r="B92" s="385" t="str">
        <f>IF('Заполняет конвертор НЕ ТРОГАТЬ!'!V234="", "", 'Заполняет конвертор НЕ ТРОГАТЬ!'!V234)</f>
        <v/>
      </c>
      <c r="C92" s="385" t="str">
        <f>IF('Заполняет конвертор НЕ ТРОГАТЬ!'!W234="", "", 'Заполняет конвертор НЕ ТРОГАТЬ!'!W234)</f>
        <v/>
      </c>
      <c r="D92" s="385" t="str">
        <f>IF('Заполняет конвертор НЕ ТРОГАТЬ!'!X234="", "", 'Заполняет конвертор НЕ ТРОГАТЬ!'!X234)</f>
        <v/>
      </c>
      <c r="E92" s="385" t="str">
        <f>IF('Заполняет конвертор НЕ ТРОГАТЬ!'!Y234="", "", 'Заполняет конвертор НЕ ТРОГАТЬ!'!Y234)</f>
        <v/>
      </c>
      <c r="F92" s="385" t="str">
        <f>IF('Заполняет конвертор НЕ ТРОГАТЬ!'!Z234="", "", 'Заполняет конвертор НЕ ТРОГАТЬ!'!Z234)</f>
        <v/>
      </c>
      <c r="G92" s="385" t="str">
        <f>IF('Заполняет конвертор НЕ ТРОГАТЬ!'!AA234="", "", 'Заполняет конвертор НЕ ТРОГАТЬ!'!AA234)</f>
        <v/>
      </c>
      <c r="H92" s="385" t="str">
        <f>IF('Заполняет конвертор НЕ ТРОГАТЬ!'!AB234="", "", 'Заполняет конвертор НЕ ТРОГАТЬ!'!AB234)</f>
        <v/>
      </c>
      <c r="I92" s="385" t="str">
        <f>IF('Заполняет конвертор НЕ ТРОГАТЬ!'!AC234="", "", 'Заполняет конвертор НЕ ТРОГАТЬ!'!AC234)</f>
        <v/>
      </c>
      <c r="J92" s="385" t="str">
        <f>IF('Заполняет конвертор НЕ ТРОГАТЬ!'!AD234="", "", 'Заполняет конвертор НЕ ТРОГАТЬ!'!AD234)</f>
        <v/>
      </c>
    </row>
    <row r="93" spans="1:10" ht="12.75">
      <c r="A93" s="385" t="str">
        <f>IF('Заполняет конвертор НЕ ТРОГАТЬ!'!U235="", "", 'Заполняет конвертор НЕ ТРОГАТЬ!'!U235)</f>
        <v/>
      </c>
      <c r="B93" s="385" t="str">
        <f>IF('Заполняет конвертор НЕ ТРОГАТЬ!'!V235="", "", 'Заполняет конвертор НЕ ТРОГАТЬ!'!V235)</f>
        <v/>
      </c>
      <c r="C93" s="385" t="str">
        <f>IF('Заполняет конвертор НЕ ТРОГАТЬ!'!W235="", "", 'Заполняет конвертор НЕ ТРОГАТЬ!'!W235)</f>
        <v/>
      </c>
      <c r="D93" s="385" t="str">
        <f>IF('Заполняет конвертор НЕ ТРОГАТЬ!'!X235="", "", 'Заполняет конвертор НЕ ТРОГАТЬ!'!X235)</f>
        <v/>
      </c>
      <c r="E93" s="385" t="str">
        <f>IF('Заполняет конвертор НЕ ТРОГАТЬ!'!Y235="", "", 'Заполняет конвертор НЕ ТРОГАТЬ!'!Y235)</f>
        <v/>
      </c>
      <c r="F93" s="385" t="str">
        <f>IF('Заполняет конвертор НЕ ТРОГАТЬ!'!Z235="", "", 'Заполняет конвертор НЕ ТРОГАТЬ!'!Z235)</f>
        <v/>
      </c>
      <c r="G93" s="385" t="str">
        <f>IF('Заполняет конвертор НЕ ТРОГАТЬ!'!AA235="", "", 'Заполняет конвертор НЕ ТРОГАТЬ!'!AA235)</f>
        <v/>
      </c>
      <c r="H93" s="385" t="str">
        <f>IF('Заполняет конвертор НЕ ТРОГАТЬ!'!AB235="", "", 'Заполняет конвертор НЕ ТРОГАТЬ!'!AB235)</f>
        <v/>
      </c>
      <c r="I93" s="385" t="str">
        <f>IF('Заполняет конвертор НЕ ТРОГАТЬ!'!AC235="", "", 'Заполняет конвертор НЕ ТРОГАТЬ!'!AC235)</f>
        <v/>
      </c>
      <c r="J93" s="385" t="str">
        <f>IF('Заполняет конвертор НЕ ТРОГАТЬ!'!AD235="", "", 'Заполняет конвертор НЕ ТРОГАТЬ!'!AD235)</f>
        <v/>
      </c>
    </row>
    <row r="94" spans="1:10" ht="12.75">
      <c r="A94" s="385" t="str">
        <f>IF('Заполняет конвертор НЕ ТРОГАТЬ!'!U236="", "", 'Заполняет конвертор НЕ ТРОГАТЬ!'!U236)</f>
        <v/>
      </c>
      <c r="B94" s="385" t="str">
        <f>IF('Заполняет конвертор НЕ ТРОГАТЬ!'!V236="", "", 'Заполняет конвертор НЕ ТРОГАТЬ!'!V236)</f>
        <v/>
      </c>
      <c r="C94" s="385" t="str">
        <f>IF('Заполняет конвертор НЕ ТРОГАТЬ!'!W236="", "", 'Заполняет конвертор НЕ ТРОГАТЬ!'!W236)</f>
        <v/>
      </c>
      <c r="D94" s="385" t="str">
        <f>IF('Заполняет конвертор НЕ ТРОГАТЬ!'!X236="", "", 'Заполняет конвертор НЕ ТРОГАТЬ!'!X236)</f>
        <v/>
      </c>
      <c r="E94" s="385" t="str">
        <f>IF('Заполняет конвертор НЕ ТРОГАТЬ!'!Y236="", "", 'Заполняет конвертор НЕ ТРОГАТЬ!'!Y236)</f>
        <v/>
      </c>
      <c r="F94" s="385" t="str">
        <f>IF('Заполняет конвертор НЕ ТРОГАТЬ!'!Z236="", "", 'Заполняет конвертор НЕ ТРОГАТЬ!'!Z236)</f>
        <v/>
      </c>
      <c r="G94" s="385" t="str">
        <f>IF('Заполняет конвертор НЕ ТРОГАТЬ!'!AA236="", "", 'Заполняет конвертор НЕ ТРОГАТЬ!'!AA236)</f>
        <v/>
      </c>
      <c r="H94" s="385" t="str">
        <f>IF('Заполняет конвертор НЕ ТРОГАТЬ!'!AB236="", "", 'Заполняет конвертор НЕ ТРОГАТЬ!'!AB236)</f>
        <v/>
      </c>
      <c r="I94" s="385" t="str">
        <f>IF('Заполняет конвертор НЕ ТРОГАТЬ!'!AC236="", "", 'Заполняет конвертор НЕ ТРОГАТЬ!'!AC236)</f>
        <v/>
      </c>
      <c r="J94" s="385" t="str">
        <f>IF('Заполняет конвертор НЕ ТРОГАТЬ!'!AD236="", "", 'Заполняет конвертор НЕ ТРОГАТЬ!'!AD236)</f>
        <v/>
      </c>
    </row>
    <row r="95" spans="1:10" ht="12.75">
      <c r="A95" s="385" t="str">
        <f>IF('Заполняет конвертор НЕ ТРОГАТЬ!'!U237="", "", 'Заполняет конвертор НЕ ТРОГАТЬ!'!U237)</f>
        <v/>
      </c>
      <c r="B95" s="385" t="str">
        <f>IF('Заполняет конвертор НЕ ТРОГАТЬ!'!V237="", "", 'Заполняет конвертор НЕ ТРОГАТЬ!'!V237)</f>
        <v/>
      </c>
      <c r="C95" s="385" t="str">
        <f>IF('Заполняет конвертор НЕ ТРОГАТЬ!'!W237="", "", 'Заполняет конвертор НЕ ТРОГАТЬ!'!W237)</f>
        <v/>
      </c>
      <c r="D95" s="385" t="str">
        <f>IF('Заполняет конвертор НЕ ТРОГАТЬ!'!X237="", "", 'Заполняет конвертор НЕ ТРОГАТЬ!'!X237)</f>
        <v/>
      </c>
      <c r="E95" s="385" t="str">
        <f>IF('Заполняет конвертор НЕ ТРОГАТЬ!'!Y237="", "", 'Заполняет конвертор НЕ ТРОГАТЬ!'!Y237)</f>
        <v/>
      </c>
      <c r="F95" s="385" t="str">
        <f>IF('Заполняет конвертор НЕ ТРОГАТЬ!'!Z237="", "", 'Заполняет конвертор НЕ ТРОГАТЬ!'!Z237)</f>
        <v/>
      </c>
      <c r="G95" s="385" t="str">
        <f>IF('Заполняет конвертор НЕ ТРОГАТЬ!'!AA237="", "", 'Заполняет конвертор НЕ ТРОГАТЬ!'!AA237)</f>
        <v/>
      </c>
      <c r="H95" s="385" t="str">
        <f>IF('Заполняет конвертор НЕ ТРОГАТЬ!'!AB237="", "", 'Заполняет конвертор НЕ ТРОГАТЬ!'!AB237)</f>
        <v/>
      </c>
      <c r="I95" s="385" t="str">
        <f>IF('Заполняет конвертор НЕ ТРОГАТЬ!'!AC237="", "", 'Заполняет конвертор НЕ ТРОГАТЬ!'!AC237)</f>
        <v/>
      </c>
      <c r="J95" s="385" t="str">
        <f>IF('Заполняет конвертор НЕ ТРОГАТЬ!'!AD237="", "", 'Заполняет конвертор НЕ ТРОГАТЬ!'!AD237)</f>
        <v/>
      </c>
    </row>
    <row r="96" spans="1:10" ht="12.75">
      <c r="A96" s="385" t="str">
        <f>IF('Заполняет конвертор НЕ ТРОГАТЬ!'!U238="", "", 'Заполняет конвертор НЕ ТРОГАТЬ!'!U238)</f>
        <v/>
      </c>
      <c r="B96" s="385" t="str">
        <f>IF('Заполняет конвертор НЕ ТРОГАТЬ!'!V238="", "", 'Заполняет конвертор НЕ ТРОГАТЬ!'!V238)</f>
        <v/>
      </c>
      <c r="C96" s="385" t="str">
        <f>IF('Заполняет конвертор НЕ ТРОГАТЬ!'!W238="", "", 'Заполняет конвертор НЕ ТРОГАТЬ!'!W238)</f>
        <v/>
      </c>
      <c r="D96" s="385" t="str">
        <f>IF('Заполняет конвертор НЕ ТРОГАТЬ!'!X238="", "", 'Заполняет конвертор НЕ ТРОГАТЬ!'!X238)</f>
        <v/>
      </c>
      <c r="E96" s="385" t="str">
        <f>IF('Заполняет конвертор НЕ ТРОГАТЬ!'!Y238="", "", 'Заполняет конвертор НЕ ТРОГАТЬ!'!Y238)</f>
        <v/>
      </c>
      <c r="F96" s="385" t="str">
        <f>IF('Заполняет конвертор НЕ ТРОГАТЬ!'!Z238="", "", 'Заполняет конвертор НЕ ТРОГАТЬ!'!Z238)</f>
        <v/>
      </c>
      <c r="G96" s="385" t="str">
        <f>IF('Заполняет конвертор НЕ ТРОГАТЬ!'!AA238="", "", 'Заполняет конвертор НЕ ТРОГАТЬ!'!AA238)</f>
        <v/>
      </c>
      <c r="H96" s="385" t="str">
        <f>IF('Заполняет конвертор НЕ ТРОГАТЬ!'!AB238="", "", 'Заполняет конвертор НЕ ТРОГАТЬ!'!AB238)</f>
        <v/>
      </c>
      <c r="I96" s="385" t="str">
        <f>IF('Заполняет конвертор НЕ ТРОГАТЬ!'!AC238="", "", 'Заполняет конвертор НЕ ТРОГАТЬ!'!AC238)</f>
        <v/>
      </c>
      <c r="J96" s="385" t="str">
        <f>IF('Заполняет конвертор НЕ ТРОГАТЬ!'!AD238="", "", 'Заполняет конвертор НЕ ТРОГАТЬ!'!AD238)</f>
        <v/>
      </c>
    </row>
    <row r="97" spans="1:10" ht="12.75">
      <c r="A97" s="385" t="str">
        <f>IF('Заполняет конвертор НЕ ТРОГАТЬ!'!U239="", "", 'Заполняет конвертор НЕ ТРОГАТЬ!'!U239)</f>
        <v/>
      </c>
      <c r="B97" s="385" t="str">
        <f>IF('Заполняет конвертор НЕ ТРОГАТЬ!'!V239="", "", 'Заполняет конвертор НЕ ТРОГАТЬ!'!V239)</f>
        <v/>
      </c>
      <c r="C97" s="385" t="str">
        <f>IF('Заполняет конвертор НЕ ТРОГАТЬ!'!W239="", "", 'Заполняет конвертор НЕ ТРОГАТЬ!'!W239)</f>
        <v/>
      </c>
      <c r="D97" s="385" t="str">
        <f>IF('Заполняет конвертор НЕ ТРОГАТЬ!'!X239="", "", 'Заполняет конвертор НЕ ТРОГАТЬ!'!X239)</f>
        <v/>
      </c>
      <c r="E97" s="385" t="str">
        <f>IF('Заполняет конвертор НЕ ТРОГАТЬ!'!Y239="", "", 'Заполняет конвертор НЕ ТРОГАТЬ!'!Y239)</f>
        <v/>
      </c>
      <c r="F97" s="385" t="str">
        <f>IF('Заполняет конвертор НЕ ТРОГАТЬ!'!Z239="", "", 'Заполняет конвертор НЕ ТРОГАТЬ!'!Z239)</f>
        <v/>
      </c>
      <c r="G97" s="385" t="str">
        <f>IF('Заполняет конвертор НЕ ТРОГАТЬ!'!AA239="", "", 'Заполняет конвертор НЕ ТРОГАТЬ!'!AA239)</f>
        <v/>
      </c>
      <c r="H97" s="385" t="str">
        <f>IF('Заполняет конвертор НЕ ТРОГАТЬ!'!AB239="", "", 'Заполняет конвертор НЕ ТРОГАТЬ!'!AB239)</f>
        <v/>
      </c>
      <c r="I97" s="385" t="str">
        <f>IF('Заполняет конвертор НЕ ТРОГАТЬ!'!AC239="", "", 'Заполняет конвертор НЕ ТРОГАТЬ!'!AC239)</f>
        <v/>
      </c>
      <c r="J97" s="385" t="str">
        <f>IF('Заполняет конвертор НЕ ТРОГАТЬ!'!AD239="", "", 'Заполняет конвертор НЕ ТРОГАТЬ!'!AD239)</f>
        <v/>
      </c>
    </row>
    <row r="98" spans="1:10" ht="12.75">
      <c r="A98" s="385" t="str">
        <f>IF('Заполняет конвертор НЕ ТРОГАТЬ!'!U240="", "", 'Заполняет конвертор НЕ ТРОГАТЬ!'!U240)</f>
        <v/>
      </c>
      <c r="B98" s="385" t="str">
        <f>IF('Заполняет конвертор НЕ ТРОГАТЬ!'!V240="", "", 'Заполняет конвертор НЕ ТРОГАТЬ!'!V240)</f>
        <v/>
      </c>
      <c r="C98" s="385" t="str">
        <f>IF('Заполняет конвертор НЕ ТРОГАТЬ!'!W240="", "", 'Заполняет конвертор НЕ ТРОГАТЬ!'!W240)</f>
        <v/>
      </c>
      <c r="D98" s="385" t="str">
        <f>IF('Заполняет конвертор НЕ ТРОГАТЬ!'!X240="", "", 'Заполняет конвертор НЕ ТРОГАТЬ!'!X240)</f>
        <v/>
      </c>
      <c r="E98" s="385" t="str">
        <f>IF('Заполняет конвертор НЕ ТРОГАТЬ!'!Y240="", "", 'Заполняет конвертор НЕ ТРОГАТЬ!'!Y240)</f>
        <v/>
      </c>
      <c r="F98" s="385" t="str">
        <f>IF('Заполняет конвертор НЕ ТРОГАТЬ!'!Z240="", "", 'Заполняет конвертор НЕ ТРОГАТЬ!'!Z240)</f>
        <v/>
      </c>
      <c r="G98" s="385" t="str">
        <f>IF('Заполняет конвертор НЕ ТРОГАТЬ!'!AA240="", "", 'Заполняет конвертор НЕ ТРОГАТЬ!'!AA240)</f>
        <v/>
      </c>
      <c r="H98" s="385" t="str">
        <f>IF('Заполняет конвертор НЕ ТРОГАТЬ!'!AB240="", "", 'Заполняет конвертор НЕ ТРОГАТЬ!'!AB240)</f>
        <v/>
      </c>
      <c r="I98" s="385" t="str">
        <f>IF('Заполняет конвертор НЕ ТРОГАТЬ!'!AC240="", "", 'Заполняет конвертор НЕ ТРОГАТЬ!'!AC240)</f>
        <v/>
      </c>
      <c r="J98" s="385" t="str">
        <f>IF('Заполняет конвертор НЕ ТРОГАТЬ!'!AD240="", "", 'Заполняет конвертор НЕ ТРОГАТЬ!'!AD240)</f>
        <v/>
      </c>
    </row>
    <row r="99" spans="1:10" ht="12.75">
      <c r="A99" s="385" t="str">
        <f>IF('Заполняет конвертор НЕ ТРОГАТЬ!'!U241="", "", 'Заполняет конвертор НЕ ТРОГАТЬ!'!U241)</f>
        <v/>
      </c>
      <c r="B99" s="385" t="str">
        <f>IF('Заполняет конвертор НЕ ТРОГАТЬ!'!V241="", "", 'Заполняет конвертор НЕ ТРОГАТЬ!'!V241)</f>
        <v/>
      </c>
      <c r="C99" s="385" t="str">
        <f>IF('Заполняет конвертор НЕ ТРОГАТЬ!'!W241="", "", 'Заполняет конвертор НЕ ТРОГАТЬ!'!W241)</f>
        <v/>
      </c>
      <c r="D99" s="385" t="str">
        <f>IF('Заполняет конвертор НЕ ТРОГАТЬ!'!X241="", "", 'Заполняет конвертор НЕ ТРОГАТЬ!'!X241)</f>
        <v/>
      </c>
      <c r="E99" s="385" t="str">
        <f>IF('Заполняет конвертор НЕ ТРОГАТЬ!'!Y241="", "", 'Заполняет конвертор НЕ ТРОГАТЬ!'!Y241)</f>
        <v/>
      </c>
      <c r="F99" s="385" t="str">
        <f>IF('Заполняет конвертор НЕ ТРОГАТЬ!'!Z241="", "", 'Заполняет конвертор НЕ ТРОГАТЬ!'!Z241)</f>
        <v/>
      </c>
      <c r="G99" s="385" t="str">
        <f>IF('Заполняет конвертор НЕ ТРОГАТЬ!'!AA241="", "", 'Заполняет конвертор НЕ ТРОГАТЬ!'!AA241)</f>
        <v/>
      </c>
      <c r="H99" s="385" t="str">
        <f>IF('Заполняет конвертор НЕ ТРОГАТЬ!'!AB241="", "", 'Заполняет конвертор НЕ ТРОГАТЬ!'!AB241)</f>
        <v/>
      </c>
      <c r="I99" s="385" t="str">
        <f>IF('Заполняет конвертор НЕ ТРОГАТЬ!'!AC241="", "", 'Заполняет конвертор НЕ ТРОГАТЬ!'!AC241)</f>
        <v/>
      </c>
      <c r="J99" s="385" t="str">
        <f>IF('Заполняет конвертор НЕ ТРОГАТЬ!'!AD241="", "", 'Заполняет конвертор НЕ ТРОГАТЬ!'!AD241)</f>
        <v/>
      </c>
    </row>
    <row r="100" spans="1:10" ht="12.75">
      <c r="A100" s="385" t="str">
        <f>IF('Заполняет конвертор НЕ ТРОГАТЬ!'!U242="", "", 'Заполняет конвертор НЕ ТРОГАТЬ!'!U242)</f>
        <v/>
      </c>
      <c r="B100" s="385" t="str">
        <f>IF('Заполняет конвертор НЕ ТРОГАТЬ!'!V242="", "", 'Заполняет конвертор НЕ ТРОГАТЬ!'!V242)</f>
        <v/>
      </c>
      <c r="C100" s="385" t="str">
        <f>IF('Заполняет конвертор НЕ ТРОГАТЬ!'!W242="", "", 'Заполняет конвертор НЕ ТРОГАТЬ!'!W242)</f>
        <v/>
      </c>
      <c r="D100" s="385" t="str">
        <f>IF('Заполняет конвертор НЕ ТРОГАТЬ!'!X242="", "", 'Заполняет конвертор НЕ ТРОГАТЬ!'!X242)</f>
        <v/>
      </c>
      <c r="E100" s="385" t="str">
        <f>IF('Заполняет конвертор НЕ ТРОГАТЬ!'!Y242="", "", 'Заполняет конвертор НЕ ТРОГАТЬ!'!Y242)</f>
        <v/>
      </c>
      <c r="F100" s="385" t="str">
        <f>IF('Заполняет конвертор НЕ ТРОГАТЬ!'!Z242="", "", 'Заполняет конвертор НЕ ТРОГАТЬ!'!Z242)</f>
        <v/>
      </c>
      <c r="G100" s="385" t="str">
        <f>IF('Заполняет конвертор НЕ ТРОГАТЬ!'!AA242="", "", 'Заполняет конвертор НЕ ТРОГАТЬ!'!AA242)</f>
        <v/>
      </c>
      <c r="H100" s="385" t="str">
        <f>IF('Заполняет конвертор НЕ ТРОГАТЬ!'!AB242="", "", 'Заполняет конвертор НЕ ТРОГАТЬ!'!AB242)</f>
        <v/>
      </c>
      <c r="I100" s="385" t="str">
        <f>IF('Заполняет конвертор НЕ ТРОГАТЬ!'!AC242="", "", 'Заполняет конвертор НЕ ТРОГАТЬ!'!AC242)</f>
        <v/>
      </c>
      <c r="J100" s="385" t="str">
        <f>IF('Заполняет конвертор НЕ ТРОГАТЬ!'!AD242="", "", 'Заполняет конвертор НЕ ТРОГАТЬ!'!AD242)</f>
        <v/>
      </c>
    </row>
    <row r="101" spans="1:10" ht="12.75">
      <c r="A101" s="385" t="str">
        <f>IF('Заполняет конвертор НЕ ТРОГАТЬ!'!U243="", "", 'Заполняет конвертор НЕ ТРОГАТЬ!'!U243)</f>
        <v/>
      </c>
      <c r="B101" s="385" t="str">
        <f>IF('Заполняет конвертор НЕ ТРОГАТЬ!'!V243="", "", 'Заполняет конвертор НЕ ТРОГАТЬ!'!V243)</f>
        <v/>
      </c>
      <c r="C101" s="385" t="str">
        <f>IF('Заполняет конвертор НЕ ТРОГАТЬ!'!W243="", "", 'Заполняет конвертор НЕ ТРОГАТЬ!'!W243)</f>
        <v/>
      </c>
      <c r="D101" s="385" t="str">
        <f>IF('Заполняет конвертор НЕ ТРОГАТЬ!'!X243="", "", 'Заполняет конвертор НЕ ТРОГАТЬ!'!X243)</f>
        <v/>
      </c>
      <c r="E101" s="385" t="str">
        <f>IF('Заполняет конвертор НЕ ТРОГАТЬ!'!Y243="", "", 'Заполняет конвертор НЕ ТРОГАТЬ!'!Y243)</f>
        <v/>
      </c>
      <c r="F101" s="385" t="str">
        <f>IF('Заполняет конвертор НЕ ТРОГАТЬ!'!Z243="", "", 'Заполняет конвертор НЕ ТРОГАТЬ!'!Z243)</f>
        <v/>
      </c>
      <c r="G101" s="385" t="str">
        <f>IF('Заполняет конвертор НЕ ТРОГАТЬ!'!AA243="", "", 'Заполняет конвертор НЕ ТРОГАТЬ!'!AA243)</f>
        <v/>
      </c>
      <c r="H101" s="385" t="str">
        <f>IF('Заполняет конвертор НЕ ТРОГАТЬ!'!AB243="", "", 'Заполняет конвертор НЕ ТРОГАТЬ!'!AB243)</f>
        <v/>
      </c>
      <c r="I101" s="385" t="str">
        <f>IF('Заполняет конвертор НЕ ТРОГАТЬ!'!AC243="", "", 'Заполняет конвертор НЕ ТРОГАТЬ!'!AC243)</f>
        <v/>
      </c>
      <c r="J101" s="385" t="str">
        <f>IF('Заполняет конвертор НЕ ТРОГАТЬ!'!AD243="", "", 'Заполняет конвертор НЕ ТРОГАТЬ!'!AD243)</f>
        <v/>
      </c>
    </row>
    <row r="102" spans="1:10" ht="12.75">
      <c r="A102" s="385" t="str">
        <f>IF('Заполняет конвертор НЕ ТРОГАТЬ!'!U244="", "", 'Заполняет конвертор НЕ ТРОГАТЬ!'!U244)</f>
        <v/>
      </c>
      <c r="B102" s="385" t="str">
        <f>IF('Заполняет конвертор НЕ ТРОГАТЬ!'!V244="", "", 'Заполняет конвертор НЕ ТРОГАТЬ!'!V244)</f>
        <v/>
      </c>
      <c r="C102" s="385" t="str">
        <f>IF('Заполняет конвертор НЕ ТРОГАТЬ!'!W244="", "", 'Заполняет конвертор НЕ ТРОГАТЬ!'!W244)</f>
        <v/>
      </c>
      <c r="D102" s="385" t="str">
        <f>IF('Заполняет конвертор НЕ ТРОГАТЬ!'!X244="", "", 'Заполняет конвертор НЕ ТРОГАТЬ!'!X244)</f>
        <v/>
      </c>
      <c r="E102" s="385" t="str">
        <f>IF('Заполняет конвертор НЕ ТРОГАТЬ!'!Y244="", "", 'Заполняет конвертор НЕ ТРОГАТЬ!'!Y244)</f>
        <v/>
      </c>
      <c r="F102" s="385" t="str">
        <f>IF('Заполняет конвертор НЕ ТРОГАТЬ!'!Z244="", "", 'Заполняет конвертор НЕ ТРОГАТЬ!'!Z244)</f>
        <v/>
      </c>
      <c r="G102" s="385" t="str">
        <f>IF('Заполняет конвертор НЕ ТРОГАТЬ!'!AA244="", "", 'Заполняет конвертор НЕ ТРОГАТЬ!'!AA244)</f>
        <v/>
      </c>
      <c r="H102" s="385" t="str">
        <f>IF('Заполняет конвертор НЕ ТРОГАТЬ!'!AB244="", "", 'Заполняет конвертор НЕ ТРОГАТЬ!'!AB244)</f>
        <v/>
      </c>
      <c r="I102" s="385" t="str">
        <f>IF('Заполняет конвертор НЕ ТРОГАТЬ!'!AC244="", "", 'Заполняет конвертор НЕ ТРОГАТЬ!'!AC244)</f>
        <v/>
      </c>
      <c r="J102" s="385" t="str">
        <f>IF('Заполняет конвертор НЕ ТРОГАТЬ!'!AD244="", "", 'Заполняет конвертор НЕ ТРОГАТЬ!'!AD244)</f>
        <v/>
      </c>
    </row>
    <row r="103" spans="1:10" ht="15.75" customHeight="1">
      <c r="A103" s="385" t="str">
        <f>IF('Заполняет конвертор НЕ ТРОГАТЬ!'!U245="", "", 'Заполняет конвертор НЕ ТРОГАТЬ!'!U245)</f>
        <v/>
      </c>
      <c r="B103" s="385" t="str">
        <f>IF('Заполняет конвертор НЕ ТРОГАТЬ!'!V245="", "", 'Заполняет конвертор НЕ ТРОГАТЬ!'!V245)</f>
        <v/>
      </c>
      <c r="C103" s="385" t="str">
        <f>IF('Заполняет конвертор НЕ ТРОГАТЬ!'!W245="", "", 'Заполняет конвертор НЕ ТРОГАТЬ!'!W245)</f>
        <v/>
      </c>
      <c r="D103" s="385" t="str">
        <f>IF('Заполняет конвертор НЕ ТРОГАТЬ!'!X245="", "", 'Заполняет конвертор НЕ ТРОГАТЬ!'!X245)</f>
        <v/>
      </c>
      <c r="E103" s="385" t="str">
        <f>IF('Заполняет конвертор НЕ ТРОГАТЬ!'!Y245="", "", 'Заполняет конвертор НЕ ТРОГАТЬ!'!Y245)</f>
        <v/>
      </c>
      <c r="F103" s="385" t="str">
        <f>IF('Заполняет конвертор НЕ ТРОГАТЬ!'!Z245="", "", 'Заполняет конвертор НЕ ТРОГАТЬ!'!Z245)</f>
        <v/>
      </c>
      <c r="G103" s="385" t="str">
        <f>IF('Заполняет конвертор НЕ ТРОГАТЬ!'!AA245="", "", 'Заполняет конвертор НЕ ТРОГАТЬ!'!AA245)</f>
        <v/>
      </c>
      <c r="H103" s="385" t="str">
        <f>IF('Заполняет конвертор НЕ ТРОГАТЬ!'!AB245="", "", 'Заполняет конвертор НЕ ТРОГАТЬ!'!AB245)</f>
        <v/>
      </c>
      <c r="I103" s="385" t="str">
        <f>IF('Заполняет конвертор НЕ ТРОГАТЬ!'!AC245="", "", 'Заполняет конвертор НЕ ТРОГАТЬ!'!AC245)</f>
        <v/>
      </c>
      <c r="J103" s="385" t="str">
        <f>IF('Заполняет конвертор НЕ ТРОГАТЬ!'!AD245="", "", 'Заполняет конвертор НЕ ТРОГАТЬ!'!AD245)</f>
        <v/>
      </c>
    </row>
    <row r="104" spans="1:10" ht="15.75" customHeight="1">
      <c r="A104" s="385" t="str">
        <f>IF('Заполняет конвертор НЕ ТРОГАТЬ!'!U246="", "", 'Заполняет конвертор НЕ ТРОГАТЬ!'!U246)</f>
        <v/>
      </c>
      <c r="B104" s="385" t="str">
        <f>IF('Заполняет конвертор НЕ ТРОГАТЬ!'!V246="", "", 'Заполняет конвертор НЕ ТРОГАТЬ!'!V246)</f>
        <v/>
      </c>
      <c r="C104" s="385" t="str">
        <f>IF('Заполняет конвертор НЕ ТРОГАТЬ!'!W246="", "", 'Заполняет конвертор НЕ ТРОГАТЬ!'!W246)</f>
        <v/>
      </c>
      <c r="D104" s="385" t="str">
        <f>IF('Заполняет конвертор НЕ ТРОГАТЬ!'!X246="", "", 'Заполняет конвертор НЕ ТРОГАТЬ!'!X246)</f>
        <v/>
      </c>
      <c r="E104" s="385" t="str">
        <f>IF('Заполняет конвертор НЕ ТРОГАТЬ!'!Y246="", "", 'Заполняет конвертор НЕ ТРОГАТЬ!'!Y246)</f>
        <v/>
      </c>
      <c r="F104" s="385" t="str">
        <f>IF('Заполняет конвертор НЕ ТРОГАТЬ!'!Z246="", "", 'Заполняет конвертор НЕ ТРОГАТЬ!'!Z246)</f>
        <v/>
      </c>
      <c r="G104" s="385" t="str">
        <f>IF('Заполняет конвертор НЕ ТРОГАТЬ!'!AA246="", "", 'Заполняет конвертор НЕ ТРОГАТЬ!'!AA246)</f>
        <v/>
      </c>
      <c r="H104" s="385" t="str">
        <f>IF('Заполняет конвертор НЕ ТРОГАТЬ!'!AB246="", "", 'Заполняет конвертор НЕ ТРОГАТЬ!'!AB246)</f>
        <v/>
      </c>
      <c r="I104" s="385" t="str">
        <f>IF('Заполняет конвертор НЕ ТРОГАТЬ!'!AC246="", "", 'Заполняет конвертор НЕ ТРОГАТЬ!'!AC246)</f>
        <v/>
      </c>
      <c r="J104" s="385" t="str">
        <f>IF('Заполняет конвертор НЕ ТРОГАТЬ!'!AD246="", "", 'Заполняет конвертор НЕ ТРОГАТЬ!'!AD246)</f>
        <v/>
      </c>
    </row>
    <row r="105" spans="1:10" ht="15.75" customHeight="1">
      <c r="A105" s="385" t="str">
        <f>IF('Заполняет конвертор НЕ ТРОГАТЬ!'!U247="", "", 'Заполняет конвертор НЕ ТРОГАТЬ!'!U247)</f>
        <v/>
      </c>
      <c r="B105" s="385" t="str">
        <f>IF('Заполняет конвертор НЕ ТРОГАТЬ!'!V247="", "", 'Заполняет конвертор НЕ ТРОГАТЬ!'!V247)</f>
        <v/>
      </c>
      <c r="C105" s="385" t="str">
        <f>IF('Заполняет конвертор НЕ ТРОГАТЬ!'!W247="", "", 'Заполняет конвертор НЕ ТРОГАТЬ!'!W247)</f>
        <v/>
      </c>
      <c r="D105" s="385" t="str">
        <f>IF('Заполняет конвертор НЕ ТРОГАТЬ!'!X247="", "", 'Заполняет конвертор НЕ ТРОГАТЬ!'!X247)</f>
        <v/>
      </c>
      <c r="E105" s="385" t="str">
        <f>IF('Заполняет конвертор НЕ ТРОГАТЬ!'!Y247="", "", 'Заполняет конвертор НЕ ТРОГАТЬ!'!Y247)</f>
        <v/>
      </c>
      <c r="F105" s="385" t="str">
        <f>IF('Заполняет конвертор НЕ ТРОГАТЬ!'!Z247="", "", 'Заполняет конвертор НЕ ТРОГАТЬ!'!Z247)</f>
        <v/>
      </c>
      <c r="G105" s="385" t="str">
        <f>IF('Заполняет конвертор НЕ ТРОГАТЬ!'!AA247="", "", 'Заполняет конвертор НЕ ТРОГАТЬ!'!AA247)</f>
        <v/>
      </c>
      <c r="H105" s="385" t="str">
        <f>IF('Заполняет конвертор НЕ ТРОГАТЬ!'!AB247="", "", 'Заполняет конвертор НЕ ТРОГАТЬ!'!AB247)</f>
        <v/>
      </c>
      <c r="I105" s="385" t="str">
        <f>IF('Заполняет конвертор НЕ ТРОГАТЬ!'!AC247="", "", 'Заполняет конвертор НЕ ТРОГАТЬ!'!AC247)</f>
        <v/>
      </c>
      <c r="J105" s="385" t="str">
        <f>IF('Заполняет конвертор НЕ ТРОГАТЬ!'!AD247="", "", 'Заполняет конвертор НЕ ТРОГАТЬ!'!AD247)</f>
        <v/>
      </c>
    </row>
    <row r="106" spans="1:10" ht="15.75" customHeight="1">
      <c r="A106" s="385" t="str">
        <f>IF('Заполняет конвертор НЕ ТРОГАТЬ!'!U248="", "", 'Заполняет конвертор НЕ ТРОГАТЬ!'!U248)</f>
        <v/>
      </c>
      <c r="B106" s="385" t="str">
        <f>IF('Заполняет конвертор НЕ ТРОГАТЬ!'!V248="", "", 'Заполняет конвертор НЕ ТРОГАТЬ!'!V248)</f>
        <v/>
      </c>
      <c r="C106" s="385" t="str">
        <f>IF('Заполняет конвертор НЕ ТРОГАТЬ!'!W248="", "", 'Заполняет конвертор НЕ ТРОГАТЬ!'!W248)</f>
        <v/>
      </c>
      <c r="D106" s="385" t="str">
        <f>IF('Заполняет конвертор НЕ ТРОГАТЬ!'!X248="", "", 'Заполняет конвертор НЕ ТРОГАТЬ!'!X248)</f>
        <v/>
      </c>
      <c r="E106" s="385" t="str">
        <f>IF('Заполняет конвертор НЕ ТРОГАТЬ!'!Y248="", "", 'Заполняет конвертор НЕ ТРОГАТЬ!'!Y248)</f>
        <v/>
      </c>
      <c r="F106" s="385" t="str">
        <f>IF('Заполняет конвертор НЕ ТРОГАТЬ!'!Z248="", "", 'Заполняет конвертор НЕ ТРОГАТЬ!'!Z248)</f>
        <v/>
      </c>
      <c r="G106" s="385" t="str">
        <f>IF('Заполняет конвертор НЕ ТРОГАТЬ!'!AA248="", "", 'Заполняет конвертор НЕ ТРОГАТЬ!'!AA248)</f>
        <v/>
      </c>
      <c r="H106" s="385" t="str">
        <f>IF('Заполняет конвертор НЕ ТРОГАТЬ!'!AB248="", "", 'Заполняет конвертор НЕ ТРОГАТЬ!'!AB248)</f>
        <v/>
      </c>
      <c r="I106" s="385" t="str">
        <f>IF('Заполняет конвертор НЕ ТРОГАТЬ!'!AC248="", "", 'Заполняет конвертор НЕ ТРОГАТЬ!'!AC248)</f>
        <v/>
      </c>
      <c r="J106" s="385" t="str">
        <f>IF('Заполняет конвертор НЕ ТРОГАТЬ!'!AD248="", "", 'Заполняет конвертор НЕ ТРОГАТЬ!'!AD248)</f>
        <v/>
      </c>
    </row>
    <row r="107" spans="1:10" ht="15.75" customHeight="1">
      <c r="A107" s="385" t="str">
        <f>IF('Заполняет конвертор НЕ ТРОГАТЬ!'!U249="", "", 'Заполняет конвертор НЕ ТРОГАТЬ!'!U249)</f>
        <v/>
      </c>
      <c r="B107" s="385" t="str">
        <f>IF('Заполняет конвертор НЕ ТРОГАТЬ!'!V249="", "", 'Заполняет конвертор НЕ ТРОГАТЬ!'!V249)</f>
        <v/>
      </c>
      <c r="C107" s="385" t="str">
        <f>IF('Заполняет конвертор НЕ ТРОГАТЬ!'!W249="", "", 'Заполняет конвертор НЕ ТРОГАТЬ!'!W249)</f>
        <v/>
      </c>
      <c r="D107" s="385" t="str">
        <f>IF('Заполняет конвертор НЕ ТРОГАТЬ!'!X249="", "", 'Заполняет конвертор НЕ ТРОГАТЬ!'!X249)</f>
        <v/>
      </c>
      <c r="E107" s="385" t="str">
        <f>IF('Заполняет конвертор НЕ ТРОГАТЬ!'!Y249="", "", 'Заполняет конвертор НЕ ТРОГАТЬ!'!Y249)</f>
        <v/>
      </c>
      <c r="F107" s="385" t="str">
        <f>IF('Заполняет конвертор НЕ ТРОГАТЬ!'!Z249="", "", 'Заполняет конвертор НЕ ТРОГАТЬ!'!Z249)</f>
        <v/>
      </c>
      <c r="G107" s="385" t="str">
        <f>IF('Заполняет конвертор НЕ ТРОГАТЬ!'!AA249="", "", 'Заполняет конвертор НЕ ТРОГАТЬ!'!AA249)</f>
        <v/>
      </c>
      <c r="H107" s="385" t="str">
        <f>IF('Заполняет конвертор НЕ ТРОГАТЬ!'!AB249="", "", 'Заполняет конвертор НЕ ТРОГАТЬ!'!AB249)</f>
        <v/>
      </c>
      <c r="I107" s="385" t="str">
        <f>IF('Заполняет конвертор НЕ ТРОГАТЬ!'!AC249="", "", 'Заполняет конвертор НЕ ТРОГАТЬ!'!AC249)</f>
        <v/>
      </c>
      <c r="J107" s="385" t="str">
        <f>IF('Заполняет конвертор НЕ ТРОГАТЬ!'!AD249="", "", 'Заполняет конвертор НЕ ТРОГАТЬ!'!AD249)</f>
        <v/>
      </c>
    </row>
    <row r="108" spans="1:10" ht="15.75" customHeight="1">
      <c r="A108" s="385" t="str">
        <f>IF('Заполняет конвертор НЕ ТРОГАТЬ!'!U250="", "", 'Заполняет конвертор НЕ ТРОГАТЬ!'!U250)</f>
        <v/>
      </c>
      <c r="B108" s="385" t="str">
        <f>IF('Заполняет конвертор НЕ ТРОГАТЬ!'!V250="", "", 'Заполняет конвертор НЕ ТРОГАТЬ!'!V250)</f>
        <v/>
      </c>
      <c r="C108" s="385" t="str">
        <f>IF('Заполняет конвертор НЕ ТРОГАТЬ!'!W250="", "", 'Заполняет конвертор НЕ ТРОГАТЬ!'!W250)</f>
        <v/>
      </c>
      <c r="D108" s="385" t="str">
        <f>IF('Заполняет конвертор НЕ ТРОГАТЬ!'!X250="", "", 'Заполняет конвертор НЕ ТРОГАТЬ!'!X250)</f>
        <v/>
      </c>
      <c r="E108" s="385" t="str">
        <f>IF('Заполняет конвертор НЕ ТРОГАТЬ!'!Y250="", "", 'Заполняет конвертор НЕ ТРОГАТЬ!'!Y250)</f>
        <v/>
      </c>
      <c r="F108" s="385" t="str">
        <f>IF('Заполняет конвертор НЕ ТРОГАТЬ!'!Z250="", "", 'Заполняет конвертор НЕ ТРОГАТЬ!'!Z250)</f>
        <v/>
      </c>
      <c r="G108" s="385" t="str">
        <f>IF('Заполняет конвертор НЕ ТРОГАТЬ!'!AA250="", "", 'Заполняет конвертор НЕ ТРОГАТЬ!'!AA250)</f>
        <v/>
      </c>
      <c r="H108" s="385" t="str">
        <f>IF('Заполняет конвертор НЕ ТРОГАТЬ!'!AB250="", "", 'Заполняет конвертор НЕ ТРОГАТЬ!'!AB250)</f>
        <v/>
      </c>
      <c r="I108" s="385" t="str">
        <f>IF('Заполняет конвертор НЕ ТРОГАТЬ!'!AC250="", "", 'Заполняет конвертор НЕ ТРОГАТЬ!'!AC250)</f>
        <v/>
      </c>
      <c r="J108" s="385" t="str">
        <f>IF('Заполняет конвертор НЕ ТРОГАТЬ!'!AD250="", "", 'Заполняет конвертор НЕ ТРОГАТЬ!'!AD250)</f>
        <v/>
      </c>
    </row>
    <row r="109" spans="1:10" ht="15.75" customHeight="1">
      <c r="A109" s="385" t="str">
        <f>IF('Заполняет конвертор НЕ ТРОГАТЬ!'!U251="", "", 'Заполняет конвертор НЕ ТРОГАТЬ!'!U251)</f>
        <v/>
      </c>
      <c r="B109" s="385" t="str">
        <f>IF('Заполняет конвертор НЕ ТРОГАТЬ!'!V251="", "", 'Заполняет конвертор НЕ ТРОГАТЬ!'!V251)</f>
        <v/>
      </c>
      <c r="C109" s="385" t="str">
        <f>IF('Заполняет конвертор НЕ ТРОГАТЬ!'!W251="", "", 'Заполняет конвертор НЕ ТРОГАТЬ!'!W251)</f>
        <v/>
      </c>
      <c r="D109" s="385" t="str">
        <f>IF('Заполняет конвертор НЕ ТРОГАТЬ!'!X251="", "", 'Заполняет конвертор НЕ ТРОГАТЬ!'!X251)</f>
        <v/>
      </c>
      <c r="E109" s="385" t="str">
        <f>IF('Заполняет конвертор НЕ ТРОГАТЬ!'!Y251="", "", 'Заполняет конвертор НЕ ТРОГАТЬ!'!Y251)</f>
        <v/>
      </c>
      <c r="F109" s="385" t="str">
        <f>IF('Заполняет конвертор НЕ ТРОГАТЬ!'!Z251="", "", 'Заполняет конвертор НЕ ТРОГАТЬ!'!Z251)</f>
        <v/>
      </c>
      <c r="G109" s="385" t="str">
        <f>IF('Заполняет конвертор НЕ ТРОГАТЬ!'!AA251="", "", 'Заполняет конвертор НЕ ТРОГАТЬ!'!AA251)</f>
        <v/>
      </c>
      <c r="H109" s="385" t="str">
        <f>IF('Заполняет конвертор НЕ ТРОГАТЬ!'!AB251="", "", 'Заполняет конвертор НЕ ТРОГАТЬ!'!AB251)</f>
        <v/>
      </c>
      <c r="I109" s="385" t="str">
        <f>IF('Заполняет конвертор НЕ ТРОГАТЬ!'!AC251="", "", 'Заполняет конвертор НЕ ТРОГАТЬ!'!AC251)</f>
        <v/>
      </c>
      <c r="J109" s="385" t="str">
        <f>IF('Заполняет конвертор НЕ ТРОГАТЬ!'!AD251="", "", 'Заполняет конвертор НЕ ТРОГАТЬ!'!AD251)</f>
        <v/>
      </c>
    </row>
    <row r="110" spans="1:10" ht="15.75" customHeight="1">
      <c r="A110" s="385" t="str">
        <f>IF('Заполняет конвертор НЕ ТРОГАТЬ!'!U252="", "", 'Заполняет конвертор НЕ ТРОГАТЬ!'!U252)</f>
        <v/>
      </c>
      <c r="B110" s="385" t="str">
        <f>IF('Заполняет конвертор НЕ ТРОГАТЬ!'!V252="", "", 'Заполняет конвертор НЕ ТРОГАТЬ!'!V252)</f>
        <v/>
      </c>
      <c r="C110" s="385" t="str">
        <f>IF('Заполняет конвертор НЕ ТРОГАТЬ!'!W252="", "", 'Заполняет конвертор НЕ ТРОГАТЬ!'!W252)</f>
        <v/>
      </c>
      <c r="D110" s="385" t="str">
        <f>IF('Заполняет конвертор НЕ ТРОГАТЬ!'!X252="", "", 'Заполняет конвертор НЕ ТРОГАТЬ!'!X252)</f>
        <v/>
      </c>
      <c r="E110" s="385" t="str">
        <f>IF('Заполняет конвертор НЕ ТРОГАТЬ!'!Y252="", "", 'Заполняет конвертор НЕ ТРОГАТЬ!'!Y252)</f>
        <v/>
      </c>
      <c r="F110" s="385" t="str">
        <f>IF('Заполняет конвертор НЕ ТРОГАТЬ!'!Z252="", "", 'Заполняет конвертор НЕ ТРОГАТЬ!'!Z252)</f>
        <v/>
      </c>
      <c r="G110" s="385" t="str">
        <f>IF('Заполняет конвертор НЕ ТРОГАТЬ!'!AA252="", "", 'Заполняет конвертор НЕ ТРОГАТЬ!'!AA252)</f>
        <v/>
      </c>
      <c r="H110" s="385" t="str">
        <f>IF('Заполняет конвертор НЕ ТРОГАТЬ!'!AB252="", "", 'Заполняет конвертор НЕ ТРОГАТЬ!'!AB252)</f>
        <v/>
      </c>
      <c r="I110" s="385" t="str">
        <f>IF('Заполняет конвертор НЕ ТРОГАТЬ!'!AC252="", "", 'Заполняет конвертор НЕ ТРОГАТЬ!'!AC252)</f>
        <v/>
      </c>
      <c r="J110" s="385" t="str">
        <f>IF('Заполняет конвертор НЕ ТРОГАТЬ!'!AD252="", "", 'Заполняет конвертор НЕ ТРОГАТЬ!'!AD252)</f>
        <v/>
      </c>
    </row>
    <row r="111" spans="1:10" ht="15.75" customHeight="1">
      <c r="A111" s="385" t="str">
        <f>IF('Заполняет конвертор НЕ ТРОГАТЬ!'!U253="", "", 'Заполняет конвертор НЕ ТРОГАТЬ!'!U253)</f>
        <v/>
      </c>
      <c r="B111" s="385" t="str">
        <f>IF('Заполняет конвертор НЕ ТРОГАТЬ!'!V253="", "", 'Заполняет конвертор НЕ ТРОГАТЬ!'!V253)</f>
        <v/>
      </c>
      <c r="C111" s="385" t="str">
        <f>IF('Заполняет конвертор НЕ ТРОГАТЬ!'!W253="", "", 'Заполняет конвертор НЕ ТРОГАТЬ!'!W253)</f>
        <v/>
      </c>
      <c r="D111" s="385" t="str">
        <f>IF('Заполняет конвертор НЕ ТРОГАТЬ!'!X253="", "", 'Заполняет конвертор НЕ ТРОГАТЬ!'!X253)</f>
        <v/>
      </c>
      <c r="E111" s="385" t="str">
        <f>IF('Заполняет конвертор НЕ ТРОГАТЬ!'!Y253="", "", 'Заполняет конвертор НЕ ТРОГАТЬ!'!Y253)</f>
        <v/>
      </c>
      <c r="F111" s="385" t="str">
        <f>IF('Заполняет конвертор НЕ ТРОГАТЬ!'!Z253="", "", 'Заполняет конвертор НЕ ТРОГАТЬ!'!Z253)</f>
        <v/>
      </c>
      <c r="G111" s="385" t="str">
        <f>IF('Заполняет конвертор НЕ ТРОГАТЬ!'!AA253="", "", 'Заполняет конвертор НЕ ТРОГАТЬ!'!AA253)</f>
        <v/>
      </c>
      <c r="H111" s="385" t="str">
        <f>IF('Заполняет конвертор НЕ ТРОГАТЬ!'!AB253="", "", 'Заполняет конвертор НЕ ТРОГАТЬ!'!AB253)</f>
        <v/>
      </c>
      <c r="I111" s="385" t="str">
        <f>IF('Заполняет конвертор НЕ ТРОГАТЬ!'!AC253="", "", 'Заполняет конвертор НЕ ТРОГАТЬ!'!AC253)</f>
        <v/>
      </c>
      <c r="J111" s="385" t="str">
        <f>IF('Заполняет конвертор НЕ ТРОГАТЬ!'!AD253="", "", 'Заполняет конвертор НЕ ТРОГАТЬ!'!AD253)</f>
        <v/>
      </c>
    </row>
    <row r="112" spans="1:10" ht="15.75" customHeight="1">
      <c r="A112" s="385" t="str">
        <f>IF('Заполняет конвертор НЕ ТРОГАТЬ!'!U254="", "", 'Заполняет конвертор НЕ ТРОГАТЬ!'!U254)</f>
        <v/>
      </c>
      <c r="B112" s="385" t="str">
        <f>IF('Заполняет конвертор НЕ ТРОГАТЬ!'!V254="", "", 'Заполняет конвертор НЕ ТРОГАТЬ!'!V254)</f>
        <v/>
      </c>
      <c r="C112" s="385" t="str">
        <f>IF('Заполняет конвертор НЕ ТРОГАТЬ!'!W254="", "", 'Заполняет конвертор НЕ ТРОГАТЬ!'!W254)</f>
        <v/>
      </c>
      <c r="D112" s="385" t="str">
        <f>IF('Заполняет конвертор НЕ ТРОГАТЬ!'!X254="", "", 'Заполняет конвертор НЕ ТРОГАТЬ!'!X254)</f>
        <v/>
      </c>
      <c r="E112" s="385" t="str">
        <f>IF('Заполняет конвертор НЕ ТРОГАТЬ!'!Y254="", "", 'Заполняет конвертор НЕ ТРОГАТЬ!'!Y254)</f>
        <v/>
      </c>
      <c r="F112" s="385" t="str">
        <f>IF('Заполняет конвертор НЕ ТРОГАТЬ!'!Z254="", "", 'Заполняет конвертор НЕ ТРОГАТЬ!'!Z254)</f>
        <v/>
      </c>
      <c r="G112" s="385" t="str">
        <f>IF('Заполняет конвертор НЕ ТРОГАТЬ!'!AA254="", "", 'Заполняет конвертор НЕ ТРОГАТЬ!'!AA254)</f>
        <v/>
      </c>
      <c r="H112" s="385" t="str">
        <f>IF('Заполняет конвертор НЕ ТРОГАТЬ!'!AB254="", "", 'Заполняет конвертор НЕ ТРОГАТЬ!'!AB254)</f>
        <v/>
      </c>
      <c r="I112" s="385" t="str">
        <f>IF('Заполняет конвертор НЕ ТРОГАТЬ!'!AC254="", "", 'Заполняет конвертор НЕ ТРОГАТЬ!'!AC254)</f>
        <v/>
      </c>
      <c r="J112" s="385" t="str">
        <f>IF('Заполняет конвертор НЕ ТРОГАТЬ!'!AD254="", "", 'Заполняет конвертор НЕ ТРОГАТЬ!'!AD254)</f>
        <v/>
      </c>
    </row>
    <row r="113" spans="1:10" ht="15.75" customHeight="1">
      <c r="A113" s="385" t="str">
        <f>IF('Заполняет конвертор НЕ ТРОГАТЬ!'!U255="", "", 'Заполняет конвертор НЕ ТРОГАТЬ!'!U255)</f>
        <v/>
      </c>
      <c r="B113" s="385" t="str">
        <f>IF('Заполняет конвертор НЕ ТРОГАТЬ!'!V255="", "", 'Заполняет конвертор НЕ ТРОГАТЬ!'!V255)</f>
        <v/>
      </c>
      <c r="C113" s="385" t="str">
        <f>IF('Заполняет конвертор НЕ ТРОГАТЬ!'!W255="", "", 'Заполняет конвертор НЕ ТРОГАТЬ!'!W255)</f>
        <v/>
      </c>
      <c r="D113" s="385" t="str">
        <f>IF('Заполняет конвертор НЕ ТРОГАТЬ!'!X255="", "", 'Заполняет конвертор НЕ ТРОГАТЬ!'!X255)</f>
        <v/>
      </c>
      <c r="E113" s="385" t="str">
        <f>IF('Заполняет конвертор НЕ ТРОГАТЬ!'!Y255="", "", 'Заполняет конвертор НЕ ТРОГАТЬ!'!Y255)</f>
        <v/>
      </c>
      <c r="F113" s="385" t="str">
        <f>IF('Заполняет конвертор НЕ ТРОГАТЬ!'!Z255="", "", 'Заполняет конвертор НЕ ТРОГАТЬ!'!Z255)</f>
        <v/>
      </c>
      <c r="G113" s="385" t="str">
        <f>IF('Заполняет конвертор НЕ ТРОГАТЬ!'!AA255="", "", 'Заполняет конвертор НЕ ТРОГАТЬ!'!AA255)</f>
        <v/>
      </c>
      <c r="H113" s="385" t="str">
        <f>IF('Заполняет конвертор НЕ ТРОГАТЬ!'!AB255="", "", 'Заполняет конвертор НЕ ТРОГАТЬ!'!AB255)</f>
        <v/>
      </c>
      <c r="I113" s="385" t="str">
        <f>IF('Заполняет конвертор НЕ ТРОГАТЬ!'!AC255="", "", 'Заполняет конвертор НЕ ТРОГАТЬ!'!AC255)</f>
        <v/>
      </c>
      <c r="J113" s="385" t="str">
        <f>IF('Заполняет конвертор НЕ ТРОГАТЬ!'!AD255="", "", 'Заполняет конвертор НЕ ТРОГАТЬ!'!AD255)</f>
        <v/>
      </c>
    </row>
    <row r="114" spans="1:10" ht="15.75" customHeight="1">
      <c r="A114" s="385" t="str">
        <f>IF('Заполняет конвертор НЕ ТРОГАТЬ!'!U256="", "", 'Заполняет конвертор НЕ ТРОГАТЬ!'!U256)</f>
        <v/>
      </c>
      <c r="B114" s="385" t="str">
        <f>IF('Заполняет конвертор НЕ ТРОГАТЬ!'!V256="", "", 'Заполняет конвертор НЕ ТРОГАТЬ!'!V256)</f>
        <v/>
      </c>
      <c r="C114" s="385" t="str">
        <f>IF('Заполняет конвертор НЕ ТРОГАТЬ!'!W256="", "", 'Заполняет конвертор НЕ ТРОГАТЬ!'!W256)</f>
        <v/>
      </c>
      <c r="D114" s="385" t="str">
        <f>IF('Заполняет конвертор НЕ ТРОГАТЬ!'!X256="", "", 'Заполняет конвертор НЕ ТРОГАТЬ!'!X256)</f>
        <v/>
      </c>
      <c r="E114" s="385" t="str">
        <f>IF('Заполняет конвертор НЕ ТРОГАТЬ!'!Y256="", "", 'Заполняет конвертор НЕ ТРОГАТЬ!'!Y256)</f>
        <v/>
      </c>
      <c r="F114" s="385" t="str">
        <f>IF('Заполняет конвертор НЕ ТРОГАТЬ!'!Z256="", "", 'Заполняет конвертор НЕ ТРОГАТЬ!'!Z256)</f>
        <v/>
      </c>
      <c r="G114" s="385" t="str">
        <f>IF('Заполняет конвертор НЕ ТРОГАТЬ!'!AA256="", "", 'Заполняет конвертор НЕ ТРОГАТЬ!'!AA256)</f>
        <v/>
      </c>
      <c r="H114" s="385" t="str">
        <f>IF('Заполняет конвертор НЕ ТРОГАТЬ!'!AB256="", "", 'Заполняет конвертор НЕ ТРОГАТЬ!'!AB256)</f>
        <v/>
      </c>
      <c r="I114" s="385" t="str">
        <f>IF('Заполняет конвертор НЕ ТРОГАТЬ!'!AC256="", "", 'Заполняет конвертор НЕ ТРОГАТЬ!'!AC256)</f>
        <v/>
      </c>
      <c r="J114" s="385" t="str">
        <f>IF('Заполняет конвертор НЕ ТРОГАТЬ!'!AD256="", "", 'Заполняет конвертор НЕ ТРОГАТЬ!'!AD256)</f>
        <v/>
      </c>
    </row>
    <row r="115" spans="1:10" ht="15.75" customHeight="1">
      <c r="A115" s="385" t="str">
        <f>IF('Заполняет конвертор НЕ ТРОГАТЬ!'!U257="", "", 'Заполняет конвертор НЕ ТРОГАТЬ!'!U257)</f>
        <v/>
      </c>
      <c r="B115" s="385" t="str">
        <f>IF('Заполняет конвертор НЕ ТРОГАТЬ!'!V257="", "", 'Заполняет конвертор НЕ ТРОГАТЬ!'!V257)</f>
        <v/>
      </c>
      <c r="C115" s="385" t="str">
        <f>IF('Заполняет конвертор НЕ ТРОГАТЬ!'!W257="", "", 'Заполняет конвертор НЕ ТРОГАТЬ!'!W257)</f>
        <v/>
      </c>
      <c r="D115" s="385" t="str">
        <f>IF('Заполняет конвертор НЕ ТРОГАТЬ!'!X257="", "", 'Заполняет конвертор НЕ ТРОГАТЬ!'!X257)</f>
        <v/>
      </c>
      <c r="E115" s="385" t="str">
        <f>IF('Заполняет конвертор НЕ ТРОГАТЬ!'!Y257="", "", 'Заполняет конвертор НЕ ТРОГАТЬ!'!Y257)</f>
        <v/>
      </c>
      <c r="F115" s="385" t="str">
        <f>IF('Заполняет конвертор НЕ ТРОГАТЬ!'!Z257="", "", 'Заполняет конвертор НЕ ТРОГАТЬ!'!Z257)</f>
        <v/>
      </c>
      <c r="G115" s="385" t="str">
        <f>IF('Заполняет конвертор НЕ ТРОГАТЬ!'!AA257="", "", 'Заполняет конвертор НЕ ТРОГАТЬ!'!AA257)</f>
        <v/>
      </c>
      <c r="H115" s="385" t="str">
        <f>IF('Заполняет конвертор НЕ ТРОГАТЬ!'!AB257="", "", 'Заполняет конвертор НЕ ТРОГАТЬ!'!AB257)</f>
        <v/>
      </c>
      <c r="I115" s="385" t="str">
        <f>IF('Заполняет конвертор НЕ ТРОГАТЬ!'!AC257="", "", 'Заполняет конвертор НЕ ТРОГАТЬ!'!AC257)</f>
        <v/>
      </c>
      <c r="J115" s="385" t="str">
        <f>IF('Заполняет конвертор НЕ ТРОГАТЬ!'!AD257="", "", 'Заполняет конвертор НЕ ТРОГАТЬ!'!AD257)</f>
        <v/>
      </c>
    </row>
    <row r="116" spans="1:10" ht="15.75" customHeight="1">
      <c r="A116" s="385" t="str">
        <f>IF('Заполняет конвертор НЕ ТРОГАТЬ!'!U258="", "", 'Заполняет конвертор НЕ ТРОГАТЬ!'!U258)</f>
        <v/>
      </c>
      <c r="B116" s="385" t="str">
        <f>IF('Заполняет конвертор НЕ ТРОГАТЬ!'!V258="", "", 'Заполняет конвертор НЕ ТРОГАТЬ!'!V258)</f>
        <v/>
      </c>
      <c r="C116" s="385" t="str">
        <f>IF('Заполняет конвертор НЕ ТРОГАТЬ!'!W258="", "", 'Заполняет конвертор НЕ ТРОГАТЬ!'!W258)</f>
        <v/>
      </c>
      <c r="D116" s="385" t="str">
        <f>IF('Заполняет конвертор НЕ ТРОГАТЬ!'!X258="", "", 'Заполняет конвертор НЕ ТРОГАТЬ!'!X258)</f>
        <v/>
      </c>
      <c r="E116" s="385" t="str">
        <f>IF('Заполняет конвертор НЕ ТРОГАТЬ!'!Y258="", "", 'Заполняет конвертор НЕ ТРОГАТЬ!'!Y258)</f>
        <v/>
      </c>
      <c r="F116" s="385" t="str">
        <f>IF('Заполняет конвертор НЕ ТРОГАТЬ!'!Z258="", "", 'Заполняет конвертор НЕ ТРОГАТЬ!'!Z258)</f>
        <v/>
      </c>
      <c r="G116" s="385" t="str">
        <f>IF('Заполняет конвертор НЕ ТРОГАТЬ!'!AA258="", "", 'Заполняет конвертор НЕ ТРОГАТЬ!'!AA258)</f>
        <v/>
      </c>
      <c r="H116" s="385" t="str">
        <f>IF('Заполняет конвертор НЕ ТРОГАТЬ!'!AB258="", "", 'Заполняет конвертор НЕ ТРОГАТЬ!'!AB258)</f>
        <v/>
      </c>
      <c r="I116" s="385" t="str">
        <f>IF('Заполняет конвертор НЕ ТРОГАТЬ!'!AC258="", "", 'Заполняет конвертор НЕ ТРОГАТЬ!'!AC258)</f>
        <v/>
      </c>
      <c r="J116" s="385" t="str">
        <f>IF('Заполняет конвертор НЕ ТРОГАТЬ!'!AD258="", "", 'Заполняет конвертор НЕ ТРОГАТЬ!'!AD258)</f>
        <v/>
      </c>
    </row>
    <row r="117" spans="1:10" ht="15.75" customHeight="1">
      <c r="A117" s="385" t="str">
        <f>IF('Заполняет конвертор НЕ ТРОГАТЬ!'!U259="", "", 'Заполняет конвертор НЕ ТРОГАТЬ!'!U259)</f>
        <v/>
      </c>
      <c r="B117" s="385" t="str">
        <f>IF('Заполняет конвертор НЕ ТРОГАТЬ!'!V259="", "", 'Заполняет конвертор НЕ ТРОГАТЬ!'!V259)</f>
        <v/>
      </c>
      <c r="C117" s="385" t="str">
        <f>IF('Заполняет конвертор НЕ ТРОГАТЬ!'!W259="", "", 'Заполняет конвертор НЕ ТРОГАТЬ!'!W259)</f>
        <v/>
      </c>
      <c r="D117" s="385" t="str">
        <f>IF('Заполняет конвертор НЕ ТРОГАТЬ!'!X259="", "", 'Заполняет конвертор НЕ ТРОГАТЬ!'!X259)</f>
        <v/>
      </c>
      <c r="E117" s="385" t="str">
        <f>IF('Заполняет конвертор НЕ ТРОГАТЬ!'!Y259="", "", 'Заполняет конвертор НЕ ТРОГАТЬ!'!Y259)</f>
        <v/>
      </c>
      <c r="F117" s="385" t="str">
        <f>IF('Заполняет конвертор НЕ ТРОГАТЬ!'!Z259="", "", 'Заполняет конвертор НЕ ТРОГАТЬ!'!Z259)</f>
        <v/>
      </c>
      <c r="G117" s="385" t="str">
        <f>IF('Заполняет конвертор НЕ ТРОГАТЬ!'!AA259="", "", 'Заполняет конвертор НЕ ТРОГАТЬ!'!AA259)</f>
        <v/>
      </c>
      <c r="H117" s="385" t="str">
        <f>IF('Заполняет конвертор НЕ ТРОГАТЬ!'!AB259="", "", 'Заполняет конвертор НЕ ТРОГАТЬ!'!AB259)</f>
        <v/>
      </c>
      <c r="I117" s="385" t="str">
        <f>IF('Заполняет конвертор НЕ ТРОГАТЬ!'!AC259="", "", 'Заполняет конвертор НЕ ТРОГАТЬ!'!AC259)</f>
        <v/>
      </c>
      <c r="J117" s="385" t="str">
        <f>IF('Заполняет конвертор НЕ ТРОГАТЬ!'!AD259="", "", 'Заполняет конвертор НЕ ТРОГАТЬ!'!AD259)</f>
        <v/>
      </c>
    </row>
    <row r="118" spans="1:10" ht="15.75" customHeight="1">
      <c r="A118" s="385" t="str">
        <f>IF('Заполняет конвертор НЕ ТРОГАТЬ!'!U260="", "", 'Заполняет конвертор НЕ ТРОГАТЬ!'!U260)</f>
        <v/>
      </c>
      <c r="B118" s="385" t="str">
        <f>IF('Заполняет конвертор НЕ ТРОГАТЬ!'!V260="", "", 'Заполняет конвертор НЕ ТРОГАТЬ!'!V260)</f>
        <v/>
      </c>
      <c r="C118" s="385" t="str">
        <f>IF('Заполняет конвертор НЕ ТРОГАТЬ!'!W260="", "", 'Заполняет конвертор НЕ ТРОГАТЬ!'!W260)</f>
        <v/>
      </c>
      <c r="D118" s="385" t="str">
        <f>IF('Заполняет конвертор НЕ ТРОГАТЬ!'!X260="", "", 'Заполняет конвертор НЕ ТРОГАТЬ!'!X260)</f>
        <v/>
      </c>
      <c r="E118" s="385" t="str">
        <f>IF('Заполняет конвертор НЕ ТРОГАТЬ!'!Y260="", "", 'Заполняет конвертор НЕ ТРОГАТЬ!'!Y260)</f>
        <v/>
      </c>
      <c r="F118" s="385" t="str">
        <f>IF('Заполняет конвертор НЕ ТРОГАТЬ!'!Z260="", "", 'Заполняет конвертор НЕ ТРОГАТЬ!'!Z260)</f>
        <v/>
      </c>
      <c r="G118" s="385" t="str">
        <f>IF('Заполняет конвертор НЕ ТРОГАТЬ!'!AA260="", "", 'Заполняет конвертор НЕ ТРОГАТЬ!'!AA260)</f>
        <v/>
      </c>
      <c r="H118" s="385" t="str">
        <f>IF('Заполняет конвертор НЕ ТРОГАТЬ!'!AB260="", "", 'Заполняет конвертор НЕ ТРОГАТЬ!'!AB260)</f>
        <v/>
      </c>
      <c r="I118" s="385" t="str">
        <f>IF('Заполняет конвертор НЕ ТРОГАТЬ!'!AC260="", "", 'Заполняет конвертор НЕ ТРОГАТЬ!'!AC260)</f>
        <v/>
      </c>
      <c r="J118" s="385" t="str">
        <f>IF('Заполняет конвертор НЕ ТРОГАТЬ!'!AD260="", "", 'Заполняет конвертор НЕ ТРОГАТЬ!'!AD260)</f>
        <v/>
      </c>
    </row>
    <row r="119" spans="1:10" ht="15.75" customHeight="1">
      <c r="A119" s="385" t="str">
        <f>IF('Заполняет конвертор НЕ ТРОГАТЬ!'!U261="", "", 'Заполняет конвертор НЕ ТРОГАТЬ!'!U261)</f>
        <v/>
      </c>
      <c r="B119" s="385" t="str">
        <f>IF('Заполняет конвертор НЕ ТРОГАТЬ!'!V261="", "", 'Заполняет конвертор НЕ ТРОГАТЬ!'!V261)</f>
        <v/>
      </c>
      <c r="C119" s="385" t="str">
        <f>IF('Заполняет конвертор НЕ ТРОГАТЬ!'!W261="", "", 'Заполняет конвертор НЕ ТРОГАТЬ!'!W261)</f>
        <v/>
      </c>
      <c r="D119" s="385" t="str">
        <f>IF('Заполняет конвертор НЕ ТРОГАТЬ!'!X261="", "", 'Заполняет конвертор НЕ ТРОГАТЬ!'!X261)</f>
        <v/>
      </c>
      <c r="E119" s="385" t="str">
        <f>IF('Заполняет конвертор НЕ ТРОГАТЬ!'!Y261="", "", 'Заполняет конвертор НЕ ТРОГАТЬ!'!Y261)</f>
        <v/>
      </c>
      <c r="F119" s="385" t="str">
        <f>IF('Заполняет конвертор НЕ ТРОГАТЬ!'!Z261="", "", 'Заполняет конвертор НЕ ТРОГАТЬ!'!Z261)</f>
        <v/>
      </c>
      <c r="G119" s="385" t="str">
        <f>IF('Заполняет конвертор НЕ ТРОГАТЬ!'!AA261="", "", 'Заполняет конвертор НЕ ТРОГАТЬ!'!AA261)</f>
        <v/>
      </c>
      <c r="H119" s="385" t="str">
        <f>IF('Заполняет конвертор НЕ ТРОГАТЬ!'!AB261="", "", 'Заполняет конвертор НЕ ТРОГАТЬ!'!AB261)</f>
        <v/>
      </c>
      <c r="I119" s="385" t="str">
        <f>IF('Заполняет конвертор НЕ ТРОГАТЬ!'!AC261="", "", 'Заполняет конвертор НЕ ТРОГАТЬ!'!AC261)</f>
        <v/>
      </c>
      <c r="J119" s="385" t="str">
        <f>IF('Заполняет конвертор НЕ ТРОГАТЬ!'!AD261="", "", 'Заполняет конвертор НЕ ТРОГАТЬ!'!AD261)</f>
        <v/>
      </c>
    </row>
    <row r="120" spans="1:10" ht="15.75" customHeight="1">
      <c r="A120" s="385" t="str">
        <f>IF('Заполняет конвертор НЕ ТРОГАТЬ!'!U262="", "", 'Заполняет конвертор НЕ ТРОГАТЬ!'!U262)</f>
        <v/>
      </c>
      <c r="B120" s="385" t="str">
        <f>IF('Заполняет конвертор НЕ ТРОГАТЬ!'!V262="", "", 'Заполняет конвертор НЕ ТРОГАТЬ!'!V262)</f>
        <v/>
      </c>
      <c r="C120" s="385" t="str">
        <f>IF('Заполняет конвертор НЕ ТРОГАТЬ!'!W262="", "", 'Заполняет конвертор НЕ ТРОГАТЬ!'!W262)</f>
        <v/>
      </c>
      <c r="D120" s="385" t="str">
        <f>IF('Заполняет конвертор НЕ ТРОГАТЬ!'!X262="", "", 'Заполняет конвертор НЕ ТРОГАТЬ!'!X262)</f>
        <v/>
      </c>
      <c r="E120" s="385" t="str">
        <f>IF('Заполняет конвертор НЕ ТРОГАТЬ!'!Y262="", "", 'Заполняет конвертор НЕ ТРОГАТЬ!'!Y262)</f>
        <v/>
      </c>
      <c r="F120" s="385" t="str">
        <f>IF('Заполняет конвертор НЕ ТРОГАТЬ!'!Z262="", "", 'Заполняет конвертор НЕ ТРОГАТЬ!'!Z262)</f>
        <v/>
      </c>
      <c r="G120" s="385" t="str">
        <f>IF('Заполняет конвертор НЕ ТРОГАТЬ!'!AA262="", "", 'Заполняет конвертор НЕ ТРОГАТЬ!'!AA262)</f>
        <v/>
      </c>
      <c r="H120" s="385" t="str">
        <f>IF('Заполняет конвертор НЕ ТРОГАТЬ!'!AB262="", "", 'Заполняет конвертор НЕ ТРОГАТЬ!'!AB262)</f>
        <v/>
      </c>
      <c r="I120" s="385" t="str">
        <f>IF('Заполняет конвертор НЕ ТРОГАТЬ!'!AC262="", "", 'Заполняет конвертор НЕ ТРОГАТЬ!'!AC262)</f>
        <v/>
      </c>
      <c r="J120" s="385" t="str">
        <f>IF('Заполняет конвертор НЕ ТРОГАТЬ!'!AD262="", "", 'Заполняет конвертор НЕ ТРОГАТЬ!'!AD262)</f>
        <v/>
      </c>
    </row>
    <row r="121" spans="1:10" ht="15.75" customHeight="1">
      <c r="A121" s="385" t="str">
        <f>IF('Заполняет конвертор НЕ ТРОГАТЬ!'!U263="", "", 'Заполняет конвертор НЕ ТРОГАТЬ!'!U263)</f>
        <v/>
      </c>
      <c r="B121" s="385" t="str">
        <f>IF('Заполняет конвертор НЕ ТРОГАТЬ!'!V263="", "", 'Заполняет конвертор НЕ ТРОГАТЬ!'!V263)</f>
        <v/>
      </c>
      <c r="C121" s="385" t="str">
        <f>IF('Заполняет конвертор НЕ ТРОГАТЬ!'!W263="", "", 'Заполняет конвертор НЕ ТРОГАТЬ!'!W263)</f>
        <v/>
      </c>
      <c r="D121" s="385" t="str">
        <f>IF('Заполняет конвертор НЕ ТРОГАТЬ!'!X263="", "", 'Заполняет конвертор НЕ ТРОГАТЬ!'!X263)</f>
        <v/>
      </c>
      <c r="E121" s="385" t="str">
        <f>IF('Заполняет конвертор НЕ ТРОГАТЬ!'!Y263="", "", 'Заполняет конвертор НЕ ТРОГАТЬ!'!Y263)</f>
        <v/>
      </c>
      <c r="F121" s="385" t="str">
        <f>IF('Заполняет конвертор НЕ ТРОГАТЬ!'!Z263="", "", 'Заполняет конвертор НЕ ТРОГАТЬ!'!Z263)</f>
        <v/>
      </c>
      <c r="G121" s="385" t="str">
        <f>IF('Заполняет конвертор НЕ ТРОГАТЬ!'!AA263="", "", 'Заполняет конвертор НЕ ТРОГАТЬ!'!AA263)</f>
        <v/>
      </c>
      <c r="H121" s="385" t="str">
        <f>IF('Заполняет конвертор НЕ ТРОГАТЬ!'!AB263="", "", 'Заполняет конвертор НЕ ТРОГАТЬ!'!AB263)</f>
        <v/>
      </c>
      <c r="I121" s="385" t="str">
        <f>IF('Заполняет конвертор НЕ ТРОГАТЬ!'!AC263="", "", 'Заполняет конвертор НЕ ТРОГАТЬ!'!AC263)</f>
        <v/>
      </c>
      <c r="J121" s="385" t="str">
        <f>IF('Заполняет конвертор НЕ ТРОГАТЬ!'!AD263="", "", 'Заполняет конвертор НЕ ТРОГАТЬ!'!AD263)</f>
        <v/>
      </c>
    </row>
    <row r="122" spans="1:10" ht="15.75" customHeight="1">
      <c r="A122" s="385" t="str">
        <f>IF('Заполняет конвертор НЕ ТРОГАТЬ!'!U264="", "", 'Заполняет конвертор НЕ ТРОГАТЬ!'!U264)</f>
        <v/>
      </c>
      <c r="B122" s="385" t="str">
        <f>IF('Заполняет конвертор НЕ ТРОГАТЬ!'!V264="", "", 'Заполняет конвертор НЕ ТРОГАТЬ!'!V264)</f>
        <v/>
      </c>
      <c r="C122" s="385" t="str">
        <f>IF('Заполняет конвертор НЕ ТРОГАТЬ!'!W264="", "", 'Заполняет конвертор НЕ ТРОГАТЬ!'!W264)</f>
        <v/>
      </c>
      <c r="D122" s="385" t="str">
        <f>IF('Заполняет конвертор НЕ ТРОГАТЬ!'!X264="", "", 'Заполняет конвертор НЕ ТРОГАТЬ!'!X264)</f>
        <v/>
      </c>
      <c r="E122" s="385" t="str">
        <f>IF('Заполняет конвертор НЕ ТРОГАТЬ!'!Y264="", "", 'Заполняет конвертор НЕ ТРОГАТЬ!'!Y264)</f>
        <v/>
      </c>
      <c r="F122" s="385" t="str">
        <f>IF('Заполняет конвертор НЕ ТРОГАТЬ!'!Z264="", "", 'Заполняет конвертор НЕ ТРОГАТЬ!'!Z264)</f>
        <v/>
      </c>
      <c r="G122" s="385" t="str">
        <f>IF('Заполняет конвертор НЕ ТРОГАТЬ!'!AA264="", "", 'Заполняет конвертор НЕ ТРОГАТЬ!'!AA264)</f>
        <v/>
      </c>
      <c r="H122" s="385" t="str">
        <f>IF('Заполняет конвертор НЕ ТРОГАТЬ!'!AB264="", "", 'Заполняет конвертор НЕ ТРОГАТЬ!'!AB264)</f>
        <v/>
      </c>
      <c r="I122" s="385" t="str">
        <f>IF('Заполняет конвертор НЕ ТРОГАТЬ!'!AC264="", "", 'Заполняет конвертор НЕ ТРОГАТЬ!'!AC264)</f>
        <v/>
      </c>
      <c r="J122" s="385" t="str">
        <f>IF('Заполняет конвертор НЕ ТРОГАТЬ!'!AD264="", "", 'Заполняет конвертор НЕ ТРОГАТЬ!'!AD264)</f>
        <v/>
      </c>
    </row>
    <row r="123" spans="1:10" ht="15.75" customHeight="1">
      <c r="A123" s="385" t="str">
        <f>IF('Заполняет конвертор НЕ ТРОГАТЬ!'!U265="", "", 'Заполняет конвертор НЕ ТРОГАТЬ!'!U265)</f>
        <v/>
      </c>
      <c r="B123" s="385" t="str">
        <f>IF('Заполняет конвертор НЕ ТРОГАТЬ!'!V265="", "", 'Заполняет конвертор НЕ ТРОГАТЬ!'!V265)</f>
        <v/>
      </c>
      <c r="C123" s="385" t="str">
        <f>IF('Заполняет конвертор НЕ ТРОГАТЬ!'!W265="", "", 'Заполняет конвертор НЕ ТРОГАТЬ!'!W265)</f>
        <v/>
      </c>
      <c r="D123" s="385" t="str">
        <f>IF('Заполняет конвертор НЕ ТРОГАТЬ!'!X265="", "", 'Заполняет конвертор НЕ ТРОГАТЬ!'!X265)</f>
        <v/>
      </c>
      <c r="E123" s="385" t="str">
        <f>IF('Заполняет конвертор НЕ ТРОГАТЬ!'!Y265="", "", 'Заполняет конвертор НЕ ТРОГАТЬ!'!Y265)</f>
        <v/>
      </c>
      <c r="F123" s="385" t="str">
        <f>IF('Заполняет конвертор НЕ ТРОГАТЬ!'!Z265="", "", 'Заполняет конвертор НЕ ТРОГАТЬ!'!Z265)</f>
        <v/>
      </c>
      <c r="G123" s="385" t="str">
        <f>IF('Заполняет конвертор НЕ ТРОГАТЬ!'!AA265="", "", 'Заполняет конвертор НЕ ТРОГАТЬ!'!AA265)</f>
        <v/>
      </c>
      <c r="H123" s="385" t="str">
        <f>IF('Заполняет конвертор НЕ ТРОГАТЬ!'!AB265="", "", 'Заполняет конвертор НЕ ТРОГАТЬ!'!AB265)</f>
        <v/>
      </c>
      <c r="I123" s="385" t="str">
        <f>IF('Заполняет конвертор НЕ ТРОГАТЬ!'!AC265="", "", 'Заполняет конвертор НЕ ТРОГАТЬ!'!AC265)</f>
        <v/>
      </c>
      <c r="J123" s="385" t="str">
        <f>IF('Заполняет конвертор НЕ ТРОГАТЬ!'!AD265="", "", 'Заполняет конвертор НЕ ТРОГАТЬ!'!AD265)</f>
        <v/>
      </c>
    </row>
    <row r="124" spans="1:10" ht="15.75" customHeight="1">
      <c r="A124" s="385" t="str">
        <f>IF('Заполняет конвертор НЕ ТРОГАТЬ!'!U266="", "", 'Заполняет конвертор НЕ ТРОГАТЬ!'!U266)</f>
        <v/>
      </c>
      <c r="B124" s="385" t="str">
        <f>IF('Заполняет конвертор НЕ ТРОГАТЬ!'!V266="", "", 'Заполняет конвертор НЕ ТРОГАТЬ!'!V266)</f>
        <v/>
      </c>
      <c r="C124" s="385" t="str">
        <f>IF('Заполняет конвертор НЕ ТРОГАТЬ!'!W266="", "", 'Заполняет конвертор НЕ ТРОГАТЬ!'!W266)</f>
        <v/>
      </c>
      <c r="D124" s="385" t="str">
        <f>IF('Заполняет конвертор НЕ ТРОГАТЬ!'!X266="", "", 'Заполняет конвертор НЕ ТРОГАТЬ!'!X266)</f>
        <v/>
      </c>
      <c r="E124" s="385" t="str">
        <f>IF('Заполняет конвертор НЕ ТРОГАТЬ!'!Y266="", "", 'Заполняет конвертор НЕ ТРОГАТЬ!'!Y266)</f>
        <v/>
      </c>
      <c r="F124" s="385" t="str">
        <f>IF('Заполняет конвертор НЕ ТРОГАТЬ!'!Z266="", "", 'Заполняет конвертор НЕ ТРОГАТЬ!'!Z266)</f>
        <v/>
      </c>
      <c r="G124" s="385" t="str">
        <f>IF('Заполняет конвертор НЕ ТРОГАТЬ!'!AA266="", "", 'Заполняет конвертор НЕ ТРОГАТЬ!'!AA266)</f>
        <v/>
      </c>
      <c r="H124" s="385" t="str">
        <f>IF('Заполняет конвертор НЕ ТРОГАТЬ!'!AB266="", "", 'Заполняет конвертор НЕ ТРОГАТЬ!'!AB266)</f>
        <v/>
      </c>
      <c r="I124" s="385" t="str">
        <f>IF('Заполняет конвертор НЕ ТРОГАТЬ!'!AC266="", "", 'Заполняет конвертор НЕ ТРОГАТЬ!'!AC266)</f>
        <v/>
      </c>
      <c r="J124" s="385" t="str">
        <f>IF('Заполняет конвертор НЕ ТРОГАТЬ!'!AD266="", "", 'Заполняет конвертор НЕ ТРОГАТЬ!'!AD266)</f>
        <v/>
      </c>
    </row>
    <row r="125" spans="1:10" ht="15.75" customHeight="1">
      <c r="A125" s="385" t="str">
        <f>IF('Заполняет конвертор НЕ ТРОГАТЬ!'!U267="", "", 'Заполняет конвертор НЕ ТРОГАТЬ!'!U267)</f>
        <v/>
      </c>
      <c r="B125" s="385" t="str">
        <f>IF('Заполняет конвертор НЕ ТРОГАТЬ!'!V267="", "", 'Заполняет конвертор НЕ ТРОГАТЬ!'!V267)</f>
        <v/>
      </c>
      <c r="C125" s="385" t="str">
        <f>IF('Заполняет конвертор НЕ ТРОГАТЬ!'!W267="", "", 'Заполняет конвертор НЕ ТРОГАТЬ!'!W267)</f>
        <v/>
      </c>
      <c r="D125" s="385" t="str">
        <f>IF('Заполняет конвертор НЕ ТРОГАТЬ!'!X267="", "", 'Заполняет конвертор НЕ ТРОГАТЬ!'!X267)</f>
        <v/>
      </c>
      <c r="E125" s="385" t="str">
        <f>IF('Заполняет конвертор НЕ ТРОГАТЬ!'!Y267="", "", 'Заполняет конвертор НЕ ТРОГАТЬ!'!Y267)</f>
        <v/>
      </c>
      <c r="F125" s="385" t="str">
        <f>IF('Заполняет конвертор НЕ ТРОГАТЬ!'!Z267="", "", 'Заполняет конвертор НЕ ТРОГАТЬ!'!Z267)</f>
        <v/>
      </c>
      <c r="G125" s="385" t="str">
        <f>IF('Заполняет конвертор НЕ ТРОГАТЬ!'!AA267="", "", 'Заполняет конвертор НЕ ТРОГАТЬ!'!AA267)</f>
        <v/>
      </c>
      <c r="H125" s="385" t="str">
        <f>IF('Заполняет конвертор НЕ ТРОГАТЬ!'!AB267="", "", 'Заполняет конвертор НЕ ТРОГАТЬ!'!AB267)</f>
        <v/>
      </c>
      <c r="I125" s="385" t="str">
        <f>IF('Заполняет конвертор НЕ ТРОГАТЬ!'!AC267="", "", 'Заполняет конвертор НЕ ТРОГАТЬ!'!AC267)</f>
        <v/>
      </c>
      <c r="J125" s="385" t="str">
        <f>IF('Заполняет конвертор НЕ ТРОГАТЬ!'!AD267="", "", 'Заполняет конвертор НЕ ТРОГАТЬ!'!AD267)</f>
        <v/>
      </c>
    </row>
    <row r="126" spans="1:10" ht="15.75" customHeight="1">
      <c r="A126" s="385" t="str">
        <f>IF('Заполняет конвертор НЕ ТРОГАТЬ!'!U268="", "", 'Заполняет конвертор НЕ ТРОГАТЬ!'!U268)</f>
        <v/>
      </c>
      <c r="B126" s="385" t="str">
        <f>IF('Заполняет конвертор НЕ ТРОГАТЬ!'!V268="", "", 'Заполняет конвертор НЕ ТРОГАТЬ!'!V268)</f>
        <v/>
      </c>
      <c r="C126" s="385" t="str">
        <f>IF('Заполняет конвертор НЕ ТРОГАТЬ!'!W268="", "", 'Заполняет конвертор НЕ ТРОГАТЬ!'!W268)</f>
        <v/>
      </c>
      <c r="D126" s="385" t="str">
        <f>IF('Заполняет конвертор НЕ ТРОГАТЬ!'!X268="", "", 'Заполняет конвертор НЕ ТРОГАТЬ!'!X268)</f>
        <v/>
      </c>
      <c r="E126" s="385" t="str">
        <f>IF('Заполняет конвертор НЕ ТРОГАТЬ!'!Y268="", "", 'Заполняет конвертор НЕ ТРОГАТЬ!'!Y268)</f>
        <v/>
      </c>
      <c r="F126" s="385" t="str">
        <f>IF('Заполняет конвертор НЕ ТРОГАТЬ!'!Z268="", "", 'Заполняет конвертор НЕ ТРОГАТЬ!'!Z268)</f>
        <v/>
      </c>
      <c r="G126" s="385" t="str">
        <f>IF('Заполняет конвертор НЕ ТРОГАТЬ!'!AA268="", "", 'Заполняет конвертор НЕ ТРОГАТЬ!'!AA268)</f>
        <v/>
      </c>
      <c r="H126" s="385" t="str">
        <f>IF('Заполняет конвертор НЕ ТРОГАТЬ!'!AB268="", "", 'Заполняет конвертор НЕ ТРОГАТЬ!'!AB268)</f>
        <v/>
      </c>
      <c r="I126" s="385" t="str">
        <f>IF('Заполняет конвертор НЕ ТРОГАТЬ!'!AC268="", "", 'Заполняет конвертор НЕ ТРОГАТЬ!'!AC268)</f>
        <v/>
      </c>
      <c r="J126" s="385" t="str">
        <f>IF('Заполняет конвертор НЕ ТРОГАТЬ!'!AD268="", "", 'Заполняет конвертор НЕ ТРОГАТЬ!'!AD268)</f>
        <v/>
      </c>
    </row>
    <row r="127" spans="1:10" ht="15.75" customHeight="1">
      <c r="A127" s="385" t="str">
        <f>IF('Заполняет конвертор НЕ ТРОГАТЬ!'!U269="", "", 'Заполняет конвертор НЕ ТРОГАТЬ!'!U269)</f>
        <v/>
      </c>
      <c r="B127" s="385" t="str">
        <f>IF('Заполняет конвертор НЕ ТРОГАТЬ!'!V269="", "", 'Заполняет конвертор НЕ ТРОГАТЬ!'!V269)</f>
        <v/>
      </c>
      <c r="C127" s="385" t="str">
        <f>IF('Заполняет конвертор НЕ ТРОГАТЬ!'!W269="", "", 'Заполняет конвертор НЕ ТРОГАТЬ!'!W269)</f>
        <v/>
      </c>
      <c r="D127" s="385" t="str">
        <f>IF('Заполняет конвертор НЕ ТРОГАТЬ!'!X269="", "", 'Заполняет конвертор НЕ ТРОГАТЬ!'!X269)</f>
        <v/>
      </c>
      <c r="E127" s="385" t="str">
        <f>IF('Заполняет конвертор НЕ ТРОГАТЬ!'!Y269="", "", 'Заполняет конвертор НЕ ТРОГАТЬ!'!Y269)</f>
        <v/>
      </c>
      <c r="F127" s="385" t="str">
        <f>IF('Заполняет конвертор НЕ ТРОГАТЬ!'!Z269="", "", 'Заполняет конвертор НЕ ТРОГАТЬ!'!Z269)</f>
        <v/>
      </c>
      <c r="G127" s="385" t="str">
        <f>IF('Заполняет конвертор НЕ ТРОГАТЬ!'!AA269="", "", 'Заполняет конвертор НЕ ТРОГАТЬ!'!AA269)</f>
        <v/>
      </c>
      <c r="H127" s="385" t="str">
        <f>IF('Заполняет конвертор НЕ ТРОГАТЬ!'!AB269="", "", 'Заполняет конвертор НЕ ТРОГАТЬ!'!AB269)</f>
        <v/>
      </c>
      <c r="I127" s="385" t="str">
        <f>IF('Заполняет конвертор НЕ ТРОГАТЬ!'!AC269="", "", 'Заполняет конвертор НЕ ТРОГАТЬ!'!AC269)</f>
        <v/>
      </c>
      <c r="J127" s="385" t="str">
        <f>IF('Заполняет конвертор НЕ ТРОГАТЬ!'!AD269="", "", 'Заполняет конвертор НЕ ТРОГАТЬ!'!AD269)</f>
        <v/>
      </c>
    </row>
    <row r="128" spans="1:10" ht="15.75" customHeight="1">
      <c r="A128" s="385" t="str">
        <f>IF('Заполняет конвертор НЕ ТРОГАТЬ!'!U270="", "", 'Заполняет конвертор НЕ ТРОГАТЬ!'!U270)</f>
        <v/>
      </c>
      <c r="B128" s="385" t="str">
        <f>IF('Заполняет конвертор НЕ ТРОГАТЬ!'!V270="", "", 'Заполняет конвертор НЕ ТРОГАТЬ!'!V270)</f>
        <v/>
      </c>
      <c r="C128" s="385" t="str">
        <f>IF('Заполняет конвертор НЕ ТРОГАТЬ!'!W270="", "", 'Заполняет конвертор НЕ ТРОГАТЬ!'!W270)</f>
        <v/>
      </c>
      <c r="D128" s="385" t="str">
        <f>IF('Заполняет конвертор НЕ ТРОГАТЬ!'!X270="", "", 'Заполняет конвертор НЕ ТРОГАТЬ!'!X270)</f>
        <v/>
      </c>
      <c r="E128" s="385" t="str">
        <f>IF('Заполняет конвертор НЕ ТРОГАТЬ!'!Y270="", "", 'Заполняет конвертор НЕ ТРОГАТЬ!'!Y270)</f>
        <v/>
      </c>
      <c r="F128" s="385" t="str">
        <f>IF('Заполняет конвертор НЕ ТРОГАТЬ!'!Z270="", "", 'Заполняет конвертор НЕ ТРОГАТЬ!'!Z270)</f>
        <v/>
      </c>
      <c r="G128" s="385" t="str">
        <f>IF('Заполняет конвертор НЕ ТРОГАТЬ!'!AA270="", "", 'Заполняет конвертор НЕ ТРОГАТЬ!'!AA270)</f>
        <v/>
      </c>
      <c r="H128" s="385" t="str">
        <f>IF('Заполняет конвертор НЕ ТРОГАТЬ!'!AB270="", "", 'Заполняет конвертор НЕ ТРОГАТЬ!'!AB270)</f>
        <v/>
      </c>
      <c r="I128" s="385" t="str">
        <f>IF('Заполняет конвертор НЕ ТРОГАТЬ!'!AC270="", "", 'Заполняет конвертор НЕ ТРОГАТЬ!'!AC270)</f>
        <v/>
      </c>
      <c r="J128" s="385" t="str">
        <f>IF('Заполняет конвертор НЕ ТРОГАТЬ!'!AD270="", "", 'Заполняет конвертор НЕ ТРОГАТЬ!'!AD270)</f>
        <v/>
      </c>
    </row>
    <row r="129" spans="1:10" ht="15.75" customHeight="1">
      <c r="A129" s="385" t="str">
        <f>IF('Заполняет конвертор НЕ ТРОГАТЬ!'!U271="", "", 'Заполняет конвертор НЕ ТРОГАТЬ!'!U271)</f>
        <v/>
      </c>
      <c r="B129" s="385" t="str">
        <f>IF('Заполняет конвертор НЕ ТРОГАТЬ!'!V271="", "", 'Заполняет конвертор НЕ ТРОГАТЬ!'!V271)</f>
        <v/>
      </c>
      <c r="C129" s="385" t="str">
        <f>IF('Заполняет конвертор НЕ ТРОГАТЬ!'!W271="", "", 'Заполняет конвертор НЕ ТРОГАТЬ!'!W271)</f>
        <v/>
      </c>
      <c r="D129" s="385" t="str">
        <f>IF('Заполняет конвертор НЕ ТРОГАТЬ!'!X271="", "", 'Заполняет конвертор НЕ ТРОГАТЬ!'!X271)</f>
        <v/>
      </c>
      <c r="E129" s="385" t="str">
        <f>IF('Заполняет конвертор НЕ ТРОГАТЬ!'!Y271="", "", 'Заполняет конвертор НЕ ТРОГАТЬ!'!Y271)</f>
        <v/>
      </c>
      <c r="F129" s="385" t="str">
        <f>IF('Заполняет конвертор НЕ ТРОГАТЬ!'!Z271="", "", 'Заполняет конвертор НЕ ТРОГАТЬ!'!Z271)</f>
        <v/>
      </c>
      <c r="G129" s="385" t="str">
        <f>IF('Заполняет конвертор НЕ ТРОГАТЬ!'!AA271="", "", 'Заполняет конвертор НЕ ТРОГАТЬ!'!AA271)</f>
        <v/>
      </c>
      <c r="H129" s="385" t="str">
        <f>IF('Заполняет конвертор НЕ ТРОГАТЬ!'!AB271="", "", 'Заполняет конвертор НЕ ТРОГАТЬ!'!AB271)</f>
        <v/>
      </c>
      <c r="I129" s="385" t="str">
        <f>IF('Заполняет конвертор НЕ ТРОГАТЬ!'!AC271="", "", 'Заполняет конвертор НЕ ТРОГАТЬ!'!AC271)</f>
        <v/>
      </c>
      <c r="J129" s="385" t="str">
        <f>IF('Заполняет конвертор НЕ ТРОГАТЬ!'!AD271="", "", 'Заполняет конвертор НЕ ТРОГАТЬ!'!AD271)</f>
        <v/>
      </c>
    </row>
    <row r="130" spans="1:10" ht="15.75" customHeight="1">
      <c r="A130" s="385" t="str">
        <f>IF('Заполняет конвертор НЕ ТРОГАТЬ!'!U272="", "", 'Заполняет конвертор НЕ ТРОГАТЬ!'!U272)</f>
        <v/>
      </c>
      <c r="B130" s="385" t="str">
        <f>IF('Заполняет конвертор НЕ ТРОГАТЬ!'!V272="", "", 'Заполняет конвертор НЕ ТРОГАТЬ!'!V272)</f>
        <v/>
      </c>
      <c r="C130" s="385" t="str">
        <f>IF('Заполняет конвертор НЕ ТРОГАТЬ!'!W272="", "", 'Заполняет конвертор НЕ ТРОГАТЬ!'!W272)</f>
        <v/>
      </c>
      <c r="D130" s="385" t="str">
        <f>IF('Заполняет конвертор НЕ ТРОГАТЬ!'!X272="", "", 'Заполняет конвертор НЕ ТРОГАТЬ!'!X272)</f>
        <v/>
      </c>
      <c r="E130" s="385" t="str">
        <f>IF('Заполняет конвертор НЕ ТРОГАТЬ!'!Y272="", "", 'Заполняет конвертор НЕ ТРОГАТЬ!'!Y272)</f>
        <v/>
      </c>
      <c r="F130" s="385" t="str">
        <f>IF('Заполняет конвертор НЕ ТРОГАТЬ!'!Z272="", "", 'Заполняет конвертор НЕ ТРОГАТЬ!'!Z272)</f>
        <v/>
      </c>
      <c r="G130" s="385" t="str">
        <f>IF('Заполняет конвертор НЕ ТРОГАТЬ!'!AA272="", "", 'Заполняет конвертор НЕ ТРОГАТЬ!'!AA272)</f>
        <v/>
      </c>
      <c r="H130" s="385" t="str">
        <f>IF('Заполняет конвертор НЕ ТРОГАТЬ!'!AB272="", "", 'Заполняет конвертор НЕ ТРОГАТЬ!'!AB272)</f>
        <v/>
      </c>
      <c r="I130" s="385" t="str">
        <f>IF('Заполняет конвертор НЕ ТРОГАТЬ!'!AC272="", "", 'Заполняет конвертор НЕ ТРОГАТЬ!'!AC272)</f>
        <v/>
      </c>
      <c r="J130" s="385" t="str">
        <f>IF('Заполняет конвертор НЕ ТРОГАТЬ!'!AD272="", "", 'Заполняет конвертор НЕ ТРОГАТЬ!'!AD272)</f>
        <v/>
      </c>
    </row>
    <row r="131" spans="1:10" ht="15.75" customHeight="1">
      <c r="A131" s="385" t="str">
        <f>IF('Заполняет конвертор НЕ ТРОГАТЬ!'!U273="", "", 'Заполняет конвертор НЕ ТРОГАТЬ!'!U273)</f>
        <v/>
      </c>
      <c r="B131" s="385" t="str">
        <f>IF('Заполняет конвертор НЕ ТРОГАТЬ!'!V273="", "", 'Заполняет конвертор НЕ ТРОГАТЬ!'!V273)</f>
        <v/>
      </c>
      <c r="C131" s="385" t="str">
        <f>IF('Заполняет конвертор НЕ ТРОГАТЬ!'!W273="", "", 'Заполняет конвертор НЕ ТРОГАТЬ!'!W273)</f>
        <v/>
      </c>
      <c r="D131" s="385" t="str">
        <f>IF('Заполняет конвертор НЕ ТРОГАТЬ!'!X273="", "", 'Заполняет конвертор НЕ ТРОГАТЬ!'!X273)</f>
        <v/>
      </c>
      <c r="E131" s="385" t="str">
        <f>IF('Заполняет конвертор НЕ ТРОГАТЬ!'!Y273="", "", 'Заполняет конвертор НЕ ТРОГАТЬ!'!Y273)</f>
        <v/>
      </c>
      <c r="F131" s="385" t="str">
        <f>IF('Заполняет конвертор НЕ ТРОГАТЬ!'!Z273="", "", 'Заполняет конвертор НЕ ТРОГАТЬ!'!Z273)</f>
        <v/>
      </c>
      <c r="G131" s="385" t="str">
        <f>IF('Заполняет конвертор НЕ ТРОГАТЬ!'!AA273="", "", 'Заполняет конвертор НЕ ТРОГАТЬ!'!AA273)</f>
        <v/>
      </c>
      <c r="H131" s="385" t="str">
        <f>IF('Заполняет конвертор НЕ ТРОГАТЬ!'!AB273="", "", 'Заполняет конвертор НЕ ТРОГАТЬ!'!AB273)</f>
        <v/>
      </c>
      <c r="I131" s="385" t="str">
        <f>IF('Заполняет конвертор НЕ ТРОГАТЬ!'!AC273="", "", 'Заполняет конвертор НЕ ТРОГАТЬ!'!AC273)</f>
        <v/>
      </c>
      <c r="J131" s="385" t="str">
        <f>IF('Заполняет конвертор НЕ ТРОГАТЬ!'!AD273="", "", 'Заполняет конвертор НЕ ТРОГАТЬ!'!AD273)</f>
        <v/>
      </c>
    </row>
    <row r="132" spans="1:10" ht="15.75" customHeight="1">
      <c r="A132" s="385" t="str">
        <f>IF('Заполняет конвертор НЕ ТРОГАТЬ!'!U274="", "", 'Заполняет конвертор НЕ ТРОГАТЬ!'!U274)</f>
        <v/>
      </c>
      <c r="B132" s="385" t="str">
        <f>IF('Заполняет конвертор НЕ ТРОГАТЬ!'!V274="", "", 'Заполняет конвертор НЕ ТРОГАТЬ!'!V274)</f>
        <v/>
      </c>
      <c r="C132" s="385" t="str">
        <f>IF('Заполняет конвертор НЕ ТРОГАТЬ!'!W274="", "", 'Заполняет конвертор НЕ ТРОГАТЬ!'!W274)</f>
        <v/>
      </c>
      <c r="D132" s="385" t="str">
        <f>IF('Заполняет конвертор НЕ ТРОГАТЬ!'!X274="", "", 'Заполняет конвертор НЕ ТРОГАТЬ!'!X274)</f>
        <v/>
      </c>
      <c r="E132" s="385" t="str">
        <f>IF('Заполняет конвертор НЕ ТРОГАТЬ!'!Y274="", "", 'Заполняет конвертор НЕ ТРОГАТЬ!'!Y274)</f>
        <v/>
      </c>
      <c r="F132" s="385" t="str">
        <f>IF('Заполняет конвертор НЕ ТРОГАТЬ!'!Z274="", "", 'Заполняет конвертор НЕ ТРОГАТЬ!'!Z274)</f>
        <v/>
      </c>
      <c r="G132" s="385" t="str">
        <f>IF('Заполняет конвертор НЕ ТРОГАТЬ!'!AA274="", "", 'Заполняет конвертор НЕ ТРОГАТЬ!'!AA274)</f>
        <v/>
      </c>
      <c r="H132" s="385" t="str">
        <f>IF('Заполняет конвертор НЕ ТРОГАТЬ!'!AB274="", "", 'Заполняет конвертор НЕ ТРОГАТЬ!'!AB274)</f>
        <v/>
      </c>
      <c r="I132" s="385" t="str">
        <f>IF('Заполняет конвертор НЕ ТРОГАТЬ!'!AC274="", "", 'Заполняет конвертор НЕ ТРОГАТЬ!'!AC274)</f>
        <v/>
      </c>
      <c r="J132" s="385" t="str">
        <f>IF('Заполняет конвертор НЕ ТРОГАТЬ!'!AD274="", "", 'Заполняет конвертор НЕ ТРОГАТЬ!'!AD274)</f>
        <v/>
      </c>
    </row>
    <row r="133" spans="1:10" ht="15.75" customHeight="1">
      <c r="A133" s="385" t="str">
        <f>IF('Заполняет конвертор НЕ ТРОГАТЬ!'!U275="", "", 'Заполняет конвертор НЕ ТРОГАТЬ!'!U275)</f>
        <v/>
      </c>
      <c r="B133" s="385" t="str">
        <f>IF('Заполняет конвертор НЕ ТРОГАТЬ!'!V275="", "", 'Заполняет конвертор НЕ ТРОГАТЬ!'!V275)</f>
        <v/>
      </c>
      <c r="C133" s="385" t="str">
        <f>IF('Заполняет конвертор НЕ ТРОГАТЬ!'!W275="", "", 'Заполняет конвертор НЕ ТРОГАТЬ!'!W275)</f>
        <v/>
      </c>
      <c r="D133" s="385" t="str">
        <f>IF('Заполняет конвертор НЕ ТРОГАТЬ!'!X275="", "", 'Заполняет конвертор НЕ ТРОГАТЬ!'!X275)</f>
        <v/>
      </c>
      <c r="E133" s="385" t="str">
        <f>IF('Заполняет конвертор НЕ ТРОГАТЬ!'!Y275="", "", 'Заполняет конвертор НЕ ТРОГАТЬ!'!Y275)</f>
        <v/>
      </c>
      <c r="F133" s="385" t="str">
        <f>IF('Заполняет конвертор НЕ ТРОГАТЬ!'!Z275="", "", 'Заполняет конвертор НЕ ТРОГАТЬ!'!Z275)</f>
        <v/>
      </c>
      <c r="G133" s="385" t="str">
        <f>IF('Заполняет конвертор НЕ ТРОГАТЬ!'!AA275="", "", 'Заполняет конвертор НЕ ТРОГАТЬ!'!AA275)</f>
        <v/>
      </c>
      <c r="H133" s="385" t="str">
        <f>IF('Заполняет конвертор НЕ ТРОГАТЬ!'!AB275="", "", 'Заполняет конвертор НЕ ТРОГАТЬ!'!AB275)</f>
        <v/>
      </c>
      <c r="I133" s="385" t="str">
        <f>IF('Заполняет конвертор НЕ ТРОГАТЬ!'!AC275="", "", 'Заполняет конвертор НЕ ТРОГАТЬ!'!AC275)</f>
        <v/>
      </c>
      <c r="J133" s="385" t="str">
        <f>IF('Заполняет конвертор НЕ ТРОГАТЬ!'!AD275="", "", 'Заполняет конвертор НЕ ТРОГАТЬ!'!AD275)</f>
        <v/>
      </c>
    </row>
    <row r="134" spans="1:10" ht="15.75" customHeight="1">
      <c r="A134" s="385" t="str">
        <f>IF('Заполняет конвертор НЕ ТРОГАТЬ!'!U276="", "", 'Заполняет конвертор НЕ ТРОГАТЬ!'!U276)</f>
        <v/>
      </c>
      <c r="B134" s="385" t="str">
        <f>IF('Заполняет конвертор НЕ ТРОГАТЬ!'!V276="", "", 'Заполняет конвертор НЕ ТРОГАТЬ!'!V276)</f>
        <v/>
      </c>
      <c r="C134" s="385" t="str">
        <f>IF('Заполняет конвертор НЕ ТРОГАТЬ!'!W276="", "", 'Заполняет конвертор НЕ ТРОГАТЬ!'!W276)</f>
        <v/>
      </c>
      <c r="D134" s="385" t="str">
        <f>IF('Заполняет конвертор НЕ ТРОГАТЬ!'!X276="", "", 'Заполняет конвертор НЕ ТРОГАТЬ!'!X276)</f>
        <v/>
      </c>
      <c r="E134" s="385" t="str">
        <f>IF('Заполняет конвертор НЕ ТРОГАТЬ!'!Y276="", "", 'Заполняет конвертор НЕ ТРОГАТЬ!'!Y276)</f>
        <v/>
      </c>
      <c r="F134" s="385" t="str">
        <f>IF('Заполняет конвертор НЕ ТРОГАТЬ!'!Z276="", "", 'Заполняет конвертор НЕ ТРОГАТЬ!'!Z276)</f>
        <v/>
      </c>
      <c r="G134" s="385" t="str">
        <f>IF('Заполняет конвертор НЕ ТРОГАТЬ!'!AA276="", "", 'Заполняет конвертор НЕ ТРОГАТЬ!'!AA276)</f>
        <v/>
      </c>
      <c r="H134" s="385" t="str">
        <f>IF('Заполняет конвертор НЕ ТРОГАТЬ!'!AB276="", "", 'Заполняет конвертор НЕ ТРОГАТЬ!'!AB276)</f>
        <v/>
      </c>
      <c r="I134" s="385" t="str">
        <f>IF('Заполняет конвертор НЕ ТРОГАТЬ!'!AC276="", "", 'Заполняет конвертор НЕ ТРОГАТЬ!'!AC276)</f>
        <v/>
      </c>
      <c r="J134" s="385" t="str">
        <f>IF('Заполняет конвертор НЕ ТРОГАТЬ!'!AD276="", "", 'Заполняет конвертор НЕ ТРОГАТЬ!'!AD276)</f>
        <v/>
      </c>
    </row>
    <row r="135" spans="1:10" ht="15.75" customHeight="1">
      <c r="A135" s="385" t="str">
        <f>IF('Заполняет конвертор НЕ ТРОГАТЬ!'!U277="", "", 'Заполняет конвертор НЕ ТРОГАТЬ!'!U277)</f>
        <v/>
      </c>
      <c r="B135" s="385" t="str">
        <f>IF('Заполняет конвертор НЕ ТРОГАТЬ!'!V277="", "", 'Заполняет конвертор НЕ ТРОГАТЬ!'!V277)</f>
        <v/>
      </c>
      <c r="C135" s="385" t="str">
        <f>IF('Заполняет конвертор НЕ ТРОГАТЬ!'!W277="", "", 'Заполняет конвертор НЕ ТРОГАТЬ!'!W277)</f>
        <v/>
      </c>
      <c r="D135" s="385" t="str">
        <f>IF('Заполняет конвертор НЕ ТРОГАТЬ!'!X277="", "", 'Заполняет конвертор НЕ ТРОГАТЬ!'!X277)</f>
        <v/>
      </c>
      <c r="E135" s="385" t="str">
        <f>IF('Заполняет конвертор НЕ ТРОГАТЬ!'!Y277="", "", 'Заполняет конвертор НЕ ТРОГАТЬ!'!Y277)</f>
        <v/>
      </c>
      <c r="F135" s="385" t="str">
        <f>IF('Заполняет конвертор НЕ ТРОГАТЬ!'!Z277="", "", 'Заполняет конвертор НЕ ТРОГАТЬ!'!Z277)</f>
        <v/>
      </c>
      <c r="G135" s="385" t="str">
        <f>IF('Заполняет конвертор НЕ ТРОГАТЬ!'!AA277="", "", 'Заполняет конвертор НЕ ТРОГАТЬ!'!AA277)</f>
        <v/>
      </c>
      <c r="H135" s="385" t="str">
        <f>IF('Заполняет конвертор НЕ ТРОГАТЬ!'!AB277="", "", 'Заполняет конвертор НЕ ТРОГАТЬ!'!AB277)</f>
        <v/>
      </c>
      <c r="I135" s="385" t="str">
        <f>IF('Заполняет конвертор НЕ ТРОГАТЬ!'!AC277="", "", 'Заполняет конвертор НЕ ТРОГАТЬ!'!AC277)</f>
        <v/>
      </c>
      <c r="J135" s="385" t="str">
        <f>IF('Заполняет конвертор НЕ ТРОГАТЬ!'!AD277="", "", 'Заполняет конвертор НЕ ТРОГАТЬ!'!AD277)</f>
        <v/>
      </c>
    </row>
    <row r="136" spans="1:10" ht="15.75" customHeight="1">
      <c r="A136" s="385" t="str">
        <f>IF('Заполняет конвертор НЕ ТРОГАТЬ!'!U278="", "", 'Заполняет конвертор НЕ ТРОГАТЬ!'!U278)</f>
        <v/>
      </c>
      <c r="B136" s="385" t="str">
        <f>IF('Заполняет конвертор НЕ ТРОГАТЬ!'!V278="", "", 'Заполняет конвертор НЕ ТРОГАТЬ!'!V278)</f>
        <v/>
      </c>
      <c r="C136" s="385" t="str">
        <f>IF('Заполняет конвертор НЕ ТРОГАТЬ!'!W278="", "", 'Заполняет конвертор НЕ ТРОГАТЬ!'!W278)</f>
        <v/>
      </c>
      <c r="D136" s="385" t="str">
        <f>IF('Заполняет конвертор НЕ ТРОГАТЬ!'!X278="", "", 'Заполняет конвертор НЕ ТРОГАТЬ!'!X278)</f>
        <v/>
      </c>
      <c r="E136" s="385" t="str">
        <f>IF('Заполняет конвертор НЕ ТРОГАТЬ!'!Y278="", "", 'Заполняет конвертор НЕ ТРОГАТЬ!'!Y278)</f>
        <v/>
      </c>
      <c r="F136" s="385" t="str">
        <f>IF('Заполняет конвертор НЕ ТРОГАТЬ!'!Z278="", "", 'Заполняет конвертор НЕ ТРОГАТЬ!'!Z278)</f>
        <v/>
      </c>
      <c r="G136" s="385" t="str">
        <f>IF('Заполняет конвертор НЕ ТРОГАТЬ!'!AA278="", "", 'Заполняет конвертор НЕ ТРОГАТЬ!'!AA278)</f>
        <v/>
      </c>
      <c r="H136" s="385" t="str">
        <f>IF('Заполняет конвертор НЕ ТРОГАТЬ!'!AB278="", "", 'Заполняет конвертор НЕ ТРОГАТЬ!'!AB278)</f>
        <v/>
      </c>
      <c r="I136" s="385" t="str">
        <f>IF('Заполняет конвертор НЕ ТРОГАТЬ!'!AC278="", "", 'Заполняет конвертор НЕ ТРОГАТЬ!'!AC278)</f>
        <v/>
      </c>
      <c r="J136" s="385" t="str">
        <f>IF('Заполняет конвертор НЕ ТРОГАТЬ!'!AD278="", "", 'Заполняет конвертор НЕ ТРОГАТЬ!'!AD278)</f>
        <v/>
      </c>
    </row>
    <row r="137" spans="1:10" ht="15.75" customHeight="1">
      <c r="A137" s="385" t="str">
        <f>IF('Заполняет конвертор НЕ ТРОГАТЬ!'!U279="", "", 'Заполняет конвертор НЕ ТРОГАТЬ!'!U279)</f>
        <v/>
      </c>
      <c r="B137" s="385" t="str">
        <f>IF('Заполняет конвертор НЕ ТРОГАТЬ!'!V279="", "", 'Заполняет конвертор НЕ ТРОГАТЬ!'!V279)</f>
        <v/>
      </c>
      <c r="C137" s="385" t="str">
        <f>IF('Заполняет конвертор НЕ ТРОГАТЬ!'!W279="", "", 'Заполняет конвертор НЕ ТРОГАТЬ!'!W279)</f>
        <v/>
      </c>
      <c r="D137" s="385" t="str">
        <f>IF('Заполняет конвертор НЕ ТРОГАТЬ!'!X279="", "", 'Заполняет конвертор НЕ ТРОГАТЬ!'!X279)</f>
        <v/>
      </c>
      <c r="E137" s="385" t="str">
        <f>IF('Заполняет конвертор НЕ ТРОГАТЬ!'!Y279="", "", 'Заполняет конвертор НЕ ТРОГАТЬ!'!Y279)</f>
        <v/>
      </c>
      <c r="F137" s="385" t="str">
        <f>IF('Заполняет конвертор НЕ ТРОГАТЬ!'!Z279="", "", 'Заполняет конвертор НЕ ТРОГАТЬ!'!Z279)</f>
        <v/>
      </c>
      <c r="G137" s="385" t="str">
        <f>IF('Заполняет конвертор НЕ ТРОГАТЬ!'!AA279="", "", 'Заполняет конвертор НЕ ТРОГАТЬ!'!AA279)</f>
        <v/>
      </c>
      <c r="H137" s="385" t="str">
        <f>IF('Заполняет конвертор НЕ ТРОГАТЬ!'!AB279="", "", 'Заполняет конвертор НЕ ТРОГАТЬ!'!AB279)</f>
        <v/>
      </c>
      <c r="I137" s="385" t="str">
        <f>IF('Заполняет конвертор НЕ ТРОГАТЬ!'!AC279="", "", 'Заполняет конвертор НЕ ТРОГАТЬ!'!AC279)</f>
        <v/>
      </c>
      <c r="J137" s="385" t="str">
        <f>IF('Заполняет конвертор НЕ ТРОГАТЬ!'!AD279="", "", 'Заполняет конвертор НЕ ТРОГАТЬ!'!AD279)</f>
        <v/>
      </c>
    </row>
    <row r="138" spans="1:10" ht="15.75" customHeight="1">
      <c r="A138" s="385" t="str">
        <f>IF('Заполняет конвертор НЕ ТРОГАТЬ!'!U280="", "", 'Заполняет конвертор НЕ ТРОГАТЬ!'!U280)</f>
        <v/>
      </c>
      <c r="B138" s="385" t="str">
        <f>IF('Заполняет конвертор НЕ ТРОГАТЬ!'!V280="", "", 'Заполняет конвертор НЕ ТРОГАТЬ!'!V280)</f>
        <v/>
      </c>
      <c r="C138" s="385" t="str">
        <f>IF('Заполняет конвертор НЕ ТРОГАТЬ!'!W280="", "", 'Заполняет конвертор НЕ ТРОГАТЬ!'!W280)</f>
        <v/>
      </c>
      <c r="D138" s="385" t="str">
        <f>IF('Заполняет конвертор НЕ ТРОГАТЬ!'!X280="", "", 'Заполняет конвертор НЕ ТРОГАТЬ!'!X280)</f>
        <v/>
      </c>
      <c r="E138" s="385" t="str">
        <f>IF('Заполняет конвертор НЕ ТРОГАТЬ!'!Y280="", "", 'Заполняет конвертор НЕ ТРОГАТЬ!'!Y280)</f>
        <v/>
      </c>
      <c r="F138" s="385" t="str">
        <f>IF('Заполняет конвертор НЕ ТРОГАТЬ!'!Z280="", "", 'Заполняет конвертор НЕ ТРОГАТЬ!'!Z280)</f>
        <v/>
      </c>
      <c r="G138" s="385" t="str">
        <f>IF('Заполняет конвертор НЕ ТРОГАТЬ!'!AA280="", "", 'Заполняет конвертор НЕ ТРОГАТЬ!'!AA280)</f>
        <v/>
      </c>
      <c r="H138" s="385" t="str">
        <f>IF('Заполняет конвертор НЕ ТРОГАТЬ!'!AB280="", "", 'Заполняет конвертор НЕ ТРОГАТЬ!'!AB280)</f>
        <v/>
      </c>
      <c r="I138" s="385" t="str">
        <f>IF('Заполняет конвертор НЕ ТРОГАТЬ!'!AC280="", "", 'Заполняет конвертор НЕ ТРОГАТЬ!'!AC280)</f>
        <v/>
      </c>
      <c r="J138" s="385" t="str">
        <f>IF('Заполняет конвертор НЕ ТРОГАТЬ!'!AD280="", "", 'Заполняет конвертор НЕ ТРОГАТЬ!'!AD280)</f>
        <v/>
      </c>
    </row>
    <row r="139" spans="1:10" ht="15.75" customHeight="1">
      <c r="A139" s="385" t="str">
        <f>IF('Заполняет конвертор НЕ ТРОГАТЬ!'!U281="", "", 'Заполняет конвертор НЕ ТРОГАТЬ!'!U281)</f>
        <v/>
      </c>
      <c r="B139" s="385" t="str">
        <f>IF('Заполняет конвертор НЕ ТРОГАТЬ!'!V281="", "", 'Заполняет конвертор НЕ ТРОГАТЬ!'!V281)</f>
        <v/>
      </c>
      <c r="C139" s="385" t="str">
        <f>IF('Заполняет конвертор НЕ ТРОГАТЬ!'!W281="", "", 'Заполняет конвертор НЕ ТРОГАТЬ!'!W281)</f>
        <v/>
      </c>
      <c r="D139" s="385" t="str">
        <f>IF('Заполняет конвертор НЕ ТРОГАТЬ!'!X281="", "", 'Заполняет конвертор НЕ ТРОГАТЬ!'!X281)</f>
        <v/>
      </c>
      <c r="E139" s="385" t="str">
        <f>IF('Заполняет конвертор НЕ ТРОГАТЬ!'!Y281="", "", 'Заполняет конвертор НЕ ТРОГАТЬ!'!Y281)</f>
        <v/>
      </c>
      <c r="F139" s="385" t="str">
        <f>IF('Заполняет конвертор НЕ ТРОГАТЬ!'!Z281="", "", 'Заполняет конвертор НЕ ТРОГАТЬ!'!Z281)</f>
        <v/>
      </c>
      <c r="G139" s="385" t="str">
        <f>IF('Заполняет конвертор НЕ ТРОГАТЬ!'!AA281="", "", 'Заполняет конвертор НЕ ТРОГАТЬ!'!AA281)</f>
        <v/>
      </c>
      <c r="H139" s="385" t="str">
        <f>IF('Заполняет конвертор НЕ ТРОГАТЬ!'!AB281="", "", 'Заполняет конвертор НЕ ТРОГАТЬ!'!AB281)</f>
        <v/>
      </c>
      <c r="I139" s="385" t="str">
        <f>IF('Заполняет конвертор НЕ ТРОГАТЬ!'!AC281="", "", 'Заполняет конвертор НЕ ТРОГАТЬ!'!AC281)</f>
        <v/>
      </c>
      <c r="J139" s="385" t="str">
        <f>IF('Заполняет конвертор НЕ ТРОГАТЬ!'!AD281="", "", 'Заполняет конвертор НЕ ТРОГАТЬ!'!AD281)</f>
        <v/>
      </c>
    </row>
    <row r="140" spans="1:10" ht="15.75" customHeight="1">
      <c r="A140" s="385" t="str">
        <f>IF('Заполняет конвертор НЕ ТРОГАТЬ!'!U282="", "", 'Заполняет конвертор НЕ ТРОГАТЬ!'!U282)</f>
        <v/>
      </c>
      <c r="B140" s="385" t="str">
        <f>IF('Заполняет конвертор НЕ ТРОГАТЬ!'!V282="", "", 'Заполняет конвертор НЕ ТРОГАТЬ!'!V282)</f>
        <v/>
      </c>
      <c r="C140" s="385" t="str">
        <f>IF('Заполняет конвертор НЕ ТРОГАТЬ!'!W282="", "", 'Заполняет конвертор НЕ ТРОГАТЬ!'!W282)</f>
        <v/>
      </c>
      <c r="D140" s="385" t="str">
        <f>IF('Заполняет конвертор НЕ ТРОГАТЬ!'!X282="", "", 'Заполняет конвертор НЕ ТРОГАТЬ!'!X282)</f>
        <v/>
      </c>
      <c r="E140" s="385" t="str">
        <f>IF('Заполняет конвертор НЕ ТРОГАТЬ!'!Y282="", "", 'Заполняет конвертор НЕ ТРОГАТЬ!'!Y282)</f>
        <v/>
      </c>
      <c r="F140" s="385" t="str">
        <f>IF('Заполняет конвертор НЕ ТРОГАТЬ!'!Z282="", "", 'Заполняет конвертор НЕ ТРОГАТЬ!'!Z282)</f>
        <v/>
      </c>
      <c r="G140" s="385" t="str">
        <f>IF('Заполняет конвертор НЕ ТРОГАТЬ!'!AA282="", "", 'Заполняет конвертор НЕ ТРОГАТЬ!'!AA282)</f>
        <v/>
      </c>
      <c r="H140" s="385" t="str">
        <f>IF('Заполняет конвертор НЕ ТРОГАТЬ!'!AB282="", "", 'Заполняет конвертор НЕ ТРОГАТЬ!'!AB282)</f>
        <v/>
      </c>
      <c r="I140" s="385" t="str">
        <f>IF('Заполняет конвертор НЕ ТРОГАТЬ!'!AC282="", "", 'Заполняет конвертор НЕ ТРОГАТЬ!'!AC282)</f>
        <v/>
      </c>
      <c r="J140" s="385" t="str">
        <f>IF('Заполняет конвертор НЕ ТРОГАТЬ!'!AD282="", "", 'Заполняет конвертор НЕ ТРОГАТЬ!'!AD282)</f>
        <v/>
      </c>
    </row>
    <row r="141" spans="1:10" ht="15.75" customHeight="1">
      <c r="A141" s="385" t="str">
        <f>IF('Заполняет конвертор НЕ ТРОГАТЬ!'!U283="", "", 'Заполняет конвертор НЕ ТРОГАТЬ!'!U283)</f>
        <v/>
      </c>
      <c r="B141" s="385" t="str">
        <f>IF('Заполняет конвертор НЕ ТРОГАТЬ!'!V283="", "", 'Заполняет конвертор НЕ ТРОГАТЬ!'!V283)</f>
        <v/>
      </c>
      <c r="C141" s="385" t="str">
        <f>IF('Заполняет конвертор НЕ ТРОГАТЬ!'!W283="", "", 'Заполняет конвертор НЕ ТРОГАТЬ!'!W283)</f>
        <v/>
      </c>
      <c r="D141" s="385" t="str">
        <f>IF('Заполняет конвертор НЕ ТРОГАТЬ!'!X283="", "", 'Заполняет конвертор НЕ ТРОГАТЬ!'!X283)</f>
        <v/>
      </c>
      <c r="E141" s="385" t="str">
        <f>IF('Заполняет конвертор НЕ ТРОГАТЬ!'!Y283="", "", 'Заполняет конвертор НЕ ТРОГАТЬ!'!Y283)</f>
        <v/>
      </c>
      <c r="F141" s="385" t="str">
        <f>IF('Заполняет конвертор НЕ ТРОГАТЬ!'!Z283="", "", 'Заполняет конвертор НЕ ТРОГАТЬ!'!Z283)</f>
        <v/>
      </c>
      <c r="G141" s="385" t="str">
        <f>IF('Заполняет конвертор НЕ ТРОГАТЬ!'!AA283="", "", 'Заполняет конвертор НЕ ТРОГАТЬ!'!AA283)</f>
        <v/>
      </c>
      <c r="H141" s="385" t="str">
        <f>IF('Заполняет конвертор НЕ ТРОГАТЬ!'!AB283="", "", 'Заполняет конвертор НЕ ТРОГАТЬ!'!AB283)</f>
        <v/>
      </c>
      <c r="I141" s="385" t="str">
        <f>IF('Заполняет конвертор НЕ ТРОГАТЬ!'!AC283="", "", 'Заполняет конвертор НЕ ТРОГАТЬ!'!AC283)</f>
        <v/>
      </c>
      <c r="J141" s="385" t="str">
        <f>IF('Заполняет конвертор НЕ ТРОГАТЬ!'!AD283="", "", 'Заполняет конвертор НЕ ТРОГАТЬ!'!AD283)</f>
        <v/>
      </c>
    </row>
    <row r="142" spans="1:10" ht="15.75" customHeight="1">
      <c r="A142" s="385" t="str">
        <f>IF('Заполняет конвертор НЕ ТРОГАТЬ!'!U284="", "", 'Заполняет конвертор НЕ ТРОГАТЬ!'!U284)</f>
        <v/>
      </c>
      <c r="B142" s="385" t="str">
        <f>IF('Заполняет конвертор НЕ ТРОГАТЬ!'!V284="", "", 'Заполняет конвертор НЕ ТРОГАТЬ!'!V284)</f>
        <v/>
      </c>
      <c r="C142" s="385" t="str">
        <f>IF('Заполняет конвертор НЕ ТРОГАТЬ!'!W284="", "", 'Заполняет конвертор НЕ ТРОГАТЬ!'!W284)</f>
        <v/>
      </c>
      <c r="D142" s="385" t="str">
        <f>IF('Заполняет конвертор НЕ ТРОГАТЬ!'!X284="", "", 'Заполняет конвертор НЕ ТРОГАТЬ!'!X284)</f>
        <v/>
      </c>
      <c r="E142" s="385" t="str">
        <f>IF('Заполняет конвертор НЕ ТРОГАТЬ!'!Y284="", "", 'Заполняет конвертор НЕ ТРОГАТЬ!'!Y284)</f>
        <v/>
      </c>
      <c r="F142" s="385" t="str">
        <f>IF('Заполняет конвертор НЕ ТРОГАТЬ!'!Z284="", "", 'Заполняет конвертор НЕ ТРОГАТЬ!'!Z284)</f>
        <v/>
      </c>
      <c r="G142" s="385" t="str">
        <f>IF('Заполняет конвертор НЕ ТРОГАТЬ!'!AA284="", "", 'Заполняет конвертор НЕ ТРОГАТЬ!'!AA284)</f>
        <v/>
      </c>
      <c r="H142" s="385" t="str">
        <f>IF('Заполняет конвертор НЕ ТРОГАТЬ!'!AB284="", "", 'Заполняет конвертор НЕ ТРОГАТЬ!'!AB284)</f>
        <v/>
      </c>
      <c r="I142" s="385" t="str">
        <f>IF('Заполняет конвертор НЕ ТРОГАТЬ!'!AC284="", "", 'Заполняет конвертор НЕ ТРОГАТЬ!'!AC284)</f>
        <v/>
      </c>
      <c r="J142" s="385" t="str">
        <f>IF('Заполняет конвертор НЕ ТРОГАТЬ!'!AD284="", "", 'Заполняет конвертор НЕ ТРОГАТЬ!'!AD284)</f>
        <v/>
      </c>
    </row>
    <row r="143" spans="1:10" ht="15.75" customHeight="1">
      <c r="A143" s="385" t="str">
        <f>IF('Заполняет конвертор НЕ ТРОГАТЬ!'!U285="", "", 'Заполняет конвертор НЕ ТРОГАТЬ!'!U285)</f>
        <v/>
      </c>
      <c r="B143" s="385" t="str">
        <f>IF('Заполняет конвертор НЕ ТРОГАТЬ!'!V285="", "", 'Заполняет конвертор НЕ ТРОГАТЬ!'!V285)</f>
        <v/>
      </c>
      <c r="C143" s="385" t="str">
        <f>IF('Заполняет конвертор НЕ ТРОГАТЬ!'!W285="", "", 'Заполняет конвертор НЕ ТРОГАТЬ!'!W285)</f>
        <v/>
      </c>
      <c r="D143" s="385" t="str">
        <f>IF('Заполняет конвертор НЕ ТРОГАТЬ!'!X285="", "", 'Заполняет конвертор НЕ ТРОГАТЬ!'!X285)</f>
        <v/>
      </c>
      <c r="E143" s="385" t="str">
        <f>IF('Заполняет конвертор НЕ ТРОГАТЬ!'!Y285="", "", 'Заполняет конвертор НЕ ТРОГАТЬ!'!Y285)</f>
        <v/>
      </c>
      <c r="F143" s="385" t="str">
        <f>IF('Заполняет конвертор НЕ ТРОГАТЬ!'!Z285="", "", 'Заполняет конвертор НЕ ТРОГАТЬ!'!Z285)</f>
        <v/>
      </c>
      <c r="G143" s="385" t="str">
        <f>IF('Заполняет конвертор НЕ ТРОГАТЬ!'!AA285="", "", 'Заполняет конвертор НЕ ТРОГАТЬ!'!AA285)</f>
        <v/>
      </c>
      <c r="H143" s="385" t="str">
        <f>IF('Заполняет конвертор НЕ ТРОГАТЬ!'!AB285="", "", 'Заполняет конвертор НЕ ТРОГАТЬ!'!AB285)</f>
        <v/>
      </c>
      <c r="I143" s="385" t="str">
        <f>IF('Заполняет конвертор НЕ ТРОГАТЬ!'!AC285="", "", 'Заполняет конвертор НЕ ТРОГАТЬ!'!AC285)</f>
        <v/>
      </c>
      <c r="J143" s="385" t="str">
        <f>IF('Заполняет конвертор НЕ ТРОГАТЬ!'!AD285="", "", 'Заполняет конвертор НЕ ТРОГАТЬ!'!AD285)</f>
        <v/>
      </c>
    </row>
    <row r="144" spans="1:10" ht="15.75" customHeight="1">
      <c r="A144" s="385" t="str">
        <f>IF('Заполняет конвертор НЕ ТРОГАТЬ!'!U286="", "", 'Заполняет конвертор НЕ ТРОГАТЬ!'!U286)</f>
        <v/>
      </c>
      <c r="B144" s="385" t="str">
        <f>IF('Заполняет конвертор НЕ ТРОГАТЬ!'!V286="", "", 'Заполняет конвертор НЕ ТРОГАТЬ!'!V286)</f>
        <v/>
      </c>
      <c r="C144" s="385" t="str">
        <f>IF('Заполняет конвертор НЕ ТРОГАТЬ!'!W286="", "", 'Заполняет конвертор НЕ ТРОГАТЬ!'!W286)</f>
        <v/>
      </c>
      <c r="D144" s="385" t="str">
        <f>IF('Заполняет конвертор НЕ ТРОГАТЬ!'!X286="", "", 'Заполняет конвертор НЕ ТРОГАТЬ!'!X286)</f>
        <v/>
      </c>
      <c r="E144" s="385" t="str">
        <f>IF('Заполняет конвертор НЕ ТРОГАТЬ!'!Y286="", "", 'Заполняет конвертор НЕ ТРОГАТЬ!'!Y286)</f>
        <v/>
      </c>
      <c r="F144" s="385" t="str">
        <f>IF('Заполняет конвертор НЕ ТРОГАТЬ!'!Z286="", "", 'Заполняет конвертор НЕ ТРОГАТЬ!'!Z286)</f>
        <v/>
      </c>
      <c r="G144" s="385" t="str">
        <f>IF('Заполняет конвертор НЕ ТРОГАТЬ!'!AA286="", "", 'Заполняет конвертор НЕ ТРОГАТЬ!'!AA286)</f>
        <v/>
      </c>
      <c r="H144" s="385" t="str">
        <f>IF('Заполняет конвертор НЕ ТРОГАТЬ!'!AB286="", "", 'Заполняет конвертор НЕ ТРОГАТЬ!'!AB286)</f>
        <v/>
      </c>
      <c r="I144" s="385" t="str">
        <f>IF('Заполняет конвертор НЕ ТРОГАТЬ!'!AC286="", "", 'Заполняет конвертор НЕ ТРОГАТЬ!'!AC286)</f>
        <v/>
      </c>
      <c r="J144" s="385" t="str">
        <f>IF('Заполняет конвертор НЕ ТРОГАТЬ!'!AD286="", "", 'Заполняет конвертор НЕ ТРОГАТЬ!'!AD286)</f>
        <v/>
      </c>
    </row>
    <row r="145" spans="1:10" ht="15.75" customHeight="1">
      <c r="A145" s="385" t="str">
        <f>IF('Заполняет конвертор НЕ ТРОГАТЬ!'!U287="", "", 'Заполняет конвертор НЕ ТРОГАТЬ!'!U287)</f>
        <v/>
      </c>
      <c r="B145" s="385" t="str">
        <f>IF('Заполняет конвертор НЕ ТРОГАТЬ!'!V287="", "", 'Заполняет конвертор НЕ ТРОГАТЬ!'!V287)</f>
        <v/>
      </c>
      <c r="C145" s="385" t="str">
        <f>IF('Заполняет конвертор НЕ ТРОГАТЬ!'!W287="", "", 'Заполняет конвертор НЕ ТРОГАТЬ!'!W287)</f>
        <v/>
      </c>
      <c r="D145" s="385" t="str">
        <f>IF('Заполняет конвертор НЕ ТРОГАТЬ!'!X287="", "", 'Заполняет конвертор НЕ ТРОГАТЬ!'!X287)</f>
        <v/>
      </c>
      <c r="E145" s="385" t="str">
        <f>IF('Заполняет конвертор НЕ ТРОГАТЬ!'!Y287="", "", 'Заполняет конвертор НЕ ТРОГАТЬ!'!Y287)</f>
        <v/>
      </c>
      <c r="F145" s="385" t="str">
        <f>IF('Заполняет конвертор НЕ ТРОГАТЬ!'!Z287="", "", 'Заполняет конвертор НЕ ТРОГАТЬ!'!Z287)</f>
        <v/>
      </c>
      <c r="G145" s="385" t="str">
        <f>IF('Заполняет конвертор НЕ ТРОГАТЬ!'!AA287="", "", 'Заполняет конвертор НЕ ТРОГАТЬ!'!AA287)</f>
        <v/>
      </c>
      <c r="H145" s="385" t="str">
        <f>IF('Заполняет конвертор НЕ ТРОГАТЬ!'!AB287="", "", 'Заполняет конвертор НЕ ТРОГАТЬ!'!AB287)</f>
        <v/>
      </c>
      <c r="I145" s="385" t="str">
        <f>IF('Заполняет конвертор НЕ ТРОГАТЬ!'!AC287="", "", 'Заполняет конвертор НЕ ТРОГАТЬ!'!AC287)</f>
        <v/>
      </c>
      <c r="J145" s="385" t="str">
        <f>IF('Заполняет конвертор НЕ ТРОГАТЬ!'!AD287="", "", 'Заполняет конвертор НЕ ТРОГАТЬ!'!AD287)</f>
        <v/>
      </c>
    </row>
    <row r="146" spans="1:10" ht="15.75" customHeight="1">
      <c r="A146" s="385" t="str">
        <f>IF('Заполняет конвертор НЕ ТРОГАТЬ!'!U288="", "", 'Заполняет конвертор НЕ ТРОГАТЬ!'!U288)</f>
        <v/>
      </c>
      <c r="B146" s="385" t="str">
        <f>IF('Заполняет конвертор НЕ ТРОГАТЬ!'!V288="", "", 'Заполняет конвертор НЕ ТРОГАТЬ!'!V288)</f>
        <v/>
      </c>
      <c r="C146" s="385" t="str">
        <f>IF('Заполняет конвертор НЕ ТРОГАТЬ!'!W288="", "", 'Заполняет конвертор НЕ ТРОГАТЬ!'!W288)</f>
        <v/>
      </c>
      <c r="D146" s="385" t="str">
        <f>IF('Заполняет конвертор НЕ ТРОГАТЬ!'!X288="", "", 'Заполняет конвертор НЕ ТРОГАТЬ!'!X288)</f>
        <v/>
      </c>
      <c r="E146" s="385" t="str">
        <f>IF('Заполняет конвертор НЕ ТРОГАТЬ!'!Y288="", "", 'Заполняет конвертор НЕ ТРОГАТЬ!'!Y288)</f>
        <v/>
      </c>
      <c r="F146" s="385" t="str">
        <f>IF('Заполняет конвертор НЕ ТРОГАТЬ!'!Z288="", "", 'Заполняет конвертор НЕ ТРОГАТЬ!'!Z288)</f>
        <v/>
      </c>
      <c r="G146" s="385" t="str">
        <f>IF('Заполняет конвертор НЕ ТРОГАТЬ!'!AA288="", "", 'Заполняет конвертор НЕ ТРОГАТЬ!'!AA288)</f>
        <v/>
      </c>
      <c r="H146" s="385" t="str">
        <f>IF('Заполняет конвертор НЕ ТРОГАТЬ!'!AB288="", "", 'Заполняет конвертор НЕ ТРОГАТЬ!'!AB288)</f>
        <v/>
      </c>
      <c r="I146" s="385" t="str">
        <f>IF('Заполняет конвертор НЕ ТРОГАТЬ!'!AC288="", "", 'Заполняет конвертор НЕ ТРОГАТЬ!'!AC288)</f>
        <v/>
      </c>
      <c r="J146" s="385" t="str">
        <f>IF('Заполняет конвертор НЕ ТРОГАТЬ!'!AD288="", "", 'Заполняет конвертор НЕ ТРОГАТЬ!'!AD288)</f>
        <v/>
      </c>
    </row>
    <row r="147" spans="1:10" ht="15.75" customHeight="1">
      <c r="A147" s="385" t="str">
        <f>IF('Заполняет конвертор НЕ ТРОГАТЬ!'!U289="", "", 'Заполняет конвертор НЕ ТРОГАТЬ!'!U289)</f>
        <v/>
      </c>
      <c r="B147" s="385" t="str">
        <f>IF('Заполняет конвертор НЕ ТРОГАТЬ!'!V289="", "", 'Заполняет конвертор НЕ ТРОГАТЬ!'!V289)</f>
        <v/>
      </c>
      <c r="C147" s="385" t="str">
        <f>IF('Заполняет конвертор НЕ ТРОГАТЬ!'!W289="", "", 'Заполняет конвертор НЕ ТРОГАТЬ!'!W289)</f>
        <v/>
      </c>
      <c r="D147" s="385" t="str">
        <f>IF('Заполняет конвертор НЕ ТРОГАТЬ!'!X289="", "", 'Заполняет конвертор НЕ ТРОГАТЬ!'!X289)</f>
        <v/>
      </c>
      <c r="E147" s="385" t="str">
        <f>IF('Заполняет конвертор НЕ ТРОГАТЬ!'!Y289="", "", 'Заполняет конвертор НЕ ТРОГАТЬ!'!Y289)</f>
        <v/>
      </c>
      <c r="F147" s="385" t="str">
        <f>IF('Заполняет конвертор НЕ ТРОГАТЬ!'!Z289="", "", 'Заполняет конвертор НЕ ТРОГАТЬ!'!Z289)</f>
        <v/>
      </c>
      <c r="G147" s="385" t="str">
        <f>IF('Заполняет конвертор НЕ ТРОГАТЬ!'!AA289="", "", 'Заполняет конвертор НЕ ТРОГАТЬ!'!AA289)</f>
        <v/>
      </c>
      <c r="H147" s="385" t="str">
        <f>IF('Заполняет конвертор НЕ ТРОГАТЬ!'!AB289="", "", 'Заполняет конвертор НЕ ТРОГАТЬ!'!AB289)</f>
        <v/>
      </c>
      <c r="I147" s="385" t="str">
        <f>IF('Заполняет конвертор НЕ ТРОГАТЬ!'!AC289="", "", 'Заполняет конвертор НЕ ТРОГАТЬ!'!AC289)</f>
        <v/>
      </c>
      <c r="J147" s="385" t="str">
        <f>IF('Заполняет конвертор НЕ ТРОГАТЬ!'!AD289="", "", 'Заполняет конвертор НЕ ТРОГАТЬ!'!AD289)</f>
        <v/>
      </c>
    </row>
    <row r="148" spans="1:10" ht="15.75" customHeight="1">
      <c r="A148" s="385" t="str">
        <f>IF('Заполняет конвертор НЕ ТРОГАТЬ!'!U290="", "", 'Заполняет конвертор НЕ ТРОГАТЬ!'!U290)</f>
        <v/>
      </c>
      <c r="B148" s="385" t="str">
        <f>IF('Заполняет конвертор НЕ ТРОГАТЬ!'!V290="", "", 'Заполняет конвертор НЕ ТРОГАТЬ!'!V290)</f>
        <v/>
      </c>
      <c r="C148" s="385" t="str">
        <f>IF('Заполняет конвертор НЕ ТРОГАТЬ!'!W290="", "", 'Заполняет конвертор НЕ ТРОГАТЬ!'!W290)</f>
        <v/>
      </c>
      <c r="D148" s="385" t="str">
        <f>IF('Заполняет конвертор НЕ ТРОГАТЬ!'!X290="", "", 'Заполняет конвертор НЕ ТРОГАТЬ!'!X290)</f>
        <v/>
      </c>
      <c r="E148" s="385" t="str">
        <f>IF('Заполняет конвертор НЕ ТРОГАТЬ!'!Y290="", "", 'Заполняет конвертор НЕ ТРОГАТЬ!'!Y290)</f>
        <v/>
      </c>
      <c r="F148" s="385" t="str">
        <f>IF('Заполняет конвертор НЕ ТРОГАТЬ!'!Z290="", "", 'Заполняет конвертор НЕ ТРОГАТЬ!'!Z290)</f>
        <v/>
      </c>
      <c r="G148" s="385" t="str">
        <f>IF('Заполняет конвертор НЕ ТРОГАТЬ!'!AA290="", "", 'Заполняет конвертор НЕ ТРОГАТЬ!'!AA290)</f>
        <v/>
      </c>
      <c r="H148" s="385" t="str">
        <f>IF('Заполняет конвертор НЕ ТРОГАТЬ!'!AB290="", "", 'Заполняет конвертор НЕ ТРОГАТЬ!'!AB290)</f>
        <v/>
      </c>
      <c r="I148" s="385" t="str">
        <f>IF('Заполняет конвертор НЕ ТРОГАТЬ!'!AC290="", "", 'Заполняет конвертор НЕ ТРОГАТЬ!'!AC290)</f>
        <v/>
      </c>
      <c r="J148" s="385" t="str">
        <f>IF('Заполняет конвертор НЕ ТРОГАТЬ!'!AD290="", "", 'Заполняет конвертор НЕ ТРОГАТЬ!'!AD290)</f>
        <v/>
      </c>
    </row>
    <row r="149" spans="1:10" ht="15.75" customHeight="1">
      <c r="A149" s="385" t="str">
        <f>IF('Заполняет конвертор НЕ ТРОГАТЬ!'!U291="", "", 'Заполняет конвертор НЕ ТРОГАТЬ!'!U291)</f>
        <v/>
      </c>
      <c r="B149" s="385" t="str">
        <f>IF('Заполняет конвертор НЕ ТРОГАТЬ!'!V291="", "", 'Заполняет конвертор НЕ ТРОГАТЬ!'!V291)</f>
        <v/>
      </c>
      <c r="C149" s="385" t="str">
        <f>IF('Заполняет конвертор НЕ ТРОГАТЬ!'!W291="", "", 'Заполняет конвертор НЕ ТРОГАТЬ!'!W291)</f>
        <v/>
      </c>
      <c r="D149" s="385" t="str">
        <f>IF('Заполняет конвертор НЕ ТРОГАТЬ!'!X291="", "", 'Заполняет конвертор НЕ ТРОГАТЬ!'!X291)</f>
        <v/>
      </c>
      <c r="E149" s="385" t="str">
        <f>IF('Заполняет конвертор НЕ ТРОГАТЬ!'!Y291="", "", 'Заполняет конвертор НЕ ТРОГАТЬ!'!Y291)</f>
        <v/>
      </c>
      <c r="F149" s="385" t="str">
        <f>IF('Заполняет конвертор НЕ ТРОГАТЬ!'!Z291="", "", 'Заполняет конвертор НЕ ТРОГАТЬ!'!Z291)</f>
        <v/>
      </c>
      <c r="G149" s="385" t="str">
        <f>IF('Заполняет конвертор НЕ ТРОГАТЬ!'!AA291="", "", 'Заполняет конвертор НЕ ТРОГАТЬ!'!AA291)</f>
        <v/>
      </c>
      <c r="H149" s="385" t="str">
        <f>IF('Заполняет конвертор НЕ ТРОГАТЬ!'!AB291="", "", 'Заполняет конвертор НЕ ТРОГАТЬ!'!AB291)</f>
        <v/>
      </c>
      <c r="I149" s="385" t="str">
        <f>IF('Заполняет конвертор НЕ ТРОГАТЬ!'!AC291="", "", 'Заполняет конвертор НЕ ТРОГАТЬ!'!AC291)</f>
        <v/>
      </c>
      <c r="J149" s="385" t="str">
        <f>IF('Заполняет конвертор НЕ ТРОГАТЬ!'!AD291="", "", 'Заполняет конвертор НЕ ТРОГАТЬ!'!AD291)</f>
        <v/>
      </c>
    </row>
    <row r="150" spans="1:10" ht="15.75" customHeight="1">
      <c r="A150" s="385" t="str">
        <f>IF('Заполняет конвертор НЕ ТРОГАТЬ!'!U292="", "", 'Заполняет конвертор НЕ ТРОГАТЬ!'!U292)</f>
        <v/>
      </c>
      <c r="B150" s="385" t="str">
        <f>IF('Заполняет конвертор НЕ ТРОГАТЬ!'!V292="", "", 'Заполняет конвертор НЕ ТРОГАТЬ!'!V292)</f>
        <v/>
      </c>
      <c r="C150" s="385" t="str">
        <f>IF('Заполняет конвертор НЕ ТРОГАТЬ!'!W292="", "", 'Заполняет конвертор НЕ ТРОГАТЬ!'!W292)</f>
        <v/>
      </c>
      <c r="D150" s="385" t="str">
        <f>IF('Заполняет конвертор НЕ ТРОГАТЬ!'!X292="", "", 'Заполняет конвертор НЕ ТРОГАТЬ!'!X292)</f>
        <v/>
      </c>
      <c r="E150" s="385" t="str">
        <f>IF('Заполняет конвертор НЕ ТРОГАТЬ!'!Y292="", "", 'Заполняет конвертор НЕ ТРОГАТЬ!'!Y292)</f>
        <v/>
      </c>
      <c r="F150" s="385" t="str">
        <f>IF('Заполняет конвертор НЕ ТРОГАТЬ!'!Z292="", "", 'Заполняет конвертор НЕ ТРОГАТЬ!'!Z292)</f>
        <v/>
      </c>
      <c r="G150" s="385" t="str">
        <f>IF('Заполняет конвертор НЕ ТРОГАТЬ!'!AA292="", "", 'Заполняет конвертор НЕ ТРОГАТЬ!'!AA292)</f>
        <v/>
      </c>
      <c r="H150" s="385" t="str">
        <f>IF('Заполняет конвертор НЕ ТРОГАТЬ!'!AB292="", "", 'Заполняет конвертор НЕ ТРОГАТЬ!'!AB292)</f>
        <v/>
      </c>
      <c r="I150" s="385" t="str">
        <f>IF('Заполняет конвертор НЕ ТРОГАТЬ!'!AC292="", "", 'Заполняет конвертор НЕ ТРОГАТЬ!'!AC292)</f>
        <v/>
      </c>
      <c r="J150" s="385" t="str">
        <f>IF('Заполняет конвертор НЕ ТРОГАТЬ!'!AD292="", "", 'Заполняет конвертор НЕ ТРОГАТЬ!'!AD292)</f>
        <v/>
      </c>
    </row>
    <row r="151" spans="1:10" ht="15.75" customHeight="1">
      <c r="A151" s="385" t="str">
        <f>IF('Заполняет конвертор НЕ ТРОГАТЬ!'!U293="", "", 'Заполняет конвертор НЕ ТРОГАТЬ!'!U293)</f>
        <v/>
      </c>
      <c r="B151" s="385" t="str">
        <f>IF('Заполняет конвертор НЕ ТРОГАТЬ!'!V293="", "", 'Заполняет конвертор НЕ ТРОГАТЬ!'!V293)</f>
        <v/>
      </c>
      <c r="C151" s="385" t="str">
        <f>IF('Заполняет конвертор НЕ ТРОГАТЬ!'!W293="", "", 'Заполняет конвертор НЕ ТРОГАТЬ!'!W293)</f>
        <v/>
      </c>
      <c r="D151" s="385" t="str">
        <f>IF('Заполняет конвертор НЕ ТРОГАТЬ!'!X293="", "", 'Заполняет конвертор НЕ ТРОГАТЬ!'!X293)</f>
        <v/>
      </c>
      <c r="E151" s="385" t="str">
        <f>IF('Заполняет конвертор НЕ ТРОГАТЬ!'!Y293="", "", 'Заполняет конвертор НЕ ТРОГАТЬ!'!Y293)</f>
        <v/>
      </c>
      <c r="F151" s="385" t="str">
        <f>IF('Заполняет конвертор НЕ ТРОГАТЬ!'!Z293="", "", 'Заполняет конвертор НЕ ТРОГАТЬ!'!Z293)</f>
        <v/>
      </c>
      <c r="G151" s="385" t="str">
        <f>IF('Заполняет конвертор НЕ ТРОГАТЬ!'!AA293="", "", 'Заполняет конвертор НЕ ТРОГАТЬ!'!AA293)</f>
        <v/>
      </c>
      <c r="H151" s="385" t="str">
        <f>IF('Заполняет конвертор НЕ ТРОГАТЬ!'!AB293="", "", 'Заполняет конвертор НЕ ТРОГАТЬ!'!AB293)</f>
        <v/>
      </c>
      <c r="I151" s="385" t="str">
        <f>IF('Заполняет конвертор НЕ ТРОГАТЬ!'!AC293="", "", 'Заполняет конвертор НЕ ТРОГАТЬ!'!AC293)</f>
        <v/>
      </c>
      <c r="J151" s="385" t="str">
        <f>IF('Заполняет конвертор НЕ ТРОГАТЬ!'!AD293="", "", 'Заполняет конвертор НЕ ТРОГАТЬ!'!AD293)</f>
        <v/>
      </c>
    </row>
    <row r="152" spans="1:10" ht="15.75" customHeight="1">
      <c r="A152" s="385" t="str">
        <f>IF('Заполняет конвертор НЕ ТРОГАТЬ!'!U294="", "", 'Заполняет конвертор НЕ ТРОГАТЬ!'!U294)</f>
        <v/>
      </c>
      <c r="B152" s="385" t="str">
        <f>IF('Заполняет конвертор НЕ ТРОГАТЬ!'!V294="", "", 'Заполняет конвертор НЕ ТРОГАТЬ!'!V294)</f>
        <v/>
      </c>
      <c r="C152" s="385" t="str">
        <f>IF('Заполняет конвертор НЕ ТРОГАТЬ!'!W294="", "", 'Заполняет конвертор НЕ ТРОГАТЬ!'!W294)</f>
        <v/>
      </c>
      <c r="D152" s="385" t="str">
        <f>IF('Заполняет конвертор НЕ ТРОГАТЬ!'!X294="", "", 'Заполняет конвертор НЕ ТРОГАТЬ!'!X294)</f>
        <v/>
      </c>
      <c r="E152" s="385" t="str">
        <f>IF('Заполняет конвертор НЕ ТРОГАТЬ!'!Y294="", "", 'Заполняет конвертор НЕ ТРОГАТЬ!'!Y294)</f>
        <v/>
      </c>
      <c r="F152" s="385" t="str">
        <f>IF('Заполняет конвертор НЕ ТРОГАТЬ!'!Z294="", "", 'Заполняет конвертор НЕ ТРОГАТЬ!'!Z294)</f>
        <v/>
      </c>
      <c r="G152" s="385" t="str">
        <f>IF('Заполняет конвертор НЕ ТРОГАТЬ!'!AA294="", "", 'Заполняет конвертор НЕ ТРОГАТЬ!'!AA294)</f>
        <v/>
      </c>
      <c r="H152" s="385" t="str">
        <f>IF('Заполняет конвертор НЕ ТРОГАТЬ!'!AB294="", "", 'Заполняет конвертор НЕ ТРОГАТЬ!'!AB294)</f>
        <v/>
      </c>
      <c r="I152" s="385" t="str">
        <f>IF('Заполняет конвертор НЕ ТРОГАТЬ!'!AC294="", "", 'Заполняет конвертор НЕ ТРОГАТЬ!'!AC294)</f>
        <v/>
      </c>
      <c r="J152" s="385" t="str">
        <f>IF('Заполняет конвертор НЕ ТРОГАТЬ!'!AD294="", "", 'Заполняет конвертор НЕ ТРОГАТЬ!'!AD294)</f>
        <v/>
      </c>
    </row>
    <row r="153" spans="1:10" ht="15.75" customHeight="1">
      <c r="A153" s="385" t="str">
        <f>IF('Заполняет конвертор НЕ ТРОГАТЬ!'!U295="", "", 'Заполняет конвертор НЕ ТРОГАТЬ!'!U295)</f>
        <v/>
      </c>
      <c r="B153" s="385" t="str">
        <f>IF('Заполняет конвертор НЕ ТРОГАТЬ!'!V295="", "", 'Заполняет конвертор НЕ ТРОГАТЬ!'!V295)</f>
        <v/>
      </c>
      <c r="C153" s="385" t="str">
        <f>IF('Заполняет конвертор НЕ ТРОГАТЬ!'!W295="", "", 'Заполняет конвертор НЕ ТРОГАТЬ!'!W295)</f>
        <v/>
      </c>
      <c r="D153" s="385" t="str">
        <f>IF('Заполняет конвертор НЕ ТРОГАТЬ!'!X295="", "", 'Заполняет конвертор НЕ ТРОГАТЬ!'!X295)</f>
        <v/>
      </c>
      <c r="E153" s="385" t="str">
        <f>IF('Заполняет конвертор НЕ ТРОГАТЬ!'!Y295="", "", 'Заполняет конвертор НЕ ТРОГАТЬ!'!Y295)</f>
        <v/>
      </c>
      <c r="F153" s="385" t="str">
        <f>IF('Заполняет конвертор НЕ ТРОГАТЬ!'!Z295="", "", 'Заполняет конвертор НЕ ТРОГАТЬ!'!Z295)</f>
        <v/>
      </c>
      <c r="G153" s="385" t="str">
        <f>IF('Заполняет конвертор НЕ ТРОГАТЬ!'!AA295="", "", 'Заполняет конвертор НЕ ТРОГАТЬ!'!AA295)</f>
        <v/>
      </c>
      <c r="H153" s="385" t="str">
        <f>IF('Заполняет конвертор НЕ ТРОГАТЬ!'!AB295="", "", 'Заполняет конвертор НЕ ТРОГАТЬ!'!AB295)</f>
        <v/>
      </c>
      <c r="I153" s="385" t="str">
        <f>IF('Заполняет конвертор НЕ ТРОГАТЬ!'!AC295="", "", 'Заполняет конвертор НЕ ТРОГАТЬ!'!AC295)</f>
        <v/>
      </c>
      <c r="J153" s="385" t="str">
        <f>IF('Заполняет конвертор НЕ ТРОГАТЬ!'!AD295="", "", 'Заполняет конвертор НЕ ТРОГАТЬ!'!AD295)</f>
        <v/>
      </c>
    </row>
    <row r="154" spans="1:10" ht="15.75" customHeight="1">
      <c r="A154" s="385" t="str">
        <f>IF('Заполняет конвертор НЕ ТРОГАТЬ!'!U296="", "", 'Заполняет конвертор НЕ ТРОГАТЬ!'!U296)</f>
        <v/>
      </c>
      <c r="B154" s="385" t="str">
        <f>IF('Заполняет конвертор НЕ ТРОГАТЬ!'!V296="", "", 'Заполняет конвертор НЕ ТРОГАТЬ!'!V296)</f>
        <v/>
      </c>
      <c r="C154" s="385" t="str">
        <f>IF('Заполняет конвертор НЕ ТРОГАТЬ!'!W296="", "", 'Заполняет конвертор НЕ ТРОГАТЬ!'!W296)</f>
        <v/>
      </c>
      <c r="D154" s="385" t="str">
        <f>IF('Заполняет конвертор НЕ ТРОГАТЬ!'!X296="", "", 'Заполняет конвертор НЕ ТРОГАТЬ!'!X296)</f>
        <v/>
      </c>
      <c r="E154" s="385" t="str">
        <f>IF('Заполняет конвертор НЕ ТРОГАТЬ!'!Y296="", "", 'Заполняет конвертор НЕ ТРОГАТЬ!'!Y296)</f>
        <v/>
      </c>
      <c r="F154" s="385" t="str">
        <f>IF('Заполняет конвертор НЕ ТРОГАТЬ!'!Z296="", "", 'Заполняет конвертор НЕ ТРОГАТЬ!'!Z296)</f>
        <v/>
      </c>
      <c r="G154" s="385" t="str">
        <f>IF('Заполняет конвертор НЕ ТРОГАТЬ!'!AA296="", "", 'Заполняет конвертор НЕ ТРОГАТЬ!'!AA296)</f>
        <v/>
      </c>
      <c r="H154" s="385" t="str">
        <f>IF('Заполняет конвертор НЕ ТРОГАТЬ!'!AB296="", "", 'Заполняет конвертор НЕ ТРОГАТЬ!'!AB296)</f>
        <v/>
      </c>
      <c r="I154" s="385" t="str">
        <f>IF('Заполняет конвертор НЕ ТРОГАТЬ!'!AC296="", "", 'Заполняет конвертор НЕ ТРОГАТЬ!'!AC296)</f>
        <v/>
      </c>
      <c r="J154" s="385" t="str">
        <f>IF('Заполняет конвертор НЕ ТРОГАТЬ!'!AD296="", "", 'Заполняет конвертор НЕ ТРОГАТЬ!'!AD296)</f>
        <v/>
      </c>
    </row>
    <row r="155" spans="1:10" ht="15.75" customHeight="1">
      <c r="A155" s="385" t="str">
        <f>IF('Заполняет конвертор НЕ ТРОГАТЬ!'!U297="", "", 'Заполняет конвертор НЕ ТРОГАТЬ!'!U297)</f>
        <v/>
      </c>
      <c r="B155" s="385" t="str">
        <f>IF('Заполняет конвертор НЕ ТРОГАТЬ!'!V297="", "", 'Заполняет конвертор НЕ ТРОГАТЬ!'!V297)</f>
        <v/>
      </c>
      <c r="C155" s="385" t="str">
        <f>IF('Заполняет конвертор НЕ ТРОГАТЬ!'!W297="", "", 'Заполняет конвертор НЕ ТРОГАТЬ!'!W297)</f>
        <v/>
      </c>
      <c r="D155" s="385" t="str">
        <f>IF('Заполняет конвертор НЕ ТРОГАТЬ!'!X297="", "", 'Заполняет конвертор НЕ ТРОГАТЬ!'!X297)</f>
        <v/>
      </c>
      <c r="E155" s="385" t="str">
        <f>IF('Заполняет конвертор НЕ ТРОГАТЬ!'!Y297="", "", 'Заполняет конвертор НЕ ТРОГАТЬ!'!Y297)</f>
        <v/>
      </c>
      <c r="F155" s="385" t="str">
        <f>IF('Заполняет конвертор НЕ ТРОГАТЬ!'!Z297="", "", 'Заполняет конвертор НЕ ТРОГАТЬ!'!Z297)</f>
        <v/>
      </c>
      <c r="G155" s="385" t="str">
        <f>IF('Заполняет конвертор НЕ ТРОГАТЬ!'!AA297="", "", 'Заполняет конвертор НЕ ТРОГАТЬ!'!AA297)</f>
        <v/>
      </c>
      <c r="H155" s="385" t="str">
        <f>IF('Заполняет конвертор НЕ ТРОГАТЬ!'!AB297="", "", 'Заполняет конвертор НЕ ТРОГАТЬ!'!AB297)</f>
        <v/>
      </c>
      <c r="I155" s="385" t="str">
        <f>IF('Заполняет конвертор НЕ ТРОГАТЬ!'!AC297="", "", 'Заполняет конвертор НЕ ТРОГАТЬ!'!AC297)</f>
        <v/>
      </c>
      <c r="J155" s="385" t="str">
        <f>IF('Заполняет конвертор НЕ ТРОГАТЬ!'!AD297="", "", 'Заполняет конвертор НЕ ТРОГАТЬ!'!AD297)</f>
        <v/>
      </c>
    </row>
    <row r="156" spans="1:10" ht="15.75" customHeight="1">
      <c r="A156" s="385" t="str">
        <f>IF('Заполняет конвертор НЕ ТРОГАТЬ!'!U298="", "", 'Заполняет конвертор НЕ ТРОГАТЬ!'!U298)</f>
        <v/>
      </c>
      <c r="B156" s="385" t="str">
        <f>IF('Заполняет конвертор НЕ ТРОГАТЬ!'!V298="", "", 'Заполняет конвертор НЕ ТРОГАТЬ!'!V298)</f>
        <v/>
      </c>
      <c r="C156" s="385" t="str">
        <f>IF('Заполняет конвертор НЕ ТРОГАТЬ!'!W298="", "", 'Заполняет конвертор НЕ ТРОГАТЬ!'!W298)</f>
        <v/>
      </c>
      <c r="D156" s="385" t="str">
        <f>IF('Заполняет конвертор НЕ ТРОГАТЬ!'!X298="", "", 'Заполняет конвертор НЕ ТРОГАТЬ!'!X298)</f>
        <v/>
      </c>
      <c r="E156" s="385" t="str">
        <f>IF('Заполняет конвертор НЕ ТРОГАТЬ!'!Y298="", "", 'Заполняет конвертор НЕ ТРОГАТЬ!'!Y298)</f>
        <v/>
      </c>
      <c r="F156" s="385" t="str">
        <f>IF('Заполняет конвертор НЕ ТРОГАТЬ!'!Z298="", "", 'Заполняет конвертор НЕ ТРОГАТЬ!'!Z298)</f>
        <v/>
      </c>
      <c r="G156" s="385" t="str">
        <f>IF('Заполняет конвертор НЕ ТРОГАТЬ!'!AA298="", "", 'Заполняет конвертор НЕ ТРОГАТЬ!'!AA298)</f>
        <v/>
      </c>
      <c r="H156" s="385" t="str">
        <f>IF('Заполняет конвертор НЕ ТРОГАТЬ!'!AB298="", "", 'Заполняет конвертор НЕ ТРОГАТЬ!'!AB298)</f>
        <v/>
      </c>
      <c r="I156" s="385" t="str">
        <f>IF('Заполняет конвертор НЕ ТРОГАТЬ!'!AC298="", "", 'Заполняет конвертор НЕ ТРОГАТЬ!'!AC298)</f>
        <v/>
      </c>
      <c r="J156" s="385" t="str">
        <f>IF('Заполняет конвертор НЕ ТРОГАТЬ!'!AD298="", "", 'Заполняет конвертор НЕ ТРОГАТЬ!'!AD298)</f>
        <v/>
      </c>
    </row>
    <row r="157" spans="1:10" ht="15.75" customHeight="1">
      <c r="A157" s="385" t="str">
        <f>IF('Заполняет конвертор НЕ ТРОГАТЬ!'!U299="", "", 'Заполняет конвертор НЕ ТРОГАТЬ!'!U299)</f>
        <v/>
      </c>
      <c r="B157" s="385" t="str">
        <f>IF('Заполняет конвертор НЕ ТРОГАТЬ!'!V299="", "", 'Заполняет конвертор НЕ ТРОГАТЬ!'!V299)</f>
        <v/>
      </c>
      <c r="C157" s="385" t="str">
        <f>IF('Заполняет конвертор НЕ ТРОГАТЬ!'!W299="", "", 'Заполняет конвертор НЕ ТРОГАТЬ!'!W299)</f>
        <v/>
      </c>
      <c r="D157" s="385" t="str">
        <f>IF('Заполняет конвертор НЕ ТРОГАТЬ!'!X299="", "", 'Заполняет конвертор НЕ ТРОГАТЬ!'!X299)</f>
        <v/>
      </c>
      <c r="E157" s="385" t="str">
        <f>IF('Заполняет конвертор НЕ ТРОГАТЬ!'!Y299="", "", 'Заполняет конвертор НЕ ТРОГАТЬ!'!Y299)</f>
        <v/>
      </c>
      <c r="F157" s="385" t="str">
        <f>IF('Заполняет конвертор НЕ ТРОГАТЬ!'!Z299="", "", 'Заполняет конвертор НЕ ТРОГАТЬ!'!Z299)</f>
        <v/>
      </c>
      <c r="G157" s="385" t="str">
        <f>IF('Заполняет конвертор НЕ ТРОГАТЬ!'!AA299="", "", 'Заполняет конвертор НЕ ТРОГАТЬ!'!AA299)</f>
        <v/>
      </c>
      <c r="H157" s="385" t="str">
        <f>IF('Заполняет конвертор НЕ ТРОГАТЬ!'!AB299="", "", 'Заполняет конвертор НЕ ТРОГАТЬ!'!AB299)</f>
        <v/>
      </c>
      <c r="I157" s="385" t="str">
        <f>IF('Заполняет конвертор НЕ ТРОГАТЬ!'!AC299="", "", 'Заполняет конвертор НЕ ТРОГАТЬ!'!AC299)</f>
        <v/>
      </c>
      <c r="J157" s="385" t="str">
        <f>IF('Заполняет конвертор НЕ ТРОГАТЬ!'!AD299="", "", 'Заполняет конвертор НЕ ТРОГАТЬ!'!AD299)</f>
        <v/>
      </c>
    </row>
    <row r="158" spans="1:10" ht="15.75" customHeight="1">
      <c r="A158" s="385" t="str">
        <f>IF('Заполняет конвертор НЕ ТРОГАТЬ!'!U300="", "", 'Заполняет конвертор НЕ ТРОГАТЬ!'!U300)</f>
        <v/>
      </c>
      <c r="B158" s="385" t="str">
        <f>IF('Заполняет конвертор НЕ ТРОГАТЬ!'!V300="", "", 'Заполняет конвертор НЕ ТРОГАТЬ!'!V300)</f>
        <v/>
      </c>
      <c r="C158" s="385" t="str">
        <f>IF('Заполняет конвертор НЕ ТРОГАТЬ!'!W300="", "", 'Заполняет конвертор НЕ ТРОГАТЬ!'!W300)</f>
        <v/>
      </c>
      <c r="D158" s="385" t="str">
        <f>IF('Заполняет конвертор НЕ ТРОГАТЬ!'!X300="", "", 'Заполняет конвертор НЕ ТРОГАТЬ!'!X300)</f>
        <v/>
      </c>
      <c r="E158" s="385" t="str">
        <f>IF('Заполняет конвертор НЕ ТРОГАТЬ!'!Y300="", "", 'Заполняет конвертор НЕ ТРОГАТЬ!'!Y300)</f>
        <v/>
      </c>
      <c r="F158" s="385" t="str">
        <f>IF('Заполняет конвертор НЕ ТРОГАТЬ!'!Z300="", "", 'Заполняет конвертор НЕ ТРОГАТЬ!'!Z300)</f>
        <v/>
      </c>
      <c r="G158" s="385" t="str">
        <f>IF('Заполняет конвертор НЕ ТРОГАТЬ!'!AA300="", "", 'Заполняет конвертор НЕ ТРОГАТЬ!'!AA300)</f>
        <v/>
      </c>
      <c r="H158" s="385" t="str">
        <f>IF('Заполняет конвертор НЕ ТРОГАТЬ!'!AB300="", "", 'Заполняет конвертор НЕ ТРОГАТЬ!'!AB300)</f>
        <v/>
      </c>
      <c r="I158" s="385" t="str">
        <f>IF('Заполняет конвертор НЕ ТРОГАТЬ!'!AC300="", "", 'Заполняет конвертор НЕ ТРОГАТЬ!'!AC300)</f>
        <v/>
      </c>
      <c r="J158" s="385" t="str">
        <f>IF('Заполняет конвертор НЕ ТРОГАТЬ!'!AD300="", "", 'Заполняет конвертор НЕ ТРОГАТЬ!'!AD300)</f>
        <v/>
      </c>
    </row>
    <row r="159" spans="1:10" ht="15.75" customHeight="1">
      <c r="A159" s="385" t="str">
        <f>IF('Заполняет конвертор НЕ ТРОГАТЬ!'!U301="", "", 'Заполняет конвертор НЕ ТРОГАТЬ!'!U301)</f>
        <v/>
      </c>
      <c r="B159" s="385" t="str">
        <f>IF('Заполняет конвертор НЕ ТРОГАТЬ!'!V301="", "", 'Заполняет конвертор НЕ ТРОГАТЬ!'!V301)</f>
        <v/>
      </c>
      <c r="C159" s="385" t="str">
        <f>IF('Заполняет конвертор НЕ ТРОГАТЬ!'!W301="", "", 'Заполняет конвертор НЕ ТРОГАТЬ!'!W301)</f>
        <v/>
      </c>
      <c r="D159" s="385" t="str">
        <f>IF('Заполняет конвертор НЕ ТРОГАТЬ!'!X301="", "", 'Заполняет конвертор НЕ ТРОГАТЬ!'!X301)</f>
        <v/>
      </c>
      <c r="E159" s="385" t="str">
        <f>IF('Заполняет конвертор НЕ ТРОГАТЬ!'!Y301="", "", 'Заполняет конвертор НЕ ТРОГАТЬ!'!Y301)</f>
        <v/>
      </c>
      <c r="F159" s="385" t="str">
        <f>IF('Заполняет конвертор НЕ ТРОГАТЬ!'!Z301="", "", 'Заполняет конвертор НЕ ТРОГАТЬ!'!Z301)</f>
        <v/>
      </c>
      <c r="G159" s="385" t="str">
        <f>IF('Заполняет конвертор НЕ ТРОГАТЬ!'!AA301="", "", 'Заполняет конвертор НЕ ТРОГАТЬ!'!AA301)</f>
        <v/>
      </c>
      <c r="H159" s="385" t="str">
        <f>IF('Заполняет конвертор НЕ ТРОГАТЬ!'!AB301="", "", 'Заполняет конвертор НЕ ТРОГАТЬ!'!AB301)</f>
        <v/>
      </c>
      <c r="I159" s="385" t="str">
        <f>IF('Заполняет конвертор НЕ ТРОГАТЬ!'!AC301="", "", 'Заполняет конвертор НЕ ТРОГАТЬ!'!AC301)</f>
        <v/>
      </c>
      <c r="J159" s="385" t="str">
        <f>IF('Заполняет конвертор НЕ ТРОГАТЬ!'!AD301="", "", 'Заполняет конвертор НЕ ТРОГАТЬ!'!AD301)</f>
        <v/>
      </c>
    </row>
    <row r="160" spans="1:10" ht="15.75" customHeight="1">
      <c r="A160" s="385" t="str">
        <f>IF('Заполняет конвертор НЕ ТРОГАТЬ!'!U302="", "", 'Заполняет конвертор НЕ ТРОГАТЬ!'!U302)</f>
        <v/>
      </c>
      <c r="B160" s="385" t="str">
        <f>IF('Заполняет конвертор НЕ ТРОГАТЬ!'!V302="", "", 'Заполняет конвертор НЕ ТРОГАТЬ!'!V302)</f>
        <v/>
      </c>
      <c r="C160" s="385" t="str">
        <f>IF('Заполняет конвертор НЕ ТРОГАТЬ!'!W302="", "", 'Заполняет конвертор НЕ ТРОГАТЬ!'!W302)</f>
        <v/>
      </c>
      <c r="D160" s="385" t="str">
        <f>IF('Заполняет конвертор НЕ ТРОГАТЬ!'!X302="", "", 'Заполняет конвертор НЕ ТРОГАТЬ!'!X302)</f>
        <v/>
      </c>
      <c r="E160" s="385" t="str">
        <f>IF('Заполняет конвертор НЕ ТРОГАТЬ!'!Y302="", "", 'Заполняет конвертор НЕ ТРОГАТЬ!'!Y302)</f>
        <v/>
      </c>
      <c r="F160" s="385" t="str">
        <f>IF('Заполняет конвертор НЕ ТРОГАТЬ!'!Z302="", "", 'Заполняет конвертор НЕ ТРОГАТЬ!'!Z302)</f>
        <v/>
      </c>
      <c r="G160" s="385" t="str">
        <f>IF('Заполняет конвертор НЕ ТРОГАТЬ!'!AA302="", "", 'Заполняет конвертор НЕ ТРОГАТЬ!'!AA302)</f>
        <v/>
      </c>
      <c r="H160" s="385" t="str">
        <f>IF('Заполняет конвертор НЕ ТРОГАТЬ!'!AB302="", "", 'Заполняет конвертор НЕ ТРОГАТЬ!'!AB302)</f>
        <v/>
      </c>
      <c r="I160" s="385" t="str">
        <f>IF('Заполняет конвертор НЕ ТРОГАТЬ!'!AC302="", "", 'Заполняет конвертор НЕ ТРОГАТЬ!'!AC302)</f>
        <v/>
      </c>
      <c r="J160" s="385" t="str">
        <f>IF('Заполняет конвертор НЕ ТРОГАТЬ!'!AD302="", "", 'Заполняет конвертор НЕ ТРОГАТЬ!'!AD302)</f>
        <v/>
      </c>
    </row>
    <row r="161" spans="1:10" ht="15.75" customHeight="1">
      <c r="A161" s="385" t="str">
        <f>IF('Заполняет конвертор НЕ ТРОГАТЬ!'!U303="", "", 'Заполняет конвертор НЕ ТРОГАТЬ!'!U303)</f>
        <v/>
      </c>
      <c r="B161" s="385" t="str">
        <f>IF('Заполняет конвертор НЕ ТРОГАТЬ!'!V303="", "", 'Заполняет конвертор НЕ ТРОГАТЬ!'!V303)</f>
        <v/>
      </c>
      <c r="C161" s="385" t="str">
        <f>IF('Заполняет конвертор НЕ ТРОГАТЬ!'!W303="", "", 'Заполняет конвертор НЕ ТРОГАТЬ!'!W303)</f>
        <v/>
      </c>
      <c r="D161" s="385" t="str">
        <f>IF('Заполняет конвертор НЕ ТРОГАТЬ!'!X303="", "", 'Заполняет конвертор НЕ ТРОГАТЬ!'!X303)</f>
        <v/>
      </c>
      <c r="E161" s="385" t="str">
        <f>IF('Заполняет конвертор НЕ ТРОГАТЬ!'!Y303="", "", 'Заполняет конвертор НЕ ТРОГАТЬ!'!Y303)</f>
        <v/>
      </c>
      <c r="F161" s="385" t="str">
        <f>IF('Заполняет конвертор НЕ ТРОГАТЬ!'!Z303="", "", 'Заполняет конвертор НЕ ТРОГАТЬ!'!Z303)</f>
        <v/>
      </c>
      <c r="G161" s="385" t="str">
        <f>IF('Заполняет конвертор НЕ ТРОГАТЬ!'!AA303="", "", 'Заполняет конвертор НЕ ТРОГАТЬ!'!AA303)</f>
        <v/>
      </c>
      <c r="H161" s="385" t="str">
        <f>IF('Заполняет конвертор НЕ ТРОГАТЬ!'!AB303="", "", 'Заполняет конвертор НЕ ТРОГАТЬ!'!AB303)</f>
        <v/>
      </c>
      <c r="I161" s="385" t="str">
        <f>IF('Заполняет конвертор НЕ ТРОГАТЬ!'!AC303="", "", 'Заполняет конвертор НЕ ТРОГАТЬ!'!AC303)</f>
        <v/>
      </c>
      <c r="J161" s="385" t="str">
        <f>IF('Заполняет конвертор НЕ ТРОГАТЬ!'!AD303="", "", 'Заполняет конвертор НЕ ТРОГАТЬ!'!AD303)</f>
        <v/>
      </c>
    </row>
    <row r="162" spans="1:10" ht="15.75" customHeight="1">
      <c r="A162" s="385" t="str">
        <f>IF('Заполняет конвертор НЕ ТРОГАТЬ!'!U304="", "", 'Заполняет конвертор НЕ ТРОГАТЬ!'!U304)</f>
        <v/>
      </c>
      <c r="B162" s="385" t="str">
        <f>IF('Заполняет конвертор НЕ ТРОГАТЬ!'!V304="", "", 'Заполняет конвертор НЕ ТРОГАТЬ!'!V304)</f>
        <v/>
      </c>
      <c r="C162" s="385" t="str">
        <f>IF('Заполняет конвертор НЕ ТРОГАТЬ!'!W304="", "", 'Заполняет конвертор НЕ ТРОГАТЬ!'!W304)</f>
        <v/>
      </c>
      <c r="D162" s="385" t="str">
        <f>IF('Заполняет конвертор НЕ ТРОГАТЬ!'!X304="", "", 'Заполняет конвертор НЕ ТРОГАТЬ!'!X304)</f>
        <v/>
      </c>
      <c r="E162" s="385" t="str">
        <f>IF('Заполняет конвертор НЕ ТРОГАТЬ!'!Y304="", "", 'Заполняет конвертор НЕ ТРОГАТЬ!'!Y304)</f>
        <v/>
      </c>
      <c r="F162" s="385" t="str">
        <f>IF('Заполняет конвертор НЕ ТРОГАТЬ!'!Z304="", "", 'Заполняет конвертор НЕ ТРОГАТЬ!'!Z304)</f>
        <v/>
      </c>
      <c r="G162" s="385" t="str">
        <f>IF('Заполняет конвертор НЕ ТРОГАТЬ!'!AA304="", "", 'Заполняет конвертор НЕ ТРОГАТЬ!'!AA304)</f>
        <v/>
      </c>
      <c r="H162" s="385" t="str">
        <f>IF('Заполняет конвертор НЕ ТРОГАТЬ!'!AB304="", "", 'Заполняет конвертор НЕ ТРОГАТЬ!'!AB304)</f>
        <v/>
      </c>
      <c r="I162" s="385" t="str">
        <f>IF('Заполняет конвертор НЕ ТРОГАТЬ!'!AC304="", "", 'Заполняет конвертор НЕ ТРОГАТЬ!'!AC304)</f>
        <v/>
      </c>
      <c r="J162" s="385" t="str">
        <f>IF('Заполняет конвертор НЕ ТРОГАТЬ!'!AD304="", "", 'Заполняет конвертор НЕ ТРОГАТЬ!'!AD304)</f>
        <v/>
      </c>
    </row>
    <row r="163" spans="1:10" ht="15.75" customHeight="1">
      <c r="A163" s="385" t="str">
        <f>IF('Заполняет конвертор НЕ ТРОГАТЬ!'!U305="", "", 'Заполняет конвертор НЕ ТРОГАТЬ!'!U305)</f>
        <v/>
      </c>
      <c r="B163" s="385" t="str">
        <f>IF('Заполняет конвертор НЕ ТРОГАТЬ!'!V305="", "", 'Заполняет конвертор НЕ ТРОГАТЬ!'!V305)</f>
        <v/>
      </c>
      <c r="C163" s="385" t="str">
        <f>IF('Заполняет конвертор НЕ ТРОГАТЬ!'!W305="", "", 'Заполняет конвертор НЕ ТРОГАТЬ!'!W305)</f>
        <v/>
      </c>
      <c r="D163" s="385" t="str">
        <f>IF('Заполняет конвертор НЕ ТРОГАТЬ!'!X305="", "", 'Заполняет конвертор НЕ ТРОГАТЬ!'!X305)</f>
        <v/>
      </c>
      <c r="E163" s="385" t="str">
        <f>IF('Заполняет конвертор НЕ ТРОГАТЬ!'!Y305="", "", 'Заполняет конвертор НЕ ТРОГАТЬ!'!Y305)</f>
        <v/>
      </c>
      <c r="F163" s="385" t="str">
        <f>IF('Заполняет конвертор НЕ ТРОГАТЬ!'!Z305="", "", 'Заполняет конвертор НЕ ТРОГАТЬ!'!Z305)</f>
        <v/>
      </c>
      <c r="G163" s="385" t="str">
        <f>IF('Заполняет конвертор НЕ ТРОГАТЬ!'!AA305="", "", 'Заполняет конвертор НЕ ТРОГАТЬ!'!AA305)</f>
        <v/>
      </c>
      <c r="H163" s="385" t="str">
        <f>IF('Заполняет конвертор НЕ ТРОГАТЬ!'!AB305="", "", 'Заполняет конвертор НЕ ТРОГАТЬ!'!AB305)</f>
        <v/>
      </c>
      <c r="I163" s="385" t="str">
        <f>IF('Заполняет конвертор НЕ ТРОГАТЬ!'!AC305="", "", 'Заполняет конвертор НЕ ТРОГАТЬ!'!AC305)</f>
        <v/>
      </c>
      <c r="J163" s="385" t="str">
        <f>IF('Заполняет конвертор НЕ ТРОГАТЬ!'!AD305="", "", 'Заполняет конвертор НЕ ТРОГАТЬ!'!AD305)</f>
        <v/>
      </c>
    </row>
    <row r="164" spans="1:10" ht="15.75" customHeight="1">
      <c r="A164" s="385" t="str">
        <f>IF('Заполняет конвертор НЕ ТРОГАТЬ!'!U306="", "", 'Заполняет конвертор НЕ ТРОГАТЬ!'!U306)</f>
        <v/>
      </c>
      <c r="B164" s="385" t="str">
        <f>IF('Заполняет конвертор НЕ ТРОГАТЬ!'!V306="", "", 'Заполняет конвертор НЕ ТРОГАТЬ!'!V306)</f>
        <v/>
      </c>
      <c r="C164" s="385" t="str">
        <f>IF('Заполняет конвертор НЕ ТРОГАТЬ!'!W306="", "", 'Заполняет конвертор НЕ ТРОГАТЬ!'!W306)</f>
        <v/>
      </c>
      <c r="D164" s="385" t="str">
        <f>IF('Заполняет конвертор НЕ ТРОГАТЬ!'!X306="", "", 'Заполняет конвертор НЕ ТРОГАТЬ!'!X306)</f>
        <v/>
      </c>
      <c r="E164" s="385" t="str">
        <f>IF('Заполняет конвертор НЕ ТРОГАТЬ!'!Y306="", "", 'Заполняет конвертор НЕ ТРОГАТЬ!'!Y306)</f>
        <v/>
      </c>
      <c r="F164" s="385" t="str">
        <f>IF('Заполняет конвертор НЕ ТРОГАТЬ!'!Z306="", "", 'Заполняет конвертор НЕ ТРОГАТЬ!'!Z306)</f>
        <v/>
      </c>
      <c r="G164" s="385" t="str">
        <f>IF('Заполняет конвертор НЕ ТРОГАТЬ!'!AA306="", "", 'Заполняет конвертор НЕ ТРОГАТЬ!'!AA306)</f>
        <v/>
      </c>
      <c r="H164" s="385" t="str">
        <f>IF('Заполняет конвертор НЕ ТРОГАТЬ!'!AB306="", "", 'Заполняет конвертор НЕ ТРОГАТЬ!'!AB306)</f>
        <v/>
      </c>
      <c r="I164" s="385" t="str">
        <f>IF('Заполняет конвертор НЕ ТРОГАТЬ!'!AC306="", "", 'Заполняет конвертор НЕ ТРОГАТЬ!'!AC306)</f>
        <v/>
      </c>
      <c r="J164" s="385" t="str">
        <f>IF('Заполняет конвертор НЕ ТРОГАТЬ!'!AD306="", "", 'Заполняет конвертор НЕ ТРОГАТЬ!'!AD306)</f>
        <v/>
      </c>
    </row>
    <row r="165" spans="1:10" ht="15.75" customHeight="1">
      <c r="A165" s="385" t="str">
        <f>IF('Заполняет конвертор НЕ ТРОГАТЬ!'!U307="", "", 'Заполняет конвертор НЕ ТРОГАТЬ!'!U307)</f>
        <v/>
      </c>
      <c r="B165" s="385" t="str">
        <f>IF('Заполняет конвертор НЕ ТРОГАТЬ!'!V307="", "", 'Заполняет конвертор НЕ ТРОГАТЬ!'!V307)</f>
        <v/>
      </c>
      <c r="C165" s="385" t="str">
        <f>IF('Заполняет конвертор НЕ ТРОГАТЬ!'!W307="", "", 'Заполняет конвертор НЕ ТРОГАТЬ!'!W307)</f>
        <v/>
      </c>
      <c r="D165" s="385" t="str">
        <f>IF('Заполняет конвертор НЕ ТРОГАТЬ!'!X307="", "", 'Заполняет конвертор НЕ ТРОГАТЬ!'!X307)</f>
        <v/>
      </c>
      <c r="E165" s="385" t="str">
        <f>IF('Заполняет конвертор НЕ ТРОГАТЬ!'!Y307="", "", 'Заполняет конвертор НЕ ТРОГАТЬ!'!Y307)</f>
        <v/>
      </c>
      <c r="F165" s="385" t="str">
        <f>IF('Заполняет конвертор НЕ ТРОГАТЬ!'!Z307="", "", 'Заполняет конвертор НЕ ТРОГАТЬ!'!Z307)</f>
        <v/>
      </c>
      <c r="G165" s="385" t="str">
        <f>IF('Заполняет конвертор НЕ ТРОГАТЬ!'!AA307="", "", 'Заполняет конвертор НЕ ТРОГАТЬ!'!AA307)</f>
        <v/>
      </c>
      <c r="H165" s="385" t="str">
        <f>IF('Заполняет конвертор НЕ ТРОГАТЬ!'!AB307="", "", 'Заполняет конвертор НЕ ТРОГАТЬ!'!AB307)</f>
        <v/>
      </c>
      <c r="I165" s="385" t="str">
        <f>IF('Заполняет конвертор НЕ ТРОГАТЬ!'!AC307="", "", 'Заполняет конвертор НЕ ТРОГАТЬ!'!AC307)</f>
        <v/>
      </c>
      <c r="J165" s="385" t="str">
        <f>IF('Заполняет конвертор НЕ ТРОГАТЬ!'!AD307="", "", 'Заполняет конвертор НЕ ТРОГАТЬ!'!AD307)</f>
        <v/>
      </c>
    </row>
    <row r="166" spans="1:10" ht="15.75" customHeight="1">
      <c r="A166" s="385" t="str">
        <f>IF('Заполняет конвертор НЕ ТРОГАТЬ!'!U308="", "", 'Заполняет конвертор НЕ ТРОГАТЬ!'!U308)</f>
        <v/>
      </c>
      <c r="B166" s="385" t="str">
        <f>IF('Заполняет конвертор НЕ ТРОГАТЬ!'!V308="", "", 'Заполняет конвертор НЕ ТРОГАТЬ!'!V308)</f>
        <v/>
      </c>
      <c r="C166" s="385" t="str">
        <f>IF('Заполняет конвертор НЕ ТРОГАТЬ!'!W308="", "", 'Заполняет конвертор НЕ ТРОГАТЬ!'!W308)</f>
        <v/>
      </c>
      <c r="D166" s="385" t="str">
        <f>IF('Заполняет конвертор НЕ ТРОГАТЬ!'!X308="", "", 'Заполняет конвертор НЕ ТРОГАТЬ!'!X308)</f>
        <v/>
      </c>
      <c r="E166" s="385" t="str">
        <f>IF('Заполняет конвертор НЕ ТРОГАТЬ!'!Y308="", "", 'Заполняет конвертор НЕ ТРОГАТЬ!'!Y308)</f>
        <v/>
      </c>
      <c r="F166" s="385" t="str">
        <f>IF('Заполняет конвертор НЕ ТРОГАТЬ!'!Z308="", "", 'Заполняет конвертор НЕ ТРОГАТЬ!'!Z308)</f>
        <v/>
      </c>
      <c r="G166" s="385" t="str">
        <f>IF('Заполняет конвертор НЕ ТРОГАТЬ!'!AA308="", "", 'Заполняет конвертор НЕ ТРОГАТЬ!'!AA308)</f>
        <v/>
      </c>
      <c r="H166" s="385" t="str">
        <f>IF('Заполняет конвертор НЕ ТРОГАТЬ!'!AB308="", "", 'Заполняет конвертор НЕ ТРОГАТЬ!'!AB308)</f>
        <v/>
      </c>
      <c r="I166" s="385" t="str">
        <f>IF('Заполняет конвертор НЕ ТРОГАТЬ!'!AC308="", "", 'Заполняет конвертор НЕ ТРОГАТЬ!'!AC308)</f>
        <v/>
      </c>
      <c r="J166" s="385" t="str">
        <f>IF('Заполняет конвертор НЕ ТРОГАТЬ!'!AD308="", "", 'Заполняет конвертор НЕ ТРОГАТЬ!'!AD308)</f>
        <v/>
      </c>
    </row>
    <row r="167" spans="1:10" ht="15.75" customHeight="1">
      <c r="A167" s="385" t="str">
        <f>IF('Заполняет конвертор НЕ ТРОГАТЬ!'!U309="", "", 'Заполняет конвертор НЕ ТРОГАТЬ!'!U309)</f>
        <v/>
      </c>
      <c r="B167" s="385" t="str">
        <f>IF('Заполняет конвертор НЕ ТРОГАТЬ!'!V309="", "", 'Заполняет конвертор НЕ ТРОГАТЬ!'!V309)</f>
        <v/>
      </c>
      <c r="C167" s="385" t="str">
        <f>IF('Заполняет конвертор НЕ ТРОГАТЬ!'!W309="", "", 'Заполняет конвертор НЕ ТРОГАТЬ!'!W309)</f>
        <v/>
      </c>
      <c r="D167" s="385" t="str">
        <f>IF('Заполняет конвертор НЕ ТРОГАТЬ!'!X309="", "", 'Заполняет конвертор НЕ ТРОГАТЬ!'!X309)</f>
        <v/>
      </c>
      <c r="E167" s="385" t="str">
        <f>IF('Заполняет конвертор НЕ ТРОГАТЬ!'!Y309="", "", 'Заполняет конвертор НЕ ТРОГАТЬ!'!Y309)</f>
        <v/>
      </c>
      <c r="F167" s="385" t="str">
        <f>IF('Заполняет конвертор НЕ ТРОГАТЬ!'!Z309="", "", 'Заполняет конвертор НЕ ТРОГАТЬ!'!Z309)</f>
        <v/>
      </c>
      <c r="G167" s="385" t="str">
        <f>IF('Заполняет конвертор НЕ ТРОГАТЬ!'!AA309="", "", 'Заполняет конвертор НЕ ТРОГАТЬ!'!AA309)</f>
        <v/>
      </c>
      <c r="H167" s="385" t="str">
        <f>IF('Заполняет конвертор НЕ ТРОГАТЬ!'!AB309="", "", 'Заполняет конвертор НЕ ТРОГАТЬ!'!AB309)</f>
        <v/>
      </c>
      <c r="I167" s="385" t="str">
        <f>IF('Заполняет конвертор НЕ ТРОГАТЬ!'!AC309="", "", 'Заполняет конвертор НЕ ТРОГАТЬ!'!AC309)</f>
        <v/>
      </c>
      <c r="J167" s="385" t="str">
        <f>IF('Заполняет конвертор НЕ ТРОГАТЬ!'!AD309="", "", 'Заполняет конвертор НЕ ТРОГАТЬ!'!AD309)</f>
        <v/>
      </c>
    </row>
    <row r="168" spans="1:10" ht="15.75" customHeight="1">
      <c r="A168" s="385" t="str">
        <f>IF('Заполняет конвертор НЕ ТРОГАТЬ!'!U310="", "", 'Заполняет конвертор НЕ ТРОГАТЬ!'!U310)</f>
        <v/>
      </c>
      <c r="B168" s="385" t="str">
        <f>IF('Заполняет конвертор НЕ ТРОГАТЬ!'!V310="", "", 'Заполняет конвертор НЕ ТРОГАТЬ!'!V310)</f>
        <v/>
      </c>
      <c r="C168" s="385" t="str">
        <f>IF('Заполняет конвертор НЕ ТРОГАТЬ!'!W310="", "", 'Заполняет конвертор НЕ ТРОГАТЬ!'!W310)</f>
        <v/>
      </c>
      <c r="D168" s="385" t="str">
        <f>IF('Заполняет конвертор НЕ ТРОГАТЬ!'!X310="", "", 'Заполняет конвертор НЕ ТРОГАТЬ!'!X310)</f>
        <v/>
      </c>
      <c r="E168" s="385" t="str">
        <f>IF('Заполняет конвертор НЕ ТРОГАТЬ!'!Y310="", "", 'Заполняет конвертор НЕ ТРОГАТЬ!'!Y310)</f>
        <v/>
      </c>
      <c r="F168" s="385" t="str">
        <f>IF('Заполняет конвертор НЕ ТРОГАТЬ!'!Z310="", "", 'Заполняет конвертор НЕ ТРОГАТЬ!'!Z310)</f>
        <v/>
      </c>
      <c r="G168" s="385" t="str">
        <f>IF('Заполняет конвертор НЕ ТРОГАТЬ!'!AA310="", "", 'Заполняет конвертор НЕ ТРОГАТЬ!'!AA310)</f>
        <v/>
      </c>
      <c r="H168" s="385" t="str">
        <f>IF('Заполняет конвертор НЕ ТРОГАТЬ!'!AB310="", "", 'Заполняет конвертор НЕ ТРОГАТЬ!'!AB310)</f>
        <v/>
      </c>
      <c r="I168" s="385" t="str">
        <f>IF('Заполняет конвертор НЕ ТРОГАТЬ!'!AC310="", "", 'Заполняет конвертор НЕ ТРОГАТЬ!'!AC310)</f>
        <v/>
      </c>
      <c r="J168" s="385" t="str">
        <f>IF('Заполняет конвертор НЕ ТРОГАТЬ!'!AD310="", "", 'Заполняет конвертор НЕ ТРОГАТЬ!'!AD310)</f>
        <v/>
      </c>
    </row>
    <row r="169" spans="1:10" ht="15.75" customHeight="1">
      <c r="A169" s="385" t="str">
        <f>IF('Заполняет конвертор НЕ ТРОГАТЬ!'!U311="", "", 'Заполняет конвертор НЕ ТРОГАТЬ!'!U311)</f>
        <v/>
      </c>
      <c r="B169" s="385" t="str">
        <f>IF('Заполняет конвертор НЕ ТРОГАТЬ!'!V311="", "", 'Заполняет конвертор НЕ ТРОГАТЬ!'!V311)</f>
        <v/>
      </c>
      <c r="C169" s="385" t="str">
        <f>IF('Заполняет конвертор НЕ ТРОГАТЬ!'!W311="", "", 'Заполняет конвертор НЕ ТРОГАТЬ!'!W311)</f>
        <v/>
      </c>
      <c r="D169" s="385" t="str">
        <f>IF('Заполняет конвертор НЕ ТРОГАТЬ!'!X311="", "", 'Заполняет конвертор НЕ ТРОГАТЬ!'!X311)</f>
        <v/>
      </c>
      <c r="E169" s="385" t="str">
        <f>IF('Заполняет конвертор НЕ ТРОГАТЬ!'!Y311="", "", 'Заполняет конвертор НЕ ТРОГАТЬ!'!Y311)</f>
        <v/>
      </c>
      <c r="F169" s="385" t="str">
        <f>IF('Заполняет конвертор НЕ ТРОГАТЬ!'!Z311="", "", 'Заполняет конвертор НЕ ТРОГАТЬ!'!Z311)</f>
        <v/>
      </c>
      <c r="G169" s="385" t="str">
        <f>IF('Заполняет конвертор НЕ ТРОГАТЬ!'!AA311="", "", 'Заполняет конвертор НЕ ТРОГАТЬ!'!AA311)</f>
        <v/>
      </c>
      <c r="H169" s="385" t="str">
        <f>IF('Заполняет конвертор НЕ ТРОГАТЬ!'!AB311="", "", 'Заполняет конвертор НЕ ТРОГАТЬ!'!AB311)</f>
        <v/>
      </c>
      <c r="I169" s="385" t="str">
        <f>IF('Заполняет конвертор НЕ ТРОГАТЬ!'!AC311="", "", 'Заполняет конвертор НЕ ТРОГАТЬ!'!AC311)</f>
        <v/>
      </c>
      <c r="J169" s="385" t="str">
        <f>IF('Заполняет конвертор НЕ ТРОГАТЬ!'!AD311="", "", 'Заполняет конвертор НЕ ТРОГАТЬ!'!AD311)</f>
        <v/>
      </c>
    </row>
    <row r="170" spans="1:10" ht="15.75" customHeight="1">
      <c r="A170" s="385" t="str">
        <f>IF('Заполняет конвертор НЕ ТРОГАТЬ!'!U312="", "", 'Заполняет конвертор НЕ ТРОГАТЬ!'!U312)</f>
        <v/>
      </c>
      <c r="B170" s="385" t="str">
        <f>IF('Заполняет конвертор НЕ ТРОГАТЬ!'!V312="", "", 'Заполняет конвертор НЕ ТРОГАТЬ!'!V312)</f>
        <v/>
      </c>
      <c r="C170" s="385" t="str">
        <f>IF('Заполняет конвертор НЕ ТРОГАТЬ!'!W312="", "", 'Заполняет конвертор НЕ ТРОГАТЬ!'!W312)</f>
        <v/>
      </c>
      <c r="D170" s="385" t="str">
        <f>IF('Заполняет конвертор НЕ ТРОГАТЬ!'!X312="", "", 'Заполняет конвертор НЕ ТРОГАТЬ!'!X312)</f>
        <v/>
      </c>
      <c r="E170" s="385" t="str">
        <f>IF('Заполняет конвертор НЕ ТРОГАТЬ!'!Y312="", "", 'Заполняет конвертор НЕ ТРОГАТЬ!'!Y312)</f>
        <v/>
      </c>
      <c r="F170" s="385" t="str">
        <f>IF('Заполняет конвертор НЕ ТРОГАТЬ!'!Z312="", "", 'Заполняет конвертор НЕ ТРОГАТЬ!'!Z312)</f>
        <v/>
      </c>
      <c r="G170" s="385" t="str">
        <f>IF('Заполняет конвертор НЕ ТРОГАТЬ!'!AA312="", "", 'Заполняет конвертор НЕ ТРОГАТЬ!'!AA312)</f>
        <v/>
      </c>
      <c r="H170" s="385" t="str">
        <f>IF('Заполняет конвертор НЕ ТРОГАТЬ!'!AB312="", "", 'Заполняет конвертор НЕ ТРОГАТЬ!'!AB312)</f>
        <v/>
      </c>
      <c r="I170" s="385" t="str">
        <f>IF('Заполняет конвертор НЕ ТРОГАТЬ!'!AC312="", "", 'Заполняет конвертор НЕ ТРОГАТЬ!'!AC312)</f>
        <v/>
      </c>
      <c r="J170" s="385" t="str">
        <f>IF('Заполняет конвертор НЕ ТРОГАТЬ!'!AD312="", "", 'Заполняет конвертор НЕ ТРОГАТЬ!'!AD312)</f>
        <v/>
      </c>
    </row>
    <row r="171" spans="1:10" ht="15.75" customHeight="1">
      <c r="A171" s="385" t="str">
        <f>IF('Заполняет конвертор НЕ ТРОГАТЬ!'!U313="", "", 'Заполняет конвертор НЕ ТРОГАТЬ!'!U313)</f>
        <v/>
      </c>
      <c r="B171" s="385" t="str">
        <f>IF('Заполняет конвертор НЕ ТРОГАТЬ!'!V313="", "", 'Заполняет конвертор НЕ ТРОГАТЬ!'!V313)</f>
        <v/>
      </c>
      <c r="C171" s="385" t="str">
        <f>IF('Заполняет конвертор НЕ ТРОГАТЬ!'!W313="", "", 'Заполняет конвертор НЕ ТРОГАТЬ!'!W313)</f>
        <v/>
      </c>
      <c r="D171" s="385" t="str">
        <f>IF('Заполняет конвертор НЕ ТРОГАТЬ!'!X313="", "", 'Заполняет конвертор НЕ ТРОГАТЬ!'!X313)</f>
        <v/>
      </c>
      <c r="E171" s="385" t="str">
        <f>IF('Заполняет конвертор НЕ ТРОГАТЬ!'!Y313="", "", 'Заполняет конвертор НЕ ТРОГАТЬ!'!Y313)</f>
        <v/>
      </c>
      <c r="F171" s="385" t="str">
        <f>IF('Заполняет конвертор НЕ ТРОГАТЬ!'!Z313="", "", 'Заполняет конвертор НЕ ТРОГАТЬ!'!Z313)</f>
        <v/>
      </c>
      <c r="G171" s="385" t="str">
        <f>IF('Заполняет конвертор НЕ ТРОГАТЬ!'!AA313="", "", 'Заполняет конвертор НЕ ТРОГАТЬ!'!AA313)</f>
        <v/>
      </c>
      <c r="H171" s="385" t="str">
        <f>IF('Заполняет конвертор НЕ ТРОГАТЬ!'!AB313="", "", 'Заполняет конвертор НЕ ТРОГАТЬ!'!AB313)</f>
        <v/>
      </c>
      <c r="I171" s="385" t="str">
        <f>IF('Заполняет конвертор НЕ ТРОГАТЬ!'!AC313="", "", 'Заполняет конвертор НЕ ТРОГАТЬ!'!AC313)</f>
        <v/>
      </c>
      <c r="J171" s="385" t="str">
        <f>IF('Заполняет конвертор НЕ ТРОГАТЬ!'!AD313="", "", 'Заполняет конвертор НЕ ТРОГАТЬ!'!AD313)</f>
        <v/>
      </c>
    </row>
    <row r="172" spans="1:10" ht="15.75" customHeight="1">
      <c r="A172" s="385" t="str">
        <f>IF('Заполняет конвертор НЕ ТРОГАТЬ!'!U314="", "", 'Заполняет конвертор НЕ ТРОГАТЬ!'!U314)</f>
        <v/>
      </c>
      <c r="B172" s="385" t="str">
        <f>IF('Заполняет конвертор НЕ ТРОГАТЬ!'!V314="", "", 'Заполняет конвертор НЕ ТРОГАТЬ!'!V314)</f>
        <v/>
      </c>
      <c r="C172" s="385" t="str">
        <f>IF('Заполняет конвертор НЕ ТРОГАТЬ!'!W314="", "", 'Заполняет конвертор НЕ ТРОГАТЬ!'!W314)</f>
        <v/>
      </c>
      <c r="D172" s="385" t="str">
        <f>IF('Заполняет конвертор НЕ ТРОГАТЬ!'!X314="", "", 'Заполняет конвертор НЕ ТРОГАТЬ!'!X314)</f>
        <v/>
      </c>
      <c r="E172" s="385" t="str">
        <f>IF('Заполняет конвертор НЕ ТРОГАТЬ!'!Y314="", "", 'Заполняет конвертор НЕ ТРОГАТЬ!'!Y314)</f>
        <v/>
      </c>
      <c r="F172" s="385" t="str">
        <f>IF('Заполняет конвертор НЕ ТРОГАТЬ!'!Z314="", "", 'Заполняет конвертор НЕ ТРОГАТЬ!'!Z314)</f>
        <v/>
      </c>
      <c r="G172" s="385" t="str">
        <f>IF('Заполняет конвертор НЕ ТРОГАТЬ!'!AA314="", "", 'Заполняет конвертор НЕ ТРОГАТЬ!'!AA314)</f>
        <v/>
      </c>
      <c r="H172" s="385" t="str">
        <f>IF('Заполняет конвертор НЕ ТРОГАТЬ!'!AB314="", "", 'Заполняет конвертор НЕ ТРОГАТЬ!'!AB314)</f>
        <v/>
      </c>
      <c r="I172" s="385" t="str">
        <f>IF('Заполняет конвертор НЕ ТРОГАТЬ!'!AC314="", "", 'Заполняет конвертор НЕ ТРОГАТЬ!'!AC314)</f>
        <v/>
      </c>
      <c r="J172" s="385" t="str">
        <f>IF('Заполняет конвертор НЕ ТРОГАТЬ!'!AD314="", "", 'Заполняет конвертор НЕ ТРОГАТЬ!'!AD314)</f>
        <v/>
      </c>
    </row>
    <row r="173" spans="1:10" ht="15.75" customHeight="1">
      <c r="A173" s="385" t="str">
        <f>IF('Заполняет конвертор НЕ ТРОГАТЬ!'!U315="", "", 'Заполняет конвертор НЕ ТРОГАТЬ!'!U315)</f>
        <v/>
      </c>
      <c r="B173" s="385" t="str">
        <f>IF('Заполняет конвертор НЕ ТРОГАТЬ!'!V315="", "", 'Заполняет конвертор НЕ ТРОГАТЬ!'!V315)</f>
        <v/>
      </c>
      <c r="C173" s="385" t="str">
        <f>IF('Заполняет конвертор НЕ ТРОГАТЬ!'!W315="", "", 'Заполняет конвертор НЕ ТРОГАТЬ!'!W315)</f>
        <v/>
      </c>
      <c r="D173" s="385" t="str">
        <f>IF('Заполняет конвертор НЕ ТРОГАТЬ!'!X315="", "", 'Заполняет конвертор НЕ ТРОГАТЬ!'!X315)</f>
        <v/>
      </c>
      <c r="E173" s="385" t="str">
        <f>IF('Заполняет конвертор НЕ ТРОГАТЬ!'!Y315="", "", 'Заполняет конвертор НЕ ТРОГАТЬ!'!Y315)</f>
        <v/>
      </c>
      <c r="F173" s="385" t="str">
        <f>IF('Заполняет конвертор НЕ ТРОГАТЬ!'!Z315="", "", 'Заполняет конвертор НЕ ТРОГАТЬ!'!Z315)</f>
        <v/>
      </c>
      <c r="G173" s="385" t="str">
        <f>IF('Заполняет конвертор НЕ ТРОГАТЬ!'!AA315="", "", 'Заполняет конвертор НЕ ТРОГАТЬ!'!AA315)</f>
        <v/>
      </c>
      <c r="H173" s="385" t="str">
        <f>IF('Заполняет конвертор НЕ ТРОГАТЬ!'!AB315="", "", 'Заполняет конвертор НЕ ТРОГАТЬ!'!AB315)</f>
        <v/>
      </c>
      <c r="I173" s="385" t="str">
        <f>IF('Заполняет конвертор НЕ ТРОГАТЬ!'!AC315="", "", 'Заполняет конвертор НЕ ТРОГАТЬ!'!AC315)</f>
        <v/>
      </c>
      <c r="J173" s="385" t="str">
        <f>IF('Заполняет конвертор НЕ ТРОГАТЬ!'!AD315="", "", 'Заполняет конвертор НЕ ТРОГАТЬ!'!AD315)</f>
        <v/>
      </c>
    </row>
    <row r="174" spans="1:10" ht="15.75" customHeight="1">
      <c r="A174" s="385" t="str">
        <f>IF('Заполняет конвертор НЕ ТРОГАТЬ!'!U316="", "", 'Заполняет конвертор НЕ ТРОГАТЬ!'!U316)</f>
        <v/>
      </c>
      <c r="B174" s="385" t="str">
        <f>IF('Заполняет конвертор НЕ ТРОГАТЬ!'!V316="", "", 'Заполняет конвертор НЕ ТРОГАТЬ!'!V316)</f>
        <v/>
      </c>
      <c r="C174" s="385" t="str">
        <f>IF('Заполняет конвертор НЕ ТРОГАТЬ!'!W316="", "", 'Заполняет конвертор НЕ ТРОГАТЬ!'!W316)</f>
        <v/>
      </c>
      <c r="D174" s="385" t="str">
        <f>IF('Заполняет конвертор НЕ ТРОГАТЬ!'!X316="", "", 'Заполняет конвертор НЕ ТРОГАТЬ!'!X316)</f>
        <v/>
      </c>
      <c r="E174" s="385" t="str">
        <f>IF('Заполняет конвертор НЕ ТРОГАТЬ!'!Y316="", "", 'Заполняет конвертор НЕ ТРОГАТЬ!'!Y316)</f>
        <v/>
      </c>
      <c r="F174" s="385" t="str">
        <f>IF('Заполняет конвертор НЕ ТРОГАТЬ!'!Z316="", "", 'Заполняет конвертор НЕ ТРОГАТЬ!'!Z316)</f>
        <v/>
      </c>
      <c r="G174" s="385" t="str">
        <f>IF('Заполняет конвертор НЕ ТРОГАТЬ!'!AA316="", "", 'Заполняет конвертор НЕ ТРОГАТЬ!'!AA316)</f>
        <v/>
      </c>
      <c r="H174" s="385" t="str">
        <f>IF('Заполняет конвертор НЕ ТРОГАТЬ!'!AB316="", "", 'Заполняет конвертор НЕ ТРОГАТЬ!'!AB316)</f>
        <v/>
      </c>
      <c r="I174" s="385" t="str">
        <f>IF('Заполняет конвертор НЕ ТРОГАТЬ!'!AC316="", "", 'Заполняет конвертор НЕ ТРОГАТЬ!'!AC316)</f>
        <v/>
      </c>
      <c r="J174" s="385" t="str">
        <f>IF('Заполняет конвертор НЕ ТРОГАТЬ!'!AD316="", "", 'Заполняет конвертор НЕ ТРОГАТЬ!'!AD316)</f>
        <v/>
      </c>
    </row>
    <row r="175" spans="1:10" ht="15.75" customHeight="1">
      <c r="A175" s="385" t="str">
        <f>IF('Заполняет конвертор НЕ ТРОГАТЬ!'!U317="", "", 'Заполняет конвертор НЕ ТРОГАТЬ!'!U317)</f>
        <v/>
      </c>
      <c r="B175" s="385" t="str">
        <f>IF('Заполняет конвертор НЕ ТРОГАТЬ!'!V317="", "", 'Заполняет конвертор НЕ ТРОГАТЬ!'!V317)</f>
        <v/>
      </c>
      <c r="C175" s="385" t="str">
        <f>IF('Заполняет конвертор НЕ ТРОГАТЬ!'!W317="", "", 'Заполняет конвертор НЕ ТРОГАТЬ!'!W317)</f>
        <v/>
      </c>
      <c r="D175" s="385" t="str">
        <f>IF('Заполняет конвертор НЕ ТРОГАТЬ!'!X317="", "", 'Заполняет конвертор НЕ ТРОГАТЬ!'!X317)</f>
        <v/>
      </c>
      <c r="E175" s="385" t="str">
        <f>IF('Заполняет конвертор НЕ ТРОГАТЬ!'!Y317="", "", 'Заполняет конвертор НЕ ТРОГАТЬ!'!Y317)</f>
        <v/>
      </c>
      <c r="F175" s="385" t="str">
        <f>IF('Заполняет конвертор НЕ ТРОГАТЬ!'!Z317="", "", 'Заполняет конвертор НЕ ТРОГАТЬ!'!Z317)</f>
        <v/>
      </c>
      <c r="G175" s="385" t="str">
        <f>IF('Заполняет конвертор НЕ ТРОГАТЬ!'!AA317="", "", 'Заполняет конвертор НЕ ТРОГАТЬ!'!AA317)</f>
        <v/>
      </c>
      <c r="H175" s="385" t="str">
        <f>IF('Заполняет конвертор НЕ ТРОГАТЬ!'!AB317="", "", 'Заполняет конвертор НЕ ТРОГАТЬ!'!AB317)</f>
        <v/>
      </c>
      <c r="I175" s="385" t="str">
        <f>IF('Заполняет конвертор НЕ ТРОГАТЬ!'!AC317="", "", 'Заполняет конвертор НЕ ТРОГАТЬ!'!AC317)</f>
        <v/>
      </c>
      <c r="J175" s="385" t="str">
        <f>IF('Заполняет конвертор НЕ ТРОГАТЬ!'!AD317="", "", 'Заполняет конвертор НЕ ТРОГАТЬ!'!AD317)</f>
        <v/>
      </c>
    </row>
    <row r="176" spans="1:10" ht="15.75" customHeight="1">
      <c r="A176" s="385" t="str">
        <f>IF('Заполняет конвертор НЕ ТРОГАТЬ!'!U318="", "", 'Заполняет конвертор НЕ ТРОГАТЬ!'!U318)</f>
        <v/>
      </c>
      <c r="B176" s="385" t="str">
        <f>IF('Заполняет конвертор НЕ ТРОГАТЬ!'!V318="", "", 'Заполняет конвертор НЕ ТРОГАТЬ!'!V318)</f>
        <v/>
      </c>
      <c r="C176" s="385" t="str">
        <f>IF('Заполняет конвертор НЕ ТРОГАТЬ!'!W318="", "", 'Заполняет конвертор НЕ ТРОГАТЬ!'!W318)</f>
        <v/>
      </c>
      <c r="D176" s="385" t="str">
        <f>IF('Заполняет конвертор НЕ ТРОГАТЬ!'!X318="", "", 'Заполняет конвертор НЕ ТРОГАТЬ!'!X318)</f>
        <v/>
      </c>
      <c r="E176" s="385" t="str">
        <f>IF('Заполняет конвертор НЕ ТРОГАТЬ!'!Y318="", "", 'Заполняет конвертор НЕ ТРОГАТЬ!'!Y318)</f>
        <v/>
      </c>
      <c r="F176" s="385" t="str">
        <f>IF('Заполняет конвертор НЕ ТРОГАТЬ!'!Z318="", "", 'Заполняет конвертор НЕ ТРОГАТЬ!'!Z318)</f>
        <v/>
      </c>
      <c r="G176" s="385" t="str">
        <f>IF('Заполняет конвертор НЕ ТРОГАТЬ!'!AA318="", "", 'Заполняет конвертор НЕ ТРОГАТЬ!'!AA318)</f>
        <v/>
      </c>
      <c r="H176" s="385" t="str">
        <f>IF('Заполняет конвертор НЕ ТРОГАТЬ!'!AB318="", "", 'Заполняет конвертор НЕ ТРОГАТЬ!'!AB318)</f>
        <v/>
      </c>
      <c r="I176" s="385" t="str">
        <f>IF('Заполняет конвертор НЕ ТРОГАТЬ!'!AC318="", "", 'Заполняет конвертор НЕ ТРОГАТЬ!'!AC318)</f>
        <v/>
      </c>
      <c r="J176" s="385" t="str">
        <f>IF('Заполняет конвертор НЕ ТРОГАТЬ!'!AD318="", "", 'Заполняет конвертор НЕ ТРОГАТЬ!'!AD318)</f>
        <v/>
      </c>
    </row>
    <row r="177" spans="1:10" ht="15.75" customHeight="1">
      <c r="A177" s="385" t="str">
        <f>IF('Заполняет конвертор НЕ ТРОГАТЬ!'!U319="", "", 'Заполняет конвертор НЕ ТРОГАТЬ!'!U319)</f>
        <v/>
      </c>
      <c r="B177" s="385" t="str">
        <f>IF('Заполняет конвертор НЕ ТРОГАТЬ!'!V319="", "", 'Заполняет конвертор НЕ ТРОГАТЬ!'!V319)</f>
        <v/>
      </c>
      <c r="C177" s="385" t="str">
        <f>IF('Заполняет конвертор НЕ ТРОГАТЬ!'!W319="", "", 'Заполняет конвертор НЕ ТРОГАТЬ!'!W319)</f>
        <v/>
      </c>
      <c r="D177" s="385" t="str">
        <f>IF('Заполняет конвертор НЕ ТРОГАТЬ!'!X319="", "", 'Заполняет конвертор НЕ ТРОГАТЬ!'!X319)</f>
        <v/>
      </c>
      <c r="E177" s="385" t="str">
        <f>IF('Заполняет конвертор НЕ ТРОГАТЬ!'!Y319="", "", 'Заполняет конвертор НЕ ТРОГАТЬ!'!Y319)</f>
        <v/>
      </c>
      <c r="F177" s="385" t="str">
        <f>IF('Заполняет конвертор НЕ ТРОГАТЬ!'!Z319="", "", 'Заполняет конвертор НЕ ТРОГАТЬ!'!Z319)</f>
        <v/>
      </c>
      <c r="G177" s="385" t="str">
        <f>IF('Заполняет конвертор НЕ ТРОГАТЬ!'!AA319="", "", 'Заполняет конвертор НЕ ТРОГАТЬ!'!AA319)</f>
        <v/>
      </c>
      <c r="H177" s="385" t="str">
        <f>IF('Заполняет конвертор НЕ ТРОГАТЬ!'!AB319="", "", 'Заполняет конвертор НЕ ТРОГАТЬ!'!AB319)</f>
        <v/>
      </c>
      <c r="I177" s="385" t="str">
        <f>IF('Заполняет конвертор НЕ ТРОГАТЬ!'!AC319="", "", 'Заполняет конвертор НЕ ТРОГАТЬ!'!AC319)</f>
        <v/>
      </c>
      <c r="J177" s="385" t="str">
        <f>IF('Заполняет конвертор НЕ ТРОГАТЬ!'!AD319="", "", 'Заполняет конвертор НЕ ТРОГАТЬ!'!AD319)</f>
        <v/>
      </c>
    </row>
    <row r="178" spans="1:10" ht="15.75" customHeight="1">
      <c r="A178" s="385" t="str">
        <f>IF('Заполняет конвертор НЕ ТРОГАТЬ!'!U320="", "", 'Заполняет конвертор НЕ ТРОГАТЬ!'!U320)</f>
        <v/>
      </c>
      <c r="B178" s="385" t="str">
        <f>IF('Заполняет конвертор НЕ ТРОГАТЬ!'!V320="", "", 'Заполняет конвертор НЕ ТРОГАТЬ!'!V320)</f>
        <v/>
      </c>
      <c r="C178" s="385" t="str">
        <f>IF('Заполняет конвертор НЕ ТРОГАТЬ!'!W320="", "", 'Заполняет конвертор НЕ ТРОГАТЬ!'!W320)</f>
        <v/>
      </c>
      <c r="D178" s="385" t="str">
        <f>IF('Заполняет конвертор НЕ ТРОГАТЬ!'!X320="", "", 'Заполняет конвертор НЕ ТРОГАТЬ!'!X320)</f>
        <v/>
      </c>
      <c r="E178" s="385" t="str">
        <f>IF('Заполняет конвертор НЕ ТРОГАТЬ!'!Y320="", "", 'Заполняет конвертор НЕ ТРОГАТЬ!'!Y320)</f>
        <v/>
      </c>
      <c r="F178" s="385" t="str">
        <f>IF('Заполняет конвертор НЕ ТРОГАТЬ!'!Z320="", "", 'Заполняет конвертор НЕ ТРОГАТЬ!'!Z320)</f>
        <v/>
      </c>
      <c r="G178" s="385" t="str">
        <f>IF('Заполняет конвертор НЕ ТРОГАТЬ!'!AA320="", "", 'Заполняет конвертор НЕ ТРОГАТЬ!'!AA320)</f>
        <v/>
      </c>
      <c r="H178" s="385" t="str">
        <f>IF('Заполняет конвертор НЕ ТРОГАТЬ!'!AB320="", "", 'Заполняет конвертор НЕ ТРОГАТЬ!'!AB320)</f>
        <v/>
      </c>
      <c r="I178" s="385" t="str">
        <f>IF('Заполняет конвертор НЕ ТРОГАТЬ!'!AC320="", "", 'Заполняет конвертор НЕ ТРОГАТЬ!'!AC320)</f>
        <v/>
      </c>
      <c r="J178" s="385" t="str">
        <f>IF('Заполняет конвертор НЕ ТРОГАТЬ!'!AD320="", "", 'Заполняет конвертор НЕ ТРОГАТЬ!'!AD320)</f>
        <v/>
      </c>
    </row>
    <row r="179" spans="1:10" ht="15.75" customHeight="1">
      <c r="A179" s="385" t="str">
        <f>IF('Заполняет конвертор НЕ ТРОГАТЬ!'!U321="", "", 'Заполняет конвертор НЕ ТРОГАТЬ!'!U321)</f>
        <v/>
      </c>
      <c r="B179" s="385" t="str">
        <f>IF('Заполняет конвертор НЕ ТРОГАТЬ!'!V321="", "", 'Заполняет конвертор НЕ ТРОГАТЬ!'!V321)</f>
        <v/>
      </c>
      <c r="C179" s="385" t="str">
        <f>IF('Заполняет конвертор НЕ ТРОГАТЬ!'!W321="", "", 'Заполняет конвертор НЕ ТРОГАТЬ!'!W321)</f>
        <v/>
      </c>
      <c r="D179" s="385" t="str">
        <f>IF('Заполняет конвертор НЕ ТРОГАТЬ!'!X321="", "", 'Заполняет конвертор НЕ ТРОГАТЬ!'!X321)</f>
        <v/>
      </c>
      <c r="E179" s="385" t="str">
        <f>IF('Заполняет конвертор НЕ ТРОГАТЬ!'!Y321="", "", 'Заполняет конвертор НЕ ТРОГАТЬ!'!Y321)</f>
        <v/>
      </c>
      <c r="F179" s="385" t="str">
        <f>IF('Заполняет конвертор НЕ ТРОГАТЬ!'!Z321="", "", 'Заполняет конвертор НЕ ТРОГАТЬ!'!Z321)</f>
        <v/>
      </c>
      <c r="G179" s="385" t="str">
        <f>IF('Заполняет конвертор НЕ ТРОГАТЬ!'!AA321="", "", 'Заполняет конвертор НЕ ТРОГАТЬ!'!AA321)</f>
        <v/>
      </c>
      <c r="H179" s="385" t="str">
        <f>IF('Заполняет конвертор НЕ ТРОГАТЬ!'!AB321="", "", 'Заполняет конвертор НЕ ТРОГАТЬ!'!AB321)</f>
        <v/>
      </c>
      <c r="I179" s="385" t="str">
        <f>IF('Заполняет конвертор НЕ ТРОГАТЬ!'!AC321="", "", 'Заполняет конвертор НЕ ТРОГАТЬ!'!AC321)</f>
        <v/>
      </c>
      <c r="J179" s="385" t="str">
        <f>IF('Заполняет конвертор НЕ ТРОГАТЬ!'!AD321="", "", 'Заполняет конвертор НЕ ТРОГАТЬ!'!AD321)</f>
        <v/>
      </c>
    </row>
    <row r="180" spans="1:10" ht="15.75" customHeight="1">
      <c r="A180" s="385" t="str">
        <f>IF('Заполняет конвертор НЕ ТРОГАТЬ!'!U322="", "", 'Заполняет конвертор НЕ ТРОГАТЬ!'!U322)</f>
        <v/>
      </c>
      <c r="B180" s="385" t="str">
        <f>IF('Заполняет конвертор НЕ ТРОГАТЬ!'!V322="", "", 'Заполняет конвертор НЕ ТРОГАТЬ!'!V322)</f>
        <v/>
      </c>
      <c r="C180" s="385" t="str">
        <f>IF('Заполняет конвертор НЕ ТРОГАТЬ!'!W322="", "", 'Заполняет конвертор НЕ ТРОГАТЬ!'!W322)</f>
        <v/>
      </c>
      <c r="D180" s="385" t="str">
        <f>IF('Заполняет конвертор НЕ ТРОГАТЬ!'!X322="", "", 'Заполняет конвертор НЕ ТРОГАТЬ!'!X322)</f>
        <v/>
      </c>
      <c r="E180" s="385" t="str">
        <f>IF('Заполняет конвертор НЕ ТРОГАТЬ!'!Y322="", "", 'Заполняет конвертор НЕ ТРОГАТЬ!'!Y322)</f>
        <v/>
      </c>
      <c r="F180" s="385" t="str">
        <f>IF('Заполняет конвертор НЕ ТРОГАТЬ!'!Z322="", "", 'Заполняет конвертор НЕ ТРОГАТЬ!'!Z322)</f>
        <v/>
      </c>
      <c r="G180" s="385" t="str">
        <f>IF('Заполняет конвертор НЕ ТРОГАТЬ!'!AA322="", "", 'Заполняет конвертор НЕ ТРОГАТЬ!'!AA322)</f>
        <v/>
      </c>
      <c r="H180" s="385" t="str">
        <f>IF('Заполняет конвертор НЕ ТРОГАТЬ!'!AB322="", "", 'Заполняет конвертор НЕ ТРОГАТЬ!'!AB322)</f>
        <v/>
      </c>
      <c r="I180" s="385" t="str">
        <f>IF('Заполняет конвертор НЕ ТРОГАТЬ!'!AC322="", "", 'Заполняет конвертор НЕ ТРОГАТЬ!'!AC322)</f>
        <v/>
      </c>
      <c r="J180" s="385" t="str">
        <f>IF('Заполняет конвертор НЕ ТРОГАТЬ!'!AD322="", "", 'Заполняет конвертор НЕ ТРОГАТЬ!'!AD322)</f>
        <v/>
      </c>
    </row>
    <row r="181" spans="1:10" ht="15.75" customHeight="1">
      <c r="A181" s="385" t="str">
        <f>IF('Заполняет конвертор НЕ ТРОГАТЬ!'!U323="", "", 'Заполняет конвертор НЕ ТРОГАТЬ!'!U323)</f>
        <v/>
      </c>
      <c r="B181" s="385" t="str">
        <f>IF('Заполняет конвертор НЕ ТРОГАТЬ!'!V323="", "", 'Заполняет конвертор НЕ ТРОГАТЬ!'!V323)</f>
        <v/>
      </c>
      <c r="C181" s="385" t="str">
        <f>IF('Заполняет конвертор НЕ ТРОГАТЬ!'!W323="", "", 'Заполняет конвертор НЕ ТРОГАТЬ!'!W323)</f>
        <v/>
      </c>
      <c r="D181" s="385" t="str">
        <f>IF('Заполняет конвертор НЕ ТРОГАТЬ!'!X323="", "", 'Заполняет конвертор НЕ ТРОГАТЬ!'!X323)</f>
        <v/>
      </c>
      <c r="E181" s="385" t="str">
        <f>IF('Заполняет конвертор НЕ ТРОГАТЬ!'!Y323="", "", 'Заполняет конвертор НЕ ТРОГАТЬ!'!Y323)</f>
        <v/>
      </c>
      <c r="F181" s="385" t="str">
        <f>IF('Заполняет конвертор НЕ ТРОГАТЬ!'!Z323="", "", 'Заполняет конвертор НЕ ТРОГАТЬ!'!Z323)</f>
        <v/>
      </c>
      <c r="G181" s="385" t="str">
        <f>IF('Заполняет конвертор НЕ ТРОГАТЬ!'!AA323="", "", 'Заполняет конвертор НЕ ТРОГАТЬ!'!AA323)</f>
        <v/>
      </c>
      <c r="H181" s="385" t="str">
        <f>IF('Заполняет конвертор НЕ ТРОГАТЬ!'!AB323="", "", 'Заполняет конвертор НЕ ТРОГАТЬ!'!AB323)</f>
        <v/>
      </c>
      <c r="I181" s="385" t="str">
        <f>IF('Заполняет конвертор НЕ ТРОГАТЬ!'!AC323="", "", 'Заполняет конвертор НЕ ТРОГАТЬ!'!AC323)</f>
        <v/>
      </c>
      <c r="J181" s="385" t="str">
        <f>IF('Заполняет конвертор НЕ ТРОГАТЬ!'!AD323="", "", 'Заполняет конвертор НЕ ТРОГАТЬ!'!AD323)</f>
        <v/>
      </c>
    </row>
    <row r="182" spans="1:10" ht="15.75" customHeight="1">
      <c r="A182" s="385" t="str">
        <f>IF('Заполняет конвертор НЕ ТРОГАТЬ!'!U324="", "", 'Заполняет конвертор НЕ ТРОГАТЬ!'!U324)</f>
        <v/>
      </c>
      <c r="B182" s="385" t="str">
        <f>IF('Заполняет конвертор НЕ ТРОГАТЬ!'!V324="", "", 'Заполняет конвертор НЕ ТРОГАТЬ!'!V324)</f>
        <v/>
      </c>
      <c r="C182" s="385" t="str">
        <f>IF('Заполняет конвертор НЕ ТРОГАТЬ!'!W324="", "", 'Заполняет конвертор НЕ ТРОГАТЬ!'!W324)</f>
        <v/>
      </c>
      <c r="D182" s="385" t="str">
        <f>IF('Заполняет конвертор НЕ ТРОГАТЬ!'!X324="", "", 'Заполняет конвертор НЕ ТРОГАТЬ!'!X324)</f>
        <v/>
      </c>
      <c r="E182" s="385" t="str">
        <f>IF('Заполняет конвертор НЕ ТРОГАТЬ!'!Y324="", "", 'Заполняет конвертор НЕ ТРОГАТЬ!'!Y324)</f>
        <v/>
      </c>
      <c r="F182" s="385" t="str">
        <f>IF('Заполняет конвертор НЕ ТРОГАТЬ!'!Z324="", "", 'Заполняет конвертор НЕ ТРОГАТЬ!'!Z324)</f>
        <v/>
      </c>
      <c r="G182" s="385" t="str">
        <f>IF('Заполняет конвертор НЕ ТРОГАТЬ!'!AA324="", "", 'Заполняет конвертор НЕ ТРОГАТЬ!'!AA324)</f>
        <v/>
      </c>
      <c r="H182" s="385" t="str">
        <f>IF('Заполняет конвертор НЕ ТРОГАТЬ!'!AB324="", "", 'Заполняет конвертор НЕ ТРОГАТЬ!'!AB324)</f>
        <v/>
      </c>
      <c r="I182" s="385" t="str">
        <f>IF('Заполняет конвертор НЕ ТРОГАТЬ!'!AC324="", "", 'Заполняет конвертор НЕ ТРОГАТЬ!'!AC324)</f>
        <v/>
      </c>
      <c r="J182" s="385" t="str">
        <f>IF('Заполняет конвертор НЕ ТРОГАТЬ!'!AD324="", "", 'Заполняет конвертор НЕ ТРОГАТЬ!'!AD324)</f>
        <v/>
      </c>
    </row>
    <row r="183" spans="1:10" ht="15.75" customHeight="1">
      <c r="A183" s="385" t="str">
        <f>IF('Заполняет конвертор НЕ ТРОГАТЬ!'!U325="", "", 'Заполняет конвертор НЕ ТРОГАТЬ!'!U325)</f>
        <v/>
      </c>
      <c r="B183" s="385" t="str">
        <f>IF('Заполняет конвертор НЕ ТРОГАТЬ!'!V325="", "", 'Заполняет конвертор НЕ ТРОГАТЬ!'!V325)</f>
        <v/>
      </c>
      <c r="C183" s="385" t="str">
        <f>IF('Заполняет конвертор НЕ ТРОГАТЬ!'!W325="", "", 'Заполняет конвертор НЕ ТРОГАТЬ!'!W325)</f>
        <v/>
      </c>
      <c r="D183" s="385" t="str">
        <f>IF('Заполняет конвертор НЕ ТРОГАТЬ!'!X325="", "", 'Заполняет конвертор НЕ ТРОГАТЬ!'!X325)</f>
        <v/>
      </c>
      <c r="E183" s="385" t="str">
        <f>IF('Заполняет конвертор НЕ ТРОГАТЬ!'!Y325="", "", 'Заполняет конвертор НЕ ТРОГАТЬ!'!Y325)</f>
        <v/>
      </c>
      <c r="F183" s="385" t="str">
        <f>IF('Заполняет конвертор НЕ ТРОГАТЬ!'!Z325="", "", 'Заполняет конвертор НЕ ТРОГАТЬ!'!Z325)</f>
        <v/>
      </c>
      <c r="G183" s="385" t="str">
        <f>IF('Заполняет конвертор НЕ ТРОГАТЬ!'!AA325="", "", 'Заполняет конвертор НЕ ТРОГАТЬ!'!AA325)</f>
        <v/>
      </c>
      <c r="H183" s="385" t="str">
        <f>IF('Заполняет конвертор НЕ ТРОГАТЬ!'!AB325="", "", 'Заполняет конвертор НЕ ТРОГАТЬ!'!AB325)</f>
        <v/>
      </c>
      <c r="I183" s="385" t="str">
        <f>IF('Заполняет конвертор НЕ ТРОГАТЬ!'!AC325="", "", 'Заполняет конвертор НЕ ТРОГАТЬ!'!AC325)</f>
        <v/>
      </c>
      <c r="J183" s="385" t="str">
        <f>IF('Заполняет конвертор НЕ ТРОГАТЬ!'!AD325="", "", 'Заполняет конвертор НЕ ТРОГАТЬ!'!AD325)</f>
        <v/>
      </c>
    </row>
    <row r="184" spans="1:10" ht="15.75" customHeight="1">
      <c r="A184" s="385" t="str">
        <f>IF('Заполняет конвертор НЕ ТРОГАТЬ!'!U326="", "", 'Заполняет конвертор НЕ ТРОГАТЬ!'!U326)</f>
        <v/>
      </c>
      <c r="B184" s="385" t="str">
        <f>IF('Заполняет конвертор НЕ ТРОГАТЬ!'!V326="", "", 'Заполняет конвертор НЕ ТРОГАТЬ!'!V326)</f>
        <v/>
      </c>
      <c r="C184" s="385" t="str">
        <f>IF('Заполняет конвертор НЕ ТРОГАТЬ!'!W326="", "", 'Заполняет конвертор НЕ ТРОГАТЬ!'!W326)</f>
        <v/>
      </c>
      <c r="D184" s="385" t="str">
        <f>IF('Заполняет конвертор НЕ ТРОГАТЬ!'!X326="", "", 'Заполняет конвертор НЕ ТРОГАТЬ!'!X326)</f>
        <v/>
      </c>
      <c r="E184" s="385" t="str">
        <f>IF('Заполняет конвертор НЕ ТРОГАТЬ!'!Y326="", "", 'Заполняет конвертор НЕ ТРОГАТЬ!'!Y326)</f>
        <v/>
      </c>
      <c r="F184" s="385" t="str">
        <f>IF('Заполняет конвертор НЕ ТРОГАТЬ!'!Z326="", "", 'Заполняет конвертор НЕ ТРОГАТЬ!'!Z326)</f>
        <v/>
      </c>
      <c r="G184" s="385" t="str">
        <f>IF('Заполняет конвертор НЕ ТРОГАТЬ!'!AA326="", "", 'Заполняет конвертор НЕ ТРОГАТЬ!'!AA326)</f>
        <v/>
      </c>
      <c r="H184" s="385" t="str">
        <f>IF('Заполняет конвертор НЕ ТРОГАТЬ!'!AB326="", "", 'Заполняет конвертор НЕ ТРОГАТЬ!'!AB326)</f>
        <v/>
      </c>
      <c r="I184" s="385" t="str">
        <f>IF('Заполняет конвертор НЕ ТРОГАТЬ!'!AC326="", "", 'Заполняет конвертор НЕ ТРОГАТЬ!'!AC326)</f>
        <v/>
      </c>
      <c r="J184" s="385" t="str">
        <f>IF('Заполняет конвертор НЕ ТРОГАТЬ!'!AD326="", "", 'Заполняет конвертор НЕ ТРОГАТЬ!'!AD326)</f>
        <v/>
      </c>
    </row>
    <row r="185" spans="1:10" ht="15.75" customHeight="1">
      <c r="A185" s="385" t="str">
        <f>IF('Заполняет конвертор НЕ ТРОГАТЬ!'!U327="", "", 'Заполняет конвертор НЕ ТРОГАТЬ!'!U327)</f>
        <v/>
      </c>
      <c r="B185" s="385" t="str">
        <f>IF('Заполняет конвертор НЕ ТРОГАТЬ!'!V327="", "", 'Заполняет конвертор НЕ ТРОГАТЬ!'!V327)</f>
        <v/>
      </c>
      <c r="C185" s="385" t="str">
        <f>IF('Заполняет конвертор НЕ ТРОГАТЬ!'!W327="", "", 'Заполняет конвертор НЕ ТРОГАТЬ!'!W327)</f>
        <v/>
      </c>
      <c r="D185" s="385" t="str">
        <f>IF('Заполняет конвертор НЕ ТРОГАТЬ!'!X327="", "", 'Заполняет конвертор НЕ ТРОГАТЬ!'!X327)</f>
        <v/>
      </c>
      <c r="E185" s="385" t="str">
        <f>IF('Заполняет конвертор НЕ ТРОГАТЬ!'!Y327="", "", 'Заполняет конвертор НЕ ТРОГАТЬ!'!Y327)</f>
        <v/>
      </c>
      <c r="F185" s="385" t="str">
        <f>IF('Заполняет конвертор НЕ ТРОГАТЬ!'!Z327="", "", 'Заполняет конвертор НЕ ТРОГАТЬ!'!Z327)</f>
        <v/>
      </c>
      <c r="G185" s="385" t="str">
        <f>IF('Заполняет конвертор НЕ ТРОГАТЬ!'!AA327="", "", 'Заполняет конвертор НЕ ТРОГАТЬ!'!AA327)</f>
        <v/>
      </c>
      <c r="H185" s="385" t="str">
        <f>IF('Заполняет конвертор НЕ ТРОГАТЬ!'!AB327="", "", 'Заполняет конвертор НЕ ТРОГАТЬ!'!AB327)</f>
        <v/>
      </c>
      <c r="I185" s="385" t="str">
        <f>IF('Заполняет конвертор НЕ ТРОГАТЬ!'!AC327="", "", 'Заполняет конвертор НЕ ТРОГАТЬ!'!AC327)</f>
        <v/>
      </c>
      <c r="J185" s="385" t="str">
        <f>IF('Заполняет конвертор НЕ ТРОГАТЬ!'!AD327="", "", 'Заполняет конвертор НЕ ТРОГАТЬ!'!AD327)</f>
        <v/>
      </c>
    </row>
    <row r="186" spans="1:10" ht="15.75" customHeight="1">
      <c r="A186" s="385" t="str">
        <f>IF('Заполняет конвертор НЕ ТРОГАТЬ!'!U328="", "", 'Заполняет конвертор НЕ ТРОГАТЬ!'!U328)</f>
        <v/>
      </c>
      <c r="B186" s="385" t="str">
        <f>IF('Заполняет конвертор НЕ ТРОГАТЬ!'!V328="", "", 'Заполняет конвертор НЕ ТРОГАТЬ!'!V328)</f>
        <v/>
      </c>
      <c r="C186" s="385" t="str">
        <f>IF('Заполняет конвертор НЕ ТРОГАТЬ!'!W328="", "", 'Заполняет конвертор НЕ ТРОГАТЬ!'!W328)</f>
        <v/>
      </c>
      <c r="D186" s="385" t="str">
        <f>IF('Заполняет конвертор НЕ ТРОГАТЬ!'!X328="", "", 'Заполняет конвертор НЕ ТРОГАТЬ!'!X328)</f>
        <v/>
      </c>
      <c r="E186" s="385" t="str">
        <f>IF('Заполняет конвертор НЕ ТРОГАТЬ!'!Y328="", "", 'Заполняет конвертор НЕ ТРОГАТЬ!'!Y328)</f>
        <v/>
      </c>
      <c r="F186" s="385" t="str">
        <f>IF('Заполняет конвертор НЕ ТРОГАТЬ!'!Z328="", "", 'Заполняет конвертор НЕ ТРОГАТЬ!'!Z328)</f>
        <v/>
      </c>
      <c r="G186" s="385" t="str">
        <f>IF('Заполняет конвертор НЕ ТРОГАТЬ!'!AA328="", "", 'Заполняет конвертор НЕ ТРОГАТЬ!'!AA328)</f>
        <v/>
      </c>
      <c r="H186" s="385" t="str">
        <f>IF('Заполняет конвертор НЕ ТРОГАТЬ!'!AB328="", "", 'Заполняет конвертор НЕ ТРОГАТЬ!'!AB328)</f>
        <v/>
      </c>
      <c r="I186" s="385" t="str">
        <f>IF('Заполняет конвертор НЕ ТРОГАТЬ!'!AC328="", "", 'Заполняет конвертор НЕ ТРОГАТЬ!'!AC328)</f>
        <v/>
      </c>
      <c r="J186" s="385" t="str">
        <f>IF('Заполняет конвертор НЕ ТРОГАТЬ!'!AD328="", "", 'Заполняет конвертор НЕ ТРОГАТЬ!'!AD328)</f>
        <v/>
      </c>
    </row>
    <row r="187" spans="1:10" ht="15.75" customHeight="1">
      <c r="A187" s="385" t="str">
        <f>IF('Заполняет конвертор НЕ ТРОГАТЬ!'!U329="", "", 'Заполняет конвертор НЕ ТРОГАТЬ!'!U329)</f>
        <v/>
      </c>
      <c r="B187" s="385" t="str">
        <f>IF('Заполняет конвертор НЕ ТРОГАТЬ!'!V329="", "", 'Заполняет конвертор НЕ ТРОГАТЬ!'!V329)</f>
        <v/>
      </c>
      <c r="C187" s="385" t="str">
        <f>IF('Заполняет конвертор НЕ ТРОГАТЬ!'!W329="", "", 'Заполняет конвертор НЕ ТРОГАТЬ!'!W329)</f>
        <v/>
      </c>
      <c r="D187" s="385" t="str">
        <f>IF('Заполняет конвертор НЕ ТРОГАТЬ!'!X329="", "", 'Заполняет конвертор НЕ ТРОГАТЬ!'!X329)</f>
        <v/>
      </c>
      <c r="E187" s="385" t="str">
        <f>IF('Заполняет конвертор НЕ ТРОГАТЬ!'!Y329="", "", 'Заполняет конвертор НЕ ТРОГАТЬ!'!Y329)</f>
        <v/>
      </c>
      <c r="F187" s="385" t="str">
        <f>IF('Заполняет конвертор НЕ ТРОГАТЬ!'!Z329="", "", 'Заполняет конвертор НЕ ТРОГАТЬ!'!Z329)</f>
        <v/>
      </c>
      <c r="G187" s="385" t="str">
        <f>IF('Заполняет конвертор НЕ ТРОГАТЬ!'!AA329="", "", 'Заполняет конвертор НЕ ТРОГАТЬ!'!AA329)</f>
        <v/>
      </c>
      <c r="H187" s="385" t="str">
        <f>IF('Заполняет конвертор НЕ ТРОГАТЬ!'!AB329="", "", 'Заполняет конвертор НЕ ТРОГАТЬ!'!AB329)</f>
        <v/>
      </c>
      <c r="I187" s="385" t="str">
        <f>IF('Заполняет конвертор НЕ ТРОГАТЬ!'!AC329="", "", 'Заполняет конвертор НЕ ТРОГАТЬ!'!AC329)</f>
        <v/>
      </c>
      <c r="J187" s="385" t="str">
        <f>IF('Заполняет конвертор НЕ ТРОГАТЬ!'!AD329="", "", 'Заполняет конвертор НЕ ТРОГАТЬ!'!AD329)</f>
        <v/>
      </c>
    </row>
    <row r="188" spans="1:10" ht="15.75" customHeight="1">
      <c r="A188" s="385" t="str">
        <f>IF('Заполняет конвертор НЕ ТРОГАТЬ!'!U330="", "", 'Заполняет конвертор НЕ ТРОГАТЬ!'!U330)</f>
        <v/>
      </c>
      <c r="B188" s="385" t="str">
        <f>IF('Заполняет конвертор НЕ ТРОГАТЬ!'!V330="", "", 'Заполняет конвертор НЕ ТРОГАТЬ!'!V330)</f>
        <v/>
      </c>
      <c r="C188" s="385" t="str">
        <f>IF('Заполняет конвертор НЕ ТРОГАТЬ!'!W330="", "", 'Заполняет конвертор НЕ ТРОГАТЬ!'!W330)</f>
        <v/>
      </c>
      <c r="D188" s="385" t="str">
        <f>IF('Заполняет конвертор НЕ ТРОГАТЬ!'!X330="", "", 'Заполняет конвертор НЕ ТРОГАТЬ!'!X330)</f>
        <v/>
      </c>
      <c r="E188" s="385" t="str">
        <f>IF('Заполняет конвертор НЕ ТРОГАТЬ!'!Y330="", "", 'Заполняет конвертор НЕ ТРОГАТЬ!'!Y330)</f>
        <v/>
      </c>
      <c r="F188" s="385" t="str">
        <f>IF('Заполняет конвертор НЕ ТРОГАТЬ!'!Z330="", "", 'Заполняет конвертор НЕ ТРОГАТЬ!'!Z330)</f>
        <v/>
      </c>
      <c r="G188" s="385" t="str">
        <f>IF('Заполняет конвертор НЕ ТРОГАТЬ!'!AA330="", "", 'Заполняет конвертор НЕ ТРОГАТЬ!'!AA330)</f>
        <v/>
      </c>
      <c r="H188" s="385" t="str">
        <f>IF('Заполняет конвертор НЕ ТРОГАТЬ!'!AB330="", "", 'Заполняет конвертор НЕ ТРОГАТЬ!'!AB330)</f>
        <v/>
      </c>
      <c r="I188" s="385" t="str">
        <f>IF('Заполняет конвертор НЕ ТРОГАТЬ!'!AC330="", "", 'Заполняет конвертор НЕ ТРОГАТЬ!'!AC330)</f>
        <v/>
      </c>
      <c r="J188" s="385" t="str">
        <f>IF('Заполняет конвертор НЕ ТРОГАТЬ!'!AD330="", "", 'Заполняет конвертор НЕ ТРОГАТЬ!'!AD330)</f>
        <v/>
      </c>
    </row>
    <row r="189" spans="1:10" ht="15.75" customHeight="1">
      <c r="A189" s="385" t="str">
        <f>IF('Заполняет конвертор НЕ ТРОГАТЬ!'!U331="", "", 'Заполняет конвертор НЕ ТРОГАТЬ!'!U331)</f>
        <v/>
      </c>
      <c r="B189" s="385" t="str">
        <f>IF('Заполняет конвертор НЕ ТРОГАТЬ!'!V331="", "", 'Заполняет конвертор НЕ ТРОГАТЬ!'!V331)</f>
        <v/>
      </c>
      <c r="C189" s="385" t="str">
        <f>IF('Заполняет конвертор НЕ ТРОГАТЬ!'!W331="", "", 'Заполняет конвертор НЕ ТРОГАТЬ!'!W331)</f>
        <v/>
      </c>
      <c r="D189" s="385" t="str">
        <f>IF('Заполняет конвертор НЕ ТРОГАТЬ!'!X331="", "", 'Заполняет конвертор НЕ ТРОГАТЬ!'!X331)</f>
        <v/>
      </c>
      <c r="E189" s="385" t="str">
        <f>IF('Заполняет конвертор НЕ ТРОГАТЬ!'!Y331="", "", 'Заполняет конвертор НЕ ТРОГАТЬ!'!Y331)</f>
        <v/>
      </c>
      <c r="F189" s="385" t="str">
        <f>IF('Заполняет конвертор НЕ ТРОГАТЬ!'!Z331="", "", 'Заполняет конвертор НЕ ТРОГАТЬ!'!Z331)</f>
        <v/>
      </c>
      <c r="G189" s="385" t="str">
        <f>IF('Заполняет конвертор НЕ ТРОГАТЬ!'!AA331="", "", 'Заполняет конвертор НЕ ТРОГАТЬ!'!AA331)</f>
        <v/>
      </c>
      <c r="H189" s="385" t="str">
        <f>IF('Заполняет конвертор НЕ ТРОГАТЬ!'!AB331="", "", 'Заполняет конвертор НЕ ТРОГАТЬ!'!AB331)</f>
        <v/>
      </c>
      <c r="I189" s="385" t="str">
        <f>IF('Заполняет конвертор НЕ ТРОГАТЬ!'!AC331="", "", 'Заполняет конвертор НЕ ТРОГАТЬ!'!AC331)</f>
        <v/>
      </c>
      <c r="J189" s="385" t="str">
        <f>IF('Заполняет конвертор НЕ ТРОГАТЬ!'!AD331="", "", 'Заполняет конвертор НЕ ТРОГАТЬ!'!AD331)</f>
        <v/>
      </c>
    </row>
    <row r="190" spans="1:10" ht="15.75" customHeight="1">
      <c r="A190" s="385" t="str">
        <f>IF('Заполняет конвертор НЕ ТРОГАТЬ!'!U332="", "", 'Заполняет конвертор НЕ ТРОГАТЬ!'!U332)</f>
        <v/>
      </c>
      <c r="B190" s="385" t="str">
        <f>IF('Заполняет конвертор НЕ ТРОГАТЬ!'!V332="", "", 'Заполняет конвертор НЕ ТРОГАТЬ!'!V332)</f>
        <v/>
      </c>
      <c r="C190" s="385" t="str">
        <f>IF('Заполняет конвертор НЕ ТРОГАТЬ!'!W332="", "", 'Заполняет конвертор НЕ ТРОГАТЬ!'!W332)</f>
        <v/>
      </c>
      <c r="D190" s="385" t="str">
        <f>IF('Заполняет конвертор НЕ ТРОГАТЬ!'!X332="", "", 'Заполняет конвертор НЕ ТРОГАТЬ!'!X332)</f>
        <v/>
      </c>
      <c r="E190" s="385" t="str">
        <f>IF('Заполняет конвертор НЕ ТРОГАТЬ!'!Y332="", "", 'Заполняет конвертор НЕ ТРОГАТЬ!'!Y332)</f>
        <v/>
      </c>
      <c r="F190" s="385" t="str">
        <f>IF('Заполняет конвертор НЕ ТРОГАТЬ!'!Z332="", "", 'Заполняет конвертор НЕ ТРОГАТЬ!'!Z332)</f>
        <v/>
      </c>
      <c r="G190" s="385" t="str">
        <f>IF('Заполняет конвертор НЕ ТРОГАТЬ!'!AA332="", "", 'Заполняет конвертор НЕ ТРОГАТЬ!'!AA332)</f>
        <v/>
      </c>
      <c r="H190" s="385" t="str">
        <f>IF('Заполняет конвертор НЕ ТРОГАТЬ!'!AB332="", "", 'Заполняет конвертор НЕ ТРОГАТЬ!'!AB332)</f>
        <v/>
      </c>
      <c r="I190" s="385" t="str">
        <f>IF('Заполняет конвертор НЕ ТРОГАТЬ!'!AC332="", "", 'Заполняет конвертор НЕ ТРОГАТЬ!'!AC332)</f>
        <v/>
      </c>
      <c r="J190" s="385" t="str">
        <f>IF('Заполняет конвертор НЕ ТРОГАТЬ!'!AD332="", "", 'Заполняет конвертор НЕ ТРОГАТЬ!'!AD332)</f>
        <v/>
      </c>
    </row>
    <row r="191" spans="1:10" ht="15.75" customHeight="1">
      <c r="A191" s="385" t="str">
        <f>IF('Заполняет конвертор НЕ ТРОГАТЬ!'!U333="", "", 'Заполняет конвертор НЕ ТРОГАТЬ!'!U333)</f>
        <v/>
      </c>
      <c r="B191" s="385" t="str">
        <f>IF('Заполняет конвертор НЕ ТРОГАТЬ!'!V333="", "", 'Заполняет конвертор НЕ ТРОГАТЬ!'!V333)</f>
        <v/>
      </c>
      <c r="C191" s="385" t="str">
        <f>IF('Заполняет конвертор НЕ ТРОГАТЬ!'!W333="", "", 'Заполняет конвертор НЕ ТРОГАТЬ!'!W333)</f>
        <v/>
      </c>
      <c r="D191" s="385" t="str">
        <f>IF('Заполняет конвертор НЕ ТРОГАТЬ!'!X333="", "", 'Заполняет конвертор НЕ ТРОГАТЬ!'!X333)</f>
        <v/>
      </c>
      <c r="E191" s="385" t="str">
        <f>IF('Заполняет конвертор НЕ ТРОГАТЬ!'!Y333="", "", 'Заполняет конвертор НЕ ТРОГАТЬ!'!Y333)</f>
        <v/>
      </c>
      <c r="F191" s="385" t="str">
        <f>IF('Заполняет конвертор НЕ ТРОГАТЬ!'!Z333="", "", 'Заполняет конвертор НЕ ТРОГАТЬ!'!Z333)</f>
        <v/>
      </c>
      <c r="G191" s="385" t="str">
        <f>IF('Заполняет конвертор НЕ ТРОГАТЬ!'!AA333="", "", 'Заполняет конвертор НЕ ТРОГАТЬ!'!AA333)</f>
        <v/>
      </c>
      <c r="H191" s="385" t="str">
        <f>IF('Заполняет конвертор НЕ ТРОГАТЬ!'!AB333="", "", 'Заполняет конвертор НЕ ТРОГАТЬ!'!AB333)</f>
        <v/>
      </c>
      <c r="I191" s="385" t="str">
        <f>IF('Заполняет конвертор НЕ ТРОГАТЬ!'!AC333="", "", 'Заполняет конвертор НЕ ТРОГАТЬ!'!AC333)</f>
        <v/>
      </c>
      <c r="J191" s="385" t="str">
        <f>IF('Заполняет конвертор НЕ ТРОГАТЬ!'!AD333="", "", 'Заполняет конвертор НЕ ТРОГАТЬ!'!AD333)</f>
        <v/>
      </c>
    </row>
    <row r="192" spans="1:10" ht="15.75" customHeight="1">
      <c r="A192" s="385" t="str">
        <f>IF('Заполняет конвертор НЕ ТРОГАТЬ!'!U334="", "", 'Заполняет конвертор НЕ ТРОГАТЬ!'!U334)</f>
        <v/>
      </c>
      <c r="B192" s="385" t="str">
        <f>IF('Заполняет конвертор НЕ ТРОГАТЬ!'!V334="", "", 'Заполняет конвертор НЕ ТРОГАТЬ!'!V334)</f>
        <v/>
      </c>
      <c r="C192" s="385" t="str">
        <f>IF('Заполняет конвертор НЕ ТРОГАТЬ!'!W334="", "", 'Заполняет конвертор НЕ ТРОГАТЬ!'!W334)</f>
        <v/>
      </c>
      <c r="D192" s="385" t="str">
        <f>IF('Заполняет конвертор НЕ ТРОГАТЬ!'!X334="", "", 'Заполняет конвертор НЕ ТРОГАТЬ!'!X334)</f>
        <v/>
      </c>
      <c r="E192" s="385" t="str">
        <f>IF('Заполняет конвертор НЕ ТРОГАТЬ!'!Y334="", "", 'Заполняет конвертор НЕ ТРОГАТЬ!'!Y334)</f>
        <v/>
      </c>
      <c r="F192" s="385" t="str">
        <f>IF('Заполняет конвертор НЕ ТРОГАТЬ!'!Z334="", "", 'Заполняет конвертор НЕ ТРОГАТЬ!'!Z334)</f>
        <v/>
      </c>
      <c r="G192" s="385" t="str">
        <f>IF('Заполняет конвертор НЕ ТРОГАТЬ!'!AA334="", "", 'Заполняет конвертор НЕ ТРОГАТЬ!'!AA334)</f>
        <v/>
      </c>
      <c r="H192" s="385" t="str">
        <f>IF('Заполняет конвертор НЕ ТРОГАТЬ!'!AB334="", "", 'Заполняет конвертор НЕ ТРОГАТЬ!'!AB334)</f>
        <v/>
      </c>
      <c r="I192" s="385" t="str">
        <f>IF('Заполняет конвертор НЕ ТРОГАТЬ!'!AC334="", "", 'Заполняет конвертор НЕ ТРОГАТЬ!'!AC334)</f>
        <v/>
      </c>
      <c r="J192" s="385" t="str">
        <f>IF('Заполняет конвертор НЕ ТРОГАТЬ!'!AD334="", "", 'Заполняет конвертор НЕ ТРОГАТЬ!'!AD334)</f>
        <v/>
      </c>
    </row>
    <row r="193" spans="1:10" ht="15.75" customHeight="1">
      <c r="A193" s="385" t="str">
        <f>IF('Заполняет конвертор НЕ ТРОГАТЬ!'!U335="", "", 'Заполняет конвертор НЕ ТРОГАТЬ!'!U335)</f>
        <v/>
      </c>
      <c r="B193" s="385" t="str">
        <f>IF('Заполняет конвертор НЕ ТРОГАТЬ!'!V335="", "", 'Заполняет конвертор НЕ ТРОГАТЬ!'!V335)</f>
        <v/>
      </c>
      <c r="C193" s="385" t="str">
        <f>IF('Заполняет конвертор НЕ ТРОГАТЬ!'!W335="", "", 'Заполняет конвертор НЕ ТРОГАТЬ!'!W335)</f>
        <v/>
      </c>
      <c r="D193" s="385" t="str">
        <f>IF('Заполняет конвертор НЕ ТРОГАТЬ!'!X335="", "", 'Заполняет конвертор НЕ ТРОГАТЬ!'!X335)</f>
        <v/>
      </c>
      <c r="E193" s="385" t="str">
        <f>IF('Заполняет конвертор НЕ ТРОГАТЬ!'!Y335="", "", 'Заполняет конвертор НЕ ТРОГАТЬ!'!Y335)</f>
        <v/>
      </c>
      <c r="F193" s="385" t="str">
        <f>IF('Заполняет конвертор НЕ ТРОГАТЬ!'!Z335="", "", 'Заполняет конвертор НЕ ТРОГАТЬ!'!Z335)</f>
        <v/>
      </c>
      <c r="G193" s="385" t="str">
        <f>IF('Заполняет конвертор НЕ ТРОГАТЬ!'!AA335="", "", 'Заполняет конвертор НЕ ТРОГАТЬ!'!AA335)</f>
        <v/>
      </c>
      <c r="H193" s="385" t="str">
        <f>IF('Заполняет конвертор НЕ ТРОГАТЬ!'!AB335="", "", 'Заполняет конвертор НЕ ТРОГАТЬ!'!AB335)</f>
        <v/>
      </c>
      <c r="I193" s="385" t="str">
        <f>IF('Заполняет конвертор НЕ ТРОГАТЬ!'!AC335="", "", 'Заполняет конвертор НЕ ТРОГАТЬ!'!AC335)</f>
        <v/>
      </c>
      <c r="J193" s="385" t="str">
        <f>IF('Заполняет конвертор НЕ ТРОГАТЬ!'!AD335="", "", 'Заполняет конвертор НЕ ТРОГАТЬ!'!AD335)</f>
        <v/>
      </c>
    </row>
    <row r="194" spans="1:10" ht="15.75" customHeight="1">
      <c r="A194" s="385" t="str">
        <f>IF('Заполняет конвертор НЕ ТРОГАТЬ!'!U336="", "", 'Заполняет конвертор НЕ ТРОГАТЬ!'!U336)</f>
        <v/>
      </c>
      <c r="B194" s="385" t="str">
        <f>IF('Заполняет конвертор НЕ ТРОГАТЬ!'!V336="", "", 'Заполняет конвертор НЕ ТРОГАТЬ!'!V336)</f>
        <v/>
      </c>
      <c r="C194" s="385" t="str">
        <f>IF('Заполняет конвертор НЕ ТРОГАТЬ!'!W336="", "", 'Заполняет конвертор НЕ ТРОГАТЬ!'!W336)</f>
        <v/>
      </c>
      <c r="D194" s="385" t="str">
        <f>IF('Заполняет конвертор НЕ ТРОГАТЬ!'!X336="", "", 'Заполняет конвертор НЕ ТРОГАТЬ!'!X336)</f>
        <v/>
      </c>
      <c r="E194" s="385" t="str">
        <f>IF('Заполняет конвертор НЕ ТРОГАТЬ!'!Y336="", "", 'Заполняет конвертор НЕ ТРОГАТЬ!'!Y336)</f>
        <v/>
      </c>
      <c r="F194" s="385" t="str">
        <f>IF('Заполняет конвертор НЕ ТРОГАТЬ!'!Z336="", "", 'Заполняет конвертор НЕ ТРОГАТЬ!'!Z336)</f>
        <v/>
      </c>
      <c r="G194" s="385" t="str">
        <f>IF('Заполняет конвертор НЕ ТРОГАТЬ!'!AA336="", "", 'Заполняет конвертор НЕ ТРОГАТЬ!'!AA336)</f>
        <v/>
      </c>
      <c r="H194" s="385" t="str">
        <f>IF('Заполняет конвертор НЕ ТРОГАТЬ!'!AB336="", "", 'Заполняет конвертор НЕ ТРОГАТЬ!'!AB336)</f>
        <v/>
      </c>
      <c r="I194" s="385" t="str">
        <f>IF('Заполняет конвертор НЕ ТРОГАТЬ!'!AC336="", "", 'Заполняет конвертор НЕ ТРОГАТЬ!'!AC336)</f>
        <v/>
      </c>
      <c r="J194" s="385" t="str">
        <f>IF('Заполняет конвертор НЕ ТРОГАТЬ!'!AD336="", "", 'Заполняет конвертор НЕ ТРОГАТЬ!'!AD336)</f>
        <v/>
      </c>
    </row>
    <row r="195" spans="1:10" ht="15.75" customHeight="1">
      <c r="A195" s="385" t="str">
        <f>IF('Заполняет конвертор НЕ ТРОГАТЬ!'!U337="", "", 'Заполняет конвертор НЕ ТРОГАТЬ!'!U337)</f>
        <v/>
      </c>
      <c r="B195" s="385" t="str">
        <f>IF('Заполняет конвертор НЕ ТРОГАТЬ!'!V337="", "", 'Заполняет конвертор НЕ ТРОГАТЬ!'!V337)</f>
        <v/>
      </c>
      <c r="C195" s="385" t="str">
        <f>IF('Заполняет конвертор НЕ ТРОГАТЬ!'!W337="", "", 'Заполняет конвертор НЕ ТРОГАТЬ!'!W337)</f>
        <v/>
      </c>
      <c r="D195" s="385" t="str">
        <f>IF('Заполняет конвертор НЕ ТРОГАТЬ!'!X337="", "", 'Заполняет конвертор НЕ ТРОГАТЬ!'!X337)</f>
        <v/>
      </c>
      <c r="E195" s="385" t="str">
        <f>IF('Заполняет конвертор НЕ ТРОГАТЬ!'!Y337="", "", 'Заполняет конвертор НЕ ТРОГАТЬ!'!Y337)</f>
        <v/>
      </c>
      <c r="F195" s="385" t="str">
        <f>IF('Заполняет конвертор НЕ ТРОГАТЬ!'!Z337="", "", 'Заполняет конвертор НЕ ТРОГАТЬ!'!Z337)</f>
        <v/>
      </c>
      <c r="G195" s="385" t="str">
        <f>IF('Заполняет конвертор НЕ ТРОГАТЬ!'!AA337="", "", 'Заполняет конвертор НЕ ТРОГАТЬ!'!AA337)</f>
        <v/>
      </c>
      <c r="H195" s="385" t="str">
        <f>IF('Заполняет конвертор НЕ ТРОГАТЬ!'!AB337="", "", 'Заполняет конвертор НЕ ТРОГАТЬ!'!AB337)</f>
        <v/>
      </c>
      <c r="I195" s="385" t="str">
        <f>IF('Заполняет конвертор НЕ ТРОГАТЬ!'!AC337="", "", 'Заполняет конвертор НЕ ТРОГАТЬ!'!AC337)</f>
        <v/>
      </c>
      <c r="J195" s="385" t="str">
        <f>IF('Заполняет конвертор НЕ ТРОГАТЬ!'!AD337="", "", 'Заполняет конвертор НЕ ТРОГАТЬ!'!AD337)</f>
        <v/>
      </c>
    </row>
    <row r="196" spans="1:10" ht="15.75" customHeight="1">
      <c r="A196" s="385" t="str">
        <f>IF('Заполняет конвертор НЕ ТРОГАТЬ!'!U338="", "", 'Заполняет конвертор НЕ ТРОГАТЬ!'!U338)</f>
        <v/>
      </c>
      <c r="B196" s="385" t="str">
        <f>IF('Заполняет конвертор НЕ ТРОГАТЬ!'!V338="", "", 'Заполняет конвертор НЕ ТРОГАТЬ!'!V338)</f>
        <v/>
      </c>
      <c r="C196" s="385" t="str">
        <f>IF('Заполняет конвертор НЕ ТРОГАТЬ!'!W338="", "", 'Заполняет конвертор НЕ ТРОГАТЬ!'!W338)</f>
        <v/>
      </c>
      <c r="D196" s="385" t="str">
        <f>IF('Заполняет конвертор НЕ ТРОГАТЬ!'!X338="", "", 'Заполняет конвертор НЕ ТРОГАТЬ!'!X338)</f>
        <v/>
      </c>
      <c r="E196" s="385" t="str">
        <f>IF('Заполняет конвертор НЕ ТРОГАТЬ!'!Y338="", "", 'Заполняет конвертор НЕ ТРОГАТЬ!'!Y338)</f>
        <v/>
      </c>
      <c r="F196" s="385" t="str">
        <f>IF('Заполняет конвертор НЕ ТРОГАТЬ!'!Z338="", "", 'Заполняет конвертор НЕ ТРОГАТЬ!'!Z338)</f>
        <v/>
      </c>
      <c r="G196" s="385" t="str">
        <f>IF('Заполняет конвертор НЕ ТРОГАТЬ!'!AA338="", "", 'Заполняет конвертор НЕ ТРОГАТЬ!'!AA338)</f>
        <v/>
      </c>
      <c r="H196" s="385" t="str">
        <f>IF('Заполняет конвертор НЕ ТРОГАТЬ!'!AB338="", "", 'Заполняет конвертор НЕ ТРОГАТЬ!'!AB338)</f>
        <v/>
      </c>
      <c r="I196" s="385" t="str">
        <f>IF('Заполняет конвертор НЕ ТРОГАТЬ!'!AC338="", "", 'Заполняет конвертор НЕ ТРОГАТЬ!'!AC338)</f>
        <v/>
      </c>
      <c r="J196" s="385" t="str">
        <f>IF('Заполняет конвертор НЕ ТРОГАТЬ!'!AD338="", "", 'Заполняет конвертор НЕ ТРОГАТЬ!'!AD338)</f>
        <v/>
      </c>
    </row>
    <row r="197" spans="1:10" ht="15.75" customHeight="1">
      <c r="A197" s="385" t="str">
        <f>IF('Заполняет конвертор НЕ ТРОГАТЬ!'!U339="", "", 'Заполняет конвертор НЕ ТРОГАТЬ!'!U339)</f>
        <v/>
      </c>
      <c r="B197" s="385" t="str">
        <f>IF('Заполняет конвертор НЕ ТРОГАТЬ!'!V339="", "", 'Заполняет конвертор НЕ ТРОГАТЬ!'!V339)</f>
        <v/>
      </c>
      <c r="C197" s="385" t="str">
        <f>IF('Заполняет конвертор НЕ ТРОГАТЬ!'!W339="", "", 'Заполняет конвертор НЕ ТРОГАТЬ!'!W339)</f>
        <v/>
      </c>
      <c r="D197" s="385" t="str">
        <f>IF('Заполняет конвертор НЕ ТРОГАТЬ!'!X339="", "", 'Заполняет конвертор НЕ ТРОГАТЬ!'!X339)</f>
        <v/>
      </c>
      <c r="E197" s="385" t="str">
        <f>IF('Заполняет конвертор НЕ ТРОГАТЬ!'!Y339="", "", 'Заполняет конвертор НЕ ТРОГАТЬ!'!Y339)</f>
        <v/>
      </c>
      <c r="F197" s="385" t="str">
        <f>IF('Заполняет конвертор НЕ ТРОГАТЬ!'!Z339="", "", 'Заполняет конвертор НЕ ТРОГАТЬ!'!Z339)</f>
        <v/>
      </c>
      <c r="G197" s="385" t="str">
        <f>IF('Заполняет конвертор НЕ ТРОГАТЬ!'!AA339="", "", 'Заполняет конвертор НЕ ТРОГАТЬ!'!AA339)</f>
        <v/>
      </c>
      <c r="H197" s="385" t="str">
        <f>IF('Заполняет конвертор НЕ ТРОГАТЬ!'!AB339="", "", 'Заполняет конвертор НЕ ТРОГАТЬ!'!AB339)</f>
        <v/>
      </c>
      <c r="I197" s="385" t="str">
        <f>IF('Заполняет конвертор НЕ ТРОГАТЬ!'!AC339="", "", 'Заполняет конвертор НЕ ТРОГАТЬ!'!AC339)</f>
        <v/>
      </c>
      <c r="J197" s="385" t="str">
        <f>IF('Заполняет конвертор НЕ ТРОГАТЬ!'!AD339="", "", 'Заполняет конвертор НЕ ТРОГАТЬ!'!AD339)</f>
        <v/>
      </c>
    </row>
    <row r="198" spans="1:10" ht="15.75" customHeight="1">
      <c r="A198" s="385" t="str">
        <f>IF('Заполняет конвертор НЕ ТРОГАТЬ!'!U340="", "", 'Заполняет конвертор НЕ ТРОГАТЬ!'!U340)</f>
        <v/>
      </c>
      <c r="B198" s="385" t="str">
        <f>IF('Заполняет конвертор НЕ ТРОГАТЬ!'!V340="", "", 'Заполняет конвертор НЕ ТРОГАТЬ!'!V340)</f>
        <v/>
      </c>
      <c r="C198" s="385" t="str">
        <f>IF('Заполняет конвертор НЕ ТРОГАТЬ!'!W340="", "", 'Заполняет конвертор НЕ ТРОГАТЬ!'!W340)</f>
        <v/>
      </c>
      <c r="D198" s="385" t="str">
        <f>IF('Заполняет конвертор НЕ ТРОГАТЬ!'!X340="", "", 'Заполняет конвертор НЕ ТРОГАТЬ!'!X340)</f>
        <v/>
      </c>
      <c r="E198" s="385" t="str">
        <f>IF('Заполняет конвертор НЕ ТРОГАТЬ!'!Y340="", "", 'Заполняет конвертор НЕ ТРОГАТЬ!'!Y340)</f>
        <v/>
      </c>
      <c r="F198" s="385" t="str">
        <f>IF('Заполняет конвертор НЕ ТРОГАТЬ!'!Z340="", "", 'Заполняет конвертор НЕ ТРОГАТЬ!'!Z340)</f>
        <v/>
      </c>
      <c r="G198" s="385" t="str">
        <f>IF('Заполняет конвертор НЕ ТРОГАТЬ!'!AA340="", "", 'Заполняет конвертор НЕ ТРОГАТЬ!'!AA340)</f>
        <v/>
      </c>
      <c r="H198" s="385" t="str">
        <f>IF('Заполняет конвертор НЕ ТРОГАТЬ!'!AB340="", "", 'Заполняет конвертор НЕ ТРОГАТЬ!'!AB340)</f>
        <v/>
      </c>
      <c r="I198" s="385" t="str">
        <f>IF('Заполняет конвертор НЕ ТРОГАТЬ!'!AC340="", "", 'Заполняет конвертор НЕ ТРОГАТЬ!'!AC340)</f>
        <v/>
      </c>
      <c r="J198" s="385" t="str">
        <f>IF('Заполняет конвертор НЕ ТРОГАТЬ!'!AD340="", "", 'Заполняет конвертор НЕ ТРОГАТЬ!'!AD340)</f>
        <v/>
      </c>
    </row>
    <row r="199" spans="1:10" ht="15.75" customHeight="1">
      <c r="A199" s="385" t="str">
        <f>IF('Заполняет конвертор НЕ ТРОГАТЬ!'!U341="", "", 'Заполняет конвертор НЕ ТРОГАТЬ!'!U341)</f>
        <v/>
      </c>
      <c r="B199" s="385" t="str">
        <f>IF('Заполняет конвертор НЕ ТРОГАТЬ!'!V341="", "", 'Заполняет конвертор НЕ ТРОГАТЬ!'!V341)</f>
        <v/>
      </c>
      <c r="C199" s="385" t="str">
        <f>IF('Заполняет конвертор НЕ ТРОГАТЬ!'!W341="", "", 'Заполняет конвертор НЕ ТРОГАТЬ!'!W341)</f>
        <v/>
      </c>
      <c r="D199" s="385" t="str">
        <f>IF('Заполняет конвертор НЕ ТРОГАТЬ!'!X341="", "", 'Заполняет конвертор НЕ ТРОГАТЬ!'!X341)</f>
        <v/>
      </c>
      <c r="E199" s="385" t="str">
        <f>IF('Заполняет конвертор НЕ ТРОГАТЬ!'!Y341="", "", 'Заполняет конвертор НЕ ТРОГАТЬ!'!Y341)</f>
        <v/>
      </c>
      <c r="F199" s="385" t="str">
        <f>IF('Заполняет конвертор НЕ ТРОГАТЬ!'!Z341="", "", 'Заполняет конвертор НЕ ТРОГАТЬ!'!Z341)</f>
        <v/>
      </c>
      <c r="G199" s="385" t="str">
        <f>IF('Заполняет конвертор НЕ ТРОГАТЬ!'!AA341="", "", 'Заполняет конвертор НЕ ТРОГАТЬ!'!AA341)</f>
        <v/>
      </c>
      <c r="H199" s="385" t="str">
        <f>IF('Заполняет конвертор НЕ ТРОГАТЬ!'!AB341="", "", 'Заполняет конвертор НЕ ТРОГАТЬ!'!AB341)</f>
        <v/>
      </c>
      <c r="I199" s="385" t="str">
        <f>IF('Заполняет конвертор НЕ ТРОГАТЬ!'!AC341="", "", 'Заполняет конвертор НЕ ТРОГАТЬ!'!AC341)</f>
        <v/>
      </c>
      <c r="J199" s="385" t="str">
        <f>IF('Заполняет конвертор НЕ ТРОГАТЬ!'!AD341="", "", 'Заполняет конвертор НЕ ТРОГАТЬ!'!AD341)</f>
        <v/>
      </c>
    </row>
    <row r="200" spans="1:10" ht="15.75" customHeight="1">
      <c r="A200" s="385" t="str">
        <f>IF('Заполняет конвертор НЕ ТРОГАТЬ!'!U342="", "", 'Заполняет конвертор НЕ ТРОГАТЬ!'!U342)</f>
        <v/>
      </c>
      <c r="B200" s="385" t="str">
        <f>IF('Заполняет конвертор НЕ ТРОГАТЬ!'!V342="", "", 'Заполняет конвертор НЕ ТРОГАТЬ!'!V342)</f>
        <v/>
      </c>
      <c r="C200" s="385" t="str">
        <f>IF('Заполняет конвертор НЕ ТРОГАТЬ!'!W342="", "", 'Заполняет конвертор НЕ ТРОГАТЬ!'!W342)</f>
        <v/>
      </c>
      <c r="D200" s="385" t="str">
        <f>IF('Заполняет конвертор НЕ ТРОГАТЬ!'!X342="", "", 'Заполняет конвертор НЕ ТРОГАТЬ!'!X342)</f>
        <v/>
      </c>
      <c r="E200" s="385" t="str">
        <f>IF('Заполняет конвертор НЕ ТРОГАТЬ!'!Y342="", "", 'Заполняет конвертор НЕ ТРОГАТЬ!'!Y342)</f>
        <v/>
      </c>
      <c r="F200" s="385" t="str">
        <f>IF('Заполняет конвертор НЕ ТРОГАТЬ!'!Z342="", "", 'Заполняет конвертор НЕ ТРОГАТЬ!'!Z342)</f>
        <v/>
      </c>
      <c r="G200" s="385" t="str">
        <f>IF('Заполняет конвертор НЕ ТРОГАТЬ!'!AA342="", "", 'Заполняет конвертор НЕ ТРОГАТЬ!'!AA342)</f>
        <v/>
      </c>
      <c r="H200" s="385" t="str">
        <f>IF('Заполняет конвертор НЕ ТРОГАТЬ!'!AB342="", "", 'Заполняет конвертор НЕ ТРОГАТЬ!'!AB342)</f>
        <v/>
      </c>
      <c r="I200" s="385" t="str">
        <f>IF('Заполняет конвертор НЕ ТРОГАТЬ!'!AC342="", "", 'Заполняет конвертор НЕ ТРОГАТЬ!'!AC342)</f>
        <v/>
      </c>
      <c r="J200" s="385" t="str">
        <f>IF('Заполняет конвертор НЕ ТРОГАТЬ!'!AD342="", "", 'Заполняет конвертор НЕ ТРОГАТЬ!'!AD342)</f>
        <v/>
      </c>
    </row>
    <row r="201" spans="1:10" ht="15.75" customHeight="1">
      <c r="A201" s="385" t="str">
        <f>IF('Заполняет конвертор НЕ ТРОГАТЬ!'!U343="", "", 'Заполняет конвертор НЕ ТРОГАТЬ!'!U343)</f>
        <v/>
      </c>
      <c r="B201" s="385" t="str">
        <f>IF('Заполняет конвертор НЕ ТРОГАТЬ!'!V343="", "", 'Заполняет конвертор НЕ ТРОГАТЬ!'!V343)</f>
        <v/>
      </c>
      <c r="C201" s="385" t="str">
        <f>IF('Заполняет конвертор НЕ ТРОГАТЬ!'!W343="", "", 'Заполняет конвертор НЕ ТРОГАТЬ!'!W343)</f>
        <v/>
      </c>
      <c r="D201" s="385" t="str">
        <f>IF('Заполняет конвертор НЕ ТРОГАТЬ!'!X343="", "", 'Заполняет конвертор НЕ ТРОГАТЬ!'!X343)</f>
        <v/>
      </c>
      <c r="E201" s="385" t="str">
        <f>IF('Заполняет конвертор НЕ ТРОГАТЬ!'!Y343="", "", 'Заполняет конвертор НЕ ТРОГАТЬ!'!Y343)</f>
        <v/>
      </c>
      <c r="F201" s="385" t="str">
        <f>IF('Заполняет конвертор НЕ ТРОГАТЬ!'!Z343="", "", 'Заполняет конвертор НЕ ТРОГАТЬ!'!Z343)</f>
        <v/>
      </c>
      <c r="G201" s="385" t="str">
        <f>IF('Заполняет конвертор НЕ ТРОГАТЬ!'!AA343="", "", 'Заполняет конвертор НЕ ТРОГАТЬ!'!AA343)</f>
        <v/>
      </c>
      <c r="H201" s="385" t="str">
        <f>IF('Заполняет конвертор НЕ ТРОГАТЬ!'!AB343="", "", 'Заполняет конвертор НЕ ТРОГАТЬ!'!AB343)</f>
        <v/>
      </c>
      <c r="I201" s="385" t="str">
        <f>IF('Заполняет конвертор НЕ ТРОГАТЬ!'!AC343="", "", 'Заполняет конвертор НЕ ТРОГАТЬ!'!AC343)</f>
        <v/>
      </c>
      <c r="J201" s="385" t="str">
        <f>IF('Заполняет конвертор НЕ ТРОГАТЬ!'!AD343="", "", 'Заполняет конвертор НЕ ТРОГАТЬ!'!AD343)</f>
        <v/>
      </c>
    </row>
    <row r="202" spans="1:10" ht="15.75" customHeight="1">
      <c r="A202" s="385" t="str">
        <f>IF('Заполняет конвертор НЕ ТРОГАТЬ!'!U344="", "", 'Заполняет конвертор НЕ ТРОГАТЬ!'!U344)</f>
        <v/>
      </c>
      <c r="B202" s="385" t="str">
        <f>IF('Заполняет конвертор НЕ ТРОГАТЬ!'!V344="", "", 'Заполняет конвертор НЕ ТРОГАТЬ!'!V344)</f>
        <v/>
      </c>
      <c r="C202" s="385" t="str">
        <f>IF('Заполняет конвертор НЕ ТРОГАТЬ!'!W344="", "", 'Заполняет конвертор НЕ ТРОГАТЬ!'!W344)</f>
        <v/>
      </c>
      <c r="D202" s="385" t="str">
        <f>IF('Заполняет конвертор НЕ ТРОГАТЬ!'!X344="", "", 'Заполняет конвертор НЕ ТРОГАТЬ!'!X344)</f>
        <v/>
      </c>
      <c r="E202" s="385" t="str">
        <f>IF('Заполняет конвертор НЕ ТРОГАТЬ!'!Y344="", "", 'Заполняет конвертор НЕ ТРОГАТЬ!'!Y344)</f>
        <v/>
      </c>
      <c r="F202" s="385" t="str">
        <f>IF('Заполняет конвертор НЕ ТРОГАТЬ!'!Z344="", "", 'Заполняет конвертор НЕ ТРОГАТЬ!'!Z344)</f>
        <v/>
      </c>
      <c r="G202" s="385" t="str">
        <f>IF('Заполняет конвертор НЕ ТРОГАТЬ!'!AA344="", "", 'Заполняет конвертор НЕ ТРОГАТЬ!'!AA344)</f>
        <v/>
      </c>
      <c r="H202" s="385" t="str">
        <f>IF('Заполняет конвертор НЕ ТРОГАТЬ!'!AB344="", "", 'Заполняет конвертор НЕ ТРОГАТЬ!'!AB344)</f>
        <v/>
      </c>
      <c r="I202" s="385" t="str">
        <f>IF('Заполняет конвертор НЕ ТРОГАТЬ!'!AC344="", "", 'Заполняет конвертор НЕ ТРОГАТЬ!'!AC344)</f>
        <v/>
      </c>
      <c r="J202" s="385" t="str">
        <f>IF('Заполняет конвертор НЕ ТРОГАТЬ!'!AD344="", "", 'Заполняет конвертор НЕ ТРОГАТЬ!'!AD344)</f>
        <v/>
      </c>
    </row>
    <row r="203" spans="1:10" ht="15.75" customHeight="1">
      <c r="A203" s="385" t="str">
        <f>IF('Заполняет конвертор НЕ ТРОГАТЬ!'!U345="", "", 'Заполняет конвертор НЕ ТРОГАТЬ!'!U345)</f>
        <v/>
      </c>
      <c r="B203" s="385" t="str">
        <f>IF('Заполняет конвертор НЕ ТРОГАТЬ!'!V345="", "", 'Заполняет конвертор НЕ ТРОГАТЬ!'!V345)</f>
        <v/>
      </c>
      <c r="C203" s="385" t="str">
        <f>IF('Заполняет конвертор НЕ ТРОГАТЬ!'!W345="", "", 'Заполняет конвертор НЕ ТРОГАТЬ!'!W345)</f>
        <v/>
      </c>
      <c r="D203" s="385" t="str">
        <f>IF('Заполняет конвертор НЕ ТРОГАТЬ!'!X345="", "", 'Заполняет конвертор НЕ ТРОГАТЬ!'!X345)</f>
        <v/>
      </c>
      <c r="E203" s="385" t="str">
        <f>IF('Заполняет конвертор НЕ ТРОГАТЬ!'!Y345="", "", 'Заполняет конвертор НЕ ТРОГАТЬ!'!Y345)</f>
        <v/>
      </c>
      <c r="F203" s="385" t="str">
        <f>IF('Заполняет конвертор НЕ ТРОГАТЬ!'!Z345="", "", 'Заполняет конвертор НЕ ТРОГАТЬ!'!Z345)</f>
        <v/>
      </c>
      <c r="G203" s="385" t="str">
        <f>IF('Заполняет конвертор НЕ ТРОГАТЬ!'!AA345="", "", 'Заполняет конвертор НЕ ТРОГАТЬ!'!AA345)</f>
        <v/>
      </c>
      <c r="H203" s="385" t="str">
        <f>IF('Заполняет конвертор НЕ ТРОГАТЬ!'!AB345="", "", 'Заполняет конвертор НЕ ТРОГАТЬ!'!AB345)</f>
        <v/>
      </c>
      <c r="I203" s="385" t="str">
        <f>IF('Заполняет конвертор НЕ ТРОГАТЬ!'!AC345="", "", 'Заполняет конвертор НЕ ТРОГАТЬ!'!AC345)</f>
        <v/>
      </c>
      <c r="J203" s="385" t="str">
        <f>IF('Заполняет конвертор НЕ ТРОГАТЬ!'!AD345="", "", 'Заполняет конвертор НЕ ТРОГАТЬ!'!AD345)</f>
        <v/>
      </c>
    </row>
    <row r="204" spans="1:10" ht="15.75" customHeight="1">
      <c r="A204" s="385" t="str">
        <f>IF('Заполняет конвертор НЕ ТРОГАТЬ!'!U346="", "", 'Заполняет конвертор НЕ ТРОГАТЬ!'!U346)</f>
        <v/>
      </c>
      <c r="B204" s="385" t="str">
        <f>IF('Заполняет конвертор НЕ ТРОГАТЬ!'!V346="", "", 'Заполняет конвертор НЕ ТРОГАТЬ!'!V346)</f>
        <v/>
      </c>
      <c r="C204" s="385" t="str">
        <f>IF('Заполняет конвертор НЕ ТРОГАТЬ!'!W346="", "", 'Заполняет конвертор НЕ ТРОГАТЬ!'!W346)</f>
        <v/>
      </c>
      <c r="D204" s="385" t="str">
        <f>IF('Заполняет конвертор НЕ ТРОГАТЬ!'!X346="", "", 'Заполняет конвертор НЕ ТРОГАТЬ!'!X346)</f>
        <v/>
      </c>
      <c r="E204" s="385" t="str">
        <f>IF('Заполняет конвертор НЕ ТРОГАТЬ!'!Y346="", "", 'Заполняет конвертор НЕ ТРОГАТЬ!'!Y346)</f>
        <v/>
      </c>
      <c r="F204" s="385" t="str">
        <f>IF('Заполняет конвертор НЕ ТРОГАТЬ!'!Z346="", "", 'Заполняет конвертор НЕ ТРОГАТЬ!'!Z346)</f>
        <v/>
      </c>
      <c r="G204" s="385" t="str">
        <f>IF('Заполняет конвертор НЕ ТРОГАТЬ!'!AA346="", "", 'Заполняет конвертор НЕ ТРОГАТЬ!'!AA346)</f>
        <v/>
      </c>
      <c r="H204" s="385" t="str">
        <f>IF('Заполняет конвертор НЕ ТРОГАТЬ!'!AB346="", "", 'Заполняет конвертор НЕ ТРОГАТЬ!'!AB346)</f>
        <v/>
      </c>
      <c r="I204" s="385" t="str">
        <f>IF('Заполняет конвертор НЕ ТРОГАТЬ!'!AC346="", "", 'Заполняет конвертор НЕ ТРОГАТЬ!'!AC346)</f>
        <v/>
      </c>
      <c r="J204" s="385" t="str">
        <f>IF('Заполняет конвертор НЕ ТРОГАТЬ!'!AD346="", "", 'Заполняет конвертор НЕ ТРОГАТЬ!'!AD346)</f>
        <v/>
      </c>
    </row>
    <row r="205" spans="1:10" ht="15.75" customHeight="1">
      <c r="A205" s="385" t="str">
        <f>IF('Заполняет конвертор НЕ ТРОГАТЬ!'!U347="", "", 'Заполняет конвертор НЕ ТРОГАТЬ!'!U347)</f>
        <v/>
      </c>
      <c r="B205" s="385" t="str">
        <f>IF('Заполняет конвертор НЕ ТРОГАТЬ!'!V347="", "", 'Заполняет конвертор НЕ ТРОГАТЬ!'!V347)</f>
        <v/>
      </c>
      <c r="C205" s="385" t="str">
        <f>IF('Заполняет конвертор НЕ ТРОГАТЬ!'!W347="", "", 'Заполняет конвертор НЕ ТРОГАТЬ!'!W347)</f>
        <v/>
      </c>
      <c r="D205" s="385" t="str">
        <f>IF('Заполняет конвертор НЕ ТРОГАТЬ!'!X347="", "", 'Заполняет конвертор НЕ ТРОГАТЬ!'!X347)</f>
        <v/>
      </c>
      <c r="E205" s="385" t="str">
        <f>IF('Заполняет конвертор НЕ ТРОГАТЬ!'!Y347="", "", 'Заполняет конвертор НЕ ТРОГАТЬ!'!Y347)</f>
        <v/>
      </c>
      <c r="F205" s="385" t="str">
        <f>IF('Заполняет конвертор НЕ ТРОГАТЬ!'!Z347="", "", 'Заполняет конвертор НЕ ТРОГАТЬ!'!Z347)</f>
        <v/>
      </c>
      <c r="G205" s="385" t="str">
        <f>IF('Заполняет конвертор НЕ ТРОГАТЬ!'!AA347="", "", 'Заполняет конвертор НЕ ТРОГАТЬ!'!AA347)</f>
        <v/>
      </c>
      <c r="H205" s="385" t="str">
        <f>IF('Заполняет конвертор НЕ ТРОГАТЬ!'!AB347="", "", 'Заполняет конвертор НЕ ТРОГАТЬ!'!AB347)</f>
        <v/>
      </c>
      <c r="I205" s="385" t="str">
        <f>IF('Заполняет конвертор НЕ ТРОГАТЬ!'!AC347="", "", 'Заполняет конвертор НЕ ТРОГАТЬ!'!AC347)</f>
        <v/>
      </c>
      <c r="J205" s="385" t="str">
        <f>IF('Заполняет конвертор НЕ ТРОГАТЬ!'!AD347="", "", 'Заполняет конвертор НЕ ТРОГАТЬ!'!AD347)</f>
        <v/>
      </c>
    </row>
    <row r="206" spans="1:10" ht="15.75" customHeight="1">
      <c r="A206" s="385" t="str">
        <f>IF('Заполняет конвертор НЕ ТРОГАТЬ!'!U348="", "", 'Заполняет конвертор НЕ ТРОГАТЬ!'!U348)</f>
        <v/>
      </c>
      <c r="B206" s="385" t="str">
        <f>IF('Заполняет конвертор НЕ ТРОГАТЬ!'!V348="", "", 'Заполняет конвертор НЕ ТРОГАТЬ!'!V348)</f>
        <v/>
      </c>
      <c r="C206" s="385" t="str">
        <f>IF('Заполняет конвертор НЕ ТРОГАТЬ!'!W348="", "", 'Заполняет конвертор НЕ ТРОГАТЬ!'!W348)</f>
        <v/>
      </c>
      <c r="D206" s="385" t="str">
        <f>IF('Заполняет конвертор НЕ ТРОГАТЬ!'!X348="", "", 'Заполняет конвертор НЕ ТРОГАТЬ!'!X348)</f>
        <v/>
      </c>
      <c r="E206" s="385" t="str">
        <f>IF('Заполняет конвертор НЕ ТРОГАТЬ!'!Y348="", "", 'Заполняет конвертор НЕ ТРОГАТЬ!'!Y348)</f>
        <v/>
      </c>
      <c r="F206" s="385" t="str">
        <f>IF('Заполняет конвертор НЕ ТРОГАТЬ!'!Z348="", "", 'Заполняет конвертор НЕ ТРОГАТЬ!'!Z348)</f>
        <v/>
      </c>
      <c r="G206" s="385" t="str">
        <f>IF('Заполняет конвертор НЕ ТРОГАТЬ!'!AA348="", "", 'Заполняет конвертор НЕ ТРОГАТЬ!'!AA348)</f>
        <v/>
      </c>
      <c r="H206" s="385" t="str">
        <f>IF('Заполняет конвертор НЕ ТРОГАТЬ!'!AB348="", "", 'Заполняет конвертор НЕ ТРОГАТЬ!'!AB348)</f>
        <v/>
      </c>
      <c r="I206" s="385" t="str">
        <f>IF('Заполняет конвертор НЕ ТРОГАТЬ!'!AC348="", "", 'Заполняет конвертор НЕ ТРОГАТЬ!'!AC348)</f>
        <v/>
      </c>
      <c r="J206" s="385" t="str">
        <f>IF('Заполняет конвертор НЕ ТРОГАТЬ!'!AD348="", "", 'Заполняет конвертор НЕ ТРОГАТЬ!'!AD348)</f>
        <v/>
      </c>
    </row>
    <row r="207" spans="1:10" ht="15.75" customHeight="1">
      <c r="A207" s="385" t="str">
        <f>IF('Заполняет конвертор НЕ ТРОГАТЬ!'!U349="", "", 'Заполняет конвертор НЕ ТРОГАТЬ!'!U349)</f>
        <v/>
      </c>
      <c r="B207" s="385" t="str">
        <f>IF('Заполняет конвертор НЕ ТРОГАТЬ!'!V349="", "", 'Заполняет конвертор НЕ ТРОГАТЬ!'!V349)</f>
        <v/>
      </c>
      <c r="C207" s="385" t="str">
        <f>IF('Заполняет конвертор НЕ ТРОГАТЬ!'!W349="", "", 'Заполняет конвертор НЕ ТРОГАТЬ!'!W349)</f>
        <v/>
      </c>
      <c r="D207" s="385" t="str">
        <f>IF('Заполняет конвертор НЕ ТРОГАТЬ!'!X349="", "", 'Заполняет конвертор НЕ ТРОГАТЬ!'!X349)</f>
        <v/>
      </c>
      <c r="E207" s="385" t="str">
        <f>IF('Заполняет конвертор НЕ ТРОГАТЬ!'!Y349="", "", 'Заполняет конвертор НЕ ТРОГАТЬ!'!Y349)</f>
        <v/>
      </c>
      <c r="F207" s="385" t="str">
        <f>IF('Заполняет конвертор НЕ ТРОГАТЬ!'!Z349="", "", 'Заполняет конвертор НЕ ТРОГАТЬ!'!Z349)</f>
        <v/>
      </c>
      <c r="G207" s="385" t="str">
        <f>IF('Заполняет конвертор НЕ ТРОГАТЬ!'!AA349="", "", 'Заполняет конвертор НЕ ТРОГАТЬ!'!AA349)</f>
        <v/>
      </c>
      <c r="H207" s="385" t="str">
        <f>IF('Заполняет конвертор НЕ ТРОГАТЬ!'!AB349="", "", 'Заполняет конвертор НЕ ТРОГАТЬ!'!AB349)</f>
        <v/>
      </c>
      <c r="I207" s="385" t="str">
        <f>IF('Заполняет конвертор НЕ ТРОГАТЬ!'!AC349="", "", 'Заполняет конвертор НЕ ТРОГАТЬ!'!AC349)</f>
        <v/>
      </c>
      <c r="J207" s="385" t="str">
        <f>IF('Заполняет конвертор НЕ ТРОГАТЬ!'!AD349="", "", 'Заполняет конвертор НЕ ТРОГАТЬ!'!AD349)</f>
        <v/>
      </c>
    </row>
    <row r="208" spans="1:10" ht="15.75" customHeight="1">
      <c r="A208" s="385" t="str">
        <f>IF('Заполняет конвертор НЕ ТРОГАТЬ!'!U350="", "", 'Заполняет конвертор НЕ ТРОГАТЬ!'!U350)</f>
        <v/>
      </c>
      <c r="B208" s="385" t="str">
        <f>IF('Заполняет конвертор НЕ ТРОГАТЬ!'!V350="", "", 'Заполняет конвертор НЕ ТРОГАТЬ!'!V350)</f>
        <v/>
      </c>
      <c r="C208" s="385" t="str">
        <f>IF('Заполняет конвертор НЕ ТРОГАТЬ!'!W350="", "", 'Заполняет конвертор НЕ ТРОГАТЬ!'!W350)</f>
        <v/>
      </c>
      <c r="D208" s="385" t="str">
        <f>IF('Заполняет конвертор НЕ ТРОГАТЬ!'!X350="", "", 'Заполняет конвертор НЕ ТРОГАТЬ!'!X350)</f>
        <v/>
      </c>
      <c r="E208" s="385" t="str">
        <f>IF('Заполняет конвертор НЕ ТРОГАТЬ!'!Y350="", "", 'Заполняет конвертор НЕ ТРОГАТЬ!'!Y350)</f>
        <v/>
      </c>
      <c r="F208" s="385" t="str">
        <f>IF('Заполняет конвертор НЕ ТРОГАТЬ!'!Z350="", "", 'Заполняет конвертор НЕ ТРОГАТЬ!'!Z350)</f>
        <v/>
      </c>
      <c r="G208" s="385" t="str">
        <f>IF('Заполняет конвертор НЕ ТРОГАТЬ!'!AA350="", "", 'Заполняет конвертор НЕ ТРОГАТЬ!'!AA350)</f>
        <v/>
      </c>
      <c r="H208" s="385" t="str">
        <f>IF('Заполняет конвертор НЕ ТРОГАТЬ!'!AB350="", "", 'Заполняет конвертор НЕ ТРОГАТЬ!'!AB350)</f>
        <v/>
      </c>
      <c r="I208" s="385" t="str">
        <f>IF('Заполняет конвертор НЕ ТРОГАТЬ!'!AC350="", "", 'Заполняет конвертор НЕ ТРОГАТЬ!'!AC350)</f>
        <v/>
      </c>
      <c r="J208" s="385" t="str">
        <f>IF('Заполняет конвертор НЕ ТРОГАТЬ!'!AD350="", "", 'Заполняет конвертор НЕ ТРОГАТЬ!'!AD350)</f>
        <v/>
      </c>
    </row>
    <row r="209" spans="1:10" ht="15.75" customHeight="1">
      <c r="A209" s="385" t="str">
        <f>IF('Заполняет конвертор НЕ ТРОГАТЬ!'!U351="", "", 'Заполняет конвертор НЕ ТРОГАТЬ!'!U351)</f>
        <v/>
      </c>
      <c r="B209" s="385" t="str">
        <f>IF('Заполняет конвертор НЕ ТРОГАТЬ!'!V351="", "", 'Заполняет конвертор НЕ ТРОГАТЬ!'!V351)</f>
        <v/>
      </c>
      <c r="C209" s="385" t="str">
        <f>IF('Заполняет конвертор НЕ ТРОГАТЬ!'!W351="", "", 'Заполняет конвертор НЕ ТРОГАТЬ!'!W351)</f>
        <v/>
      </c>
      <c r="D209" s="385" t="str">
        <f>IF('Заполняет конвертор НЕ ТРОГАТЬ!'!X351="", "", 'Заполняет конвертор НЕ ТРОГАТЬ!'!X351)</f>
        <v/>
      </c>
      <c r="E209" s="385" t="str">
        <f>IF('Заполняет конвертор НЕ ТРОГАТЬ!'!Y351="", "", 'Заполняет конвертор НЕ ТРОГАТЬ!'!Y351)</f>
        <v/>
      </c>
      <c r="F209" s="385" t="str">
        <f>IF('Заполняет конвертор НЕ ТРОГАТЬ!'!Z351="", "", 'Заполняет конвертор НЕ ТРОГАТЬ!'!Z351)</f>
        <v/>
      </c>
      <c r="G209" s="385" t="str">
        <f>IF('Заполняет конвертор НЕ ТРОГАТЬ!'!AA351="", "", 'Заполняет конвертор НЕ ТРОГАТЬ!'!AA351)</f>
        <v/>
      </c>
      <c r="H209" s="385" t="str">
        <f>IF('Заполняет конвертор НЕ ТРОГАТЬ!'!AB351="", "", 'Заполняет конвертор НЕ ТРОГАТЬ!'!AB351)</f>
        <v/>
      </c>
      <c r="I209" s="385" t="str">
        <f>IF('Заполняет конвертор НЕ ТРОГАТЬ!'!AC351="", "", 'Заполняет конвертор НЕ ТРОГАТЬ!'!AC351)</f>
        <v/>
      </c>
      <c r="J209" s="385" t="str">
        <f>IF('Заполняет конвертор НЕ ТРОГАТЬ!'!AD351="", "", 'Заполняет конвертор НЕ ТРОГАТЬ!'!AD351)</f>
        <v/>
      </c>
    </row>
    <row r="210" spans="1:10" ht="15.75" customHeight="1">
      <c r="A210" s="385" t="str">
        <f>IF('Заполняет конвертор НЕ ТРОГАТЬ!'!U352="", "", 'Заполняет конвертор НЕ ТРОГАТЬ!'!U352)</f>
        <v/>
      </c>
      <c r="B210" s="385" t="str">
        <f>IF('Заполняет конвертор НЕ ТРОГАТЬ!'!V352="", "", 'Заполняет конвертор НЕ ТРОГАТЬ!'!V352)</f>
        <v/>
      </c>
      <c r="C210" s="385" t="str">
        <f>IF('Заполняет конвертор НЕ ТРОГАТЬ!'!W352="", "", 'Заполняет конвертор НЕ ТРОГАТЬ!'!W352)</f>
        <v/>
      </c>
      <c r="D210" s="385" t="str">
        <f>IF('Заполняет конвертор НЕ ТРОГАТЬ!'!X352="", "", 'Заполняет конвертор НЕ ТРОГАТЬ!'!X352)</f>
        <v/>
      </c>
      <c r="E210" s="385" t="str">
        <f>IF('Заполняет конвертор НЕ ТРОГАТЬ!'!Y352="", "", 'Заполняет конвертор НЕ ТРОГАТЬ!'!Y352)</f>
        <v/>
      </c>
      <c r="F210" s="385" t="str">
        <f>IF('Заполняет конвертор НЕ ТРОГАТЬ!'!Z352="", "", 'Заполняет конвертор НЕ ТРОГАТЬ!'!Z352)</f>
        <v/>
      </c>
      <c r="G210" s="385" t="str">
        <f>IF('Заполняет конвертор НЕ ТРОГАТЬ!'!AA352="", "", 'Заполняет конвертор НЕ ТРОГАТЬ!'!AA352)</f>
        <v/>
      </c>
      <c r="H210" s="385" t="str">
        <f>IF('Заполняет конвертор НЕ ТРОГАТЬ!'!AB352="", "", 'Заполняет конвертор НЕ ТРОГАТЬ!'!AB352)</f>
        <v/>
      </c>
      <c r="I210" s="385" t="str">
        <f>IF('Заполняет конвертор НЕ ТРОГАТЬ!'!AC352="", "", 'Заполняет конвертор НЕ ТРОГАТЬ!'!AC352)</f>
        <v/>
      </c>
      <c r="J210" s="385" t="str">
        <f>IF('Заполняет конвертор НЕ ТРОГАТЬ!'!AD352="", "", 'Заполняет конвертор НЕ ТРОГАТЬ!'!AD352)</f>
        <v/>
      </c>
    </row>
    <row r="211" spans="1:10" ht="15.75" customHeight="1">
      <c r="A211" s="385" t="str">
        <f>IF('Заполняет конвертор НЕ ТРОГАТЬ!'!U353="", "", 'Заполняет конвертор НЕ ТРОГАТЬ!'!U353)</f>
        <v/>
      </c>
      <c r="B211" s="385" t="str">
        <f>IF('Заполняет конвертор НЕ ТРОГАТЬ!'!V353="", "", 'Заполняет конвертор НЕ ТРОГАТЬ!'!V353)</f>
        <v/>
      </c>
      <c r="C211" s="385" t="str">
        <f>IF('Заполняет конвертор НЕ ТРОГАТЬ!'!W353="", "", 'Заполняет конвертор НЕ ТРОГАТЬ!'!W353)</f>
        <v/>
      </c>
      <c r="D211" s="385" t="str">
        <f>IF('Заполняет конвертор НЕ ТРОГАТЬ!'!X353="", "", 'Заполняет конвертор НЕ ТРОГАТЬ!'!X353)</f>
        <v/>
      </c>
      <c r="E211" s="385" t="str">
        <f>IF('Заполняет конвертор НЕ ТРОГАТЬ!'!Y353="", "", 'Заполняет конвертор НЕ ТРОГАТЬ!'!Y353)</f>
        <v/>
      </c>
      <c r="F211" s="385" t="str">
        <f>IF('Заполняет конвертор НЕ ТРОГАТЬ!'!Z353="", "", 'Заполняет конвертор НЕ ТРОГАТЬ!'!Z353)</f>
        <v/>
      </c>
      <c r="G211" s="385" t="str">
        <f>IF('Заполняет конвертор НЕ ТРОГАТЬ!'!AA353="", "", 'Заполняет конвертор НЕ ТРОГАТЬ!'!AA353)</f>
        <v/>
      </c>
      <c r="H211" s="385" t="str">
        <f>IF('Заполняет конвертор НЕ ТРОГАТЬ!'!AB353="", "", 'Заполняет конвертор НЕ ТРОГАТЬ!'!AB353)</f>
        <v/>
      </c>
      <c r="I211" s="385" t="str">
        <f>IF('Заполняет конвертор НЕ ТРОГАТЬ!'!AC353="", "", 'Заполняет конвертор НЕ ТРОГАТЬ!'!AC353)</f>
        <v/>
      </c>
      <c r="J211" s="385" t="str">
        <f>IF('Заполняет конвертор НЕ ТРОГАТЬ!'!AD353="", "", 'Заполняет конвертор НЕ ТРОГАТЬ!'!AD353)</f>
        <v/>
      </c>
    </row>
    <row r="212" spans="1:10" ht="15.75" customHeight="1">
      <c r="A212" s="385" t="str">
        <f>IF('Заполняет конвертор НЕ ТРОГАТЬ!'!U354="", "", 'Заполняет конвертор НЕ ТРОГАТЬ!'!U354)</f>
        <v/>
      </c>
      <c r="B212" s="385" t="str">
        <f>IF('Заполняет конвертор НЕ ТРОГАТЬ!'!V354="", "", 'Заполняет конвертор НЕ ТРОГАТЬ!'!V354)</f>
        <v/>
      </c>
      <c r="C212" s="385" t="str">
        <f>IF('Заполняет конвертор НЕ ТРОГАТЬ!'!W354="", "", 'Заполняет конвертор НЕ ТРОГАТЬ!'!W354)</f>
        <v/>
      </c>
      <c r="D212" s="385" t="str">
        <f>IF('Заполняет конвертор НЕ ТРОГАТЬ!'!X354="", "", 'Заполняет конвертор НЕ ТРОГАТЬ!'!X354)</f>
        <v/>
      </c>
      <c r="E212" s="385" t="str">
        <f>IF('Заполняет конвертор НЕ ТРОГАТЬ!'!Y354="", "", 'Заполняет конвертор НЕ ТРОГАТЬ!'!Y354)</f>
        <v/>
      </c>
      <c r="F212" s="385" t="str">
        <f>IF('Заполняет конвертор НЕ ТРОГАТЬ!'!Z354="", "", 'Заполняет конвертор НЕ ТРОГАТЬ!'!Z354)</f>
        <v/>
      </c>
      <c r="G212" s="385" t="str">
        <f>IF('Заполняет конвертор НЕ ТРОГАТЬ!'!AA354="", "", 'Заполняет конвертор НЕ ТРОГАТЬ!'!AA354)</f>
        <v/>
      </c>
      <c r="H212" s="385" t="str">
        <f>IF('Заполняет конвертор НЕ ТРОГАТЬ!'!AB354="", "", 'Заполняет конвертор НЕ ТРОГАТЬ!'!AB354)</f>
        <v/>
      </c>
      <c r="I212" s="385" t="str">
        <f>IF('Заполняет конвертор НЕ ТРОГАТЬ!'!AC354="", "", 'Заполняет конвертор НЕ ТРОГАТЬ!'!AC354)</f>
        <v/>
      </c>
      <c r="J212" s="385" t="str">
        <f>IF('Заполняет конвертор НЕ ТРОГАТЬ!'!AD354="", "", 'Заполняет конвертор НЕ ТРОГАТЬ!'!AD354)</f>
        <v/>
      </c>
    </row>
    <row r="213" spans="1:10" ht="15.75" customHeight="1">
      <c r="A213" s="385" t="str">
        <f>IF('Заполняет конвертор НЕ ТРОГАТЬ!'!U355="", "", 'Заполняет конвертор НЕ ТРОГАТЬ!'!U355)</f>
        <v/>
      </c>
      <c r="B213" s="385" t="str">
        <f>IF('Заполняет конвертор НЕ ТРОГАТЬ!'!V355="", "", 'Заполняет конвертор НЕ ТРОГАТЬ!'!V355)</f>
        <v/>
      </c>
      <c r="C213" s="385" t="str">
        <f>IF('Заполняет конвертор НЕ ТРОГАТЬ!'!W355="", "", 'Заполняет конвертор НЕ ТРОГАТЬ!'!W355)</f>
        <v/>
      </c>
      <c r="D213" s="385" t="str">
        <f>IF('Заполняет конвертор НЕ ТРОГАТЬ!'!X355="", "", 'Заполняет конвертор НЕ ТРОГАТЬ!'!X355)</f>
        <v/>
      </c>
      <c r="E213" s="385" t="str">
        <f>IF('Заполняет конвертор НЕ ТРОГАТЬ!'!Y355="", "", 'Заполняет конвертор НЕ ТРОГАТЬ!'!Y355)</f>
        <v/>
      </c>
      <c r="F213" s="385" t="str">
        <f>IF('Заполняет конвертор НЕ ТРОГАТЬ!'!Z355="", "", 'Заполняет конвертор НЕ ТРОГАТЬ!'!Z355)</f>
        <v/>
      </c>
      <c r="G213" s="385" t="str">
        <f>IF('Заполняет конвертор НЕ ТРОГАТЬ!'!AA355="", "", 'Заполняет конвертор НЕ ТРОГАТЬ!'!AA355)</f>
        <v/>
      </c>
      <c r="H213" s="385" t="str">
        <f>IF('Заполняет конвертор НЕ ТРОГАТЬ!'!AB355="", "", 'Заполняет конвертор НЕ ТРОГАТЬ!'!AB355)</f>
        <v/>
      </c>
      <c r="I213" s="385" t="str">
        <f>IF('Заполняет конвертор НЕ ТРОГАТЬ!'!AC355="", "", 'Заполняет конвертор НЕ ТРОГАТЬ!'!AC355)</f>
        <v/>
      </c>
      <c r="J213" s="385" t="str">
        <f>IF('Заполняет конвертор НЕ ТРОГАТЬ!'!AD355="", "", 'Заполняет конвертор НЕ ТРОГАТЬ!'!AD355)</f>
        <v/>
      </c>
    </row>
    <row r="214" spans="1:10" ht="15.75" customHeight="1">
      <c r="A214" s="385" t="str">
        <f>IF('Заполняет конвертор НЕ ТРОГАТЬ!'!U356="", "", 'Заполняет конвертор НЕ ТРОГАТЬ!'!U356)</f>
        <v/>
      </c>
      <c r="B214" s="385" t="str">
        <f>IF('Заполняет конвертор НЕ ТРОГАТЬ!'!V356="", "", 'Заполняет конвертор НЕ ТРОГАТЬ!'!V356)</f>
        <v/>
      </c>
      <c r="C214" s="385" t="str">
        <f>IF('Заполняет конвертор НЕ ТРОГАТЬ!'!W356="", "", 'Заполняет конвертор НЕ ТРОГАТЬ!'!W356)</f>
        <v/>
      </c>
      <c r="D214" s="385" t="str">
        <f>IF('Заполняет конвертор НЕ ТРОГАТЬ!'!X356="", "", 'Заполняет конвертор НЕ ТРОГАТЬ!'!X356)</f>
        <v/>
      </c>
      <c r="E214" s="385" t="str">
        <f>IF('Заполняет конвертор НЕ ТРОГАТЬ!'!Y356="", "", 'Заполняет конвертор НЕ ТРОГАТЬ!'!Y356)</f>
        <v/>
      </c>
      <c r="F214" s="385" t="str">
        <f>IF('Заполняет конвертор НЕ ТРОГАТЬ!'!Z356="", "", 'Заполняет конвертор НЕ ТРОГАТЬ!'!Z356)</f>
        <v/>
      </c>
      <c r="G214" s="385" t="str">
        <f>IF('Заполняет конвертор НЕ ТРОГАТЬ!'!AA356="", "", 'Заполняет конвертор НЕ ТРОГАТЬ!'!AA356)</f>
        <v/>
      </c>
      <c r="H214" s="385" t="str">
        <f>IF('Заполняет конвертор НЕ ТРОГАТЬ!'!AB356="", "", 'Заполняет конвертор НЕ ТРОГАТЬ!'!AB356)</f>
        <v/>
      </c>
      <c r="I214" s="385" t="str">
        <f>IF('Заполняет конвертор НЕ ТРОГАТЬ!'!AC356="", "", 'Заполняет конвертор НЕ ТРОГАТЬ!'!AC356)</f>
        <v/>
      </c>
      <c r="J214" s="385" t="str">
        <f>IF('Заполняет конвертор НЕ ТРОГАТЬ!'!AD356="", "", 'Заполняет конвертор НЕ ТРОГАТЬ!'!AD356)</f>
        <v/>
      </c>
    </row>
    <row r="215" spans="1:10" ht="15.75" customHeight="1">
      <c r="A215" s="385" t="str">
        <f>IF('Заполняет конвертор НЕ ТРОГАТЬ!'!U357="", "", 'Заполняет конвертор НЕ ТРОГАТЬ!'!U357)</f>
        <v/>
      </c>
      <c r="B215" s="385" t="str">
        <f>IF('Заполняет конвертор НЕ ТРОГАТЬ!'!V357="", "", 'Заполняет конвертор НЕ ТРОГАТЬ!'!V357)</f>
        <v/>
      </c>
      <c r="C215" s="385" t="str">
        <f>IF('Заполняет конвертор НЕ ТРОГАТЬ!'!W357="", "", 'Заполняет конвертор НЕ ТРОГАТЬ!'!W357)</f>
        <v/>
      </c>
      <c r="D215" s="385" t="str">
        <f>IF('Заполняет конвертор НЕ ТРОГАТЬ!'!X357="", "", 'Заполняет конвертор НЕ ТРОГАТЬ!'!X357)</f>
        <v/>
      </c>
      <c r="E215" s="385" t="str">
        <f>IF('Заполняет конвертор НЕ ТРОГАТЬ!'!Y357="", "", 'Заполняет конвертор НЕ ТРОГАТЬ!'!Y357)</f>
        <v/>
      </c>
      <c r="F215" s="385" t="str">
        <f>IF('Заполняет конвертор НЕ ТРОГАТЬ!'!Z357="", "", 'Заполняет конвертор НЕ ТРОГАТЬ!'!Z357)</f>
        <v/>
      </c>
      <c r="G215" s="385" t="str">
        <f>IF('Заполняет конвертор НЕ ТРОГАТЬ!'!AA357="", "", 'Заполняет конвертор НЕ ТРОГАТЬ!'!AA357)</f>
        <v/>
      </c>
      <c r="H215" s="385" t="str">
        <f>IF('Заполняет конвертор НЕ ТРОГАТЬ!'!AB357="", "", 'Заполняет конвертор НЕ ТРОГАТЬ!'!AB357)</f>
        <v/>
      </c>
      <c r="I215" s="385" t="str">
        <f>IF('Заполняет конвертор НЕ ТРОГАТЬ!'!AC357="", "", 'Заполняет конвертор НЕ ТРОГАТЬ!'!AC357)</f>
        <v/>
      </c>
      <c r="J215" s="385" t="str">
        <f>IF('Заполняет конвертор НЕ ТРОГАТЬ!'!AD357="", "", 'Заполняет конвертор НЕ ТРОГАТЬ!'!AD357)</f>
        <v/>
      </c>
    </row>
    <row r="216" spans="1:10" ht="15.75" customHeight="1">
      <c r="A216" s="385" t="str">
        <f>IF('Заполняет конвертор НЕ ТРОГАТЬ!'!U358="", "", 'Заполняет конвертор НЕ ТРОГАТЬ!'!U358)</f>
        <v/>
      </c>
      <c r="B216" s="385" t="str">
        <f>IF('Заполняет конвертор НЕ ТРОГАТЬ!'!V358="", "", 'Заполняет конвертор НЕ ТРОГАТЬ!'!V358)</f>
        <v/>
      </c>
      <c r="C216" s="385" t="str">
        <f>IF('Заполняет конвертор НЕ ТРОГАТЬ!'!W358="", "", 'Заполняет конвертор НЕ ТРОГАТЬ!'!W358)</f>
        <v/>
      </c>
      <c r="D216" s="385" t="str">
        <f>IF('Заполняет конвертор НЕ ТРОГАТЬ!'!X358="", "", 'Заполняет конвертор НЕ ТРОГАТЬ!'!X358)</f>
        <v/>
      </c>
      <c r="E216" s="385" t="str">
        <f>IF('Заполняет конвертор НЕ ТРОГАТЬ!'!Y358="", "", 'Заполняет конвертор НЕ ТРОГАТЬ!'!Y358)</f>
        <v/>
      </c>
      <c r="F216" s="385" t="str">
        <f>IF('Заполняет конвертор НЕ ТРОГАТЬ!'!Z358="", "", 'Заполняет конвертор НЕ ТРОГАТЬ!'!Z358)</f>
        <v/>
      </c>
      <c r="G216" s="385" t="str">
        <f>IF('Заполняет конвертор НЕ ТРОГАТЬ!'!AA358="", "", 'Заполняет конвертор НЕ ТРОГАТЬ!'!AA358)</f>
        <v/>
      </c>
      <c r="H216" s="385" t="str">
        <f>IF('Заполняет конвертор НЕ ТРОГАТЬ!'!AB358="", "", 'Заполняет конвертор НЕ ТРОГАТЬ!'!AB358)</f>
        <v/>
      </c>
      <c r="I216" s="385" t="str">
        <f>IF('Заполняет конвертор НЕ ТРОГАТЬ!'!AC358="", "", 'Заполняет конвертор НЕ ТРОГАТЬ!'!AC358)</f>
        <v/>
      </c>
      <c r="J216" s="385" t="str">
        <f>IF('Заполняет конвертор НЕ ТРОГАТЬ!'!AD358="", "", 'Заполняет конвертор НЕ ТРОГАТЬ!'!AD358)</f>
        <v/>
      </c>
    </row>
    <row r="217" spans="1:10" ht="15.75" customHeight="1">
      <c r="A217" s="385" t="str">
        <f>IF('Заполняет конвертор НЕ ТРОГАТЬ!'!U359="", "", 'Заполняет конвертор НЕ ТРОГАТЬ!'!U359)</f>
        <v/>
      </c>
      <c r="B217" s="385" t="str">
        <f>IF('Заполняет конвертор НЕ ТРОГАТЬ!'!V359="", "", 'Заполняет конвертор НЕ ТРОГАТЬ!'!V359)</f>
        <v/>
      </c>
      <c r="C217" s="385" t="str">
        <f>IF('Заполняет конвертор НЕ ТРОГАТЬ!'!W359="", "", 'Заполняет конвертор НЕ ТРОГАТЬ!'!W359)</f>
        <v/>
      </c>
      <c r="D217" s="385" t="str">
        <f>IF('Заполняет конвертор НЕ ТРОГАТЬ!'!X359="", "", 'Заполняет конвертор НЕ ТРОГАТЬ!'!X359)</f>
        <v/>
      </c>
      <c r="E217" s="385" t="str">
        <f>IF('Заполняет конвертор НЕ ТРОГАТЬ!'!Y359="", "", 'Заполняет конвертор НЕ ТРОГАТЬ!'!Y359)</f>
        <v/>
      </c>
      <c r="F217" s="385" t="str">
        <f>IF('Заполняет конвертор НЕ ТРОГАТЬ!'!Z359="", "", 'Заполняет конвертор НЕ ТРОГАТЬ!'!Z359)</f>
        <v/>
      </c>
      <c r="G217" s="385" t="str">
        <f>IF('Заполняет конвертор НЕ ТРОГАТЬ!'!AA359="", "", 'Заполняет конвертор НЕ ТРОГАТЬ!'!AA359)</f>
        <v/>
      </c>
      <c r="H217" s="385" t="str">
        <f>IF('Заполняет конвертор НЕ ТРОГАТЬ!'!AB359="", "", 'Заполняет конвертор НЕ ТРОГАТЬ!'!AB359)</f>
        <v/>
      </c>
      <c r="I217" s="385" t="str">
        <f>IF('Заполняет конвертор НЕ ТРОГАТЬ!'!AC359="", "", 'Заполняет конвертор НЕ ТРОГАТЬ!'!AC359)</f>
        <v/>
      </c>
      <c r="J217" s="385" t="str">
        <f>IF('Заполняет конвертор НЕ ТРОГАТЬ!'!AD359="", "", 'Заполняет конвертор НЕ ТРОГАТЬ!'!AD359)</f>
        <v/>
      </c>
    </row>
    <row r="218" spans="1:10" ht="15.75" customHeight="1">
      <c r="A218" s="385" t="str">
        <f>IF('Заполняет конвертор НЕ ТРОГАТЬ!'!U360="", "", 'Заполняет конвертор НЕ ТРОГАТЬ!'!U360)</f>
        <v/>
      </c>
      <c r="B218" s="385" t="str">
        <f>IF('Заполняет конвертор НЕ ТРОГАТЬ!'!V360="", "", 'Заполняет конвертор НЕ ТРОГАТЬ!'!V360)</f>
        <v/>
      </c>
      <c r="C218" s="385" t="str">
        <f>IF('Заполняет конвертор НЕ ТРОГАТЬ!'!W360="", "", 'Заполняет конвертор НЕ ТРОГАТЬ!'!W360)</f>
        <v/>
      </c>
      <c r="D218" s="385" t="str">
        <f>IF('Заполняет конвертор НЕ ТРОГАТЬ!'!X360="", "", 'Заполняет конвертор НЕ ТРОГАТЬ!'!X360)</f>
        <v/>
      </c>
      <c r="E218" s="385" t="str">
        <f>IF('Заполняет конвертор НЕ ТРОГАТЬ!'!Y360="", "", 'Заполняет конвертор НЕ ТРОГАТЬ!'!Y360)</f>
        <v/>
      </c>
      <c r="F218" s="385" t="str">
        <f>IF('Заполняет конвертор НЕ ТРОГАТЬ!'!Z360="", "", 'Заполняет конвертор НЕ ТРОГАТЬ!'!Z360)</f>
        <v/>
      </c>
      <c r="G218" s="385" t="str">
        <f>IF('Заполняет конвертор НЕ ТРОГАТЬ!'!AA360="", "", 'Заполняет конвертор НЕ ТРОГАТЬ!'!AA360)</f>
        <v/>
      </c>
      <c r="H218" s="385" t="str">
        <f>IF('Заполняет конвертор НЕ ТРОГАТЬ!'!AB360="", "", 'Заполняет конвертор НЕ ТРОГАТЬ!'!AB360)</f>
        <v/>
      </c>
      <c r="I218" s="385" t="str">
        <f>IF('Заполняет конвертор НЕ ТРОГАТЬ!'!AC360="", "", 'Заполняет конвертор НЕ ТРОГАТЬ!'!AC360)</f>
        <v/>
      </c>
      <c r="J218" s="385" t="str">
        <f>IF('Заполняет конвертор НЕ ТРОГАТЬ!'!AD360="", "", 'Заполняет конвертор НЕ ТРОГАТЬ!'!AD360)</f>
        <v/>
      </c>
    </row>
    <row r="219" spans="1:10" ht="15.75" customHeight="1">
      <c r="A219" s="385" t="str">
        <f>IF('Заполняет конвертор НЕ ТРОГАТЬ!'!U361="", "", 'Заполняет конвертор НЕ ТРОГАТЬ!'!U361)</f>
        <v/>
      </c>
      <c r="B219" s="385" t="str">
        <f>IF('Заполняет конвертор НЕ ТРОГАТЬ!'!V361="", "", 'Заполняет конвертор НЕ ТРОГАТЬ!'!V361)</f>
        <v/>
      </c>
      <c r="C219" s="385" t="str">
        <f>IF('Заполняет конвертор НЕ ТРОГАТЬ!'!W361="", "", 'Заполняет конвертор НЕ ТРОГАТЬ!'!W361)</f>
        <v/>
      </c>
      <c r="D219" s="385" t="str">
        <f>IF('Заполняет конвертор НЕ ТРОГАТЬ!'!X361="", "", 'Заполняет конвертор НЕ ТРОГАТЬ!'!X361)</f>
        <v/>
      </c>
      <c r="E219" s="385" t="str">
        <f>IF('Заполняет конвертор НЕ ТРОГАТЬ!'!Y361="", "", 'Заполняет конвертор НЕ ТРОГАТЬ!'!Y361)</f>
        <v/>
      </c>
      <c r="F219" s="385" t="str">
        <f>IF('Заполняет конвертор НЕ ТРОГАТЬ!'!Z361="", "", 'Заполняет конвертор НЕ ТРОГАТЬ!'!Z361)</f>
        <v/>
      </c>
      <c r="G219" s="385" t="str">
        <f>IF('Заполняет конвертор НЕ ТРОГАТЬ!'!AA361="", "", 'Заполняет конвертор НЕ ТРОГАТЬ!'!AA361)</f>
        <v/>
      </c>
      <c r="H219" s="385" t="str">
        <f>IF('Заполняет конвертор НЕ ТРОГАТЬ!'!AB361="", "", 'Заполняет конвертор НЕ ТРОГАТЬ!'!AB361)</f>
        <v/>
      </c>
      <c r="I219" s="385" t="str">
        <f>IF('Заполняет конвертор НЕ ТРОГАТЬ!'!AC361="", "", 'Заполняет конвертор НЕ ТРОГАТЬ!'!AC361)</f>
        <v/>
      </c>
      <c r="J219" s="385" t="str">
        <f>IF('Заполняет конвертор НЕ ТРОГАТЬ!'!AD361="", "", 'Заполняет конвертор НЕ ТРОГАТЬ!'!AD361)</f>
        <v/>
      </c>
    </row>
    <row r="220" spans="1:10" ht="15.75" customHeight="1">
      <c r="A220" s="385" t="str">
        <f>IF('Заполняет конвертор НЕ ТРОГАТЬ!'!U362="", "", 'Заполняет конвертор НЕ ТРОГАТЬ!'!U362)</f>
        <v/>
      </c>
      <c r="B220" s="385" t="str">
        <f>IF('Заполняет конвертор НЕ ТРОГАТЬ!'!V362="", "", 'Заполняет конвертор НЕ ТРОГАТЬ!'!V362)</f>
        <v/>
      </c>
      <c r="C220" s="385" t="str">
        <f>IF('Заполняет конвертор НЕ ТРОГАТЬ!'!W362="", "", 'Заполняет конвертор НЕ ТРОГАТЬ!'!W362)</f>
        <v/>
      </c>
      <c r="D220" s="385" t="str">
        <f>IF('Заполняет конвертор НЕ ТРОГАТЬ!'!X362="", "", 'Заполняет конвертор НЕ ТРОГАТЬ!'!X362)</f>
        <v/>
      </c>
      <c r="E220" s="385" t="str">
        <f>IF('Заполняет конвертор НЕ ТРОГАТЬ!'!Y362="", "", 'Заполняет конвертор НЕ ТРОГАТЬ!'!Y362)</f>
        <v/>
      </c>
      <c r="F220" s="385" t="str">
        <f>IF('Заполняет конвертор НЕ ТРОГАТЬ!'!Z362="", "", 'Заполняет конвертор НЕ ТРОГАТЬ!'!Z362)</f>
        <v/>
      </c>
      <c r="G220" s="385" t="str">
        <f>IF('Заполняет конвертор НЕ ТРОГАТЬ!'!AA362="", "", 'Заполняет конвертор НЕ ТРОГАТЬ!'!AA362)</f>
        <v/>
      </c>
      <c r="H220" s="385" t="str">
        <f>IF('Заполняет конвертор НЕ ТРОГАТЬ!'!AB362="", "", 'Заполняет конвертор НЕ ТРОГАТЬ!'!AB362)</f>
        <v/>
      </c>
      <c r="I220" s="385" t="str">
        <f>IF('Заполняет конвертор НЕ ТРОГАТЬ!'!AC362="", "", 'Заполняет конвертор НЕ ТРОГАТЬ!'!AC362)</f>
        <v/>
      </c>
      <c r="J220" s="385" t="str">
        <f>IF('Заполняет конвертор НЕ ТРОГАТЬ!'!AD362="", "", 'Заполняет конвертор НЕ ТРОГАТЬ!'!AD362)</f>
        <v/>
      </c>
    </row>
    <row r="221" spans="1:10" ht="15.75" customHeight="1">
      <c r="A221" s="385" t="str">
        <f>IF('Заполняет конвертор НЕ ТРОГАТЬ!'!U363="", "", 'Заполняет конвертор НЕ ТРОГАТЬ!'!U363)</f>
        <v/>
      </c>
      <c r="B221" s="385" t="str">
        <f>IF('Заполняет конвертор НЕ ТРОГАТЬ!'!V363="", "", 'Заполняет конвертор НЕ ТРОГАТЬ!'!V363)</f>
        <v/>
      </c>
      <c r="C221" s="385" t="str">
        <f>IF('Заполняет конвертор НЕ ТРОГАТЬ!'!W363="", "", 'Заполняет конвертор НЕ ТРОГАТЬ!'!W363)</f>
        <v/>
      </c>
      <c r="D221" s="385" t="str">
        <f>IF('Заполняет конвертор НЕ ТРОГАТЬ!'!X363="", "", 'Заполняет конвертор НЕ ТРОГАТЬ!'!X363)</f>
        <v/>
      </c>
      <c r="E221" s="385" t="str">
        <f>IF('Заполняет конвертор НЕ ТРОГАТЬ!'!Y363="", "", 'Заполняет конвертор НЕ ТРОГАТЬ!'!Y363)</f>
        <v/>
      </c>
      <c r="F221" s="385" t="str">
        <f>IF('Заполняет конвертор НЕ ТРОГАТЬ!'!Z363="", "", 'Заполняет конвертор НЕ ТРОГАТЬ!'!Z363)</f>
        <v/>
      </c>
      <c r="G221" s="385" t="str">
        <f>IF('Заполняет конвертор НЕ ТРОГАТЬ!'!AA363="", "", 'Заполняет конвертор НЕ ТРОГАТЬ!'!AA363)</f>
        <v/>
      </c>
      <c r="H221" s="385" t="str">
        <f>IF('Заполняет конвертор НЕ ТРОГАТЬ!'!AB363="", "", 'Заполняет конвертор НЕ ТРОГАТЬ!'!AB363)</f>
        <v/>
      </c>
      <c r="I221" s="385" t="str">
        <f>IF('Заполняет конвертор НЕ ТРОГАТЬ!'!AC363="", "", 'Заполняет конвертор НЕ ТРОГАТЬ!'!AC363)</f>
        <v/>
      </c>
      <c r="J221" s="385" t="str">
        <f>IF('Заполняет конвертор НЕ ТРОГАТЬ!'!AD363="", "", 'Заполняет конвертор НЕ ТРОГАТЬ!'!AD363)</f>
        <v/>
      </c>
    </row>
    <row r="222" spans="1:10" ht="15.75" customHeight="1">
      <c r="A222" s="385" t="str">
        <f>IF('Заполняет конвертор НЕ ТРОГАТЬ!'!U364="", "", 'Заполняет конвертор НЕ ТРОГАТЬ!'!U364)</f>
        <v/>
      </c>
      <c r="B222" s="385" t="str">
        <f>IF('Заполняет конвертор НЕ ТРОГАТЬ!'!V364="", "", 'Заполняет конвертор НЕ ТРОГАТЬ!'!V364)</f>
        <v/>
      </c>
      <c r="C222" s="385" t="str">
        <f>IF('Заполняет конвертор НЕ ТРОГАТЬ!'!W364="", "", 'Заполняет конвертор НЕ ТРОГАТЬ!'!W364)</f>
        <v/>
      </c>
      <c r="D222" s="385" t="str">
        <f>IF('Заполняет конвертор НЕ ТРОГАТЬ!'!X364="", "", 'Заполняет конвертор НЕ ТРОГАТЬ!'!X364)</f>
        <v/>
      </c>
      <c r="E222" s="385" t="str">
        <f>IF('Заполняет конвертор НЕ ТРОГАТЬ!'!Y364="", "", 'Заполняет конвертор НЕ ТРОГАТЬ!'!Y364)</f>
        <v/>
      </c>
      <c r="F222" s="385" t="str">
        <f>IF('Заполняет конвертор НЕ ТРОГАТЬ!'!Z364="", "", 'Заполняет конвертор НЕ ТРОГАТЬ!'!Z364)</f>
        <v/>
      </c>
      <c r="G222" s="385" t="str">
        <f>IF('Заполняет конвертор НЕ ТРОГАТЬ!'!AA364="", "", 'Заполняет конвертор НЕ ТРОГАТЬ!'!AA364)</f>
        <v/>
      </c>
      <c r="H222" s="385" t="str">
        <f>IF('Заполняет конвертор НЕ ТРОГАТЬ!'!AB364="", "", 'Заполняет конвертор НЕ ТРОГАТЬ!'!AB364)</f>
        <v/>
      </c>
      <c r="I222" s="385" t="str">
        <f>IF('Заполняет конвертор НЕ ТРОГАТЬ!'!AC364="", "", 'Заполняет конвертор НЕ ТРОГАТЬ!'!AC364)</f>
        <v/>
      </c>
      <c r="J222" s="385" t="str">
        <f>IF('Заполняет конвертор НЕ ТРОГАТЬ!'!AD364="", "", 'Заполняет конвертор НЕ ТРОГАТЬ!'!AD364)</f>
        <v/>
      </c>
    </row>
    <row r="223" spans="1:10" ht="15.75" customHeight="1">
      <c r="A223" s="385" t="str">
        <f>IF('Заполняет конвертор НЕ ТРОГАТЬ!'!U365="", "", 'Заполняет конвертор НЕ ТРОГАТЬ!'!U365)</f>
        <v/>
      </c>
      <c r="B223" s="385" t="str">
        <f>IF('Заполняет конвертор НЕ ТРОГАТЬ!'!V365="", "", 'Заполняет конвертор НЕ ТРОГАТЬ!'!V365)</f>
        <v/>
      </c>
      <c r="C223" s="385" t="str">
        <f>IF('Заполняет конвертор НЕ ТРОГАТЬ!'!W365="", "", 'Заполняет конвертор НЕ ТРОГАТЬ!'!W365)</f>
        <v/>
      </c>
      <c r="D223" s="385" t="str">
        <f>IF('Заполняет конвертор НЕ ТРОГАТЬ!'!X365="", "", 'Заполняет конвертор НЕ ТРОГАТЬ!'!X365)</f>
        <v/>
      </c>
      <c r="E223" s="385" t="str">
        <f>IF('Заполняет конвертор НЕ ТРОГАТЬ!'!Y365="", "", 'Заполняет конвертор НЕ ТРОГАТЬ!'!Y365)</f>
        <v/>
      </c>
      <c r="F223" s="385" t="str">
        <f>IF('Заполняет конвертор НЕ ТРОГАТЬ!'!Z365="", "", 'Заполняет конвертор НЕ ТРОГАТЬ!'!Z365)</f>
        <v/>
      </c>
      <c r="G223" s="385" t="str">
        <f>IF('Заполняет конвертор НЕ ТРОГАТЬ!'!AA365="", "", 'Заполняет конвертор НЕ ТРОГАТЬ!'!AA365)</f>
        <v/>
      </c>
      <c r="H223" s="385" t="str">
        <f>IF('Заполняет конвертор НЕ ТРОГАТЬ!'!AB365="", "", 'Заполняет конвертор НЕ ТРОГАТЬ!'!AB365)</f>
        <v/>
      </c>
      <c r="I223" s="385" t="str">
        <f>IF('Заполняет конвертор НЕ ТРОГАТЬ!'!AC365="", "", 'Заполняет конвертор НЕ ТРОГАТЬ!'!AC365)</f>
        <v/>
      </c>
      <c r="J223" s="385" t="str">
        <f>IF('Заполняет конвертор НЕ ТРОГАТЬ!'!AD365="", "", 'Заполняет конвертор НЕ ТРОГАТЬ!'!AD365)</f>
        <v/>
      </c>
    </row>
    <row r="224" spans="1:10" ht="15.75" customHeight="1">
      <c r="A224" s="385" t="str">
        <f>IF('Заполняет конвертор НЕ ТРОГАТЬ!'!U366="", "", 'Заполняет конвертор НЕ ТРОГАТЬ!'!U366)</f>
        <v/>
      </c>
      <c r="B224" s="385" t="str">
        <f>IF('Заполняет конвертор НЕ ТРОГАТЬ!'!V366="", "", 'Заполняет конвертор НЕ ТРОГАТЬ!'!V366)</f>
        <v/>
      </c>
      <c r="C224" s="385" t="str">
        <f>IF('Заполняет конвертор НЕ ТРОГАТЬ!'!W366="", "", 'Заполняет конвертор НЕ ТРОГАТЬ!'!W366)</f>
        <v/>
      </c>
      <c r="D224" s="385" t="str">
        <f>IF('Заполняет конвертор НЕ ТРОГАТЬ!'!X366="", "", 'Заполняет конвертор НЕ ТРОГАТЬ!'!X366)</f>
        <v/>
      </c>
      <c r="E224" s="385" t="str">
        <f>IF('Заполняет конвертор НЕ ТРОГАТЬ!'!Y366="", "", 'Заполняет конвертор НЕ ТРОГАТЬ!'!Y366)</f>
        <v/>
      </c>
      <c r="F224" s="385" t="str">
        <f>IF('Заполняет конвертор НЕ ТРОГАТЬ!'!Z366="", "", 'Заполняет конвертор НЕ ТРОГАТЬ!'!Z366)</f>
        <v/>
      </c>
      <c r="G224" s="385" t="str">
        <f>IF('Заполняет конвертор НЕ ТРОГАТЬ!'!AA366="", "", 'Заполняет конвертор НЕ ТРОГАТЬ!'!AA366)</f>
        <v/>
      </c>
      <c r="H224" s="385" t="str">
        <f>IF('Заполняет конвертор НЕ ТРОГАТЬ!'!AB366="", "", 'Заполняет конвертор НЕ ТРОГАТЬ!'!AB366)</f>
        <v/>
      </c>
      <c r="I224" s="385" t="str">
        <f>IF('Заполняет конвертор НЕ ТРОГАТЬ!'!AC366="", "", 'Заполняет конвертор НЕ ТРОГАТЬ!'!AC366)</f>
        <v/>
      </c>
      <c r="J224" s="385" t="str">
        <f>IF('Заполняет конвертор НЕ ТРОГАТЬ!'!AD366="", "", 'Заполняет конвертор НЕ ТРОГАТЬ!'!AD366)</f>
        <v/>
      </c>
    </row>
    <row r="225" spans="1:10" ht="15.75" customHeight="1">
      <c r="A225" s="385" t="str">
        <f>IF('Заполняет конвертор НЕ ТРОГАТЬ!'!U367="", "", 'Заполняет конвертор НЕ ТРОГАТЬ!'!U367)</f>
        <v/>
      </c>
      <c r="B225" s="385" t="str">
        <f>IF('Заполняет конвертор НЕ ТРОГАТЬ!'!V367="", "", 'Заполняет конвертор НЕ ТРОГАТЬ!'!V367)</f>
        <v/>
      </c>
      <c r="C225" s="385" t="str">
        <f>IF('Заполняет конвертор НЕ ТРОГАТЬ!'!W367="", "", 'Заполняет конвертор НЕ ТРОГАТЬ!'!W367)</f>
        <v/>
      </c>
      <c r="D225" s="385" t="str">
        <f>IF('Заполняет конвертор НЕ ТРОГАТЬ!'!X367="", "", 'Заполняет конвертор НЕ ТРОГАТЬ!'!X367)</f>
        <v/>
      </c>
      <c r="E225" s="385" t="str">
        <f>IF('Заполняет конвертор НЕ ТРОГАТЬ!'!Y367="", "", 'Заполняет конвертор НЕ ТРОГАТЬ!'!Y367)</f>
        <v/>
      </c>
      <c r="F225" s="385" t="str">
        <f>IF('Заполняет конвертор НЕ ТРОГАТЬ!'!Z367="", "", 'Заполняет конвертор НЕ ТРОГАТЬ!'!Z367)</f>
        <v/>
      </c>
      <c r="G225" s="385" t="str">
        <f>IF('Заполняет конвертор НЕ ТРОГАТЬ!'!AA367="", "", 'Заполняет конвертор НЕ ТРОГАТЬ!'!AA367)</f>
        <v/>
      </c>
      <c r="H225" s="385" t="str">
        <f>IF('Заполняет конвертор НЕ ТРОГАТЬ!'!AB367="", "", 'Заполняет конвертор НЕ ТРОГАТЬ!'!AB367)</f>
        <v/>
      </c>
      <c r="I225" s="385" t="str">
        <f>IF('Заполняет конвертор НЕ ТРОГАТЬ!'!AC367="", "", 'Заполняет конвертор НЕ ТРОГАТЬ!'!AC367)</f>
        <v/>
      </c>
      <c r="J225" s="385" t="str">
        <f>IF('Заполняет конвертор НЕ ТРОГАТЬ!'!AD367="", "", 'Заполняет конвертор НЕ ТРОГАТЬ!'!AD367)</f>
        <v/>
      </c>
    </row>
    <row r="226" spans="1:10" ht="15.75" customHeight="1">
      <c r="A226" s="385" t="str">
        <f>IF('Заполняет конвертор НЕ ТРОГАТЬ!'!U368="", "", 'Заполняет конвертор НЕ ТРОГАТЬ!'!U368)</f>
        <v/>
      </c>
      <c r="B226" s="385" t="str">
        <f>IF('Заполняет конвертор НЕ ТРОГАТЬ!'!V368="", "", 'Заполняет конвертор НЕ ТРОГАТЬ!'!V368)</f>
        <v/>
      </c>
      <c r="C226" s="385" t="str">
        <f>IF('Заполняет конвертор НЕ ТРОГАТЬ!'!W368="", "", 'Заполняет конвертор НЕ ТРОГАТЬ!'!W368)</f>
        <v/>
      </c>
      <c r="D226" s="385" t="str">
        <f>IF('Заполняет конвертор НЕ ТРОГАТЬ!'!X368="", "", 'Заполняет конвертор НЕ ТРОГАТЬ!'!X368)</f>
        <v/>
      </c>
      <c r="E226" s="385" t="str">
        <f>IF('Заполняет конвертор НЕ ТРОГАТЬ!'!Y368="", "", 'Заполняет конвертор НЕ ТРОГАТЬ!'!Y368)</f>
        <v/>
      </c>
      <c r="F226" s="385" t="str">
        <f>IF('Заполняет конвертор НЕ ТРОГАТЬ!'!Z368="", "", 'Заполняет конвертор НЕ ТРОГАТЬ!'!Z368)</f>
        <v/>
      </c>
      <c r="G226" s="385" t="str">
        <f>IF('Заполняет конвертор НЕ ТРОГАТЬ!'!AA368="", "", 'Заполняет конвертор НЕ ТРОГАТЬ!'!AA368)</f>
        <v/>
      </c>
      <c r="H226" s="385" t="str">
        <f>IF('Заполняет конвертор НЕ ТРОГАТЬ!'!AB368="", "", 'Заполняет конвертор НЕ ТРОГАТЬ!'!AB368)</f>
        <v/>
      </c>
      <c r="I226" s="385" t="str">
        <f>IF('Заполняет конвертор НЕ ТРОГАТЬ!'!AC368="", "", 'Заполняет конвертор НЕ ТРОГАТЬ!'!AC368)</f>
        <v/>
      </c>
      <c r="J226" s="385" t="str">
        <f>IF('Заполняет конвертор НЕ ТРОГАТЬ!'!AD368="", "", 'Заполняет конвертор НЕ ТРОГАТЬ!'!AD368)</f>
        <v/>
      </c>
    </row>
    <row r="227" spans="1:10" ht="15.75" customHeight="1">
      <c r="A227" s="385" t="str">
        <f>IF('Заполняет конвертор НЕ ТРОГАТЬ!'!U369="", "", 'Заполняет конвертор НЕ ТРОГАТЬ!'!U369)</f>
        <v/>
      </c>
      <c r="B227" s="385" t="str">
        <f>IF('Заполняет конвертор НЕ ТРОГАТЬ!'!V369="", "", 'Заполняет конвертор НЕ ТРОГАТЬ!'!V369)</f>
        <v/>
      </c>
      <c r="C227" s="385" t="str">
        <f>IF('Заполняет конвертор НЕ ТРОГАТЬ!'!W369="", "", 'Заполняет конвертор НЕ ТРОГАТЬ!'!W369)</f>
        <v/>
      </c>
      <c r="D227" s="385" t="str">
        <f>IF('Заполняет конвертор НЕ ТРОГАТЬ!'!X369="", "", 'Заполняет конвертор НЕ ТРОГАТЬ!'!X369)</f>
        <v/>
      </c>
      <c r="E227" s="385" t="str">
        <f>IF('Заполняет конвертор НЕ ТРОГАТЬ!'!Y369="", "", 'Заполняет конвертор НЕ ТРОГАТЬ!'!Y369)</f>
        <v/>
      </c>
      <c r="F227" s="385" t="str">
        <f>IF('Заполняет конвертор НЕ ТРОГАТЬ!'!Z369="", "", 'Заполняет конвертор НЕ ТРОГАТЬ!'!Z369)</f>
        <v/>
      </c>
      <c r="G227" s="385" t="str">
        <f>IF('Заполняет конвертор НЕ ТРОГАТЬ!'!AA369="", "", 'Заполняет конвертор НЕ ТРОГАТЬ!'!AA369)</f>
        <v/>
      </c>
      <c r="H227" s="385" t="str">
        <f>IF('Заполняет конвертор НЕ ТРОГАТЬ!'!AB369="", "", 'Заполняет конвертор НЕ ТРОГАТЬ!'!AB369)</f>
        <v/>
      </c>
      <c r="I227" s="385" t="str">
        <f>IF('Заполняет конвертор НЕ ТРОГАТЬ!'!AC369="", "", 'Заполняет конвертор НЕ ТРОГАТЬ!'!AC369)</f>
        <v/>
      </c>
      <c r="J227" s="385" t="str">
        <f>IF('Заполняет конвертор НЕ ТРОГАТЬ!'!AD369="", "", 'Заполняет конвертор НЕ ТРОГАТЬ!'!AD369)</f>
        <v/>
      </c>
    </row>
    <row r="228" spans="1:10" ht="15.75" customHeight="1">
      <c r="A228" s="385" t="str">
        <f>IF('Заполняет конвертор НЕ ТРОГАТЬ!'!U370="", "", 'Заполняет конвертор НЕ ТРОГАТЬ!'!U370)</f>
        <v/>
      </c>
      <c r="B228" s="385" t="str">
        <f>IF('Заполняет конвертор НЕ ТРОГАТЬ!'!V370="", "", 'Заполняет конвертор НЕ ТРОГАТЬ!'!V370)</f>
        <v/>
      </c>
      <c r="C228" s="385" t="str">
        <f>IF('Заполняет конвертор НЕ ТРОГАТЬ!'!W370="", "", 'Заполняет конвертор НЕ ТРОГАТЬ!'!W370)</f>
        <v/>
      </c>
      <c r="D228" s="385" t="str">
        <f>IF('Заполняет конвертор НЕ ТРОГАТЬ!'!X370="", "", 'Заполняет конвертор НЕ ТРОГАТЬ!'!X370)</f>
        <v/>
      </c>
      <c r="E228" s="385" t="str">
        <f>IF('Заполняет конвертор НЕ ТРОГАТЬ!'!Y370="", "", 'Заполняет конвертор НЕ ТРОГАТЬ!'!Y370)</f>
        <v/>
      </c>
      <c r="F228" s="385" t="str">
        <f>IF('Заполняет конвертор НЕ ТРОГАТЬ!'!Z370="", "", 'Заполняет конвертор НЕ ТРОГАТЬ!'!Z370)</f>
        <v/>
      </c>
      <c r="G228" s="385" t="str">
        <f>IF('Заполняет конвертор НЕ ТРОГАТЬ!'!AA370="", "", 'Заполняет конвертор НЕ ТРОГАТЬ!'!AA370)</f>
        <v/>
      </c>
      <c r="H228" s="385" t="str">
        <f>IF('Заполняет конвертор НЕ ТРОГАТЬ!'!AB370="", "", 'Заполняет конвертор НЕ ТРОГАТЬ!'!AB370)</f>
        <v/>
      </c>
      <c r="I228" s="385" t="str">
        <f>IF('Заполняет конвертор НЕ ТРОГАТЬ!'!AC370="", "", 'Заполняет конвертор НЕ ТРОГАТЬ!'!AC370)</f>
        <v/>
      </c>
      <c r="J228" s="385" t="str">
        <f>IF('Заполняет конвертор НЕ ТРОГАТЬ!'!AD370="", "", 'Заполняет конвертор НЕ ТРОГАТЬ!'!AD370)</f>
        <v/>
      </c>
    </row>
    <row r="229" spans="1:10" ht="15.75" customHeight="1">
      <c r="A229" s="385" t="str">
        <f>IF('Заполняет конвертор НЕ ТРОГАТЬ!'!U371="", "", 'Заполняет конвертор НЕ ТРОГАТЬ!'!U371)</f>
        <v/>
      </c>
      <c r="B229" s="385" t="str">
        <f>IF('Заполняет конвертор НЕ ТРОГАТЬ!'!V371="", "", 'Заполняет конвертор НЕ ТРОГАТЬ!'!V371)</f>
        <v/>
      </c>
      <c r="C229" s="385" t="str">
        <f>IF('Заполняет конвертор НЕ ТРОГАТЬ!'!W371="", "", 'Заполняет конвертор НЕ ТРОГАТЬ!'!W371)</f>
        <v/>
      </c>
      <c r="D229" s="385" t="str">
        <f>IF('Заполняет конвертор НЕ ТРОГАТЬ!'!X371="", "", 'Заполняет конвертор НЕ ТРОГАТЬ!'!X371)</f>
        <v/>
      </c>
      <c r="E229" s="385" t="str">
        <f>IF('Заполняет конвертор НЕ ТРОГАТЬ!'!Y371="", "", 'Заполняет конвертор НЕ ТРОГАТЬ!'!Y371)</f>
        <v/>
      </c>
      <c r="F229" s="385" t="str">
        <f>IF('Заполняет конвертор НЕ ТРОГАТЬ!'!Z371="", "", 'Заполняет конвертор НЕ ТРОГАТЬ!'!Z371)</f>
        <v/>
      </c>
      <c r="G229" s="385" t="str">
        <f>IF('Заполняет конвертор НЕ ТРОГАТЬ!'!AA371="", "", 'Заполняет конвертор НЕ ТРОГАТЬ!'!AA371)</f>
        <v/>
      </c>
      <c r="H229" s="385" t="str">
        <f>IF('Заполняет конвертор НЕ ТРОГАТЬ!'!AB371="", "", 'Заполняет конвертор НЕ ТРОГАТЬ!'!AB371)</f>
        <v/>
      </c>
      <c r="I229" s="385" t="str">
        <f>IF('Заполняет конвертор НЕ ТРОГАТЬ!'!AC371="", "", 'Заполняет конвертор НЕ ТРОГАТЬ!'!AC371)</f>
        <v/>
      </c>
      <c r="J229" s="385" t="str">
        <f>IF('Заполняет конвертор НЕ ТРОГАТЬ!'!AD371="", "", 'Заполняет конвертор НЕ ТРОГАТЬ!'!AD371)</f>
        <v/>
      </c>
    </row>
    <row r="230" spans="1:10" ht="15.75" customHeight="1">
      <c r="A230" s="385" t="str">
        <f>IF('Заполняет конвертор НЕ ТРОГАТЬ!'!U372="", "", 'Заполняет конвертор НЕ ТРОГАТЬ!'!U372)</f>
        <v/>
      </c>
      <c r="B230" s="385" t="str">
        <f>IF('Заполняет конвертор НЕ ТРОГАТЬ!'!V372="", "", 'Заполняет конвертор НЕ ТРОГАТЬ!'!V372)</f>
        <v/>
      </c>
      <c r="C230" s="385" t="str">
        <f>IF('Заполняет конвертор НЕ ТРОГАТЬ!'!W372="", "", 'Заполняет конвертор НЕ ТРОГАТЬ!'!W372)</f>
        <v/>
      </c>
      <c r="D230" s="385" t="str">
        <f>IF('Заполняет конвертор НЕ ТРОГАТЬ!'!X372="", "", 'Заполняет конвертор НЕ ТРОГАТЬ!'!X372)</f>
        <v/>
      </c>
      <c r="E230" s="385" t="str">
        <f>IF('Заполняет конвертор НЕ ТРОГАТЬ!'!Y372="", "", 'Заполняет конвертор НЕ ТРОГАТЬ!'!Y372)</f>
        <v/>
      </c>
      <c r="F230" s="385" t="str">
        <f>IF('Заполняет конвертор НЕ ТРОГАТЬ!'!Z372="", "", 'Заполняет конвертор НЕ ТРОГАТЬ!'!Z372)</f>
        <v/>
      </c>
      <c r="G230" s="385" t="str">
        <f>IF('Заполняет конвертор НЕ ТРОГАТЬ!'!AA372="", "", 'Заполняет конвертор НЕ ТРОГАТЬ!'!AA372)</f>
        <v/>
      </c>
      <c r="H230" s="385" t="str">
        <f>IF('Заполняет конвертор НЕ ТРОГАТЬ!'!AB372="", "", 'Заполняет конвертор НЕ ТРОГАТЬ!'!AB372)</f>
        <v/>
      </c>
      <c r="I230" s="385" t="str">
        <f>IF('Заполняет конвертор НЕ ТРОГАТЬ!'!AC372="", "", 'Заполняет конвертор НЕ ТРОГАТЬ!'!AC372)</f>
        <v/>
      </c>
      <c r="J230" s="385" t="str">
        <f>IF('Заполняет конвертор НЕ ТРОГАТЬ!'!AD372="", "", 'Заполняет конвертор НЕ ТРОГАТЬ!'!AD372)</f>
        <v/>
      </c>
    </row>
    <row r="231" spans="1:10" ht="15.75" customHeight="1">
      <c r="A231" s="385" t="str">
        <f>IF('Заполняет конвертор НЕ ТРОГАТЬ!'!U373="", "", 'Заполняет конвертор НЕ ТРОГАТЬ!'!U373)</f>
        <v/>
      </c>
      <c r="B231" s="385" t="str">
        <f>IF('Заполняет конвертор НЕ ТРОГАТЬ!'!V373="", "", 'Заполняет конвертор НЕ ТРОГАТЬ!'!V373)</f>
        <v/>
      </c>
      <c r="C231" s="385" t="str">
        <f>IF('Заполняет конвертор НЕ ТРОГАТЬ!'!W373="", "", 'Заполняет конвертор НЕ ТРОГАТЬ!'!W373)</f>
        <v/>
      </c>
      <c r="D231" s="385" t="str">
        <f>IF('Заполняет конвертор НЕ ТРОГАТЬ!'!X373="", "", 'Заполняет конвертор НЕ ТРОГАТЬ!'!X373)</f>
        <v/>
      </c>
      <c r="E231" s="385" t="str">
        <f>IF('Заполняет конвертор НЕ ТРОГАТЬ!'!Y373="", "", 'Заполняет конвертор НЕ ТРОГАТЬ!'!Y373)</f>
        <v/>
      </c>
      <c r="F231" s="385" t="str">
        <f>IF('Заполняет конвертор НЕ ТРОГАТЬ!'!Z373="", "", 'Заполняет конвертор НЕ ТРОГАТЬ!'!Z373)</f>
        <v/>
      </c>
      <c r="G231" s="385" t="str">
        <f>IF('Заполняет конвертор НЕ ТРОГАТЬ!'!AA373="", "", 'Заполняет конвертор НЕ ТРОГАТЬ!'!AA373)</f>
        <v/>
      </c>
      <c r="H231" s="385" t="str">
        <f>IF('Заполняет конвертор НЕ ТРОГАТЬ!'!AB373="", "", 'Заполняет конвертор НЕ ТРОГАТЬ!'!AB373)</f>
        <v/>
      </c>
      <c r="I231" s="385" t="str">
        <f>IF('Заполняет конвертор НЕ ТРОГАТЬ!'!AC373="", "", 'Заполняет конвертор НЕ ТРОГАТЬ!'!AC373)</f>
        <v/>
      </c>
      <c r="J231" s="385" t="str">
        <f>IF('Заполняет конвертор НЕ ТРОГАТЬ!'!AD373="", "", 'Заполняет конвертор НЕ ТРОГАТЬ!'!AD373)</f>
        <v/>
      </c>
    </row>
    <row r="232" spans="1:10" ht="15.75" customHeight="1">
      <c r="A232" s="385" t="str">
        <f>IF('Заполняет конвертор НЕ ТРОГАТЬ!'!U374="", "", 'Заполняет конвертор НЕ ТРОГАТЬ!'!U374)</f>
        <v/>
      </c>
      <c r="B232" s="385" t="str">
        <f>IF('Заполняет конвертор НЕ ТРОГАТЬ!'!V374="", "", 'Заполняет конвертор НЕ ТРОГАТЬ!'!V374)</f>
        <v/>
      </c>
      <c r="C232" s="385" t="str">
        <f>IF('Заполняет конвертор НЕ ТРОГАТЬ!'!W374="", "", 'Заполняет конвертор НЕ ТРОГАТЬ!'!W374)</f>
        <v/>
      </c>
      <c r="D232" s="385" t="str">
        <f>IF('Заполняет конвертор НЕ ТРОГАТЬ!'!X374="", "", 'Заполняет конвертор НЕ ТРОГАТЬ!'!X374)</f>
        <v/>
      </c>
      <c r="E232" s="385" t="str">
        <f>IF('Заполняет конвертор НЕ ТРОГАТЬ!'!Y374="", "", 'Заполняет конвертор НЕ ТРОГАТЬ!'!Y374)</f>
        <v/>
      </c>
      <c r="F232" s="385" t="str">
        <f>IF('Заполняет конвертор НЕ ТРОГАТЬ!'!Z374="", "", 'Заполняет конвертор НЕ ТРОГАТЬ!'!Z374)</f>
        <v/>
      </c>
      <c r="G232" s="385" t="str">
        <f>IF('Заполняет конвертор НЕ ТРОГАТЬ!'!AA374="", "", 'Заполняет конвертор НЕ ТРОГАТЬ!'!AA374)</f>
        <v/>
      </c>
      <c r="H232" s="385" t="str">
        <f>IF('Заполняет конвертор НЕ ТРОГАТЬ!'!AB374="", "", 'Заполняет конвертор НЕ ТРОГАТЬ!'!AB374)</f>
        <v/>
      </c>
      <c r="I232" s="385" t="str">
        <f>IF('Заполняет конвертор НЕ ТРОГАТЬ!'!AC374="", "", 'Заполняет конвертор НЕ ТРОГАТЬ!'!AC374)</f>
        <v/>
      </c>
      <c r="J232" s="385" t="str">
        <f>IF('Заполняет конвертор НЕ ТРОГАТЬ!'!AD374="", "", 'Заполняет конвертор НЕ ТРОГАТЬ!'!AD374)</f>
        <v/>
      </c>
    </row>
    <row r="233" spans="1:10" ht="15.75" customHeight="1">
      <c r="A233" s="385" t="str">
        <f>IF('Заполняет конвертор НЕ ТРОГАТЬ!'!U375="", "", 'Заполняет конвертор НЕ ТРОГАТЬ!'!U375)</f>
        <v/>
      </c>
      <c r="B233" s="385" t="str">
        <f>IF('Заполняет конвертор НЕ ТРОГАТЬ!'!V375="", "", 'Заполняет конвертор НЕ ТРОГАТЬ!'!V375)</f>
        <v/>
      </c>
      <c r="C233" s="385" t="str">
        <f>IF('Заполняет конвертор НЕ ТРОГАТЬ!'!W375="", "", 'Заполняет конвертор НЕ ТРОГАТЬ!'!W375)</f>
        <v/>
      </c>
      <c r="D233" s="385" t="str">
        <f>IF('Заполняет конвертор НЕ ТРОГАТЬ!'!X375="", "", 'Заполняет конвертор НЕ ТРОГАТЬ!'!X375)</f>
        <v/>
      </c>
      <c r="E233" s="385" t="str">
        <f>IF('Заполняет конвертор НЕ ТРОГАТЬ!'!Y375="", "", 'Заполняет конвертор НЕ ТРОГАТЬ!'!Y375)</f>
        <v/>
      </c>
      <c r="F233" s="385" t="str">
        <f>IF('Заполняет конвертор НЕ ТРОГАТЬ!'!Z375="", "", 'Заполняет конвертор НЕ ТРОГАТЬ!'!Z375)</f>
        <v/>
      </c>
      <c r="G233" s="385" t="str">
        <f>IF('Заполняет конвертор НЕ ТРОГАТЬ!'!AA375="", "", 'Заполняет конвертор НЕ ТРОГАТЬ!'!AA375)</f>
        <v/>
      </c>
      <c r="H233" s="385" t="str">
        <f>IF('Заполняет конвертор НЕ ТРОГАТЬ!'!AB375="", "", 'Заполняет конвертор НЕ ТРОГАТЬ!'!AB375)</f>
        <v/>
      </c>
      <c r="I233" s="385" t="str">
        <f>IF('Заполняет конвертор НЕ ТРОГАТЬ!'!AC375="", "", 'Заполняет конвертор НЕ ТРОГАТЬ!'!AC375)</f>
        <v/>
      </c>
      <c r="J233" s="385" t="str">
        <f>IF('Заполняет конвертор НЕ ТРОГАТЬ!'!AD375="", "", 'Заполняет конвертор НЕ ТРОГАТЬ!'!AD375)</f>
        <v/>
      </c>
    </row>
    <row r="234" spans="1:10" ht="15.75" customHeight="1">
      <c r="A234" s="385" t="str">
        <f>IF('Заполняет конвертор НЕ ТРОГАТЬ!'!U376="", "", 'Заполняет конвертор НЕ ТРОГАТЬ!'!U376)</f>
        <v/>
      </c>
      <c r="B234" s="385" t="str">
        <f>IF('Заполняет конвертор НЕ ТРОГАТЬ!'!V376="", "", 'Заполняет конвертор НЕ ТРОГАТЬ!'!V376)</f>
        <v/>
      </c>
      <c r="C234" s="385" t="str">
        <f>IF('Заполняет конвертор НЕ ТРОГАТЬ!'!W376="", "", 'Заполняет конвертор НЕ ТРОГАТЬ!'!W376)</f>
        <v/>
      </c>
      <c r="D234" s="385" t="str">
        <f>IF('Заполняет конвертор НЕ ТРОГАТЬ!'!X376="", "", 'Заполняет конвертор НЕ ТРОГАТЬ!'!X376)</f>
        <v/>
      </c>
      <c r="E234" s="385" t="str">
        <f>IF('Заполняет конвертор НЕ ТРОГАТЬ!'!Y376="", "", 'Заполняет конвертор НЕ ТРОГАТЬ!'!Y376)</f>
        <v/>
      </c>
      <c r="F234" s="385" t="str">
        <f>IF('Заполняет конвертор НЕ ТРОГАТЬ!'!Z376="", "", 'Заполняет конвертор НЕ ТРОГАТЬ!'!Z376)</f>
        <v/>
      </c>
      <c r="G234" s="385" t="str">
        <f>IF('Заполняет конвертор НЕ ТРОГАТЬ!'!AA376="", "", 'Заполняет конвертор НЕ ТРОГАТЬ!'!AA376)</f>
        <v/>
      </c>
      <c r="H234" s="385" t="str">
        <f>IF('Заполняет конвертор НЕ ТРОГАТЬ!'!AB376="", "", 'Заполняет конвертор НЕ ТРОГАТЬ!'!AB376)</f>
        <v/>
      </c>
      <c r="I234" s="385" t="str">
        <f>IF('Заполняет конвертор НЕ ТРОГАТЬ!'!AC376="", "", 'Заполняет конвертор НЕ ТРОГАТЬ!'!AC376)</f>
        <v/>
      </c>
      <c r="J234" s="385" t="str">
        <f>IF('Заполняет конвертор НЕ ТРОГАТЬ!'!AD376="", "", 'Заполняет конвертор НЕ ТРОГАТЬ!'!AD376)</f>
        <v/>
      </c>
    </row>
    <row r="235" spans="1:10" ht="15.75" customHeight="1">
      <c r="A235" s="385" t="str">
        <f>IF('Заполняет конвертор НЕ ТРОГАТЬ!'!U377="", "", 'Заполняет конвертор НЕ ТРОГАТЬ!'!U377)</f>
        <v/>
      </c>
      <c r="B235" s="385" t="str">
        <f>IF('Заполняет конвертор НЕ ТРОГАТЬ!'!V377="", "", 'Заполняет конвертор НЕ ТРОГАТЬ!'!V377)</f>
        <v/>
      </c>
      <c r="C235" s="385" t="str">
        <f>IF('Заполняет конвертор НЕ ТРОГАТЬ!'!W377="", "", 'Заполняет конвертор НЕ ТРОГАТЬ!'!W377)</f>
        <v/>
      </c>
      <c r="D235" s="385" t="str">
        <f>IF('Заполняет конвертор НЕ ТРОГАТЬ!'!X377="", "", 'Заполняет конвертор НЕ ТРОГАТЬ!'!X377)</f>
        <v/>
      </c>
      <c r="E235" s="385" t="str">
        <f>IF('Заполняет конвертор НЕ ТРОГАТЬ!'!Y377="", "", 'Заполняет конвертор НЕ ТРОГАТЬ!'!Y377)</f>
        <v/>
      </c>
      <c r="F235" s="385" t="str">
        <f>IF('Заполняет конвертор НЕ ТРОГАТЬ!'!Z377="", "", 'Заполняет конвертор НЕ ТРОГАТЬ!'!Z377)</f>
        <v/>
      </c>
      <c r="G235" s="385" t="str">
        <f>IF('Заполняет конвертор НЕ ТРОГАТЬ!'!AA377="", "", 'Заполняет конвертор НЕ ТРОГАТЬ!'!AA377)</f>
        <v/>
      </c>
      <c r="H235" s="385" t="str">
        <f>IF('Заполняет конвертор НЕ ТРОГАТЬ!'!AB377="", "", 'Заполняет конвертор НЕ ТРОГАТЬ!'!AB377)</f>
        <v/>
      </c>
      <c r="I235" s="385" t="str">
        <f>IF('Заполняет конвертор НЕ ТРОГАТЬ!'!AC377="", "", 'Заполняет конвертор НЕ ТРОГАТЬ!'!AC377)</f>
        <v/>
      </c>
      <c r="J235" s="385" t="str">
        <f>IF('Заполняет конвертор НЕ ТРОГАТЬ!'!AD377="", "", 'Заполняет конвертор НЕ ТРОГАТЬ!'!AD377)</f>
        <v/>
      </c>
    </row>
    <row r="236" spans="1:10" ht="15.75" customHeight="1">
      <c r="A236" s="385" t="str">
        <f>IF('Заполняет конвертор НЕ ТРОГАТЬ!'!U378="", "", 'Заполняет конвертор НЕ ТРОГАТЬ!'!U378)</f>
        <v/>
      </c>
      <c r="B236" s="385" t="str">
        <f>IF('Заполняет конвертор НЕ ТРОГАТЬ!'!V378="", "", 'Заполняет конвертор НЕ ТРОГАТЬ!'!V378)</f>
        <v/>
      </c>
      <c r="C236" s="385" t="str">
        <f>IF('Заполняет конвертор НЕ ТРОГАТЬ!'!W378="", "", 'Заполняет конвертор НЕ ТРОГАТЬ!'!W378)</f>
        <v/>
      </c>
      <c r="D236" s="385" t="str">
        <f>IF('Заполняет конвертор НЕ ТРОГАТЬ!'!X378="", "", 'Заполняет конвертор НЕ ТРОГАТЬ!'!X378)</f>
        <v/>
      </c>
      <c r="E236" s="385" t="str">
        <f>IF('Заполняет конвертор НЕ ТРОГАТЬ!'!Y378="", "", 'Заполняет конвертор НЕ ТРОГАТЬ!'!Y378)</f>
        <v/>
      </c>
      <c r="F236" s="385" t="str">
        <f>IF('Заполняет конвертор НЕ ТРОГАТЬ!'!Z378="", "", 'Заполняет конвертор НЕ ТРОГАТЬ!'!Z378)</f>
        <v/>
      </c>
      <c r="G236" s="385" t="str">
        <f>IF('Заполняет конвертор НЕ ТРОГАТЬ!'!AA378="", "", 'Заполняет конвертор НЕ ТРОГАТЬ!'!AA378)</f>
        <v/>
      </c>
      <c r="H236" s="385" t="str">
        <f>IF('Заполняет конвертор НЕ ТРОГАТЬ!'!AB378="", "", 'Заполняет конвертор НЕ ТРОГАТЬ!'!AB378)</f>
        <v/>
      </c>
      <c r="I236" s="385" t="str">
        <f>IF('Заполняет конвертор НЕ ТРОГАТЬ!'!AC378="", "", 'Заполняет конвертор НЕ ТРОГАТЬ!'!AC378)</f>
        <v/>
      </c>
      <c r="J236" s="385" t="str">
        <f>IF('Заполняет конвертор НЕ ТРОГАТЬ!'!AD378="", "", 'Заполняет конвертор НЕ ТРОГАТЬ!'!AD378)</f>
        <v/>
      </c>
    </row>
    <row r="237" spans="1:10" ht="15.75" customHeight="1">
      <c r="A237" s="385" t="str">
        <f>IF('Заполняет конвертор НЕ ТРОГАТЬ!'!U379="", "", 'Заполняет конвертор НЕ ТРОГАТЬ!'!U379)</f>
        <v/>
      </c>
      <c r="B237" s="385" t="str">
        <f>IF('Заполняет конвертор НЕ ТРОГАТЬ!'!V379="", "", 'Заполняет конвертор НЕ ТРОГАТЬ!'!V379)</f>
        <v/>
      </c>
      <c r="C237" s="385" t="str">
        <f>IF('Заполняет конвертор НЕ ТРОГАТЬ!'!W379="", "", 'Заполняет конвертор НЕ ТРОГАТЬ!'!W379)</f>
        <v/>
      </c>
      <c r="D237" s="385" t="str">
        <f>IF('Заполняет конвертор НЕ ТРОГАТЬ!'!X379="", "", 'Заполняет конвертор НЕ ТРОГАТЬ!'!X379)</f>
        <v/>
      </c>
      <c r="E237" s="385" t="str">
        <f>IF('Заполняет конвертор НЕ ТРОГАТЬ!'!Y379="", "", 'Заполняет конвертор НЕ ТРОГАТЬ!'!Y379)</f>
        <v/>
      </c>
      <c r="F237" s="385" t="str">
        <f>IF('Заполняет конвертор НЕ ТРОГАТЬ!'!Z379="", "", 'Заполняет конвертор НЕ ТРОГАТЬ!'!Z379)</f>
        <v/>
      </c>
      <c r="G237" s="385" t="str">
        <f>IF('Заполняет конвертор НЕ ТРОГАТЬ!'!AA379="", "", 'Заполняет конвертор НЕ ТРОГАТЬ!'!AA379)</f>
        <v/>
      </c>
      <c r="H237" s="385" t="str">
        <f>IF('Заполняет конвертор НЕ ТРОГАТЬ!'!AB379="", "", 'Заполняет конвертор НЕ ТРОГАТЬ!'!AB379)</f>
        <v/>
      </c>
      <c r="I237" s="385" t="str">
        <f>IF('Заполняет конвертор НЕ ТРОГАТЬ!'!AC379="", "", 'Заполняет конвертор НЕ ТРОГАТЬ!'!AC379)</f>
        <v/>
      </c>
      <c r="J237" s="385" t="str">
        <f>IF('Заполняет конвертор НЕ ТРОГАТЬ!'!AD379="", "", 'Заполняет конвертор НЕ ТРОГАТЬ!'!AD379)</f>
        <v/>
      </c>
    </row>
    <row r="238" spans="1:10" ht="15.75" customHeight="1">
      <c r="A238" s="385" t="str">
        <f>IF('Заполняет конвертор НЕ ТРОГАТЬ!'!U380="", "", 'Заполняет конвертор НЕ ТРОГАТЬ!'!U380)</f>
        <v/>
      </c>
      <c r="B238" s="385" t="str">
        <f>IF('Заполняет конвертор НЕ ТРОГАТЬ!'!V380="", "", 'Заполняет конвертор НЕ ТРОГАТЬ!'!V380)</f>
        <v/>
      </c>
      <c r="C238" s="385" t="str">
        <f>IF('Заполняет конвертор НЕ ТРОГАТЬ!'!W380="", "", 'Заполняет конвертор НЕ ТРОГАТЬ!'!W380)</f>
        <v/>
      </c>
      <c r="D238" s="385" t="str">
        <f>IF('Заполняет конвертор НЕ ТРОГАТЬ!'!X380="", "", 'Заполняет конвертор НЕ ТРОГАТЬ!'!X380)</f>
        <v/>
      </c>
      <c r="E238" s="385" t="str">
        <f>IF('Заполняет конвертор НЕ ТРОГАТЬ!'!Y380="", "", 'Заполняет конвертор НЕ ТРОГАТЬ!'!Y380)</f>
        <v/>
      </c>
      <c r="F238" s="385" t="str">
        <f>IF('Заполняет конвертор НЕ ТРОГАТЬ!'!Z380="", "", 'Заполняет конвертор НЕ ТРОГАТЬ!'!Z380)</f>
        <v/>
      </c>
      <c r="G238" s="385" t="str">
        <f>IF('Заполняет конвертор НЕ ТРОГАТЬ!'!AA380="", "", 'Заполняет конвертор НЕ ТРОГАТЬ!'!AA380)</f>
        <v/>
      </c>
      <c r="H238" s="385" t="str">
        <f>IF('Заполняет конвертор НЕ ТРОГАТЬ!'!AB380="", "", 'Заполняет конвертор НЕ ТРОГАТЬ!'!AB380)</f>
        <v/>
      </c>
      <c r="I238" s="385" t="str">
        <f>IF('Заполняет конвертор НЕ ТРОГАТЬ!'!AC380="", "", 'Заполняет конвертор НЕ ТРОГАТЬ!'!AC380)</f>
        <v/>
      </c>
      <c r="J238" s="385" t="str">
        <f>IF('Заполняет конвертор НЕ ТРОГАТЬ!'!AD380="", "", 'Заполняет конвертор НЕ ТРОГАТЬ!'!AD380)</f>
        <v/>
      </c>
    </row>
    <row r="239" spans="1:10" ht="15.75" customHeight="1">
      <c r="A239" s="385" t="str">
        <f>IF('Заполняет конвертор НЕ ТРОГАТЬ!'!U381="", "", 'Заполняет конвертор НЕ ТРОГАТЬ!'!U381)</f>
        <v/>
      </c>
      <c r="B239" s="385" t="str">
        <f>IF('Заполняет конвертор НЕ ТРОГАТЬ!'!V381="", "", 'Заполняет конвертор НЕ ТРОГАТЬ!'!V381)</f>
        <v/>
      </c>
      <c r="C239" s="385" t="str">
        <f>IF('Заполняет конвертор НЕ ТРОГАТЬ!'!W381="", "", 'Заполняет конвертор НЕ ТРОГАТЬ!'!W381)</f>
        <v/>
      </c>
      <c r="D239" s="385" t="str">
        <f>IF('Заполняет конвертор НЕ ТРОГАТЬ!'!X381="", "", 'Заполняет конвертор НЕ ТРОГАТЬ!'!X381)</f>
        <v/>
      </c>
      <c r="E239" s="385" t="str">
        <f>IF('Заполняет конвертор НЕ ТРОГАТЬ!'!Y381="", "", 'Заполняет конвертор НЕ ТРОГАТЬ!'!Y381)</f>
        <v/>
      </c>
      <c r="F239" s="385" t="str">
        <f>IF('Заполняет конвертор НЕ ТРОГАТЬ!'!Z381="", "", 'Заполняет конвертор НЕ ТРОГАТЬ!'!Z381)</f>
        <v/>
      </c>
      <c r="G239" s="385" t="str">
        <f>IF('Заполняет конвертор НЕ ТРОГАТЬ!'!AA381="", "", 'Заполняет конвертор НЕ ТРОГАТЬ!'!AA381)</f>
        <v/>
      </c>
      <c r="H239" s="385" t="str">
        <f>IF('Заполняет конвертор НЕ ТРОГАТЬ!'!AB381="", "", 'Заполняет конвертор НЕ ТРОГАТЬ!'!AB381)</f>
        <v/>
      </c>
      <c r="I239" s="385" t="str">
        <f>IF('Заполняет конвертор НЕ ТРОГАТЬ!'!AC381="", "", 'Заполняет конвертор НЕ ТРОГАТЬ!'!AC381)</f>
        <v/>
      </c>
      <c r="J239" s="385" t="str">
        <f>IF('Заполняет конвертор НЕ ТРОГАТЬ!'!AD381="", "", 'Заполняет конвертор НЕ ТРОГАТЬ!'!AD381)</f>
        <v/>
      </c>
    </row>
    <row r="240" spans="1:10" ht="15.75" customHeight="1">
      <c r="A240" s="385" t="str">
        <f>IF('Заполняет конвертор НЕ ТРОГАТЬ!'!U382="", "", 'Заполняет конвертор НЕ ТРОГАТЬ!'!U382)</f>
        <v/>
      </c>
      <c r="B240" s="385" t="str">
        <f>IF('Заполняет конвертор НЕ ТРОГАТЬ!'!V382="", "", 'Заполняет конвертор НЕ ТРОГАТЬ!'!V382)</f>
        <v/>
      </c>
      <c r="C240" s="385" t="str">
        <f>IF('Заполняет конвертор НЕ ТРОГАТЬ!'!W382="", "", 'Заполняет конвертор НЕ ТРОГАТЬ!'!W382)</f>
        <v/>
      </c>
      <c r="D240" s="385" t="str">
        <f>IF('Заполняет конвертор НЕ ТРОГАТЬ!'!X382="", "", 'Заполняет конвертор НЕ ТРОГАТЬ!'!X382)</f>
        <v/>
      </c>
      <c r="E240" s="385" t="str">
        <f>IF('Заполняет конвертор НЕ ТРОГАТЬ!'!Y382="", "", 'Заполняет конвертор НЕ ТРОГАТЬ!'!Y382)</f>
        <v/>
      </c>
      <c r="F240" s="385" t="str">
        <f>IF('Заполняет конвертор НЕ ТРОГАТЬ!'!Z382="", "", 'Заполняет конвертор НЕ ТРОГАТЬ!'!Z382)</f>
        <v/>
      </c>
      <c r="G240" s="385" t="str">
        <f>IF('Заполняет конвертор НЕ ТРОГАТЬ!'!AA382="", "", 'Заполняет конвертор НЕ ТРОГАТЬ!'!AA382)</f>
        <v/>
      </c>
      <c r="H240" s="385" t="str">
        <f>IF('Заполняет конвертор НЕ ТРОГАТЬ!'!AB382="", "", 'Заполняет конвертор НЕ ТРОГАТЬ!'!AB382)</f>
        <v/>
      </c>
      <c r="I240" s="385" t="str">
        <f>IF('Заполняет конвертор НЕ ТРОГАТЬ!'!AC382="", "", 'Заполняет конвертор НЕ ТРОГАТЬ!'!AC382)</f>
        <v/>
      </c>
      <c r="J240" s="385" t="str">
        <f>IF('Заполняет конвертор НЕ ТРОГАТЬ!'!AD382="", "", 'Заполняет конвертор НЕ ТРОГАТЬ!'!AD382)</f>
        <v/>
      </c>
    </row>
    <row r="241" spans="1:10" ht="15.75" customHeight="1">
      <c r="A241" s="385" t="str">
        <f>IF('Заполняет конвертор НЕ ТРОГАТЬ!'!U383="", "", 'Заполняет конвертор НЕ ТРОГАТЬ!'!U383)</f>
        <v/>
      </c>
      <c r="B241" s="385" t="str">
        <f>IF('Заполняет конвертор НЕ ТРОГАТЬ!'!V383="", "", 'Заполняет конвертор НЕ ТРОГАТЬ!'!V383)</f>
        <v/>
      </c>
      <c r="C241" s="385" t="str">
        <f>IF('Заполняет конвертор НЕ ТРОГАТЬ!'!W383="", "", 'Заполняет конвертор НЕ ТРОГАТЬ!'!W383)</f>
        <v/>
      </c>
      <c r="D241" s="385" t="str">
        <f>IF('Заполняет конвертор НЕ ТРОГАТЬ!'!X383="", "", 'Заполняет конвертор НЕ ТРОГАТЬ!'!X383)</f>
        <v/>
      </c>
      <c r="E241" s="385" t="str">
        <f>IF('Заполняет конвертор НЕ ТРОГАТЬ!'!Y383="", "", 'Заполняет конвертор НЕ ТРОГАТЬ!'!Y383)</f>
        <v/>
      </c>
      <c r="F241" s="385" t="str">
        <f>IF('Заполняет конвертор НЕ ТРОГАТЬ!'!Z383="", "", 'Заполняет конвертор НЕ ТРОГАТЬ!'!Z383)</f>
        <v/>
      </c>
      <c r="G241" s="385" t="str">
        <f>IF('Заполняет конвертор НЕ ТРОГАТЬ!'!AA383="", "", 'Заполняет конвертор НЕ ТРОГАТЬ!'!AA383)</f>
        <v/>
      </c>
      <c r="H241" s="385" t="str">
        <f>IF('Заполняет конвертор НЕ ТРОГАТЬ!'!AB383="", "", 'Заполняет конвертор НЕ ТРОГАТЬ!'!AB383)</f>
        <v/>
      </c>
      <c r="I241" s="385" t="str">
        <f>IF('Заполняет конвертор НЕ ТРОГАТЬ!'!AC383="", "", 'Заполняет конвертор НЕ ТРОГАТЬ!'!AC383)</f>
        <v/>
      </c>
      <c r="J241" s="385" t="str">
        <f>IF('Заполняет конвертор НЕ ТРОГАТЬ!'!AD383="", "", 'Заполняет конвертор НЕ ТРОГАТЬ!'!AD383)</f>
        <v/>
      </c>
    </row>
    <row r="242" spans="1:10" ht="15.75" customHeight="1">
      <c r="A242" s="385" t="str">
        <f>IF('Заполняет конвертор НЕ ТРОГАТЬ!'!U384="", "", 'Заполняет конвертор НЕ ТРОГАТЬ!'!U384)</f>
        <v/>
      </c>
      <c r="B242" s="385" t="str">
        <f>IF('Заполняет конвертор НЕ ТРОГАТЬ!'!V384="", "", 'Заполняет конвертор НЕ ТРОГАТЬ!'!V384)</f>
        <v/>
      </c>
      <c r="C242" s="385" t="str">
        <f>IF('Заполняет конвертор НЕ ТРОГАТЬ!'!W384="", "", 'Заполняет конвертор НЕ ТРОГАТЬ!'!W384)</f>
        <v/>
      </c>
      <c r="D242" s="385" t="str">
        <f>IF('Заполняет конвертор НЕ ТРОГАТЬ!'!X384="", "", 'Заполняет конвертор НЕ ТРОГАТЬ!'!X384)</f>
        <v/>
      </c>
      <c r="E242" s="385" t="str">
        <f>IF('Заполняет конвертор НЕ ТРОГАТЬ!'!Y384="", "", 'Заполняет конвертор НЕ ТРОГАТЬ!'!Y384)</f>
        <v/>
      </c>
      <c r="F242" s="385" t="str">
        <f>IF('Заполняет конвертор НЕ ТРОГАТЬ!'!Z384="", "", 'Заполняет конвертор НЕ ТРОГАТЬ!'!Z384)</f>
        <v/>
      </c>
      <c r="G242" s="385" t="str">
        <f>IF('Заполняет конвертор НЕ ТРОГАТЬ!'!AA384="", "", 'Заполняет конвертор НЕ ТРОГАТЬ!'!AA384)</f>
        <v/>
      </c>
      <c r="H242" s="385" t="str">
        <f>IF('Заполняет конвертор НЕ ТРОГАТЬ!'!AB384="", "", 'Заполняет конвертор НЕ ТРОГАТЬ!'!AB384)</f>
        <v/>
      </c>
      <c r="I242" s="385" t="str">
        <f>IF('Заполняет конвертор НЕ ТРОГАТЬ!'!AC384="", "", 'Заполняет конвертор НЕ ТРОГАТЬ!'!AC384)</f>
        <v/>
      </c>
      <c r="J242" s="385" t="str">
        <f>IF('Заполняет конвертор НЕ ТРОГАТЬ!'!AD384="", "", 'Заполняет конвертор НЕ ТРОГАТЬ!'!AD384)</f>
        <v/>
      </c>
    </row>
    <row r="243" spans="1:10" ht="15.75" customHeight="1">
      <c r="A243" s="385" t="str">
        <f>IF('Заполняет конвертор НЕ ТРОГАТЬ!'!U385="", "", 'Заполняет конвертор НЕ ТРОГАТЬ!'!U385)</f>
        <v/>
      </c>
      <c r="B243" s="385" t="str">
        <f>IF('Заполняет конвертор НЕ ТРОГАТЬ!'!V385="", "", 'Заполняет конвертор НЕ ТРОГАТЬ!'!V385)</f>
        <v/>
      </c>
      <c r="C243" s="385" t="str">
        <f>IF('Заполняет конвертор НЕ ТРОГАТЬ!'!W385="", "", 'Заполняет конвертор НЕ ТРОГАТЬ!'!W385)</f>
        <v/>
      </c>
      <c r="D243" s="385" t="str">
        <f>IF('Заполняет конвертор НЕ ТРОГАТЬ!'!X385="", "", 'Заполняет конвертор НЕ ТРОГАТЬ!'!X385)</f>
        <v/>
      </c>
      <c r="E243" s="385" t="str">
        <f>IF('Заполняет конвертор НЕ ТРОГАТЬ!'!Y385="", "", 'Заполняет конвертор НЕ ТРОГАТЬ!'!Y385)</f>
        <v/>
      </c>
      <c r="F243" s="385" t="str">
        <f>IF('Заполняет конвертор НЕ ТРОГАТЬ!'!Z385="", "", 'Заполняет конвертор НЕ ТРОГАТЬ!'!Z385)</f>
        <v/>
      </c>
      <c r="G243" s="385" t="str">
        <f>IF('Заполняет конвертор НЕ ТРОГАТЬ!'!AA385="", "", 'Заполняет конвертор НЕ ТРОГАТЬ!'!AA385)</f>
        <v/>
      </c>
      <c r="H243" s="385" t="str">
        <f>IF('Заполняет конвертор НЕ ТРОГАТЬ!'!AB385="", "", 'Заполняет конвертор НЕ ТРОГАТЬ!'!AB385)</f>
        <v/>
      </c>
      <c r="I243" s="385" t="str">
        <f>IF('Заполняет конвертор НЕ ТРОГАТЬ!'!AC385="", "", 'Заполняет конвертор НЕ ТРОГАТЬ!'!AC385)</f>
        <v/>
      </c>
      <c r="J243" s="385" t="str">
        <f>IF('Заполняет конвертор НЕ ТРОГАТЬ!'!AD385="", "", 'Заполняет конвертор НЕ ТРОГАТЬ!'!AD385)</f>
        <v/>
      </c>
    </row>
    <row r="244" spans="1:10" ht="15.75" customHeight="1">
      <c r="A244" s="385" t="str">
        <f>IF('Заполняет конвертор НЕ ТРОГАТЬ!'!U386="", "", 'Заполняет конвертор НЕ ТРОГАТЬ!'!U386)</f>
        <v/>
      </c>
      <c r="B244" s="385" t="str">
        <f>IF('Заполняет конвертор НЕ ТРОГАТЬ!'!V386="", "", 'Заполняет конвертор НЕ ТРОГАТЬ!'!V386)</f>
        <v/>
      </c>
      <c r="C244" s="385" t="str">
        <f>IF('Заполняет конвертор НЕ ТРОГАТЬ!'!W386="", "", 'Заполняет конвертор НЕ ТРОГАТЬ!'!W386)</f>
        <v/>
      </c>
      <c r="D244" s="385" t="str">
        <f>IF('Заполняет конвертор НЕ ТРОГАТЬ!'!X386="", "", 'Заполняет конвертор НЕ ТРОГАТЬ!'!X386)</f>
        <v/>
      </c>
      <c r="E244" s="385" t="str">
        <f>IF('Заполняет конвертор НЕ ТРОГАТЬ!'!Y386="", "", 'Заполняет конвертор НЕ ТРОГАТЬ!'!Y386)</f>
        <v/>
      </c>
      <c r="F244" s="385" t="str">
        <f>IF('Заполняет конвертор НЕ ТРОГАТЬ!'!Z386="", "", 'Заполняет конвертор НЕ ТРОГАТЬ!'!Z386)</f>
        <v/>
      </c>
      <c r="G244" s="385" t="str">
        <f>IF('Заполняет конвертор НЕ ТРОГАТЬ!'!AA386="", "", 'Заполняет конвертор НЕ ТРОГАТЬ!'!AA386)</f>
        <v/>
      </c>
      <c r="H244" s="385" t="str">
        <f>IF('Заполняет конвертор НЕ ТРОГАТЬ!'!AB386="", "", 'Заполняет конвертор НЕ ТРОГАТЬ!'!AB386)</f>
        <v/>
      </c>
      <c r="I244" s="385" t="str">
        <f>IF('Заполняет конвертор НЕ ТРОГАТЬ!'!AC386="", "", 'Заполняет конвертор НЕ ТРОГАТЬ!'!AC386)</f>
        <v/>
      </c>
      <c r="J244" s="385" t="str">
        <f>IF('Заполняет конвертор НЕ ТРОГАТЬ!'!AD386="", "", 'Заполняет конвертор НЕ ТРОГАТЬ!'!AD386)</f>
        <v/>
      </c>
    </row>
    <row r="245" spans="1:10" ht="15.75" customHeight="1">
      <c r="A245" s="385" t="str">
        <f>IF('Заполняет конвертор НЕ ТРОГАТЬ!'!U387="", "", 'Заполняет конвертор НЕ ТРОГАТЬ!'!U387)</f>
        <v/>
      </c>
      <c r="B245" s="385" t="str">
        <f>IF('Заполняет конвертор НЕ ТРОГАТЬ!'!V387="", "", 'Заполняет конвертор НЕ ТРОГАТЬ!'!V387)</f>
        <v/>
      </c>
      <c r="C245" s="385" t="str">
        <f>IF('Заполняет конвертор НЕ ТРОГАТЬ!'!W387="", "", 'Заполняет конвертор НЕ ТРОГАТЬ!'!W387)</f>
        <v/>
      </c>
      <c r="D245" s="385" t="str">
        <f>IF('Заполняет конвертор НЕ ТРОГАТЬ!'!X387="", "", 'Заполняет конвертор НЕ ТРОГАТЬ!'!X387)</f>
        <v/>
      </c>
      <c r="E245" s="385" t="str">
        <f>IF('Заполняет конвертор НЕ ТРОГАТЬ!'!Y387="", "", 'Заполняет конвертор НЕ ТРОГАТЬ!'!Y387)</f>
        <v/>
      </c>
      <c r="F245" s="385" t="str">
        <f>IF('Заполняет конвертор НЕ ТРОГАТЬ!'!Z387="", "", 'Заполняет конвертор НЕ ТРОГАТЬ!'!Z387)</f>
        <v/>
      </c>
      <c r="G245" s="385" t="str">
        <f>IF('Заполняет конвертор НЕ ТРОГАТЬ!'!AA387="", "", 'Заполняет конвертор НЕ ТРОГАТЬ!'!AA387)</f>
        <v/>
      </c>
      <c r="H245" s="385" t="str">
        <f>IF('Заполняет конвертор НЕ ТРОГАТЬ!'!AB387="", "", 'Заполняет конвертор НЕ ТРОГАТЬ!'!AB387)</f>
        <v/>
      </c>
      <c r="I245" s="385" t="str">
        <f>IF('Заполняет конвертор НЕ ТРОГАТЬ!'!AC387="", "", 'Заполняет конвертор НЕ ТРОГАТЬ!'!AC387)</f>
        <v/>
      </c>
      <c r="J245" s="385" t="str">
        <f>IF('Заполняет конвертор НЕ ТРОГАТЬ!'!AD387="", "", 'Заполняет конвертор НЕ ТРОГАТЬ!'!AD387)</f>
        <v/>
      </c>
    </row>
    <row r="246" spans="1:10" ht="15.75" customHeight="1">
      <c r="A246" s="385" t="str">
        <f>IF('Заполняет конвертор НЕ ТРОГАТЬ!'!U388="", "", 'Заполняет конвертор НЕ ТРОГАТЬ!'!U388)</f>
        <v/>
      </c>
      <c r="B246" s="385" t="str">
        <f>IF('Заполняет конвертор НЕ ТРОГАТЬ!'!V388="", "", 'Заполняет конвертор НЕ ТРОГАТЬ!'!V388)</f>
        <v/>
      </c>
      <c r="C246" s="385" t="str">
        <f>IF('Заполняет конвертор НЕ ТРОГАТЬ!'!W388="", "", 'Заполняет конвертор НЕ ТРОГАТЬ!'!W388)</f>
        <v/>
      </c>
      <c r="D246" s="385" t="str">
        <f>IF('Заполняет конвертор НЕ ТРОГАТЬ!'!X388="", "", 'Заполняет конвертор НЕ ТРОГАТЬ!'!X388)</f>
        <v/>
      </c>
      <c r="E246" s="385" t="str">
        <f>IF('Заполняет конвертор НЕ ТРОГАТЬ!'!Y388="", "", 'Заполняет конвертор НЕ ТРОГАТЬ!'!Y388)</f>
        <v/>
      </c>
      <c r="F246" s="385" t="str">
        <f>IF('Заполняет конвертор НЕ ТРОГАТЬ!'!Z388="", "", 'Заполняет конвертор НЕ ТРОГАТЬ!'!Z388)</f>
        <v/>
      </c>
      <c r="G246" s="385" t="str">
        <f>IF('Заполняет конвертор НЕ ТРОГАТЬ!'!AA388="", "", 'Заполняет конвертор НЕ ТРОГАТЬ!'!AA388)</f>
        <v/>
      </c>
      <c r="H246" s="385" t="str">
        <f>IF('Заполняет конвертор НЕ ТРОГАТЬ!'!AB388="", "", 'Заполняет конвертор НЕ ТРОГАТЬ!'!AB388)</f>
        <v/>
      </c>
      <c r="I246" s="385" t="str">
        <f>IF('Заполняет конвертор НЕ ТРОГАТЬ!'!AC388="", "", 'Заполняет конвертор НЕ ТРОГАТЬ!'!AC388)</f>
        <v/>
      </c>
      <c r="J246" s="385" t="str">
        <f>IF('Заполняет конвертор НЕ ТРОГАТЬ!'!AD388="", "", 'Заполняет конвертор НЕ ТРОГАТЬ!'!AD388)</f>
        <v/>
      </c>
    </row>
    <row r="247" spans="1:10" ht="15.75" customHeight="1">
      <c r="A247" s="385" t="str">
        <f>IF('Заполняет конвертор НЕ ТРОГАТЬ!'!U389="", "", 'Заполняет конвертор НЕ ТРОГАТЬ!'!U389)</f>
        <v/>
      </c>
      <c r="B247" s="385" t="str">
        <f>IF('Заполняет конвертор НЕ ТРОГАТЬ!'!V389="", "", 'Заполняет конвертор НЕ ТРОГАТЬ!'!V389)</f>
        <v/>
      </c>
      <c r="C247" s="385" t="str">
        <f>IF('Заполняет конвертор НЕ ТРОГАТЬ!'!W389="", "", 'Заполняет конвертор НЕ ТРОГАТЬ!'!W389)</f>
        <v/>
      </c>
      <c r="D247" s="385" t="str">
        <f>IF('Заполняет конвертор НЕ ТРОГАТЬ!'!X389="", "", 'Заполняет конвертор НЕ ТРОГАТЬ!'!X389)</f>
        <v/>
      </c>
      <c r="E247" s="385" t="str">
        <f>IF('Заполняет конвертор НЕ ТРОГАТЬ!'!Y389="", "", 'Заполняет конвертор НЕ ТРОГАТЬ!'!Y389)</f>
        <v/>
      </c>
      <c r="F247" s="385" t="str">
        <f>IF('Заполняет конвертор НЕ ТРОГАТЬ!'!Z389="", "", 'Заполняет конвертор НЕ ТРОГАТЬ!'!Z389)</f>
        <v/>
      </c>
      <c r="G247" s="385" t="str">
        <f>IF('Заполняет конвертор НЕ ТРОГАТЬ!'!AA389="", "", 'Заполняет конвертор НЕ ТРОГАТЬ!'!AA389)</f>
        <v/>
      </c>
      <c r="H247" s="385" t="str">
        <f>IF('Заполняет конвертор НЕ ТРОГАТЬ!'!AB389="", "", 'Заполняет конвертор НЕ ТРОГАТЬ!'!AB389)</f>
        <v/>
      </c>
      <c r="I247" s="385" t="str">
        <f>IF('Заполняет конвертор НЕ ТРОГАТЬ!'!AC389="", "", 'Заполняет конвертор НЕ ТРОГАТЬ!'!AC389)</f>
        <v/>
      </c>
      <c r="J247" s="385" t="str">
        <f>IF('Заполняет конвертор НЕ ТРОГАТЬ!'!AD389="", "", 'Заполняет конвертор НЕ ТРОГАТЬ!'!AD389)</f>
        <v/>
      </c>
    </row>
    <row r="248" spans="1:10" ht="15.75" customHeight="1">
      <c r="A248" s="385" t="str">
        <f>IF('Заполняет конвертор НЕ ТРОГАТЬ!'!U390="", "", 'Заполняет конвертор НЕ ТРОГАТЬ!'!U390)</f>
        <v/>
      </c>
      <c r="B248" s="385" t="str">
        <f>IF('Заполняет конвертор НЕ ТРОГАТЬ!'!V390="", "", 'Заполняет конвертор НЕ ТРОГАТЬ!'!V390)</f>
        <v/>
      </c>
      <c r="C248" s="385" t="str">
        <f>IF('Заполняет конвертор НЕ ТРОГАТЬ!'!W390="", "", 'Заполняет конвертор НЕ ТРОГАТЬ!'!W390)</f>
        <v/>
      </c>
      <c r="D248" s="385" t="str">
        <f>IF('Заполняет конвертор НЕ ТРОГАТЬ!'!X390="", "", 'Заполняет конвертор НЕ ТРОГАТЬ!'!X390)</f>
        <v/>
      </c>
      <c r="E248" s="385" t="str">
        <f>IF('Заполняет конвертор НЕ ТРОГАТЬ!'!Y390="", "", 'Заполняет конвертор НЕ ТРОГАТЬ!'!Y390)</f>
        <v/>
      </c>
      <c r="F248" s="385" t="str">
        <f>IF('Заполняет конвертор НЕ ТРОГАТЬ!'!Z390="", "", 'Заполняет конвертор НЕ ТРОГАТЬ!'!Z390)</f>
        <v/>
      </c>
      <c r="G248" s="385" t="str">
        <f>IF('Заполняет конвертор НЕ ТРОГАТЬ!'!AA390="", "", 'Заполняет конвертор НЕ ТРОГАТЬ!'!AA390)</f>
        <v/>
      </c>
      <c r="H248" s="385" t="str">
        <f>IF('Заполняет конвертор НЕ ТРОГАТЬ!'!AB390="", "", 'Заполняет конвертор НЕ ТРОГАТЬ!'!AB390)</f>
        <v/>
      </c>
      <c r="I248" s="385" t="str">
        <f>IF('Заполняет конвертор НЕ ТРОГАТЬ!'!AC390="", "", 'Заполняет конвертор НЕ ТРОГАТЬ!'!AC390)</f>
        <v/>
      </c>
      <c r="J248" s="385" t="str">
        <f>IF('Заполняет конвертор НЕ ТРОГАТЬ!'!AD390="", "", 'Заполняет конвертор НЕ ТРОГАТЬ!'!AD390)</f>
        <v/>
      </c>
    </row>
    <row r="249" spans="1:10" ht="15.75" customHeight="1">
      <c r="A249" s="385" t="str">
        <f>IF('Заполняет конвертор НЕ ТРОГАТЬ!'!U391="", "", 'Заполняет конвертор НЕ ТРОГАТЬ!'!U391)</f>
        <v/>
      </c>
      <c r="B249" s="385" t="str">
        <f>IF('Заполняет конвертор НЕ ТРОГАТЬ!'!V391="", "", 'Заполняет конвертор НЕ ТРОГАТЬ!'!V391)</f>
        <v/>
      </c>
      <c r="C249" s="385" t="str">
        <f>IF('Заполняет конвертор НЕ ТРОГАТЬ!'!W391="", "", 'Заполняет конвертор НЕ ТРОГАТЬ!'!W391)</f>
        <v/>
      </c>
      <c r="D249" s="385" t="str">
        <f>IF('Заполняет конвертор НЕ ТРОГАТЬ!'!X391="", "", 'Заполняет конвертор НЕ ТРОГАТЬ!'!X391)</f>
        <v/>
      </c>
      <c r="E249" s="385" t="str">
        <f>IF('Заполняет конвертор НЕ ТРОГАТЬ!'!Y391="", "", 'Заполняет конвертор НЕ ТРОГАТЬ!'!Y391)</f>
        <v/>
      </c>
      <c r="F249" s="385" t="str">
        <f>IF('Заполняет конвертор НЕ ТРОГАТЬ!'!Z391="", "", 'Заполняет конвертор НЕ ТРОГАТЬ!'!Z391)</f>
        <v/>
      </c>
      <c r="G249" s="385" t="str">
        <f>IF('Заполняет конвертор НЕ ТРОГАТЬ!'!AA391="", "", 'Заполняет конвертор НЕ ТРОГАТЬ!'!AA391)</f>
        <v/>
      </c>
      <c r="H249" s="385" t="str">
        <f>IF('Заполняет конвертор НЕ ТРОГАТЬ!'!AB391="", "", 'Заполняет конвертор НЕ ТРОГАТЬ!'!AB391)</f>
        <v/>
      </c>
      <c r="I249" s="385" t="str">
        <f>IF('Заполняет конвертор НЕ ТРОГАТЬ!'!AC391="", "", 'Заполняет конвертор НЕ ТРОГАТЬ!'!AC391)</f>
        <v/>
      </c>
      <c r="J249" s="385" t="str">
        <f>IF('Заполняет конвертор НЕ ТРОГАТЬ!'!AD391="", "", 'Заполняет конвертор НЕ ТРОГАТЬ!'!AD391)</f>
        <v/>
      </c>
    </row>
    <row r="250" spans="1:10" ht="15.75" customHeight="1">
      <c r="A250" s="385" t="str">
        <f>IF('Заполняет конвертор НЕ ТРОГАТЬ!'!U392="", "", 'Заполняет конвертор НЕ ТРОГАТЬ!'!U392)</f>
        <v/>
      </c>
      <c r="B250" s="385" t="str">
        <f>IF('Заполняет конвертор НЕ ТРОГАТЬ!'!V392="", "", 'Заполняет конвертор НЕ ТРОГАТЬ!'!V392)</f>
        <v/>
      </c>
      <c r="C250" s="385" t="str">
        <f>IF('Заполняет конвертор НЕ ТРОГАТЬ!'!W392="", "", 'Заполняет конвертор НЕ ТРОГАТЬ!'!W392)</f>
        <v/>
      </c>
      <c r="D250" s="385" t="str">
        <f>IF('Заполняет конвертор НЕ ТРОГАТЬ!'!X392="", "", 'Заполняет конвертор НЕ ТРОГАТЬ!'!X392)</f>
        <v/>
      </c>
      <c r="E250" s="385" t="str">
        <f>IF('Заполняет конвертор НЕ ТРОГАТЬ!'!Y392="", "", 'Заполняет конвертор НЕ ТРОГАТЬ!'!Y392)</f>
        <v/>
      </c>
      <c r="F250" s="385" t="str">
        <f>IF('Заполняет конвертор НЕ ТРОГАТЬ!'!Z392="", "", 'Заполняет конвертор НЕ ТРОГАТЬ!'!Z392)</f>
        <v/>
      </c>
      <c r="G250" s="385" t="str">
        <f>IF('Заполняет конвертор НЕ ТРОГАТЬ!'!AA392="", "", 'Заполняет конвертор НЕ ТРОГАТЬ!'!AA392)</f>
        <v/>
      </c>
      <c r="H250" s="385" t="str">
        <f>IF('Заполняет конвертор НЕ ТРОГАТЬ!'!AB392="", "", 'Заполняет конвертор НЕ ТРОГАТЬ!'!AB392)</f>
        <v/>
      </c>
      <c r="I250" s="385" t="str">
        <f>IF('Заполняет конвертор НЕ ТРОГАТЬ!'!AC392="", "", 'Заполняет конвертор НЕ ТРОГАТЬ!'!AC392)</f>
        <v/>
      </c>
      <c r="J250" s="385" t="str">
        <f>IF('Заполняет конвертор НЕ ТРОГАТЬ!'!AD392="", "", 'Заполняет конвертор НЕ ТРОГАТЬ!'!AD392)</f>
        <v/>
      </c>
    </row>
    <row r="251" spans="1:10" ht="15.75" customHeight="1">
      <c r="A251" s="385" t="str">
        <f>IF('Заполняет конвертор НЕ ТРОГАТЬ!'!U393="", "", 'Заполняет конвертор НЕ ТРОГАТЬ!'!U393)</f>
        <v/>
      </c>
      <c r="B251" s="385" t="str">
        <f>IF('Заполняет конвертор НЕ ТРОГАТЬ!'!V393="", "", 'Заполняет конвертор НЕ ТРОГАТЬ!'!V393)</f>
        <v/>
      </c>
      <c r="C251" s="385" t="str">
        <f>IF('Заполняет конвертор НЕ ТРОГАТЬ!'!W393="", "", 'Заполняет конвертор НЕ ТРОГАТЬ!'!W393)</f>
        <v/>
      </c>
      <c r="D251" s="385" t="str">
        <f>IF('Заполняет конвертор НЕ ТРОГАТЬ!'!X393="", "", 'Заполняет конвертор НЕ ТРОГАТЬ!'!X393)</f>
        <v/>
      </c>
      <c r="E251" s="385" t="str">
        <f>IF('Заполняет конвертор НЕ ТРОГАТЬ!'!Y393="", "", 'Заполняет конвертор НЕ ТРОГАТЬ!'!Y393)</f>
        <v/>
      </c>
      <c r="F251" s="385" t="str">
        <f>IF('Заполняет конвертор НЕ ТРОГАТЬ!'!Z393="", "", 'Заполняет конвертор НЕ ТРОГАТЬ!'!Z393)</f>
        <v/>
      </c>
      <c r="G251" s="385" t="str">
        <f>IF('Заполняет конвертор НЕ ТРОГАТЬ!'!AA393="", "", 'Заполняет конвертор НЕ ТРОГАТЬ!'!AA393)</f>
        <v/>
      </c>
      <c r="H251" s="385" t="str">
        <f>IF('Заполняет конвертор НЕ ТРОГАТЬ!'!AB393="", "", 'Заполняет конвертор НЕ ТРОГАТЬ!'!AB393)</f>
        <v/>
      </c>
      <c r="I251" s="385" t="str">
        <f>IF('Заполняет конвертор НЕ ТРОГАТЬ!'!AC393="", "", 'Заполняет конвертор НЕ ТРОГАТЬ!'!AC393)</f>
        <v/>
      </c>
      <c r="J251" s="385" t="str">
        <f>IF('Заполняет конвертор НЕ ТРОГАТЬ!'!AD393="", "", 'Заполняет конвертор НЕ ТРОГАТЬ!'!AD393)</f>
        <v/>
      </c>
    </row>
    <row r="252" spans="1:10" ht="15.75" customHeight="1">
      <c r="A252" s="385" t="str">
        <f>IF('Заполняет конвертор НЕ ТРОГАТЬ!'!U394="", "", 'Заполняет конвертор НЕ ТРОГАТЬ!'!U394)</f>
        <v/>
      </c>
      <c r="B252" s="385" t="str">
        <f>IF('Заполняет конвертор НЕ ТРОГАТЬ!'!V394="", "", 'Заполняет конвертор НЕ ТРОГАТЬ!'!V394)</f>
        <v/>
      </c>
      <c r="C252" s="385" t="str">
        <f>IF('Заполняет конвертор НЕ ТРОГАТЬ!'!W394="", "", 'Заполняет конвертор НЕ ТРОГАТЬ!'!W394)</f>
        <v/>
      </c>
      <c r="D252" s="385" t="str">
        <f>IF('Заполняет конвертор НЕ ТРОГАТЬ!'!X394="", "", 'Заполняет конвертор НЕ ТРОГАТЬ!'!X394)</f>
        <v/>
      </c>
      <c r="E252" s="385" t="str">
        <f>IF('Заполняет конвертор НЕ ТРОГАТЬ!'!Y394="", "", 'Заполняет конвертор НЕ ТРОГАТЬ!'!Y394)</f>
        <v/>
      </c>
      <c r="F252" s="385" t="str">
        <f>IF('Заполняет конвертор НЕ ТРОГАТЬ!'!Z394="", "", 'Заполняет конвертор НЕ ТРОГАТЬ!'!Z394)</f>
        <v/>
      </c>
      <c r="G252" s="385" t="str">
        <f>IF('Заполняет конвертор НЕ ТРОГАТЬ!'!AA394="", "", 'Заполняет конвертор НЕ ТРОГАТЬ!'!AA394)</f>
        <v/>
      </c>
      <c r="H252" s="385" t="str">
        <f>IF('Заполняет конвертор НЕ ТРОГАТЬ!'!AB394="", "", 'Заполняет конвертор НЕ ТРОГАТЬ!'!AB394)</f>
        <v/>
      </c>
      <c r="I252" s="385" t="str">
        <f>IF('Заполняет конвертор НЕ ТРОГАТЬ!'!AC394="", "", 'Заполняет конвертор НЕ ТРОГАТЬ!'!AC394)</f>
        <v/>
      </c>
      <c r="J252" s="385" t="str">
        <f>IF('Заполняет конвертор НЕ ТРОГАТЬ!'!AD394="", "", 'Заполняет конвертор НЕ ТРОГАТЬ!'!AD394)</f>
        <v/>
      </c>
    </row>
    <row r="253" spans="1:10" ht="15.75" customHeight="1">
      <c r="A253" s="385" t="str">
        <f>IF('Заполняет конвертор НЕ ТРОГАТЬ!'!U395="", "", 'Заполняет конвертор НЕ ТРОГАТЬ!'!U395)</f>
        <v/>
      </c>
      <c r="B253" s="385" t="str">
        <f>IF('Заполняет конвертор НЕ ТРОГАТЬ!'!V395="", "", 'Заполняет конвертор НЕ ТРОГАТЬ!'!V395)</f>
        <v/>
      </c>
      <c r="C253" s="385" t="str">
        <f>IF('Заполняет конвертор НЕ ТРОГАТЬ!'!W395="", "", 'Заполняет конвертор НЕ ТРОГАТЬ!'!W395)</f>
        <v/>
      </c>
      <c r="D253" s="385" t="str">
        <f>IF('Заполняет конвертор НЕ ТРОГАТЬ!'!X395="", "", 'Заполняет конвертор НЕ ТРОГАТЬ!'!X395)</f>
        <v/>
      </c>
      <c r="E253" s="385" t="str">
        <f>IF('Заполняет конвертор НЕ ТРОГАТЬ!'!Y395="", "", 'Заполняет конвертор НЕ ТРОГАТЬ!'!Y395)</f>
        <v/>
      </c>
      <c r="F253" s="385" t="str">
        <f>IF('Заполняет конвертор НЕ ТРОГАТЬ!'!Z395="", "", 'Заполняет конвертор НЕ ТРОГАТЬ!'!Z395)</f>
        <v/>
      </c>
      <c r="G253" s="385" t="str">
        <f>IF('Заполняет конвертор НЕ ТРОГАТЬ!'!AA395="", "", 'Заполняет конвертор НЕ ТРОГАТЬ!'!AA395)</f>
        <v/>
      </c>
      <c r="H253" s="385" t="str">
        <f>IF('Заполняет конвертор НЕ ТРОГАТЬ!'!AB395="", "", 'Заполняет конвертор НЕ ТРОГАТЬ!'!AB395)</f>
        <v/>
      </c>
      <c r="I253" s="385" t="str">
        <f>IF('Заполняет конвертор НЕ ТРОГАТЬ!'!AC395="", "", 'Заполняет конвертор НЕ ТРОГАТЬ!'!AC395)</f>
        <v/>
      </c>
      <c r="J253" s="385" t="str">
        <f>IF('Заполняет конвертор НЕ ТРОГАТЬ!'!AD395="", "", 'Заполняет конвертор НЕ ТРОГАТЬ!'!AD395)</f>
        <v/>
      </c>
    </row>
    <row r="254" spans="1:10" ht="15.75" customHeight="1">
      <c r="A254" s="385" t="str">
        <f>IF('Заполняет конвертор НЕ ТРОГАТЬ!'!U396="", "", 'Заполняет конвертор НЕ ТРОГАТЬ!'!U396)</f>
        <v/>
      </c>
      <c r="B254" s="385" t="str">
        <f>IF('Заполняет конвертор НЕ ТРОГАТЬ!'!V396="", "", 'Заполняет конвертор НЕ ТРОГАТЬ!'!V396)</f>
        <v/>
      </c>
      <c r="C254" s="385" t="str">
        <f>IF('Заполняет конвертор НЕ ТРОГАТЬ!'!W396="", "", 'Заполняет конвертор НЕ ТРОГАТЬ!'!W396)</f>
        <v/>
      </c>
      <c r="D254" s="385" t="str">
        <f>IF('Заполняет конвертор НЕ ТРОГАТЬ!'!X396="", "", 'Заполняет конвертор НЕ ТРОГАТЬ!'!X396)</f>
        <v/>
      </c>
      <c r="E254" s="385" t="str">
        <f>IF('Заполняет конвертор НЕ ТРОГАТЬ!'!Y396="", "", 'Заполняет конвертор НЕ ТРОГАТЬ!'!Y396)</f>
        <v/>
      </c>
      <c r="F254" s="385" t="str">
        <f>IF('Заполняет конвертор НЕ ТРОГАТЬ!'!Z396="", "", 'Заполняет конвертор НЕ ТРОГАТЬ!'!Z396)</f>
        <v/>
      </c>
      <c r="G254" s="385" t="str">
        <f>IF('Заполняет конвертор НЕ ТРОГАТЬ!'!AA396="", "", 'Заполняет конвертор НЕ ТРОГАТЬ!'!AA396)</f>
        <v/>
      </c>
      <c r="H254" s="385" t="str">
        <f>IF('Заполняет конвертор НЕ ТРОГАТЬ!'!AB396="", "", 'Заполняет конвертор НЕ ТРОГАТЬ!'!AB396)</f>
        <v/>
      </c>
      <c r="I254" s="385" t="str">
        <f>IF('Заполняет конвертор НЕ ТРОГАТЬ!'!AC396="", "", 'Заполняет конвертор НЕ ТРОГАТЬ!'!AC396)</f>
        <v/>
      </c>
      <c r="J254" s="385" t="str">
        <f>IF('Заполняет конвертор НЕ ТРОГАТЬ!'!AD396="", "", 'Заполняет конвертор НЕ ТРОГАТЬ!'!AD396)</f>
        <v/>
      </c>
    </row>
    <row r="255" spans="1:10" ht="15.75" customHeight="1">
      <c r="A255" s="385" t="str">
        <f>IF('Заполняет конвертор НЕ ТРОГАТЬ!'!U397="", "", 'Заполняет конвертор НЕ ТРОГАТЬ!'!U397)</f>
        <v/>
      </c>
      <c r="B255" s="385" t="str">
        <f>IF('Заполняет конвертор НЕ ТРОГАТЬ!'!V397="", "", 'Заполняет конвертор НЕ ТРОГАТЬ!'!V397)</f>
        <v/>
      </c>
      <c r="C255" s="385" t="str">
        <f>IF('Заполняет конвертор НЕ ТРОГАТЬ!'!W397="", "", 'Заполняет конвертор НЕ ТРОГАТЬ!'!W397)</f>
        <v/>
      </c>
      <c r="D255" s="385" t="str">
        <f>IF('Заполняет конвертор НЕ ТРОГАТЬ!'!X397="", "", 'Заполняет конвертор НЕ ТРОГАТЬ!'!X397)</f>
        <v/>
      </c>
      <c r="E255" s="385" t="str">
        <f>IF('Заполняет конвертор НЕ ТРОГАТЬ!'!Y397="", "", 'Заполняет конвертор НЕ ТРОГАТЬ!'!Y397)</f>
        <v/>
      </c>
      <c r="F255" s="385" t="str">
        <f>IF('Заполняет конвертор НЕ ТРОГАТЬ!'!Z397="", "", 'Заполняет конвертор НЕ ТРОГАТЬ!'!Z397)</f>
        <v/>
      </c>
      <c r="G255" s="385" t="str">
        <f>IF('Заполняет конвертор НЕ ТРОГАТЬ!'!AA397="", "", 'Заполняет конвертор НЕ ТРОГАТЬ!'!AA397)</f>
        <v/>
      </c>
      <c r="H255" s="385" t="str">
        <f>IF('Заполняет конвертор НЕ ТРОГАТЬ!'!AB397="", "", 'Заполняет конвертор НЕ ТРОГАТЬ!'!AB397)</f>
        <v/>
      </c>
      <c r="I255" s="385" t="str">
        <f>IF('Заполняет конвертор НЕ ТРОГАТЬ!'!AC397="", "", 'Заполняет конвертор НЕ ТРОГАТЬ!'!AC397)</f>
        <v/>
      </c>
      <c r="J255" s="385" t="str">
        <f>IF('Заполняет конвертор НЕ ТРОГАТЬ!'!AD397="", "", 'Заполняет конвертор НЕ ТРОГАТЬ!'!AD397)</f>
        <v/>
      </c>
    </row>
    <row r="256" spans="1:10" ht="15.75" customHeight="1">
      <c r="A256" s="385" t="str">
        <f>IF('Заполняет конвертор НЕ ТРОГАТЬ!'!U398="", "", 'Заполняет конвертор НЕ ТРОГАТЬ!'!U398)</f>
        <v/>
      </c>
      <c r="B256" s="385" t="str">
        <f>IF('Заполняет конвертор НЕ ТРОГАТЬ!'!V398="", "", 'Заполняет конвертор НЕ ТРОГАТЬ!'!V398)</f>
        <v/>
      </c>
      <c r="C256" s="385" t="str">
        <f>IF('Заполняет конвертор НЕ ТРОГАТЬ!'!W398="", "", 'Заполняет конвертор НЕ ТРОГАТЬ!'!W398)</f>
        <v/>
      </c>
      <c r="D256" s="385" t="str">
        <f>IF('Заполняет конвертор НЕ ТРОГАТЬ!'!X398="", "", 'Заполняет конвертор НЕ ТРОГАТЬ!'!X398)</f>
        <v/>
      </c>
      <c r="E256" s="385" t="str">
        <f>IF('Заполняет конвертор НЕ ТРОГАТЬ!'!Y398="", "", 'Заполняет конвертор НЕ ТРОГАТЬ!'!Y398)</f>
        <v/>
      </c>
      <c r="F256" s="385" t="str">
        <f>IF('Заполняет конвертор НЕ ТРОГАТЬ!'!Z398="", "", 'Заполняет конвертор НЕ ТРОГАТЬ!'!Z398)</f>
        <v/>
      </c>
      <c r="G256" s="385" t="str">
        <f>IF('Заполняет конвертор НЕ ТРОГАТЬ!'!AA398="", "", 'Заполняет конвертор НЕ ТРОГАТЬ!'!AA398)</f>
        <v/>
      </c>
      <c r="H256" s="385" t="str">
        <f>IF('Заполняет конвертор НЕ ТРОГАТЬ!'!AB398="", "", 'Заполняет конвертор НЕ ТРОГАТЬ!'!AB398)</f>
        <v/>
      </c>
      <c r="I256" s="385" t="str">
        <f>IF('Заполняет конвертор НЕ ТРОГАТЬ!'!AC398="", "", 'Заполняет конвертор НЕ ТРОГАТЬ!'!AC398)</f>
        <v/>
      </c>
      <c r="J256" s="385" t="str">
        <f>IF('Заполняет конвертор НЕ ТРОГАТЬ!'!AD398="", "", 'Заполняет конвертор НЕ ТРОГАТЬ!'!AD398)</f>
        <v/>
      </c>
    </row>
    <row r="257" spans="1:10" ht="15.75" customHeight="1">
      <c r="A257" s="385" t="str">
        <f>IF('Заполняет конвертор НЕ ТРОГАТЬ!'!U399="", "", 'Заполняет конвертор НЕ ТРОГАТЬ!'!U399)</f>
        <v/>
      </c>
      <c r="B257" s="385" t="str">
        <f>IF('Заполняет конвертор НЕ ТРОГАТЬ!'!V399="", "", 'Заполняет конвертор НЕ ТРОГАТЬ!'!V399)</f>
        <v/>
      </c>
      <c r="C257" s="385" t="str">
        <f>IF('Заполняет конвертор НЕ ТРОГАТЬ!'!W399="", "", 'Заполняет конвертор НЕ ТРОГАТЬ!'!W399)</f>
        <v/>
      </c>
      <c r="D257" s="385" t="str">
        <f>IF('Заполняет конвертор НЕ ТРОГАТЬ!'!X399="", "", 'Заполняет конвертор НЕ ТРОГАТЬ!'!X399)</f>
        <v/>
      </c>
      <c r="E257" s="385" t="str">
        <f>IF('Заполняет конвертор НЕ ТРОГАТЬ!'!Y399="", "", 'Заполняет конвертор НЕ ТРОГАТЬ!'!Y399)</f>
        <v/>
      </c>
      <c r="F257" s="385" t="str">
        <f>IF('Заполняет конвертор НЕ ТРОГАТЬ!'!Z399="", "", 'Заполняет конвертор НЕ ТРОГАТЬ!'!Z399)</f>
        <v/>
      </c>
      <c r="G257" s="385" t="str">
        <f>IF('Заполняет конвертор НЕ ТРОГАТЬ!'!AA399="", "", 'Заполняет конвертор НЕ ТРОГАТЬ!'!AA399)</f>
        <v/>
      </c>
      <c r="H257" s="385" t="str">
        <f>IF('Заполняет конвертор НЕ ТРОГАТЬ!'!AB399="", "", 'Заполняет конвертор НЕ ТРОГАТЬ!'!AB399)</f>
        <v/>
      </c>
      <c r="I257" s="385" t="str">
        <f>IF('Заполняет конвертор НЕ ТРОГАТЬ!'!AC399="", "", 'Заполняет конвертор НЕ ТРОГАТЬ!'!AC399)</f>
        <v/>
      </c>
      <c r="J257" s="385" t="str">
        <f>IF('Заполняет конвертор НЕ ТРОГАТЬ!'!AD399="", "", 'Заполняет конвертор НЕ ТРОГАТЬ!'!AD399)</f>
        <v/>
      </c>
    </row>
    <row r="258" spans="1:10" ht="15.75" customHeight="1">
      <c r="A258" s="385" t="str">
        <f>IF('Заполняет конвертор НЕ ТРОГАТЬ!'!U400="", "", 'Заполняет конвертор НЕ ТРОГАТЬ!'!U400)</f>
        <v/>
      </c>
      <c r="B258" s="385" t="str">
        <f>IF('Заполняет конвертор НЕ ТРОГАТЬ!'!V400="", "", 'Заполняет конвертор НЕ ТРОГАТЬ!'!V400)</f>
        <v/>
      </c>
      <c r="C258" s="385" t="str">
        <f>IF('Заполняет конвертор НЕ ТРОГАТЬ!'!W400="", "", 'Заполняет конвертор НЕ ТРОГАТЬ!'!W400)</f>
        <v/>
      </c>
      <c r="D258" s="385" t="str">
        <f>IF('Заполняет конвертор НЕ ТРОГАТЬ!'!X400="", "", 'Заполняет конвертор НЕ ТРОГАТЬ!'!X400)</f>
        <v/>
      </c>
      <c r="E258" s="385" t="str">
        <f>IF('Заполняет конвертор НЕ ТРОГАТЬ!'!Y400="", "", 'Заполняет конвертор НЕ ТРОГАТЬ!'!Y400)</f>
        <v/>
      </c>
      <c r="F258" s="385" t="str">
        <f>IF('Заполняет конвертор НЕ ТРОГАТЬ!'!Z400="", "", 'Заполняет конвертор НЕ ТРОГАТЬ!'!Z400)</f>
        <v/>
      </c>
      <c r="G258" s="385" t="str">
        <f>IF('Заполняет конвертор НЕ ТРОГАТЬ!'!AA400="", "", 'Заполняет конвертор НЕ ТРОГАТЬ!'!AA400)</f>
        <v/>
      </c>
      <c r="H258" s="385" t="str">
        <f>IF('Заполняет конвертор НЕ ТРОГАТЬ!'!AB400="", "", 'Заполняет конвертор НЕ ТРОГАТЬ!'!AB400)</f>
        <v/>
      </c>
      <c r="I258" s="385" t="str">
        <f>IF('Заполняет конвертор НЕ ТРОГАТЬ!'!AC400="", "", 'Заполняет конвертор НЕ ТРОГАТЬ!'!AC400)</f>
        <v/>
      </c>
      <c r="J258" s="385" t="str">
        <f>IF('Заполняет конвертор НЕ ТРОГАТЬ!'!AD400="", "", 'Заполняет конвертор НЕ ТРОГАТЬ!'!AD400)</f>
        <v/>
      </c>
    </row>
    <row r="259" spans="1:10" ht="15.75" customHeight="1">
      <c r="A259" s="385" t="str">
        <f>IF('Заполняет конвертор НЕ ТРОГАТЬ!'!U401="", "", 'Заполняет конвертор НЕ ТРОГАТЬ!'!U401)</f>
        <v/>
      </c>
      <c r="B259" s="385" t="str">
        <f>IF('Заполняет конвертор НЕ ТРОГАТЬ!'!V401="", "", 'Заполняет конвертор НЕ ТРОГАТЬ!'!V401)</f>
        <v/>
      </c>
      <c r="C259" s="385" t="str">
        <f>IF('Заполняет конвертор НЕ ТРОГАТЬ!'!W401="", "", 'Заполняет конвертор НЕ ТРОГАТЬ!'!W401)</f>
        <v/>
      </c>
      <c r="D259" s="385" t="str">
        <f>IF('Заполняет конвертор НЕ ТРОГАТЬ!'!X401="", "", 'Заполняет конвертор НЕ ТРОГАТЬ!'!X401)</f>
        <v/>
      </c>
      <c r="E259" s="385" t="str">
        <f>IF('Заполняет конвертор НЕ ТРОГАТЬ!'!Y401="", "", 'Заполняет конвертор НЕ ТРОГАТЬ!'!Y401)</f>
        <v/>
      </c>
      <c r="F259" s="385" t="str">
        <f>IF('Заполняет конвертор НЕ ТРОГАТЬ!'!Z401="", "", 'Заполняет конвертор НЕ ТРОГАТЬ!'!Z401)</f>
        <v/>
      </c>
      <c r="G259" s="385" t="str">
        <f>IF('Заполняет конвертор НЕ ТРОГАТЬ!'!AA401="", "", 'Заполняет конвертор НЕ ТРОГАТЬ!'!AA401)</f>
        <v/>
      </c>
      <c r="H259" s="385" t="str">
        <f>IF('Заполняет конвертор НЕ ТРОГАТЬ!'!AB401="", "", 'Заполняет конвертор НЕ ТРОГАТЬ!'!AB401)</f>
        <v/>
      </c>
      <c r="I259" s="385" t="str">
        <f>IF('Заполняет конвертор НЕ ТРОГАТЬ!'!AC401="", "", 'Заполняет конвертор НЕ ТРОГАТЬ!'!AC401)</f>
        <v/>
      </c>
      <c r="J259" s="385" t="str">
        <f>IF('Заполняет конвертор НЕ ТРОГАТЬ!'!AD401="", "", 'Заполняет конвертор НЕ ТРОГАТЬ!'!AD401)</f>
        <v/>
      </c>
    </row>
    <row r="260" spans="1:10" ht="15.75" customHeight="1">
      <c r="A260" s="385" t="str">
        <f>IF('Заполняет конвертор НЕ ТРОГАТЬ!'!U402="", "", 'Заполняет конвертор НЕ ТРОГАТЬ!'!U402)</f>
        <v/>
      </c>
      <c r="B260" s="385" t="str">
        <f>IF('Заполняет конвертор НЕ ТРОГАТЬ!'!V402="", "", 'Заполняет конвертор НЕ ТРОГАТЬ!'!V402)</f>
        <v/>
      </c>
      <c r="C260" s="385" t="str">
        <f>IF('Заполняет конвертор НЕ ТРОГАТЬ!'!W402="", "", 'Заполняет конвертор НЕ ТРОГАТЬ!'!W402)</f>
        <v/>
      </c>
      <c r="D260" s="385" t="str">
        <f>IF('Заполняет конвертор НЕ ТРОГАТЬ!'!X402="", "", 'Заполняет конвертор НЕ ТРОГАТЬ!'!X402)</f>
        <v/>
      </c>
      <c r="E260" s="385" t="str">
        <f>IF('Заполняет конвертор НЕ ТРОГАТЬ!'!Y402="", "", 'Заполняет конвертор НЕ ТРОГАТЬ!'!Y402)</f>
        <v/>
      </c>
      <c r="F260" s="385" t="str">
        <f>IF('Заполняет конвертор НЕ ТРОГАТЬ!'!Z402="", "", 'Заполняет конвертор НЕ ТРОГАТЬ!'!Z402)</f>
        <v/>
      </c>
      <c r="G260" s="385" t="str">
        <f>IF('Заполняет конвертор НЕ ТРОГАТЬ!'!AA402="", "", 'Заполняет конвертор НЕ ТРОГАТЬ!'!AA402)</f>
        <v/>
      </c>
      <c r="H260" s="385" t="str">
        <f>IF('Заполняет конвертор НЕ ТРОГАТЬ!'!AB402="", "", 'Заполняет конвертор НЕ ТРОГАТЬ!'!AB402)</f>
        <v/>
      </c>
      <c r="I260" s="385" t="str">
        <f>IF('Заполняет конвертор НЕ ТРОГАТЬ!'!AC402="", "", 'Заполняет конвертор НЕ ТРОГАТЬ!'!AC402)</f>
        <v/>
      </c>
      <c r="J260" s="385" t="str">
        <f>IF('Заполняет конвертор НЕ ТРОГАТЬ!'!AD402="", "", 'Заполняет конвертор НЕ ТРОГАТЬ!'!AD402)</f>
        <v/>
      </c>
    </row>
    <row r="261" spans="1:10" ht="15.75" customHeight="1">
      <c r="A261" s="385" t="str">
        <f>IF('Заполняет конвертор НЕ ТРОГАТЬ!'!U403="", "", 'Заполняет конвертор НЕ ТРОГАТЬ!'!U403)</f>
        <v/>
      </c>
      <c r="B261" s="385" t="str">
        <f>IF('Заполняет конвертор НЕ ТРОГАТЬ!'!V403="", "", 'Заполняет конвертор НЕ ТРОГАТЬ!'!V403)</f>
        <v/>
      </c>
      <c r="C261" s="385" t="str">
        <f>IF('Заполняет конвертор НЕ ТРОГАТЬ!'!W403="", "", 'Заполняет конвертор НЕ ТРОГАТЬ!'!W403)</f>
        <v/>
      </c>
      <c r="D261" s="385" t="str">
        <f>IF('Заполняет конвертор НЕ ТРОГАТЬ!'!X403="", "", 'Заполняет конвертор НЕ ТРОГАТЬ!'!X403)</f>
        <v/>
      </c>
      <c r="E261" s="385" t="str">
        <f>IF('Заполняет конвертор НЕ ТРОГАТЬ!'!Y403="", "", 'Заполняет конвертор НЕ ТРОГАТЬ!'!Y403)</f>
        <v/>
      </c>
      <c r="F261" s="385" t="str">
        <f>IF('Заполняет конвертор НЕ ТРОГАТЬ!'!Z403="", "", 'Заполняет конвертор НЕ ТРОГАТЬ!'!Z403)</f>
        <v/>
      </c>
      <c r="G261" s="385" t="str">
        <f>IF('Заполняет конвертор НЕ ТРОГАТЬ!'!AA403="", "", 'Заполняет конвертор НЕ ТРОГАТЬ!'!AA403)</f>
        <v/>
      </c>
      <c r="H261" s="385" t="str">
        <f>IF('Заполняет конвертор НЕ ТРОГАТЬ!'!AB403="", "", 'Заполняет конвертор НЕ ТРОГАТЬ!'!AB403)</f>
        <v/>
      </c>
      <c r="I261" s="385" t="str">
        <f>IF('Заполняет конвертор НЕ ТРОГАТЬ!'!AC403="", "", 'Заполняет конвертор НЕ ТРОГАТЬ!'!AC403)</f>
        <v/>
      </c>
      <c r="J261" s="385" t="str">
        <f>IF('Заполняет конвертор НЕ ТРОГАТЬ!'!AD403="", "", 'Заполняет конвертор НЕ ТРОГАТЬ!'!AD403)</f>
        <v/>
      </c>
    </row>
    <row r="262" spans="1:10" ht="15.75" customHeight="1">
      <c r="A262" s="385" t="str">
        <f>IF('Заполняет конвертор НЕ ТРОГАТЬ!'!U404="", "", 'Заполняет конвертор НЕ ТРОГАТЬ!'!U404)</f>
        <v/>
      </c>
      <c r="B262" s="385" t="str">
        <f>IF('Заполняет конвертор НЕ ТРОГАТЬ!'!V404="", "", 'Заполняет конвертор НЕ ТРОГАТЬ!'!V404)</f>
        <v/>
      </c>
      <c r="C262" s="385" t="str">
        <f>IF('Заполняет конвертор НЕ ТРОГАТЬ!'!W404="", "", 'Заполняет конвертор НЕ ТРОГАТЬ!'!W404)</f>
        <v/>
      </c>
      <c r="D262" s="385" t="str">
        <f>IF('Заполняет конвертор НЕ ТРОГАТЬ!'!X404="", "", 'Заполняет конвертор НЕ ТРОГАТЬ!'!X404)</f>
        <v/>
      </c>
      <c r="E262" s="385" t="str">
        <f>IF('Заполняет конвертор НЕ ТРОГАТЬ!'!Y404="", "", 'Заполняет конвертор НЕ ТРОГАТЬ!'!Y404)</f>
        <v/>
      </c>
      <c r="F262" s="385" t="str">
        <f>IF('Заполняет конвертор НЕ ТРОГАТЬ!'!Z404="", "", 'Заполняет конвертор НЕ ТРОГАТЬ!'!Z404)</f>
        <v/>
      </c>
      <c r="G262" s="385" t="str">
        <f>IF('Заполняет конвертор НЕ ТРОГАТЬ!'!AA404="", "", 'Заполняет конвертор НЕ ТРОГАТЬ!'!AA404)</f>
        <v/>
      </c>
      <c r="H262" s="385" t="str">
        <f>IF('Заполняет конвертор НЕ ТРОГАТЬ!'!AB404="", "", 'Заполняет конвертор НЕ ТРОГАТЬ!'!AB404)</f>
        <v/>
      </c>
      <c r="I262" s="385" t="str">
        <f>IF('Заполняет конвертор НЕ ТРОГАТЬ!'!AC404="", "", 'Заполняет конвертор НЕ ТРОГАТЬ!'!AC404)</f>
        <v/>
      </c>
      <c r="J262" s="385" t="str">
        <f>IF('Заполняет конвертор НЕ ТРОГАТЬ!'!AD404="", "", 'Заполняет конвертор НЕ ТРОГАТЬ!'!AD404)</f>
        <v/>
      </c>
    </row>
    <row r="263" spans="1:10" ht="15.75" customHeight="1">
      <c r="A263" s="385" t="str">
        <f>IF('Заполняет конвертор НЕ ТРОГАТЬ!'!U405="", "", 'Заполняет конвертор НЕ ТРОГАТЬ!'!U405)</f>
        <v/>
      </c>
      <c r="B263" s="385" t="str">
        <f>IF('Заполняет конвертор НЕ ТРОГАТЬ!'!V405="", "", 'Заполняет конвертор НЕ ТРОГАТЬ!'!V405)</f>
        <v/>
      </c>
      <c r="C263" s="385" t="str">
        <f>IF('Заполняет конвертор НЕ ТРОГАТЬ!'!W405="", "", 'Заполняет конвертор НЕ ТРОГАТЬ!'!W405)</f>
        <v/>
      </c>
      <c r="D263" s="385" t="str">
        <f>IF('Заполняет конвертор НЕ ТРОГАТЬ!'!X405="", "", 'Заполняет конвертор НЕ ТРОГАТЬ!'!X405)</f>
        <v/>
      </c>
      <c r="E263" s="385" t="str">
        <f>IF('Заполняет конвертор НЕ ТРОГАТЬ!'!Y405="", "", 'Заполняет конвертор НЕ ТРОГАТЬ!'!Y405)</f>
        <v/>
      </c>
      <c r="F263" s="385" t="str">
        <f>IF('Заполняет конвертор НЕ ТРОГАТЬ!'!Z405="", "", 'Заполняет конвертор НЕ ТРОГАТЬ!'!Z405)</f>
        <v/>
      </c>
      <c r="G263" s="385" t="str">
        <f>IF('Заполняет конвертор НЕ ТРОГАТЬ!'!AA405="", "", 'Заполняет конвертор НЕ ТРОГАТЬ!'!AA405)</f>
        <v/>
      </c>
      <c r="H263" s="385" t="str">
        <f>IF('Заполняет конвертор НЕ ТРОГАТЬ!'!AB405="", "", 'Заполняет конвертор НЕ ТРОГАТЬ!'!AB405)</f>
        <v/>
      </c>
      <c r="I263" s="385" t="str">
        <f>IF('Заполняет конвертор НЕ ТРОГАТЬ!'!AC405="", "", 'Заполняет конвертор НЕ ТРОГАТЬ!'!AC405)</f>
        <v/>
      </c>
      <c r="J263" s="385" t="str">
        <f>IF('Заполняет конвертор НЕ ТРОГАТЬ!'!AD405="", "", 'Заполняет конвертор НЕ ТРОГАТЬ!'!AD405)</f>
        <v/>
      </c>
    </row>
    <row r="264" spans="1:10" ht="15.75" customHeight="1">
      <c r="A264" s="385" t="str">
        <f>IF('Заполняет конвертор НЕ ТРОГАТЬ!'!U406="", "", 'Заполняет конвертор НЕ ТРОГАТЬ!'!U406)</f>
        <v/>
      </c>
      <c r="B264" s="385" t="str">
        <f>IF('Заполняет конвертор НЕ ТРОГАТЬ!'!V406="", "", 'Заполняет конвертор НЕ ТРОГАТЬ!'!V406)</f>
        <v/>
      </c>
      <c r="C264" s="385" t="str">
        <f>IF('Заполняет конвертор НЕ ТРОГАТЬ!'!W406="", "", 'Заполняет конвертор НЕ ТРОГАТЬ!'!W406)</f>
        <v/>
      </c>
      <c r="D264" s="385" t="str">
        <f>IF('Заполняет конвертор НЕ ТРОГАТЬ!'!X406="", "", 'Заполняет конвертор НЕ ТРОГАТЬ!'!X406)</f>
        <v/>
      </c>
      <c r="E264" s="385" t="str">
        <f>IF('Заполняет конвертор НЕ ТРОГАТЬ!'!Y406="", "", 'Заполняет конвертор НЕ ТРОГАТЬ!'!Y406)</f>
        <v/>
      </c>
      <c r="F264" s="385" t="str">
        <f>IF('Заполняет конвертор НЕ ТРОГАТЬ!'!Z406="", "", 'Заполняет конвертор НЕ ТРОГАТЬ!'!Z406)</f>
        <v/>
      </c>
      <c r="G264" s="385" t="str">
        <f>IF('Заполняет конвертор НЕ ТРОГАТЬ!'!AA406="", "", 'Заполняет конвертор НЕ ТРОГАТЬ!'!AA406)</f>
        <v/>
      </c>
      <c r="H264" s="385" t="str">
        <f>IF('Заполняет конвертор НЕ ТРОГАТЬ!'!AB406="", "", 'Заполняет конвертор НЕ ТРОГАТЬ!'!AB406)</f>
        <v/>
      </c>
      <c r="I264" s="385" t="str">
        <f>IF('Заполняет конвертор НЕ ТРОГАТЬ!'!AC406="", "", 'Заполняет конвертор НЕ ТРОГАТЬ!'!AC406)</f>
        <v/>
      </c>
      <c r="J264" s="385" t="str">
        <f>IF('Заполняет конвертор НЕ ТРОГАТЬ!'!AD406="", "", 'Заполняет конвертор НЕ ТРОГАТЬ!'!AD406)</f>
        <v/>
      </c>
    </row>
    <row r="265" spans="1:10" ht="15.75" customHeight="1">
      <c r="A265" s="385" t="str">
        <f>IF('Заполняет конвертор НЕ ТРОГАТЬ!'!U407="", "", 'Заполняет конвертор НЕ ТРОГАТЬ!'!U407)</f>
        <v/>
      </c>
      <c r="B265" s="385" t="str">
        <f>IF('Заполняет конвертор НЕ ТРОГАТЬ!'!V407="", "", 'Заполняет конвертор НЕ ТРОГАТЬ!'!V407)</f>
        <v/>
      </c>
      <c r="C265" s="385" t="str">
        <f>IF('Заполняет конвертор НЕ ТРОГАТЬ!'!W407="", "", 'Заполняет конвертор НЕ ТРОГАТЬ!'!W407)</f>
        <v/>
      </c>
      <c r="D265" s="385" t="str">
        <f>IF('Заполняет конвертор НЕ ТРОГАТЬ!'!X407="", "", 'Заполняет конвертор НЕ ТРОГАТЬ!'!X407)</f>
        <v/>
      </c>
      <c r="E265" s="385" t="str">
        <f>IF('Заполняет конвертор НЕ ТРОГАТЬ!'!Y407="", "", 'Заполняет конвертор НЕ ТРОГАТЬ!'!Y407)</f>
        <v/>
      </c>
      <c r="F265" s="385" t="str">
        <f>IF('Заполняет конвертор НЕ ТРОГАТЬ!'!Z407="", "", 'Заполняет конвертор НЕ ТРОГАТЬ!'!Z407)</f>
        <v/>
      </c>
      <c r="G265" s="385" t="str">
        <f>IF('Заполняет конвертор НЕ ТРОГАТЬ!'!AA407="", "", 'Заполняет конвертор НЕ ТРОГАТЬ!'!AA407)</f>
        <v/>
      </c>
      <c r="H265" s="385" t="str">
        <f>IF('Заполняет конвертор НЕ ТРОГАТЬ!'!AB407="", "", 'Заполняет конвертор НЕ ТРОГАТЬ!'!AB407)</f>
        <v/>
      </c>
      <c r="I265" s="385" t="str">
        <f>IF('Заполняет конвертор НЕ ТРОГАТЬ!'!AC407="", "", 'Заполняет конвертор НЕ ТРОГАТЬ!'!AC407)</f>
        <v/>
      </c>
      <c r="J265" s="385" t="str">
        <f>IF('Заполняет конвертор НЕ ТРОГАТЬ!'!AD407="", "", 'Заполняет конвертор НЕ ТРОГАТЬ!'!AD407)</f>
        <v/>
      </c>
    </row>
    <row r="266" spans="1:10" ht="15.75" customHeight="1">
      <c r="A266" s="385" t="str">
        <f>IF('Заполняет конвертор НЕ ТРОГАТЬ!'!U408="", "", 'Заполняет конвертор НЕ ТРОГАТЬ!'!U408)</f>
        <v/>
      </c>
      <c r="B266" s="385" t="str">
        <f>IF('Заполняет конвертор НЕ ТРОГАТЬ!'!V408="", "", 'Заполняет конвертор НЕ ТРОГАТЬ!'!V408)</f>
        <v/>
      </c>
      <c r="C266" s="385" t="str">
        <f>IF('Заполняет конвертор НЕ ТРОГАТЬ!'!W408="", "", 'Заполняет конвертор НЕ ТРОГАТЬ!'!W408)</f>
        <v/>
      </c>
      <c r="D266" s="385" t="str">
        <f>IF('Заполняет конвертор НЕ ТРОГАТЬ!'!X408="", "", 'Заполняет конвертор НЕ ТРОГАТЬ!'!X408)</f>
        <v/>
      </c>
      <c r="E266" s="385" t="str">
        <f>IF('Заполняет конвертор НЕ ТРОГАТЬ!'!Y408="", "", 'Заполняет конвертор НЕ ТРОГАТЬ!'!Y408)</f>
        <v/>
      </c>
      <c r="F266" s="385" t="str">
        <f>IF('Заполняет конвертор НЕ ТРОГАТЬ!'!Z408="", "", 'Заполняет конвертор НЕ ТРОГАТЬ!'!Z408)</f>
        <v/>
      </c>
      <c r="G266" s="385" t="str">
        <f>IF('Заполняет конвертор НЕ ТРОГАТЬ!'!AA408="", "", 'Заполняет конвертор НЕ ТРОГАТЬ!'!AA408)</f>
        <v/>
      </c>
      <c r="H266" s="385" t="str">
        <f>IF('Заполняет конвертор НЕ ТРОГАТЬ!'!AB408="", "", 'Заполняет конвертор НЕ ТРОГАТЬ!'!AB408)</f>
        <v/>
      </c>
      <c r="I266" s="385" t="str">
        <f>IF('Заполняет конвертор НЕ ТРОГАТЬ!'!AC408="", "", 'Заполняет конвертор НЕ ТРОГАТЬ!'!AC408)</f>
        <v/>
      </c>
      <c r="J266" s="385" t="str">
        <f>IF('Заполняет конвертор НЕ ТРОГАТЬ!'!AD408="", "", 'Заполняет конвертор НЕ ТРОГАТЬ!'!AD408)</f>
        <v/>
      </c>
    </row>
    <row r="267" spans="1:10" ht="15.75" customHeight="1">
      <c r="A267" s="385" t="str">
        <f>IF('Заполняет конвертор НЕ ТРОГАТЬ!'!U409="", "", 'Заполняет конвертор НЕ ТРОГАТЬ!'!U409)</f>
        <v/>
      </c>
      <c r="B267" s="385" t="str">
        <f>IF('Заполняет конвертор НЕ ТРОГАТЬ!'!V409="", "", 'Заполняет конвертор НЕ ТРОГАТЬ!'!V409)</f>
        <v/>
      </c>
      <c r="C267" s="385" t="str">
        <f>IF('Заполняет конвертор НЕ ТРОГАТЬ!'!W409="", "", 'Заполняет конвертор НЕ ТРОГАТЬ!'!W409)</f>
        <v/>
      </c>
      <c r="D267" s="385" t="str">
        <f>IF('Заполняет конвертор НЕ ТРОГАТЬ!'!X409="", "", 'Заполняет конвертор НЕ ТРОГАТЬ!'!X409)</f>
        <v/>
      </c>
      <c r="E267" s="385" t="str">
        <f>IF('Заполняет конвертор НЕ ТРОГАТЬ!'!Y409="", "", 'Заполняет конвертор НЕ ТРОГАТЬ!'!Y409)</f>
        <v/>
      </c>
      <c r="F267" s="385" t="str">
        <f>IF('Заполняет конвертор НЕ ТРОГАТЬ!'!Z409="", "", 'Заполняет конвертор НЕ ТРОГАТЬ!'!Z409)</f>
        <v/>
      </c>
      <c r="G267" s="385" t="str">
        <f>IF('Заполняет конвертор НЕ ТРОГАТЬ!'!AA409="", "", 'Заполняет конвертор НЕ ТРОГАТЬ!'!AA409)</f>
        <v/>
      </c>
      <c r="H267" s="385" t="str">
        <f>IF('Заполняет конвертор НЕ ТРОГАТЬ!'!AB409="", "", 'Заполняет конвертор НЕ ТРОГАТЬ!'!AB409)</f>
        <v/>
      </c>
      <c r="I267" s="385" t="str">
        <f>IF('Заполняет конвертор НЕ ТРОГАТЬ!'!AC409="", "", 'Заполняет конвертор НЕ ТРОГАТЬ!'!AC409)</f>
        <v/>
      </c>
      <c r="J267" s="385" t="str">
        <f>IF('Заполняет конвертор НЕ ТРОГАТЬ!'!AD409="", "", 'Заполняет конвертор НЕ ТРОГАТЬ!'!AD409)</f>
        <v/>
      </c>
    </row>
    <row r="268" spans="1:10" ht="15.75" customHeight="1">
      <c r="A268" s="385" t="str">
        <f>IF('Заполняет конвертор НЕ ТРОГАТЬ!'!U410="", "", 'Заполняет конвертор НЕ ТРОГАТЬ!'!U410)</f>
        <v/>
      </c>
      <c r="B268" s="385" t="str">
        <f>IF('Заполняет конвертор НЕ ТРОГАТЬ!'!V410="", "", 'Заполняет конвертор НЕ ТРОГАТЬ!'!V410)</f>
        <v/>
      </c>
      <c r="C268" s="385" t="str">
        <f>IF('Заполняет конвертор НЕ ТРОГАТЬ!'!W410="", "", 'Заполняет конвертор НЕ ТРОГАТЬ!'!W410)</f>
        <v/>
      </c>
      <c r="D268" s="385" t="str">
        <f>IF('Заполняет конвертор НЕ ТРОГАТЬ!'!X410="", "", 'Заполняет конвертор НЕ ТРОГАТЬ!'!X410)</f>
        <v/>
      </c>
      <c r="E268" s="385" t="str">
        <f>IF('Заполняет конвертор НЕ ТРОГАТЬ!'!Y410="", "", 'Заполняет конвертор НЕ ТРОГАТЬ!'!Y410)</f>
        <v/>
      </c>
      <c r="F268" s="385" t="str">
        <f>IF('Заполняет конвертор НЕ ТРОГАТЬ!'!Z410="", "", 'Заполняет конвертор НЕ ТРОГАТЬ!'!Z410)</f>
        <v/>
      </c>
      <c r="G268" s="385" t="str">
        <f>IF('Заполняет конвертор НЕ ТРОГАТЬ!'!AA410="", "", 'Заполняет конвертор НЕ ТРОГАТЬ!'!AA410)</f>
        <v/>
      </c>
      <c r="H268" s="385" t="str">
        <f>IF('Заполняет конвертор НЕ ТРОГАТЬ!'!AB410="", "", 'Заполняет конвертор НЕ ТРОГАТЬ!'!AB410)</f>
        <v/>
      </c>
      <c r="I268" s="385" t="str">
        <f>IF('Заполняет конвертор НЕ ТРОГАТЬ!'!AC410="", "", 'Заполняет конвертор НЕ ТРОГАТЬ!'!AC410)</f>
        <v/>
      </c>
      <c r="J268" s="385" t="str">
        <f>IF('Заполняет конвертор НЕ ТРОГАТЬ!'!AD410="", "", 'Заполняет конвертор НЕ ТРОГАТЬ!'!AD410)</f>
        <v/>
      </c>
    </row>
    <row r="269" spans="1:10" ht="15.75" customHeight="1">
      <c r="A269" s="385" t="str">
        <f>IF('Заполняет конвертор НЕ ТРОГАТЬ!'!U411="", "", 'Заполняет конвертор НЕ ТРОГАТЬ!'!U411)</f>
        <v/>
      </c>
      <c r="B269" s="385" t="str">
        <f>IF('Заполняет конвертор НЕ ТРОГАТЬ!'!V411="", "", 'Заполняет конвертор НЕ ТРОГАТЬ!'!V411)</f>
        <v/>
      </c>
      <c r="C269" s="385" t="str">
        <f>IF('Заполняет конвертор НЕ ТРОГАТЬ!'!W411="", "", 'Заполняет конвертор НЕ ТРОГАТЬ!'!W411)</f>
        <v/>
      </c>
      <c r="D269" s="385" t="str">
        <f>IF('Заполняет конвертор НЕ ТРОГАТЬ!'!X411="", "", 'Заполняет конвертор НЕ ТРОГАТЬ!'!X411)</f>
        <v/>
      </c>
      <c r="E269" s="385" t="str">
        <f>IF('Заполняет конвертор НЕ ТРОГАТЬ!'!Y411="", "", 'Заполняет конвертор НЕ ТРОГАТЬ!'!Y411)</f>
        <v/>
      </c>
      <c r="F269" s="385" t="str">
        <f>IF('Заполняет конвертор НЕ ТРОГАТЬ!'!Z411="", "", 'Заполняет конвертор НЕ ТРОГАТЬ!'!Z411)</f>
        <v/>
      </c>
      <c r="G269" s="385" t="str">
        <f>IF('Заполняет конвертор НЕ ТРОГАТЬ!'!AA411="", "", 'Заполняет конвертор НЕ ТРОГАТЬ!'!AA411)</f>
        <v/>
      </c>
      <c r="H269" s="385" t="str">
        <f>IF('Заполняет конвертор НЕ ТРОГАТЬ!'!AB411="", "", 'Заполняет конвертор НЕ ТРОГАТЬ!'!AB411)</f>
        <v/>
      </c>
      <c r="I269" s="385" t="str">
        <f>IF('Заполняет конвертор НЕ ТРОГАТЬ!'!AC411="", "", 'Заполняет конвертор НЕ ТРОГАТЬ!'!AC411)</f>
        <v/>
      </c>
      <c r="J269" s="385" t="str">
        <f>IF('Заполняет конвертор НЕ ТРОГАТЬ!'!AD411="", "", 'Заполняет конвертор НЕ ТРОГАТЬ!'!AD411)</f>
        <v/>
      </c>
    </row>
    <row r="270" spans="1:10" ht="15.75" customHeight="1">
      <c r="A270" s="385" t="str">
        <f>IF('Заполняет конвертор НЕ ТРОГАТЬ!'!U412="", "", 'Заполняет конвертор НЕ ТРОГАТЬ!'!U412)</f>
        <v/>
      </c>
      <c r="B270" s="385" t="str">
        <f>IF('Заполняет конвертор НЕ ТРОГАТЬ!'!V412="", "", 'Заполняет конвертор НЕ ТРОГАТЬ!'!V412)</f>
        <v/>
      </c>
      <c r="C270" s="385" t="str">
        <f>IF('Заполняет конвертор НЕ ТРОГАТЬ!'!W412="", "", 'Заполняет конвертор НЕ ТРОГАТЬ!'!W412)</f>
        <v/>
      </c>
      <c r="D270" s="385" t="str">
        <f>IF('Заполняет конвертор НЕ ТРОГАТЬ!'!X412="", "", 'Заполняет конвертор НЕ ТРОГАТЬ!'!X412)</f>
        <v/>
      </c>
      <c r="E270" s="385" t="str">
        <f>IF('Заполняет конвертор НЕ ТРОГАТЬ!'!Y412="", "", 'Заполняет конвертор НЕ ТРОГАТЬ!'!Y412)</f>
        <v/>
      </c>
      <c r="F270" s="385" t="str">
        <f>IF('Заполняет конвертор НЕ ТРОГАТЬ!'!Z412="", "", 'Заполняет конвертор НЕ ТРОГАТЬ!'!Z412)</f>
        <v/>
      </c>
      <c r="G270" s="385" t="str">
        <f>IF('Заполняет конвертор НЕ ТРОГАТЬ!'!AA412="", "", 'Заполняет конвертор НЕ ТРОГАТЬ!'!AA412)</f>
        <v/>
      </c>
      <c r="H270" s="385" t="str">
        <f>IF('Заполняет конвертор НЕ ТРОГАТЬ!'!AB412="", "", 'Заполняет конвертор НЕ ТРОГАТЬ!'!AB412)</f>
        <v/>
      </c>
      <c r="I270" s="385" t="str">
        <f>IF('Заполняет конвертор НЕ ТРОГАТЬ!'!AC412="", "", 'Заполняет конвертор НЕ ТРОГАТЬ!'!AC412)</f>
        <v/>
      </c>
      <c r="J270" s="385" t="str">
        <f>IF('Заполняет конвертор НЕ ТРОГАТЬ!'!AD412="", "", 'Заполняет конвертор НЕ ТРОГАТЬ!'!AD412)</f>
        <v/>
      </c>
    </row>
    <row r="271" spans="1:10" ht="15.75" customHeight="1">
      <c r="A271" s="385" t="str">
        <f>IF('Заполняет конвертор НЕ ТРОГАТЬ!'!U413="", "", 'Заполняет конвертор НЕ ТРОГАТЬ!'!U413)</f>
        <v/>
      </c>
      <c r="B271" s="385" t="str">
        <f>IF('Заполняет конвертор НЕ ТРОГАТЬ!'!V413="", "", 'Заполняет конвертор НЕ ТРОГАТЬ!'!V413)</f>
        <v/>
      </c>
      <c r="C271" s="385" t="str">
        <f>IF('Заполняет конвертор НЕ ТРОГАТЬ!'!W413="", "", 'Заполняет конвертор НЕ ТРОГАТЬ!'!W413)</f>
        <v/>
      </c>
      <c r="D271" s="385" t="str">
        <f>IF('Заполняет конвертор НЕ ТРОГАТЬ!'!X413="", "", 'Заполняет конвертор НЕ ТРОГАТЬ!'!X413)</f>
        <v/>
      </c>
      <c r="E271" s="385" t="str">
        <f>IF('Заполняет конвертор НЕ ТРОГАТЬ!'!Y413="", "", 'Заполняет конвертор НЕ ТРОГАТЬ!'!Y413)</f>
        <v/>
      </c>
      <c r="F271" s="385" t="str">
        <f>IF('Заполняет конвертор НЕ ТРОГАТЬ!'!Z413="", "", 'Заполняет конвертор НЕ ТРОГАТЬ!'!Z413)</f>
        <v/>
      </c>
      <c r="G271" s="385" t="str">
        <f>IF('Заполняет конвертор НЕ ТРОГАТЬ!'!AA413="", "", 'Заполняет конвертор НЕ ТРОГАТЬ!'!AA413)</f>
        <v/>
      </c>
      <c r="H271" s="385" t="str">
        <f>IF('Заполняет конвертор НЕ ТРОГАТЬ!'!AB413="", "", 'Заполняет конвертор НЕ ТРОГАТЬ!'!AB413)</f>
        <v/>
      </c>
      <c r="I271" s="385" t="str">
        <f>IF('Заполняет конвертор НЕ ТРОГАТЬ!'!AC413="", "", 'Заполняет конвертор НЕ ТРОГАТЬ!'!AC413)</f>
        <v/>
      </c>
      <c r="J271" s="385" t="str">
        <f>IF('Заполняет конвертор НЕ ТРОГАТЬ!'!AD413="", "", 'Заполняет конвертор НЕ ТРОГАТЬ!'!AD413)</f>
        <v/>
      </c>
    </row>
    <row r="272" spans="1:10" ht="15.75" customHeight="1">
      <c r="A272" s="385" t="str">
        <f>IF('Заполняет конвертор НЕ ТРОГАТЬ!'!U414="", "", 'Заполняет конвертор НЕ ТРОГАТЬ!'!U414)</f>
        <v/>
      </c>
      <c r="B272" s="385" t="str">
        <f>IF('Заполняет конвертор НЕ ТРОГАТЬ!'!V414="", "", 'Заполняет конвертор НЕ ТРОГАТЬ!'!V414)</f>
        <v/>
      </c>
      <c r="C272" s="385" t="str">
        <f>IF('Заполняет конвертор НЕ ТРОГАТЬ!'!W414="", "", 'Заполняет конвертор НЕ ТРОГАТЬ!'!W414)</f>
        <v/>
      </c>
      <c r="D272" s="385" t="str">
        <f>IF('Заполняет конвертор НЕ ТРОГАТЬ!'!X414="", "", 'Заполняет конвертор НЕ ТРОГАТЬ!'!X414)</f>
        <v/>
      </c>
      <c r="E272" s="385" t="str">
        <f>IF('Заполняет конвертор НЕ ТРОГАТЬ!'!Y414="", "", 'Заполняет конвертор НЕ ТРОГАТЬ!'!Y414)</f>
        <v/>
      </c>
      <c r="F272" s="385" t="str">
        <f>IF('Заполняет конвертор НЕ ТРОГАТЬ!'!Z414="", "", 'Заполняет конвертор НЕ ТРОГАТЬ!'!Z414)</f>
        <v/>
      </c>
      <c r="G272" s="385" t="str">
        <f>IF('Заполняет конвертор НЕ ТРОГАТЬ!'!AA414="", "", 'Заполняет конвертор НЕ ТРОГАТЬ!'!AA414)</f>
        <v/>
      </c>
      <c r="H272" s="385" t="str">
        <f>IF('Заполняет конвертор НЕ ТРОГАТЬ!'!AB414="", "", 'Заполняет конвертор НЕ ТРОГАТЬ!'!AB414)</f>
        <v/>
      </c>
      <c r="I272" s="385" t="str">
        <f>IF('Заполняет конвертор НЕ ТРОГАТЬ!'!AC414="", "", 'Заполняет конвертор НЕ ТРОГАТЬ!'!AC414)</f>
        <v/>
      </c>
      <c r="J272" s="385" t="str">
        <f>IF('Заполняет конвертор НЕ ТРОГАТЬ!'!AD414="", "", 'Заполняет конвертор НЕ ТРОГАТЬ!'!AD414)</f>
        <v/>
      </c>
    </row>
    <row r="273" spans="1:10" ht="15.75" customHeight="1">
      <c r="A273" s="385" t="str">
        <f>IF('Заполняет конвертор НЕ ТРОГАТЬ!'!U415="", "", 'Заполняет конвертор НЕ ТРОГАТЬ!'!U415)</f>
        <v/>
      </c>
      <c r="B273" s="385" t="str">
        <f>IF('Заполняет конвертор НЕ ТРОГАТЬ!'!V415="", "", 'Заполняет конвертор НЕ ТРОГАТЬ!'!V415)</f>
        <v/>
      </c>
      <c r="C273" s="385" t="str">
        <f>IF('Заполняет конвертор НЕ ТРОГАТЬ!'!W415="", "", 'Заполняет конвертор НЕ ТРОГАТЬ!'!W415)</f>
        <v/>
      </c>
      <c r="D273" s="385" t="str">
        <f>IF('Заполняет конвертор НЕ ТРОГАТЬ!'!X415="", "", 'Заполняет конвертор НЕ ТРОГАТЬ!'!X415)</f>
        <v/>
      </c>
      <c r="E273" s="385" t="str">
        <f>IF('Заполняет конвертор НЕ ТРОГАТЬ!'!Y415="", "", 'Заполняет конвертор НЕ ТРОГАТЬ!'!Y415)</f>
        <v/>
      </c>
      <c r="F273" s="385" t="str">
        <f>IF('Заполняет конвертор НЕ ТРОГАТЬ!'!Z415="", "", 'Заполняет конвертор НЕ ТРОГАТЬ!'!Z415)</f>
        <v/>
      </c>
      <c r="G273" s="385" t="str">
        <f>IF('Заполняет конвертор НЕ ТРОГАТЬ!'!AA415="", "", 'Заполняет конвертор НЕ ТРОГАТЬ!'!AA415)</f>
        <v/>
      </c>
      <c r="H273" s="385" t="str">
        <f>IF('Заполняет конвертор НЕ ТРОГАТЬ!'!AB415="", "", 'Заполняет конвертор НЕ ТРОГАТЬ!'!AB415)</f>
        <v/>
      </c>
      <c r="I273" s="385" t="str">
        <f>IF('Заполняет конвертор НЕ ТРОГАТЬ!'!AC415="", "", 'Заполняет конвертор НЕ ТРОГАТЬ!'!AC415)</f>
        <v/>
      </c>
      <c r="J273" s="385" t="str">
        <f>IF('Заполняет конвертор НЕ ТРОГАТЬ!'!AD415="", "", 'Заполняет конвертор НЕ ТРОГАТЬ!'!AD415)</f>
        <v/>
      </c>
    </row>
    <row r="274" spans="1:10" ht="15.75" customHeight="1">
      <c r="A274" s="385" t="str">
        <f>IF('Заполняет конвертор НЕ ТРОГАТЬ!'!U416="", "", 'Заполняет конвертор НЕ ТРОГАТЬ!'!U416)</f>
        <v/>
      </c>
      <c r="B274" s="385" t="str">
        <f>IF('Заполняет конвертор НЕ ТРОГАТЬ!'!V416="", "", 'Заполняет конвертор НЕ ТРОГАТЬ!'!V416)</f>
        <v/>
      </c>
      <c r="C274" s="385" t="str">
        <f>IF('Заполняет конвертор НЕ ТРОГАТЬ!'!W416="", "", 'Заполняет конвертор НЕ ТРОГАТЬ!'!W416)</f>
        <v/>
      </c>
      <c r="D274" s="385" t="str">
        <f>IF('Заполняет конвертор НЕ ТРОГАТЬ!'!X416="", "", 'Заполняет конвертор НЕ ТРОГАТЬ!'!X416)</f>
        <v/>
      </c>
      <c r="E274" s="385" t="str">
        <f>IF('Заполняет конвертор НЕ ТРОГАТЬ!'!Y416="", "", 'Заполняет конвертор НЕ ТРОГАТЬ!'!Y416)</f>
        <v/>
      </c>
      <c r="F274" s="385" t="str">
        <f>IF('Заполняет конвертор НЕ ТРОГАТЬ!'!Z416="", "", 'Заполняет конвертор НЕ ТРОГАТЬ!'!Z416)</f>
        <v/>
      </c>
      <c r="G274" s="385" t="str">
        <f>IF('Заполняет конвертор НЕ ТРОГАТЬ!'!AA416="", "", 'Заполняет конвертор НЕ ТРОГАТЬ!'!AA416)</f>
        <v/>
      </c>
      <c r="H274" s="385" t="str">
        <f>IF('Заполняет конвертор НЕ ТРОГАТЬ!'!AB416="", "", 'Заполняет конвертор НЕ ТРОГАТЬ!'!AB416)</f>
        <v/>
      </c>
      <c r="I274" s="385" t="str">
        <f>IF('Заполняет конвертор НЕ ТРОГАТЬ!'!AC416="", "", 'Заполняет конвертор НЕ ТРОГАТЬ!'!AC416)</f>
        <v/>
      </c>
      <c r="J274" s="385" t="str">
        <f>IF('Заполняет конвертор НЕ ТРОГАТЬ!'!AD416="", "", 'Заполняет конвертор НЕ ТРОГАТЬ!'!AD416)</f>
        <v/>
      </c>
    </row>
    <row r="275" spans="1:10" ht="15.75" customHeight="1">
      <c r="A275" s="385" t="str">
        <f>IF('Заполняет конвертор НЕ ТРОГАТЬ!'!U417="", "", 'Заполняет конвертор НЕ ТРОГАТЬ!'!U417)</f>
        <v/>
      </c>
      <c r="B275" s="385" t="str">
        <f>IF('Заполняет конвертор НЕ ТРОГАТЬ!'!V417="", "", 'Заполняет конвертор НЕ ТРОГАТЬ!'!V417)</f>
        <v/>
      </c>
      <c r="C275" s="385" t="str">
        <f>IF('Заполняет конвертор НЕ ТРОГАТЬ!'!W417="", "", 'Заполняет конвертор НЕ ТРОГАТЬ!'!W417)</f>
        <v/>
      </c>
      <c r="D275" s="385" t="str">
        <f>IF('Заполняет конвертор НЕ ТРОГАТЬ!'!X417="", "", 'Заполняет конвертор НЕ ТРОГАТЬ!'!X417)</f>
        <v/>
      </c>
      <c r="E275" s="385" t="str">
        <f>IF('Заполняет конвертор НЕ ТРОГАТЬ!'!Y417="", "", 'Заполняет конвертор НЕ ТРОГАТЬ!'!Y417)</f>
        <v/>
      </c>
      <c r="F275" s="385" t="str">
        <f>IF('Заполняет конвертор НЕ ТРОГАТЬ!'!Z417="", "", 'Заполняет конвертор НЕ ТРОГАТЬ!'!Z417)</f>
        <v/>
      </c>
      <c r="G275" s="385" t="str">
        <f>IF('Заполняет конвертор НЕ ТРОГАТЬ!'!AA417="", "", 'Заполняет конвертор НЕ ТРОГАТЬ!'!AA417)</f>
        <v/>
      </c>
      <c r="H275" s="385" t="str">
        <f>IF('Заполняет конвертор НЕ ТРОГАТЬ!'!AB417="", "", 'Заполняет конвертор НЕ ТРОГАТЬ!'!AB417)</f>
        <v/>
      </c>
      <c r="I275" s="385" t="str">
        <f>IF('Заполняет конвертор НЕ ТРОГАТЬ!'!AC417="", "", 'Заполняет конвертор НЕ ТРОГАТЬ!'!AC417)</f>
        <v/>
      </c>
      <c r="J275" s="385" t="str">
        <f>IF('Заполняет конвертор НЕ ТРОГАТЬ!'!AD417="", "", 'Заполняет конвертор НЕ ТРОГАТЬ!'!AD417)</f>
        <v/>
      </c>
    </row>
    <row r="276" spans="1:10" ht="15.75" customHeight="1">
      <c r="A276" s="385" t="str">
        <f>IF('Заполняет конвертор НЕ ТРОГАТЬ!'!U418="", "", 'Заполняет конвертор НЕ ТРОГАТЬ!'!U418)</f>
        <v/>
      </c>
      <c r="B276" s="385" t="str">
        <f>IF('Заполняет конвертор НЕ ТРОГАТЬ!'!V418="", "", 'Заполняет конвертор НЕ ТРОГАТЬ!'!V418)</f>
        <v/>
      </c>
      <c r="C276" s="385" t="str">
        <f>IF('Заполняет конвертор НЕ ТРОГАТЬ!'!W418="", "", 'Заполняет конвертор НЕ ТРОГАТЬ!'!W418)</f>
        <v/>
      </c>
      <c r="D276" s="385" t="str">
        <f>IF('Заполняет конвертор НЕ ТРОГАТЬ!'!X418="", "", 'Заполняет конвертор НЕ ТРОГАТЬ!'!X418)</f>
        <v/>
      </c>
      <c r="E276" s="385" t="str">
        <f>IF('Заполняет конвертор НЕ ТРОГАТЬ!'!Y418="", "", 'Заполняет конвертор НЕ ТРОГАТЬ!'!Y418)</f>
        <v/>
      </c>
      <c r="F276" s="385" t="str">
        <f>IF('Заполняет конвертор НЕ ТРОГАТЬ!'!Z418="", "", 'Заполняет конвертор НЕ ТРОГАТЬ!'!Z418)</f>
        <v/>
      </c>
      <c r="G276" s="385" t="str">
        <f>IF('Заполняет конвертор НЕ ТРОГАТЬ!'!AA418="", "", 'Заполняет конвертор НЕ ТРОГАТЬ!'!AA418)</f>
        <v/>
      </c>
      <c r="H276" s="385" t="str">
        <f>IF('Заполняет конвертор НЕ ТРОГАТЬ!'!AB418="", "", 'Заполняет конвертор НЕ ТРОГАТЬ!'!AB418)</f>
        <v/>
      </c>
      <c r="I276" s="385" t="str">
        <f>IF('Заполняет конвертор НЕ ТРОГАТЬ!'!AC418="", "", 'Заполняет конвертор НЕ ТРОГАТЬ!'!AC418)</f>
        <v/>
      </c>
      <c r="J276" s="385" t="str">
        <f>IF('Заполняет конвертор НЕ ТРОГАТЬ!'!AD418="", "", 'Заполняет конвертор НЕ ТРОГАТЬ!'!AD418)</f>
        <v/>
      </c>
    </row>
    <row r="277" spans="1:10" ht="15.75" customHeight="1">
      <c r="A277" s="385" t="str">
        <f>IF('Заполняет конвертор НЕ ТРОГАТЬ!'!U419="", "", 'Заполняет конвертор НЕ ТРОГАТЬ!'!U419)</f>
        <v/>
      </c>
      <c r="B277" s="385" t="str">
        <f>IF('Заполняет конвертор НЕ ТРОГАТЬ!'!V419="", "", 'Заполняет конвертор НЕ ТРОГАТЬ!'!V419)</f>
        <v/>
      </c>
      <c r="C277" s="385" t="str">
        <f>IF('Заполняет конвертор НЕ ТРОГАТЬ!'!W419="", "", 'Заполняет конвертор НЕ ТРОГАТЬ!'!W419)</f>
        <v/>
      </c>
      <c r="D277" s="385" t="str">
        <f>IF('Заполняет конвертор НЕ ТРОГАТЬ!'!X419="", "", 'Заполняет конвертор НЕ ТРОГАТЬ!'!X419)</f>
        <v/>
      </c>
      <c r="E277" s="385" t="str">
        <f>IF('Заполняет конвертор НЕ ТРОГАТЬ!'!Y419="", "", 'Заполняет конвертор НЕ ТРОГАТЬ!'!Y419)</f>
        <v/>
      </c>
      <c r="F277" s="385" t="str">
        <f>IF('Заполняет конвертор НЕ ТРОГАТЬ!'!Z419="", "", 'Заполняет конвертор НЕ ТРОГАТЬ!'!Z419)</f>
        <v/>
      </c>
      <c r="G277" s="385" t="str">
        <f>IF('Заполняет конвертор НЕ ТРОГАТЬ!'!AA419="", "", 'Заполняет конвертор НЕ ТРОГАТЬ!'!AA419)</f>
        <v/>
      </c>
      <c r="H277" s="385" t="str">
        <f>IF('Заполняет конвертор НЕ ТРОГАТЬ!'!AB419="", "", 'Заполняет конвертор НЕ ТРОГАТЬ!'!AB419)</f>
        <v/>
      </c>
      <c r="I277" s="385" t="str">
        <f>IF('Заполняет конвертор НЕ ТРОГАТЬ!'!AC419="", "", 'Заполняет конвертор НЕ ТРОГАТЬ!'!AC419)</f>
        <v/>
      </c>
      <c r="J277" s="385" t="str">
        <f>IF('Заполняет конвертор НЕ ТРОГАТЬ!'!AD419="", "", 'Заполняет конвертор НЕ ТРОГАТЬ!'!AD419)</f>
        <v/>
      </c>
    </row>
    <row r="278" spans="1:10" ht="15.75" customHeight="1">
      <c r="A278" s="385" t="str">
        <f>IF('Заполняет конвертор НЕ ТРОГАТЬ!'!U420="", "", 'Заполняет конвертор НЕ ТРОГАТЬ!'!U420)</f>
        <v/>
      </c>
      <c r="B278" s="385" t="str">
        <f>IF('Заполняет конвертор НЕ ТРОГАТЬ!'!V420="", "", 'Заполняет конвертор НЕ ТРОГАТЬ!'!V420)</f>
        <v/>
      </c>
      <c r="C278" s="385" t="str">
        <f>IF('Заполняет конвертор НЕ ТРОГАТЬ!'!W420="", "", 'Заполняет конвертор НЕ ТРОГАТЬ!'!W420)</f>
        <v/>
      </c>
      <c r="D278" s="385" t="str">
        <f>IF('Заполняет конвертор НЕ ТРОГАТЬ!'!X420="", "", 'Заполняет конвертор НЕ ТРОГАТЬ!'!X420)</f>
        <v/>
      </c>
      <c r="E278" s="385" t="str">
        <f>IF('Заполняет конвертор НЕ ТРОГАТЬ!'!Y420="", "", 'Заполняет конвертор НЕ ТРОГАТЬ!'!Y420)</f>
        <v/>
      </c>
      <c r="F278" s="385" t="str">
        <f>IF('Заполняет конвертор НЕ ТРОГАТЬ!'!Z420="", "", 'Заполняет конвертор НЕ ТРОГАТЬ!'!Z420)</f>
        <v/>
      </c>
      <c r="G278" s="385" t="str">
        <f>IF('Заполняет конвертор НЕ ТРОГАТЬ!'!AA420="", "", 'Заполняет конвертор НЕ ТРОГАТЬ!'!AA420)</f>
        <v/>
      </c>
      <c r="H278" s="385" t="str">
        <f>IF('Заполняет конвертор НЕ ТРОГАТЬ!'!AB420="", "", 'Заполняет конвертор НЕ ТРОГАТЬ!'!AB420)</f>
        <v/>
      </c>
      <c r="I278" s="385" t="str">
        <f>IF('Заполняет конвертор НЕ ТРОГАТЬ!'!AC420="", "", 'Заполняет конвертор НЕ ТРОГАТЬ!'!AC420)</f>
        <v/>
      </c>
      <c r="J278" s="385" t="str">
        <f>IF('Заполняет конвертор НЕ ТРОГАТЬ!'!AD420="", "", 'Заполняет конвертор НЕ ТРОГАТЬ!'!AD420)</f>
        <v/>
      </c>
    </row>
    <row r="279" spans="1:10" ht="15.75" customHeight="1">
      <c r="A279" s="385" t="str">
        <f>IF('Заполняет конвертор НЕ ТРОГАТЬ!'!U421="", "", 'Заполняет конвертор НЕ ТРОГАТЬ!'!U421)</f>
        <v/>
      </c>
      <c r="B279" s="385" t="str">
        <f>IF('Заполняет конвертор НЕ ТРОГАТЬ!'!V421="", "", 'Заполняет конвертор НЕ ТРОГАТЬ!'!V421)</f>
        <v/>
      </c>
      <c r="C279" s="385" t="str">
        <f>IF('Заполняет конвертор НЕ ТРОГАТЬ!'!W421="", "", 'Заполняет конвертор НЕ ТРОГАТЬ!'!W421)</f>
        <v/>
      </c>
      <c r="D279" s="385" t="str">
        <f>IF('Заполняет конвертор НЕ ТРОГАТЬ!'!X421="", "", 'Заполняет конвертор НЕ ТРОГАТЬ!'!X421)</f>
        <v/>
      </c>
      <c r="E279" s="385" t="str">
        <f>IF('Заполняет конвертор НЕ ТРОГАТЬ!'!Y421="", "", 'Заполняет конвертор НЕ ТРОГАТЬ!'!Y421)</f>
        <v/>
      </c>
      <c r="F279" s="385" t="str">
        <f>IF('Заполняет конвертор НЕ ТРОГАТЬ!'!Z421="", "", 'Заполняет конвертор НЕ ТРОГАТЬ!'!Z421)</f>
        <v/>
      </c>
      <c r="G279" s="385" t="str">
        <f>IF('Заполняет конвертор НЕ ТРОГАТЬ!'!AA421="", "", 'Заполняет конвертор НЕ ТРОГАТЬ!'!AA421)</f>
        <v/>
      </c>
      <c r="H279" s="385" t="str">
        <f>IF('Заполняет конвертор НЕ ТРОГАТЬ!'!AB421="", "", 'Заполняет конвертор НЕ ТРОГАТЬ!'!AB421)</f>
        <v/>
      </c>
      <c r="I279" s="385" t="str">
        <f>IF('Заполняет конвертор НЕ ТРОГАТЬ!'!AC421="", "", 'Заполняет конвертор НЕ ТРОГАТЬ!'!AC421)</f>
        <v/>
      </c>
      <c r="J279" s="385" t="str">
        <f>IF('Заполняет конвертор НЕ ТРОГАТЬ!'!AD421="", "", 'Заполняет конвертор НЕ ТРОГАТЬ!'!AD421)</f>
        <v/>
      </c>
    </row>
    <row r="280" spans="1:10" ht="15.75" customHeight="1">
      <c r="A280" s="385" t="str">
        <f>IF('Заполняет конвертор НЕ ТРОГАТЬ!'!U422="", "", 'Заполняет конвертор НЕ ТРОГАТЬ!'!U422)</f>
        <v/>
      </c>
      <c r="B280" s="385" t="str">
        <f>IF('Заполняет конвертор НЕ ТРОГАТЬ!'!V422="", "", 'Заполняет конвертор НЕ ТРОГАТЬ!'!V422)</f>
        <v/>
      </c>
      <c r="C280" s="385" t="str">
        <f>IF('Заполняет конвертор НЕ ТРОГАТЬ!'!W422="", "", 'Заполняет конвертор НЕ ТРОГАТЬ!'!W422)</f>
        <v/>
      </c>
      <c r="D280" s="385" t="str">
        <f>IF('Заполняет конвертор НЕ ТРОГАТЬ!'!X422="", "", 'Заполняет конвертор НЕ ТРОГАТЬ!'!X422)</f>
        <v/>
      </c>
      <c r="E280" s="385" t="str">
        <f>IF('Заполняет конвертор НЕ ТРОГАТЬ!'!Y422="", "", 'Заполняет конвертор НЕ ТРОГАТЬ!'!Y422)</f>
        <v/>
      </c>
      <c r="F280" s="385" t="str">
        <f>IF('Заполняет конвертор НЕ ТРОГАТЬ!'!Z422="", "", 'Заполняет конвертор НЕ ТРОГАТЬ!'!Z422)</f>
        <v/>
      </c>
      <c r="G280" s="385" t="str">
        <f>IF('Заполняет конвертор НЕ ТРОГАТЬ!'!AA422="", "", 'Заполняет конвертор НЕ ТРОГАТЬ!'!AA422)</f>
        <v/>
      </c>
      <c r="H280" s="385" t="str">
        <f>IF('Заполняет конвертор НЕ ТРОГАТЬ!'!AB422="", "", 'Заполняет конвертор НЕ ТРОГАТЬ!'!AB422)</f>
        <v/>
      </c>
      <c r="I280" s="385" t="str">
        <f>IF('Заполняет конвертор НЕ ТРОГАТЬ!'!AC422="", "", 'Заполняет конвертор НЕ ТРОГАТЬ!'!AC422)</f>
        <v/>
      </c>
      <c r="J280" s="385" t="str">
        <f>IF('Заполняет конвертор НЕ ТРОГАТЬ!'!AD422="", "", 'Заполняет конвертор НЕ ТРОГАТЬ!'!AD422)</f>
        <v/>
      </c>
    </row>
    <row r="281" spans="1:10" ht="15.75" customHeight="1">
      <c r="A281" s="385" t="str">
        <f>IF('Заполняет конвертор НЕ ТРОГАТЬ!'!U423="", "", 'Заполняет конвертор НЕ ТРОГАТЬ!'!U423)</f>
        <v/>
      </c>
      <c r="B281" s="385" t="str">
        <f>IF('Заполняет конвертор НЕ ТРОГАТЬ!'!V423="", "", 'Заполняет конвертор НЕ ТРОГАТЬ!'!V423)</f>
        <v/>
      </c>
      <c r="C281" s="385" t="str">
        <f>IF('Заполняет конвертор НЕ ТРОГАТЬ!'!W423="", "", 'Заполняет конвертор НЕ ТРОГАТЬ!'!W423)</f>
        <v/>
      </c>
      <c r="D281" s="385" t="str">
        <f>IF('Заполняет конвертор НЕ ТРОГАТЬ!'!X423="", "", 'Заполняет конвертор НЕ ТРОГАТЬ!'!X423)</f>
        <v/>
      </c>
      <c r="E281" s="385" t="str">
        <f>IF('Заполняет конвертор НЕ ТРОГАТЬ!'!Y423="", "", 'Заполняет конвертор НЕ ТРОГАТЬ!'!Y423)</f>
        <v/>
      </c>
      <c r="F281" s="385" t="str">
        <f>IF('Заполняет конвертор НЕ ТРОГАТЬ!'!Z423="", "", 'Заполняет конвертор НЕ ТРОГАТЬ!'!Z423)</f>
        <v/>
      </c>
      <c r="G281" s="385" t="str">
        <f>IF('Заполняет конвертор НЕ ТРОГАТЬ!'!AA423="", "", 'Заполняет конвертор НЕ ТРОГАТЬ!'!AA423)</f>
        <v/>
      </c>
      <c r="H281" s="385" t="str">
        <f>IF('Заполняет конвертор НЕ ТРОГАТЬ!'!AB423="", "", 'Заполняет конвертор НЕ ТРОГАТЬ!'!AB423)</f>
        <v/>
      </c>
      <c r="I281" s="385" t="str">
        <f>IF('Заполняет конвертор НЕ ТРОГАТЬ!'!AC423="", "", 'Заполняет конвертор НЕ ТРОГАТЬ!'!AC423)</f>
        <v/>
      </c>
      <c r="J281" s="385" t="str">
        <f>IF('Заполняет конвертор НЕ ТРОГАТЬ!'!AD423="", "", 'Заполняет конвертор НЕ ТРОГАТЬ!'!AD423)</f>
        <v/>
      </c>
    </row>
    <row r="282" spans="1:10" ht="15.75" customHeight="1">
      <c r="A282" s="385" t="str">
        <f>IF('Заполняет конвертор НЕ ТРОГАТЬ!'!U424="", "", 'Заполняет конвертор НЕ ТРОГАТЬ!'!U424)</f>
        <v/>
      </c>
      <c r="B282" s="385" t="str">
        <f>IF('Заполняет конвертор НЕ ТРОГАТЬ!'!V424="", "", 'Заполняет конвертор НЕ ТРОГАТЬ!'!V424)</f>
        <v/>
      </c>
      <c r="C282" s="385" t="str">
        <f>IF('Заполняет конвертор НЕ ТРОГАТЬ!'!W424="", "", 'Заполняет конвертор НЕ ТРОГАТЬ!'!W424)</f>
        <v/>
      </c>
      <c r="D282" s="385" t="str">
        <f>IF('Заполняет конвертор НЕ ТРОГАТЬ!'!X424="", "", 'Заполняет конвертор НЕ ТРОГАТЬ!'!X424)</f>
        <v/>
      </c>
      <c r="E282" s="385" t="str">
        <f>IF('Заполняет конвертор НЕ ТРОГАТЬ!'!Y424="", "", 'Заполняет конвертор НЕ ТРОГАТЬ!'!Y424)</f>
        <v/>
      </c>
      <c r="F282" s="385" t="str">
        <f>IF('Заполняет конвертор НЕ ТРОГАТЬ!'!Z424="", "", 'Заполняет конвертор НЕ ТРОГАТЬ!'!Z424)</f>
        <v/>
      </c>
      <c r="G282" s="385" t="str">
        <f>IF('Заполняет конвертор НЕ ТРОГАТЬ!'!AA424="", "", 'Заполняет конвертор НЕ ТРОГАТЬ!'!AA424)</f>
        <v/>
      </c>
      <c r="H282" s="385" t="str">
        <f>IF('Заполняет конвертор НЕ ТРОГАТЬ!'!AB424="", "", 'Заполняет конвертор НЕ ТРОГАТЬ!'!AB424)</f>
        <v/>
      </c>
      <c r="I282" s="385" t="str">
        <f>IF('Заполняет конвертор НЕ ТРОГАТЬ!'!AC424="", "", 'Заполняет конвертор НЕ ТРОГАТЬ!'!AC424)</f>
        <v/>
      </c>
      <c r="J282" s="385" t="str">
        <f>IF('Заполняет конвертор НЕ ТРОГАТЬ!'!AD424="", "", 'Заполняет конвертор НЕ ТРОГАТЬ!'!AD424)</f>
        <v/>
      </c>
    </row>
    <row r="283" spans="1:10" ht="15.75" customHeight="1">
      <c r="A283" s="385" t="str">
        <f>IF('Заполняет конвертор НЕ ТРОГАТЬ!'!U425="", "", 'Заполняет конвертор НЕ ТРОГАТЬ!'!U425)</f>
        <v/>
      </c>
      <c r="B283" s="385" t="str">
        <f>IF('Заполняет конвертор НЕ ТРОГАТЬ!'!V425="", "", 'Заполняет конвертор НЕ ТРОГАТЬ!'!V425)</f>
        <v/>
      </c>
      <c r="C283" s="385" t="str">
        <f>IF('Заполняет конвертор НЕ ТРОГАТЬ!'!W425="", "", 'Заполняет конвертор НЕ ТРОГАТЬ!'!W425)</f>
        <v/>
      </c>
      <c r="D283" s="385" t="str">
        <f>IF('Заполняет конвертор НЕ ТРОГАТЬ!'!X425="", "", 'Заполняет конвертор НЕ ТРОГАТЬ!'!X425)</f>
        <v/>
      </c>
      <c r="E283" s="385" t="str">
        <f>IF('Заполняет конвертор НЕ ТРОГАТЬ!'!Y425="", "", 'Заполняет конвертор НЕ ТРОГАТЬ!'!Y425)</f>
        <v/>
      </c>
      <c r="F283" s="385" t="str">
        <f>IF('Заполняет конвертор НЕ ТРОГАТЬ!'!Z425="", "", 'Заполняет конвертор НЕ ТРОГАТЬ!'!Z425)</f>
        <v/>
      </c>
      <c r="G283" s="385" t="str">
        <f>IF('Заполняет конвертор НЕ ТРОГАТЬ!'!AA425="", "", 'Заполняет конвертор НЕ ТРОГАТЬ!'!AA425)</f>
        <v/>
      </c>
      <c r="H283" s="385" t="str">
        <f>IF('Заполняет конвертор НЕ ТРОГАТЬ!'!AB425="", "", 'Заполняет конвертор НЕ ТРОГАТЬ!'!AB425)</f>
        <v/>
      </c>
      <c r="I283" s="385" t="str">
        <f>IF('Заполняет конвертор НЕ ТРОГАТЬ!'!AC425="", "", 'Заполняет конвертор НЕ ТРОГАТЬ!'!AC425)</f>
        <v/>
      </c>
      <c r="J283" s="385" t="str">
        <f>IF('Заполняет конвертор НЕ ТРОГАТЬ!'!AD425="", "", 'Заполняет конвертор НЕ ТРОГАТЬ!'!AD425)</f>
        <v/>
      </c>
    </row>
    <row r="284" spans="1:10" ht="15.75" customHeight="1">
      <c r="A284" s="385" t="str">
        <f>IF('Заполняет конвертор НЕ ТРОГАТЬ!'!U426="", "", 'Заполняет конвертор НЕ ТРОГАТЬ!'!U426)</f>
        <v/>
      </c>
      <c r="B284" s="385" t="str">
        <f>IF('Заполняет конвертор НЕ ТРОГАТЬ!'!V426="", "", 'Заполняет конвертор НЕ ТРОГАТЬ!'!V426)</f>
        <v/>
      </c>
      <c r="C284" s="385" t="str">
        <f>IF('Заполняет конвертор НЕ ТРОГАТЬ!'!W426="", "", 'Заполняет конвертор НЕ ТРОГАТЬ!'!W426)</f>
        <v/>
      </c>
      <c r="D284" s="385" t="str">
        <f>IF('Заполняет конвертор НЕ ТРОГАТЬ!'!X426="", "", 'Заполняет конвертор НЕ ТРОГАТЬ!'!X426)</f>
        <v/>
      </c>
      <c r="E284" s="385" t="str">
        <f>IF('Заполняет конвертор НЕ ТРОГАТЬ!'!Y426="", "", 'Заполняет конвертор НЕ ТРОГАТЬ!'!Y426)</f>
        <v/>
      </c>
      <c r="F284" s="385" t="str">
        <f>IF('Заполняет конвертор НЕ ТРОГАТЬ!'!Z426="", "", 'Заполняет конвертор НЕ ТРОГАТЬ!'!Z426)</f>
        <v/>
      </c>
      <c r="G284" s="385" t="str">
        <f>IF('Заполняет конвертор НЕ ТРОГАТЬ!'!AA426="", "", 'Заполняет конвертор НЕ ТРОГАТЬ!'!AA426)</f>
        <v/>
      </c>
      <c r="H284" s="385" t="str">
        <f>IF('Заполняет конвертор НЕ ТРОГАТЬ!'!AB426="", "", 'Заполняет конвертор НЕ ТРОГАТЬ!'!AB426)</f>
        <v/>
      </c>
      <c r="I284" s="385" t="str">
        <f>IF('Заполняет конвертор НЕ ТРОГАТЬ!'!AC426="", "", 'Заполняет конвертор НЕ ТРОГАТЬ!'!AC426)</f>
        <v/>
      </c>
      <c r="J284" s="385" t="str">
        <f>IF('Заполняет конвертор НЕ ТРОГАТЬ!'!AD426="", "", 'Заполняет конвертор НЕ ТРОГАТЬ!'!AD426)</f>
        <v/>
      </c>
    </row>
    <row r="285" spans="1:10" ht="15.75" customHeight="1">
      <c r="A285" s="385" t="str">
        <f>IF('Заполняет конвертор НЕ ТРОГАТЬ!'!U427="", "", 'Заполняет конвертор НЕ ТРОГАТЬ!'!U427)</f>
        <v/>
      </c>
      <c r="B285" s="385" t="str">
        <f>IF('Заполняет конвертор НЕ ТРОГАТЬ!'!V427="", "", 'Заполняет конвертор НЕ ТРОГАТЬ!'!V427)</f>
        <v/>
      </c>
      <c r="C285" s="385" t="str">
        <f>IF('Заполняет конвертор НЕ ТРОГАТЬ!'!W427="", "", 'Заполняет конвертор НЕ ТРОГАТЬ!'!W427)</f>
        <v/>
      </c>
      <c r="D285" s="385" t="str">
        <f>IF('Заполняет конвертор НЕ ТРОГАТЬ!'!X427="", "", 'Заполняет конвертор НЕ ТРОГАТЬ!'!X427)</f>
        <v/>
      </c>
      <c r="E285" s="385" t="str">
        <f>IF('Заполняет конвертор НЕ ТРОГАТЬ!'!Y427="", "", 'Заполняет конвертор НЕ ТРОГАТЬ!'!Y427)</f>
        <v/>
      </c>
      <c r="F285" s="385" t="str">
        <f>IF('Заполняет конвертор НЕ ТРОГАТЬ!'!Z427="", "", 'Заполняет конвертор НЕ ТРОГАТЬ!'!Z427)</f>
        <v/>
      </c>
      <c r="G285" s="385" t="str">
        <f>IF('Заполняет конвертор НЕ ТРОГАТЬ!'!AA427="", "", 'Заполняет конвертор НЕ ТРОГАТЬ!'!AA427)</f>
        <v/>
      </c>
      <c r="H285" s="385" t="str">
        <f>IF('Заполняет конвертор НЕ ТРОГАТЬ!'!AB427="", "", 'Заполняет конвертор НЕ ТРОГАТЬ!'!AB427)</f>
        <v/>
      </c>
      <c r="I285" s="385" t="str">
        <f>IF('Заполняет конвертор НЕ ТРОГАТЬ!'!AC427="", "", 'Заполняет конвертор НЕ ТРОГАТЬ!'!AC427)</f>
        <v/>
      </c>
      <c r="J285" s="385" t="str">
        <f>IF('Заполняет конвертор НЕ ТРОГАТЬ!'!AD427="", "", 'Заполняет конвертор НЕ ТРОГАТЬ!'!AD427)</f>
        <v/>
      </c>
    </row>
    <row r="286" spans="1:10" ht="15.75" customHeight="1">
      <c r="A286" s="385" t="str">
        <f>IF('Заполняет конвертор НЕ ТРОГАТЬ!'!U428="", "", 'Заполняет конвертор НЕ ТРОГАТЬ!'!U428)</f>
        <v/>
      </c>
      <c r="B286" s="385" t="str">
        <f>IF('Заполняет конвертор НЕ ТРОГАТЬ!'!V428="", "", 'Заполняет конвертор НЕ ТРОГАТЬ!'!V428)</f>
        <v/>
      </c>
      <c r="C286" s="385" t="str">
        <f>IF('Заполняет конвертор НЕ ТРОГАТЬ!'!W428="", "", 'Заполняет конвертор НЕ ТРОГАТЬ!'!W428)</f>
        <v/>
      </c>
      <c r="D286" s="385" t="str">
        <f>IF('Заполняет конвертор НЕ ТРОГАТЬ!'!X428="", "", 'Заполняет конвертор НЕ ТРОГАТЬ!'!X428)</f>
        <v/>
      </c>
      <c r="E286" s="385" t="str">
        <f>IF('Заполняет конвертор НЕ ТРОГАТЬ!'!Y428="", "", 'Заполняет конвертор НЕ ТРОГАТЬ!'!Y428)</f>
        <v/>
      </c>
      <c r="F286" s="385" t="str">
        <f>IF('Заполняет конвертор НЕ ТРОГАТЬ!'!Z428="", "", 'Заполняет конвертор НЕ ТРОГАТЬ!'!Z428)</f>
        <v/>
      </c>
      <c r="G286" s="385" t="str">
        <f>IF('Заполняет конвертор НЕ ТРОГАТЬ!'!AA428="", "", 'Заполняет конвертор НЕ ТРОГАТЬ!'!AA428)</f>
        <v/>
      </c>
      <c r="H286" s="385" t="str">
        <f>IF('Заполняет конвертор НЕ ТРОГАТЬ!'!AB428="", "", 'Заполняет конвертор НЕ ТРОГАТЬ!'!AB428)</f>
        <v/>
      </c>
      <c r="I286" s="385" t="str">
        <f>IF('Заполняет конвертор НЕ ТРОГАТЬ!'!AC428="", "", 'Заполняет конвертор НЕ ТРОГАТЬ!'!AC428)</f>
        <v/>
      </c>
      <c r="J286" s="385" t="str">
        <f>IF('Заполняет конвертор НЕ ТРОГАТЬ!'!AD428="", "", 'Заполняет конвертор НЕ ТРОГАТЬ!'!AD428)</f>
        <v/>
      </c>
    </row>
    <row r="287" spans="1:10" ht="15.75" customHeight="1">
      <c r="A287" s="385" t="str">
        <f>IF('Заполняет конвертор НЕ ТРОГАТЬ!'!U429="", "", 'Заполняет конвертор НЕ ТРОГАТЬ!'!U429)</f>
        <v/>
      </c>
      <c r="B287" s="385" t="str">
        <f>IF('Заполняет конвертор НЕ ТРОГАТЬ!'!V429="", "", 'Заполняет конвертор НЕ ТРОГАТЬ!'!V429)</f>
        <v/>
      </c>
      <c r="C287" s="385" t="str">
        <f>IF('Заполняет конвертор НЕ ТРОГАТЬ!'!W429="", "", 'Заполняет конвертор НЕ ТРОГАТЬ!'!W429)</f>
        <v/>
      </c>
      <c r="D287" s="385" t="str">
        <f>IF('Заполняет конвертор НЕ ТРОГАТЬ!'!X429="", "", 'Заполняет конвертор НЕ ТРОГАТЬ!'!X429)</f>
        <v/>
      </c>
      <c r="E287" s="385" t="str">
        <f>IF('Заполняет конвертор НЕ ТРОГАТЬ!'!Y429="", "", 'Заполняет конвертор НЕ ТРОГАТЬ!'!Y429)</f>
        <v/>
      </c>
      <c r="F287" s="385" t="str">
        <f>IF('Заполняет конвертор НЕ ТРОГАТЬ!'!Z429="", "", 'Заполняет конвертор НЕ ТРОГАТЬ!'!Z429)</f>
        <v/>
      </c>
      <c r="G287" s="385" t="str">
        <f>IF('Заполняет конвертор НЕ ТРОГАТЬ!'!AA429="", "", 'Заполняет конвертор НЕ ТРОГАТЬ!'!AA429)</f>
        <v/>
      </c>
      <c r="H287" s="385" t="str">
        <f>IF('Заполняет конвертор НЕ ТРОГАТЬ!'!AB429="", "", 'Заполняет конвертор НЕ ТРОГАТЬ!'!AB429)</f>
        <v/>
      </c>
      <c r="I287" s="385" t="str">
        <f>IF('Заполняет конвертор НЕ ТРОГАТЬ!'!AC429="", "", 'Заполняет конвертор НЕ ТРОГАТЬ!'!AC429)</f>
        <v/>
      </c>
      <c r="J287" s="385" t="str">
        <f>IF('Заполняет конвертор НЕ ТРОГАТЬ!'!AD429="", "", 'Заполняет конвертор НЕ ТРОГАТЬ!'!AD429)</f>
        <v/>
      </c>
    </row>
    <row r="288" spans="1:10" ht="15.75" customHeight="1">
      <c r="A288" s="385" t="str">
        <f>IF('Заполняет конвертор НЕ ТРОГАТЬ!'!U430="", "", 'Заполняет конвертор НЕ ТРОГАТЬ!'!U430)</f>
        <v/>
      </c>
      <c r="B288" s="385" t="str">
        <f>IF('Заполняет конвертор НЕ ТРОГАТЬ!'!V430="", "", 'Заполняет конвертор НЕ ТРОГАТЬ!'!V430)</f>
        <v/>
      </c>
      <c r="C288" s="385" t="str">
        <f>IF('Заполняет конвертор НЕ ТРОГАТЬ!'!W430="", "", 'Заполняет конвертор НЕ ТРОГАТЬ!'!W430)</f>
        <v/>
      </c>
      <c r="D288" s="385" t="str">
        <f>IF('Заполняет конвертор НЕ ТРОГАТЬ!'!X430="", "", 'Заполняет конвертор НЕ ТРОГАТЬ!'!X430)</f>
        <v/>
      </c>
      <c r="E288" s="385" t="str">
        <f>IF('Заполняет конвертор НЕ ТРОГАТЬ!'!Y430="", "", 'Заполняет конвертор НЕ ТРОГАТЬ!'!Y430)</f>
        <v/>
      </c>
      <c r="F288" s="385" t="str">
        <f>IF('Заполняет конвертор НЕ ТРОГАТЬ!'!Z430="", "", 'Заполняет конвертор НЕ ТРОГАТЬ!'!Z430)</f>
        <v/>
      </c>
      <c r="G288" s="385" t="str">
        <f>IF('Заполняет конвертор НЕ ТРОГАТЬ!'!AA430="", "", 'Заполняет конвертор НЕ ТРОГАТЬ!'!AA430)</f>
        <v/>
      </c>
      <c r="H288" s="385" t="str">
        <f>IF('Заполняет конвертор НЕ ТРОГАТЬ!'!AB430="", "", 'Заполняет конвертор НЕ ТРОГАТЬ!'!AB430)</f>
        <v/>
      </c>
      <c r="I288" s="385" t="str">
        <f>IF('Заполняет конвертор НЕ ТРОГАТЬ!'!AC430="", "", 'Заполняет конвертор НЕ ТРОГАТЬ!'!AC430)</f>
        <v/>
      </c>
      <c r="J288" s="385" t="str">
        <f>IF('Заполняет конвертор НЕ ТРОГАТЬ!'!AD430="", "", 'Заполняет конвертор НЕ ТРОГАТЬ!'!AD430)</f>
        <v/>
      </c>
    </row>
    <row r="289" spans="1:10" ht="15.75" customHeight="1">
      <c r="A289" s="385" t="str">
        <f>IF('Заполняет конвертор НЕ ТРОГАТЬ!'!U431="", "", 'Заполняет конвертор НЕ ТРОГАТЬ!'!U431)</f>
        <v/>
      </c>
      <c r="B289" s="385" t="str">
        <f>IF('Заполняет конвертор НЕ ТРОГАТЬ!'!V431="", "", 'Заполняет конвертор НЕ ТРОГАТЬ!'!V431)</f>
        <v/>
      </c>
      <c r="C289" s="385" t="str">
        <f>IF('Заполняет конвертор НЕ ТРОГАТЬ!'!W431="", "", 'Заполняет конвертор НЕ ТРОГАТЬ!'!W431)</f>
        <v/>
      </c>
      <c r="D289" s="385" t="str">
        <f>IF('Заполняет конвертор НЕ ТРОГАТЬ!'!X431="", "", 'Заполняет конвертор НЕ ТРОГАТЬ!'!X431)</f>
        <v/>
      </c>
      <c r="E289" s="385" t="str">
        <f>IF('Заполняет конвертор НЕ ТРОГАТЬ!'!Y431="", "", 'Заполняет конвертор НЕ ТРОГАТЬ!'!Y431)</f>
        <v/>
      </c>
      <c r="F289" s="385" t="str">
        <f>IF('Заполняет конвертор НЕ ТРОГАТЬ!'!Z431="", "", 'Заполняет конвертор НЕ ТРОГАТЬ!'!Z431)</f>
        <v/>
      </c>
      <c r="G289" s="385" t="str">
        <f>IF('Заполняет конвертор НЕ ТРОГАТЬ!'!AA431="", "", 'Заполняет конвертор НЕ ТРОГАТЬ!'!AA431)</f>
        <v/>
      </c>
      <c r="H289" s="385" t="str">
        <f>IF('Заполняет конвертор НЕ ТРОГАТЬ!'!AB431="", "", 'Заполняет конвертор НЕ ТРОГАТЬ!'!AB431)</f>
        <v/>
      </c>
      <c r="I289" s="385" t="str">
        <f>IF('Заполняет конвертор НЕ ТРОГАТЬ!'!AC431="", "", 'Заполняет конвертор НЕ ТРОГАТЬ!'!AC431)</f>
        <v/>
      </c>
      <c r="J289" s="385" t="str">
        <f>IF('Заполняет конвертор НЕ ТРОГАТЬ!'!AD431="", "", 'Заполняет конвертор НЕ ТРОГАТЬ!'!AD431)</f>
        <v/>
      </c>
    </row>
    <row r="290" spans="1:10" ht="15.75" customHeight="1">
      <c r="A290" s="385" t="str">
        <f>IF('Заполняет конвертор НЕ ТРОГАТЬ!'!U432="", "", 'Заполняет конвертор НЕ ТРОГАТЬ!'!U432)</f>
        <v/>
      </c>
      <c r="B290" s="385" t="str">
        <f>IF('Заполняет конвертор НЕ ТРОГАТЬ!'!V432="", "", 'Заполняет конвертор НЕ ТРОГАТЬ!'!V432)</f>
        <v/>
      </c>
      <c r="C290" s="385" t="str">
        <f>IF('Заполняет конвертор НЕ ТРОГАТЬ!'!W432="", "", 'Заполняет конвертор НЕ ТРОГАТЬ!'!W432)</f>
        <v/>
      </c>
      <c r="D290" s="385" t="str">
        <f>IF('Заполняет конвертор НЕ ТРОГАТЬ!'!X432="", "", 'Заполняет конвертор НЕ ТРОГАТЬ!'!X432)</f>
        <v/>
      </c>
      <c r="E290" s="385" t="str">
        <f>IF('Заполняет конвертор НЕ ТРОГАТЬ!'!Y432="", "", 'Заполняет конвертор НЕ ТРОГАТЬ!'!Y432)</f>
        <v/>
      </c>
      <c r="F290" s="385" t="str">
        <f>IF('Заполняет конвертор НЕ ТРОГАТЬ!'!Z432="", "", 'Заполняет конвертор НЕ ТРОГАТЬ!'!Z432)</f>
        <v/>
      </c>
      <c r="G290" s="385" t="str">
        <f>IF('Заполняет конвертор НЕ ТРОГАТЬ!'!AA432="", "", 'Заполняет конвертор НЕ ТРОГАТЬ!'!AA432)</f>
        <v/>
      </c>
      <c r="H290" s="385" t="str">
        <f>IF('Заполняет конвертор НЕ ТРОГАТЬ!'!AB432="", "", 'Заполняет конвертор НЕ ТРОГАТЬ!'!AB432)</f>
        <v/>
      </c>
      <c r="I290" s="385" t="str">
        <f>IF('Заполняет конвертор НЕ ТРОГАТЬ!'!AC432="", "", 'Заполняет конвертор НЕ ТРОГАТЬ!'!AC432)</f>
        <v/>
      </c>
      <c r="J290" s="385" t="str">
        <f>IF('Заполняет конвертор НЕ ТРОГАТЬ!'!AD432="", "", 'Заполняет конвертор НЕ ТРОГАТЬ!'!AD432)</f>
        <v/>
      </c>
    </row>
    <row r="291" spans="1:10" ht="15.75" customHeight="1">
      <c r="A291" s="385" t="str">
        <f>IF('Заполняет конвертор НЕ ТРОГАТЬ!'!U433="", "", 'Заполняет конвертор НЕ ТРОГАТЬ!'!U433)</f>
        <v/>
      </c>
      <c r="B291" s="385" t="str">
        <f>IF('Заполняет конвертор НЕ ТРОГАТЬ!'!V433="", "", 'Заполняет конвертор НЕ ТРОГАТЬ!'!V433)</f>
        <v/>
      </c>
      <c r="C291" s="385" t="str">
        <f>IF('Заполняет конвертор НЕ ТРОГАТЬ!'!W433="", "", 'Заполняет конвертор НЕ ТРОГАТЬ!'!W433)</f>
        <v/>
      </c>
      <c r="D291" s="385" t="str">
        <f>IF('Заполняет конвертор НЕ ТРОГАТЬ!'!X433="", "", 'Заполняет конвертор НЕ ТРОГАТЬ!'!X433)</f>
        <v/>
      </c>
      <c r="E291" s="385" t="str">
        <f>IF('Заполняет конвертор НЕ ТРОГАТЬ!'!Y433="", "", 'Заполняет конвертор НЕ ТРОГАТЬ!'!Y433)</f>
        <v/>
      </c>
      <c r="F291" s="385" t="str">
        <f>IF('Заполняет конвертор НЕ ТРОГАТЬ!'!Z433="", "", 'Заполняет конвертор НЕ ТРОГАТЬ!'!Z433)</f>
        <v/>
      </c>
      <c r="G291" s="385" t="str">
        <f>IF('Заполняет конвертор НЕ ТРОГАТЬ!'!AA433="", "", 'Заполняет конвертор НЕ ТРОГАТЬ!'!AA433)</f>
        <v/>
      </c>
      <c r="H291" s="385" t="str">
        <f>IF('Заполняет конвертор НЕ ТРОГАТЬ!'!AB433="", "", 'Заполняет конвертор НЕ ТРОГАТЬ!'!AB433)</f>
        <v/>
      </c>
      <c r="I291" s="385" t="str">
        <f>IF('Заполняет конвертор НЕ ТРОГАТЬ!'!AC433="", "", 'Заполняет конвертор НЕ ТРОГАТЬ!'!AC433)</f>
        <v/>
      </c>
      <c r="J291" s="385" t="str">
        <f>IF('Заполняет конвертор НЕ ТРОГАТЬ!'!AD433="", "", 'Заполняет конвертор НЕ ТРОГАТЬ!'!AD433)</f>
        <v/>
      </c>
    </row>
    <row r="292" spans="1:10" ht="15.75" customHeight="1">
      <c r="A292" s="385" t="str">
        <f>IF('Заполняет конвертор НЕ ТРОГАТЬ!'!U434="", "", 'Заполняет конвертор НЕ ТРОГАТЬ!'!U434)</f>
        <v/>
      </c>
      <c r="B292" s="385" t="str">
        <f>IF('Заполняет конвертор НЕ ТРОГАТЬ!'!V434="", "", 'Заполняет конвертор НЕ ТРОГАТЬ!'!V434)</f>
        <v/>
      </c>
      <c r="C292" s="385" t="str">
        <f>IF('Заполняет конвертор НЕ ТРОГАТЬ!'!W434="", "", 'Заполняет конвертор НЕ ТРОГАТЬ!'!W434)</f>
        <v/>
      </c>
      <c r="D292" s="385" t="str">
        <f>IF('Заполняет конвертор НЕ ТРОГАТЬ!'!X434="", "", 'Заполняет конвертор НЕ ТРОГАТЬ!'!X434)</f>
        <v/>
      </c>
      <c r="E292" s="385" t="str">
        <f>IF('Заполняет конвертор НЕ ТРОГАТЬ!'!Y434="", "", 'Заполняет конвертор НЕ ТРОГАТЬ!'!Y434)</f>
        <v/>
      </c>
      <c r="F292" s="385" t="str">
        <f>IF('Заполняет конвертор НЕ ТРОГАТЬ!'!Z434="", "", 'Заполняет конвертор НЕ ТРОГАТЬ!'!Z434)</f>
        <v/>
      </c>
      <c r="G292" s="385" t="str">
        <f>IF('Заполняет конвертор НЕ ТРОГАТЬ!'!AA434="", "", 'Заполняет конвертор НЕ ТРОГАТЬ!'!AA434)</f>
        <v/>
      </c>
      <c r="H292" s="385" t="str">
        <f>IF('Заполняет конвертор НЕ ТРОГАТЬ!'!AB434="", "", 'Заполняет конвертор НЕ ТРОГАТЬ!'!AB434)</f>
        <v/>
      </c>
      <c r="I292" s="385" t="str">
        <f>IF('Заполняет конвертор НЕ ТРОГАТЬ!'!AC434="", "", 'Заполняет конвертор НЕ ТРОГАТЬ!'!AC434)</f>
        <v/>
      </c>
      <c r="J292" s="385" t="str">
        <f>IF('Заполняет конвертор НЕ ТРОГАТЬ!'!AD434="", "", 'Заполняет конвертор НЕ ТРОГАТЬ!'!AD434)</f>
        <v/>
      </c>
    </row>
    <row r="293" spans="1:10" ht="15.75" customHeight="1">
      <c r="A293" s="385" t="str">
        <f>IF('Заполняет конвертор НЕ ТРОГАТЬ!'!U435="", "", 'Заполняет конвертор НЕ ТРОГАТЬ!'!U435)</f>
        <v/>
      </c>
      <c r="B293" s="385" t="str">
        <f>IF('Заполняет конвертор НЕ ТРОГАТЬ!'!V435="", "", 'Заполняет конвертор НЕ ТРОГАТЬ!'!V435)</f>
        <v/>
      </c>
      <c r="C293" s="385" t="str">
        <f>IF('Заполняет конвертор НЕ ТРОГАТЬ!'!W435="", "", 'Заполняет конвертор НЕ ТРОГАТЬ!'!W435)</f>
        <v/>
      </c>
      <c r="D293" s="385" t="str">
        <f>IF('Заполняет конвертор НЕ ТРОГАТЬ!'!X435="", "", 'Заполняет конвертор НЕ ТРОГАТЬ!'!X435)</f>
        <v/>
      </c>
      <c r="E293" s="385" t="str">
        <f>IF('Заполняет конвертор НЕ ТРОГАТЬ!'!Y435="", "", 'Заполняет конвертор НЕ ТРОГАТЬ!'!Y435)</f>
        <v/>
      </c>
      <c r="F293" s="385" t="str">
        <f>IF('Заполняет конвертор НЕ ТРОГАТЬ!'!Z435="", "", 'Заполняет конвертор НЕ ТРОГАТЬ!'!Z435)</f>
        <v/>
      </c>
      <c r="G293" s="385" t="str">
        <f>IF('Заполняет конвертор НЕ ТРОГАТЬ!'!AA435="", "", 'Заполняет конвертор НЕ ТРОГАТЬ!'!AA435)</f>
        <v/>
      </c>
      <c r="H293" s="385" t="str">
        <f>IF('Заполняет конвертор НЕ ТРОГАТЬ!'!AB435="", "", 'Заполняет конвертор НЕ ТРОГАТЬ!'!AB435)</f>
        <v/>
      </c>
      <c r="I293" s="385" t="str">
        <f>IF('Заполняет конвертор НЕ ТРОГАТЬ!'!AC435="", "", 'Заполняет конвертор НЕ ТРОГАТЬ!'!AC435)</f>
        <v/>
      </c>
      <c r="J293" s="385" t="str">
        <f>IF('Заполняет конвертор НЕ ТРОГАТЬ!'!AD435="", "", 'Заполняет конвертор НЕ ТРОГАТЬ!'!AD435)</f>
        <v/>
      </c>
    </row>
    <row r="294" spans="1:10" ht="15.75" customHeight="1">
      <c r="A294" s="385" t="str">
        <f>IF('Заполняет конвертор НЕ ТРОГАТЬ!'!U436="", "", 'Заполняет конвертор НЕ ТРОГАТЬ!'!U436)</f>
        <v/>
      </c>
      <c r="B294" s="385" t="str">
        <f>IF('Заполняет конвертор НЕ ТРОГАТЬ!'!V436="", "", 'Заполняет конвертор НЕ ТРОГАТЬ!'!V436)</f>
        <v/>
      </c>
      <c r="C294" s="385" t="str">
        <f>IF('Заполняет конвертор НЕ ТРОГАТЬ!'!W436="", "", 'Заполняет конвертор НЕ ТРОГАТЬ!'!W436)</f>
        <v/>
      </c>
      <c r="D294" s="385" t="str">
        <f>IF('Заполняет конвертор НЕ ТРОГАТЬ!'!X436="", "", 'Заполняет конвертор НЕ ТРОГАТЬ!'!X436)</f>
        <v/>
      </c>
      <c r="E294" s="385" t="str">
        <f>IF('Заполняет конвертор НЕ ТРОГАТЬ!'!Y436="", "", 'Заполняет конвертор НЕ ТРОГАТЬ!'!Y436)</f>
        <v/>
      </c>
      <c r="F294" s="385" t="str">
        <f>IF('Заполняет конвертор НЕ ТРОГАТЬ!'!Z436="", "", 'Заполняет конвертор НЕ ТРОГАТЬ!'!Z436)</f>
        <v/>
      </c>
      <c r="G294" s="385" t="str">
        <f>IF('Заполняет конвертор НЕ ТРОГАТЬ!'!AA436="", "", 'Заполняет конвертор НЕ ТРОГАТЬ!'!AA436)</f>
        <v/>
      </c>
      <c r="H294" s="385" t="str">
        <f>IF('Заполняет конвертор НЕ ТРОГАТЬ!'!AB436="", "", 'Заполняет конвертор НЕ ТРОГАТЬ!'!AB436)</f>
        <v/>
      </c>
      <c r="I294" s="385" t="str">
        <f>IF('Заполняет конвертор НЕ ТРОГАТЬ!'!AC436="", "", 'Заполняет конвертор НЕ ТРОГАТЬ!'!AC436)</f>
        <v/>
      </c>
      <c r="J294" s="385" t="str">
        <f>IF('Заполняет конвертор НЕ ТРОГАТЬ!'!AD436="", "", 'Заполняет конвертор НЕ ТРОГАТЬ!'!AD436)</f>
        <v/>
      </c>
    </row>
    <row r="295" spans="1:10" ht="15.75" customHeight="1">
      <c r="A295" s="385" t="str">
        <f>IF('Заполняет конвертор НЕ ТРОГАТЬ!'!U437="", "", 'Заполняет конвертор НЕ ТРОГАТЬ!'!U437)</f>
        <v/>
      </c>
      <c r="B295" s="385" t="str">
        <f>IF('Заполняет конвертор НЕ ТРОГАТЬ!'!V437="", "", 'Заполняет конвертор НЕ ТРОГАТЬ!'!V437)</f>
        <v/>
      </c>
      <c r="C295" s="385" t="str">
        <f>IF('Заполняет конвертор НЕ ТРОГАТЬ!'!W437="", "", 'Заполняет конвертор НЕ ТРОГАТЬ!'!W437)</f>
        <v/>
      </c>
      <c r="D295" s="385" t="str">
        <f>IF('Заполняет конвертор НЕ ТРОГАТЬ!'!X437="", "", 'Заполняет конвертор НЕ ТРОГАТЬ!'!X437)</f>
        <v/>
      </c>
      <c r="E295" s="385" t="str">
        <f>IF('Заполняет конвертор НЕ ТРОГАТЬ!'!Y437="", "", 'Заполняет конвертор НЕ ТРОГАТЬ!'!Y437)</f>
        <v/>
      </c>
      <c r="F295" s="385" t="str">
        <f>IF('Заполняет конвертор НЕ ТРОГАТЬ!'!Z437="", "", 'Заполняет конвертор НЕ ТРОГАТЬ!'!Z437)</f>
        <v/>
      </c>
      <c r="G295" s="385" t="str">
        <f>IF('Заполняет конвертор НЕ ТРОГАТЬ!'!AA437="", "", 'Заполняет конвертор НЕ ТРОГАТЬ!'!AA437)</f>
        <v/>
      </c>
      <c r="H295" s="385" t="str">
        <f>IF('Заполняет конвертор НЕ ТРОГАТЬ!'!AB437="", "", 'Заполняет конвертор НЕ ТРОГАТЬ!'!AB437)</f>
        <v/>
      </c>
      <c r="I295" s="385" t="str">
        <f>IF('Заполняет конвертор НЕ ТРОГАТЬ!'!AC437="", "", 'Заполняет конвертор НЕ ТРОГАТЬ!'!AC437)</f>
        <v/>
      </c>
      <c r="J295" s="385" t="str">
        <f>IF('Заполняет конвертор НЕ ТРОГАТЬ!'!AD437="", "", 'Заполняет конвертор НЕ ТРОГАТЬ!'!AD437)</f>
        <v/>
      </c>
    </row>
    <row r="296" spans="1:10" ht="15.75" customHeight="1">
      <c r="A296" s="385" t="str">
        <f>IF('Заполняет конвертор НЕ ТРОГАТЬ!'!U438="", "", 'Заполняет конвертор НЕ ТРОГАТЬ!'!U438)</f>
        <v/>
      </c>
      <c r="B296" s="385" t="str">
        <f>IF('Заполняет конвертор НЕ ТРОГАТЬ!'!V438="", "", 'Заполняет конвертор НЕ ТРОГАТЬ!'!V438)</f>
        <v/>
      </c>
      <c r="C296" s="385" t="str">
        <f>IF('Заполняет конвертор НЕ ТРОГАТЬ!'!W438="", "", 'Заполняет конвертор НЕ ТРОГАТЬ!'!W438)</f>
        <v/>
      </c>
      <c r="D296" s="385" t="str">
        <f>IF('Заполняет конвертор НЕ ТРОГАТЬ!'!X438="", "", 'Заполняет конвертор НЕ ТРОГАТЬ!'!X438)</f>
        <v/>
      </c>
      <c r="E296" s="385" t="str">
        <f>IF('Заполняет конвертор НЕ ТРОГАТЬ!'!Y438="", "", 'Заполняет конвертор НЕ ТРОГАТЬ!'!Y438)</f>
        <v/>
      </c>
      <c r="F296" s="385" t="str">
        <f>IF('Заполняет конвертор НЕ ТРОГАТЬ!'!Z438="", "", 'Заполняет конвертор НЕ ТРОГАТЬ!'!Z438)</f>
        <v/>
      </c>
      <c r="G296" s="385" t="str">
        <f>IF('Заполняет конвертор НЕ ТРОГАТЬ!'!AA438="", "", 'Заполняет конвертор НЕ ТРОГАТЬ!'!AA438)</f>
        <v/>
      </c>
      <c r="H296" s="385" t="str">
        <f>IF('Заполняет конвертор НЕ ТРОГАТЬ!'!AB438="", "", 'Заполняет конвертор НЕ ТРОГАТЬ!'!AB438)</f>
        <v/>
      </c>
      <c r="I296" s="385" t="str">
        <f>IF('Заполняет конвертор НЕ ТРОГАТЬ!'!AC438="", "", 'Заполняет конвертор НЕ ТРОГАТЬ!'!AC438)</f>
        <v/>
      </c>
      <c r="J296" s="385" t="str">
        <f>IF('Заполняет конвертор НЕ ТРОГАТЬ!'!AD438="", "", 'Заполняет конвертор НЕ ТРОГАТЬ!'!AD438)</f>
        <v/>
      </c>
    </row>
    <row r="297" spans="1:10" ht="15.75" customHeight="1">
      <c r="A297" s="385" t="str">
        <f>IF('Заполняет конвертор НЕ ТРОГАТЬ!'!U439="", "", 'Заполняет конвертор НЕ ТРОГАТЬ!'!U439)</f>
        <v/>
      </c>
      <c r="B297" s="385" t="str">
        <f>IF('Заполняет конвертор НЕ ТРОГАТЬ!'!V439="", "", 'Заполняет конвертор НЕ ТРОГАТЬ!'!V439)</f>
        <v/>
      </c>
      <c r="C297" s="385" t="str">
        <f>IF('Заполняет конвертор НЕ ТРОГАТЬ!'!W439="", "", 'Заполняет конвертор НЕ ТРОГАТЬ!'!W439)</f>
        <v/>
      </c>
      <c r="D297" s="385" t="str">
        <f>IF('Заполняет конвертор НЕ ТРОГАТЬ!'!X439="", "", 'Заполняет конвертор НЕ ТРОГАТЬ!'!X439)</f>
        <v/>
      </c>
      <c r="E297" s="385" t="str">
        <f>IF('Заполняет конвертор НЕ ТРОГАТЬ!'!Y439="", "", 'Заполняет конвертор НЕ ТРОГАТЬ!'!Y439)</f>
        <v/>
      </c>
      <c r="F297" s="385" t="str">
        <f>IF('Заполняет конвертор НЕ ТРОГАТЬ!'!Z439="", "", 'Заполняет конвертор НЕ ТРОГАТЬ!'!Z439)</f>
        <v/>
      </c>
      <c r="G297" s="385" t="str">
        <f>IF('Заполняет конвертор НЕ ТРОГАТЬ!'!AA439="", "", 'Заполняет конвертор НЕ ТРОГАТЬ!'!AA439)</f>
        <v/>
      </c>
      <c r="H297" s="385" t="str">
        <f>IF('Заполняет конвертор НЕ ТРОГАТЬ!'!AB439="", "", 'Заполняет конвертор НЕ ТРОГАТЬ!'!AB439)</f>
        <v/>
      </c>
      <c r="I297" s="385" t="str">
        <f>IF('Заполняет конвертор НЕ ТРОГАТЬ!'!AC439="", "", 'Заполняет конвертор НЕ ТРОГАТЬ!'!AC439)</f>
        <v/>
      </c>
      <c r="J297" s="385" t="str">
        <f>IF('Заполняет конвертор НЕ ТРОГАТЬ!'!AD439="", "", 'Заполняет конвертор НЕ ТРОГАТЬ!'!AD439)</f>
        <v/>
      </c>
    </row>
    <row r="298" spans="1:10" ht="15.75" customHeight="1">
      <c r="A298" s="385" t="str">
        <f>IF('Заполняет конвертор НЕ ТРОГАТЬ!'!U440="", "", 'Заполняет конвертор НЕ ТРОГАТЬ!'!U440)</f>
        <v/>
      </c>
      <c r="B298" s="385" t="str">
        <f>IF('Заполняет конвертор НЕ ТРОГАТЬ!'!V440="", "", 'Заполняет конвертор НЕ ТРОГАТЬ!'!V440)</f>
        <v/>
      </c>
      <c r="C298" s="385" t="str">
        <f>IF('Заполняет конвертор НЕ ТРОГАТЬ!'!W440="", "", 'Заполняет конвертор НЕ ТРОГАТЬ!'!W440)</f>
        <v/>
      </c>
      <c r="D298" s="385" t="str">
        <f>IF('Заполняет конвертор НЕ ТРОГАТЬ!'!X440="", "", 'Заполняет конвертор НЕ ТРОГАТЬ!'!X440)</f>
        <v/>
      </c>
      <c r="E298" s="385" t="str">
        <f>IF('Заполняет конвертор НЕ ТРОГАТЬ!'!Y440="", "", 'Заполняет конвертор НЕ ТРОГАТЬ!'!Y440)</f>
        <v/>
      </c>
      <c r="F298" s="385" t="str">
        <f>IF('Заполняет конвертор НЕ ТРОГАТЬ!'!Z440="", "", 'Заполняет конвертор НЕ ТРОГАТЬ!'!Z440)</f>
        <v/>
      </c>
      <c r="G298" s="385" t="str">
        <f>IF('Заполняет конвертор НЕ ТРОГАТЬ!'!AA440="", "", 'Заполняет конвертор НЕ ТРОГАТЬ!'!AA440)</f>
        <v/>
      </c>
      <c r="H298" s="385" t="str">
        <f>IF('Заполняет конвертор НЕ ТРОГАТЬ!'!AB440="", "", 'Заполняет конвертор НЕ ТРОГАТЬ!'!AB440)</f>
        <v/>
      </c>
      <c r="I298" s="385" t="str">
        <f>IF('Заполняет конвертор НЕ ТРОГАТЬ!'!AC440="", "", 'Заполняет конвертор НЕ ТРОГАТЬ!'!AC440)</f>
        <v/>
      </c>
      <c r="J298" s="385" t="str">
        <f>IF('Заполняет конвертор НЕ ТРОГАТЬ!'!AD440="", "", 'Заполняет конвертор НЕ ТРОГАТЬ!'!AD440)</f>
        <v/>
      </c>
    </row>
    <row r="299" spans="1:10" ht="15.75" customHeight="1">
      <c r="A299" s="385" t="str">
        <f>IF('Заполняет конвертор НЕ ТРОГАТЬ!'!U441="", "", 'Заполняет конвертор НЕ ТРОГАТЬ!'!U441)</f>
        <v/>
      </c>
      <c r="B299" s="385" t="str">
        <f>IF('Заполняет конвертор НЕ ТРОГАТЬ!'!V441="", "", 'Заполняет конвертор НЕ ТРОГАТЬ!'!V441)</f>
        <v/>
      </c>
      <c r="C299" s="385" t="str">
        <f>IF('Заполняет конвертор НЕ ТРОГАТЬ!'!W441="", "", 'Заполняет конвертор НЕ ТРОГАТЬ!'!W441)</f>
        <v/>
      </c>
      <c r="D299" s="385" t="str">
        <f>IF('Заполняет конвертор НЕ ТРОГАТЬ!'!X441="", "", 'Заполняет конвертор НЕ ТРОГАТЬ!'!X441)</f>
        <v/>
      </c>
      <c r="E299" s="385" t="str">
        <f>IF('Заполняет конвертор НЕ ТРОГАТЬ!'!Y441="", "", 'Заполняет конвертор НЕ ТРОГАТЬ!'!Y441)</f>
        <v/>
      </c>
      <c r="F299" s="385" t="str">
        <f>IF('Заполняет конвертор НЕ ТРОГАТЬ!'!Z441="", "", 'Заполняет конвертор НЕ ТРОГАТЬ!'!Z441)</f>
        <v/>
      </c>
      <c r="G299" s="385" t="str">
        <f>IF('Заполняет конвертор НЕ ТРОГАТЬ!'!AA441="", "", 'Заполняет конвертор НЕ ТРОГАТЬ!'!AA441)</f>
        <v/>
      </c>
      <c r="H299" s="385" t="str">
        <f>IF('Заполняет конвертор НЕ ТРОГАТЬ!'!AB441="", "", 'Заполняет конвертор НЕ ТРОГАТЬ!'!AB441)</f>
        <v/>
      </c>
      <c r="I299" s="385" t="str">
        <f>IF('Заполняет конвертор НЕ ТРОГАТЬ!'!AC441="", "", 'Заполняет конвертор НЕ ТРОГАТЬ!'!AC441)</f>
        <v/>
      </c>
      <c r="J299" s="385" t="str">
        <f>IF('Заполняет конвертор НЕ ТРОГАТЬ!'!AD441="", "", 'Заполняет конвертор НЕ ТРОГАТЬ!'!AD441)</f>
        <v/>
      </c>
    </row>
    <row r="300" spans="1:10" ht="15.75" customHeight="1">
      <c r="A300" s="385" t="str">
        <f>IF('Заполняет конвертор НЕ ТРОГАТЬ!'!U442="", "", 'Заполняет конвертор НЕ ТРОГАТЬ!'!U442)</f>
        <v/>
      </c>
      <c r="B300" s="385" t="str">
        <f>IF('Заполняет конвертор НЕ ТРОГАТЬ!'!V442="", "", 'Заполняет конвертор НЕ ТРОГАТЬ!'!V442)</f>
        <v/>
      </c>
      <c r="C300" s="385" t="str">
        <f>IF('Заполняет конвертор НЕ ТРОГАТЬ!'!W442="", "", 'Заполняет конвертор НЕ ТРОГАТЬ!'!W442)</f>
        <v/>
      </c>
      <c r="D300" s="385" t="str">
        <f>IF('Заполняет конвертор НЕ ТРОГАТЬ!'!X442="", "", 'Заполняет конвертор НЕ ТРОГАТЬ!'!X442)</f>
        <v/>
      </c>
      <c r="E300" s="385" t="str">
        <f>IF('Заполняет конвертор НЕ ТРОГАТЬ!'!Y442="", "", 'Заполняет конвертор НЕ ТРОГАТЬ!'!Y442)</f>
        <v/>
      </c>
      <c r="F300" s="385" t="str">
        <f>IF('Заполняет конвертор НЕ ТРОГАТЬ!'!Z442="", "", 'Заполняет конвертор НЕ ТРОГАТЬ!'!Z442)</f>
        <v/>
      </c>
      <c r="G300" s="385" t="str">
        <f>IF('Заполняет конвертор НЕ ТРОГАТЬ!'!AA442="", "", 'Заполняет конвертор НЕ ТРОГАТЬ!'!AA442)</f>
        <v/>
      </c>
      <c r="H300" s="385" t="str">
        <f>IF('Заполняет конвертор НЕ ТРОГАТЬ!'!AB442="", "", 'Заполняет конвертор НЕ ТРОГАТЬ!'!AB442)</f>
        <v/>
      </c>
      <c r="I300" s="385" t="str">
        <f>IF('Заполняет конвертор НЕ ТРОГАТЬ!'!AC442="", "", 'Заполняет конвертор НЕ ТРОГАТЬ!'!AC442)</f>
        <v/>
      </c>
      <c r="J300" s="385" t="str">
        <f>IF('Заполняет конвертор НЕ ТРОГАТЬ!'!AD442="", "", 'Заполняет конвертор НЕ ТРОГАТЬ!'!AD442)</f>
        <v/>
      </c>
    </row>
    <row r="301" spans="1:10" ht="15.75" customHeight="1">
      <c r="A301" s="385" t="str">
        <f>IF('Заполняет конвертор НЕ ТРОГАТЬ!'!U443="", "", 'Заполняет конвертор НЕ ТРОГАТЬ!'!U443)</f>
        <v/>
      </c>
      <c r="B301" s="385" t="str">
        <f>IF('Заполняет конвертор НЕ ТРОГАТЬ!'!V443="", "", 'Заполняет конвертор НЕ ТРОГАТЬ!'!V443)</f>
        <v/>
      </c>
      <c r="C301" s="385" t="str">
        <f>IF('Заполняет конвертор НЕ ТРОГАТЬ!'!W443="", "", 'Заполняет конвертор НЕ ТРОГАТЬ!'!W443)</f>
        <v/>
      </c>
      <c r="D301" s="385" t="str">
        <f>IF('Заполняет конвертор НЕ ТРОГАТЬ!'!X443="", "", 'Заполняет конвертор НЕ ТРОГАТЬ!'!X443)</f>
        <v/>
      </c>
      <c r="E301" s="385" t="str">
        <f>IF('Заполняет конвертор НЕ ТРОГАТЬ!'!Y443="", "", 'Заполняет конвертор НЕ ТРОГАТЬ!'!Y443)</f>
        <v/>
      </c>
      <c r="F301" s="385" t="str">
        <f>IF('Заполняет конвертор НЕ ТРОГАТЬ!'!Z443="", "", 'Заполняет конвертор НЕ ТРОГАТЬ!'!Z443)</f>
        <v/>
      </c>
      <c r="G301" s="385" t="str">
        <f>IF('Заполняет конвертор НЕ ТРОГАТЬ!'!AA443="", "", 'Заполняет конвертор НЕ ТРОГАТЬ!'!AA443)</f>
        <v/>
      </c>
      <c r="H301" s="385" t="str">
        <f>IF('Заполняет конвертор НЕ ТРОГАТЬ!'!AB443="", "", 'Заполняет конвертор НЕ ТРОГАТЬ!'!AB443)</f>
        <v/>
      </c>
      <c r="I301" s="385" t="str">
        <f>IF('Заполняет конвертор НЕ ТРОГАТЬ!'!AC443="", "", 'Заполняет конвертор НЕ ТРОГАТЬ!'!AC443)</f>
        <v/>
      </c>
      <c r="J301" s="385" t="str">
        <f>IF('Заполняет конвертор НЕ ТРОГАТЬ!'!AD443="", "", 'Заполняет конвертор НЕ ТРОГАТЬ!'!AD443)</f>
        <v/>
      </c>
    </row>
    <row r="302" spans="1:10" ht="15.75" customHeight="1">
      <c r="A302" s="385" t="str">
        <f>IF('Заполняет конвертор НЕ ТРОГАТЬ!'!U444="", "", 'Заполняет конвертор НЕ ТРОГАТЬ!'!U444)</f>
        <v/>
      </c>
      <c r="B302" s="385" t="str">
        <f>IF('Заполняет конвертор НЕ ТРОГАТЬ!'!V444="", "", 'Заполняет конвертор НЕ ТРОГАТЬ!'!V444)</f>
        <v/>
      </c>
      <c r="C302" s="385" t="str">
        <f>IF('Заполняет конвертор НЕ ТРОГАТЬ!'!W444="", "", 'Заполняет конвертор НЕ ТРОГАТЬ!'!W444)</f>
        <v/>
      </c>
      <c r="D302" s="385" t="str">
        <f>IF('Заполняет конвертор НЕ ТРОГАТЬ!'!X444="", "", 'Заполняет конвертор НЕ ТРОГАТЬ!'!X444)</f>
        <v/>
      </c>
      <c r="E302" s="385" t="str">
        <f>IF('Заполняет конвертор НЕ ТРОГАТЬ!'!Y444="", "", 'Заполняет конвертор НЕ ТРОГАТЬ!'!Y444)</f>
        <v/>
      </c>
      <c r="F302" s="385" t="str">
        <f>IF('Заполняет конвертор НЕ ТРОГАТЬ!'!Z444="", "", 'Заполняет конвертор НЕ ТРОГАТЬ!'!Z444)</f>
        <v/>
      </c>
      <c r="G302" s="385" t="str">
        <f>IF('Заполняет конвертор НЕ ТРОГАТЬ!'!AA444="", "", 'Заполняет конвертор НЕ ТРОГАТЬ!'!AA444)</f>
        <v/>
      </c>
      <c r="H302" s="385" t="str">
        <f>IF('Заполняет конвертор НЕ ТРОГАТЬ!'!AB444="", "", 'Заполняет конвертор НЕ ТРОГАТЬ!'!AB444)</f>
        <v/>
      </c>
      <c r="I302" s="385" t="str">
        <f>IF('Заполняет конвертор НЕ ТРОГАТЬ!'!AC444="", "", 'Заполняет конвертор НЕ ТРОГАТЬ!'!AC444)</f>
        <v/>
      </c>
      <c r="J302" s="385" t="str">
        <f>IF('Заполняет конвертор НЕ ТРОГАТЬ!'!AD444="", "", 'Заполняет конвертор НЕ ТРОГАТЬ!'!AD444)</f>
        <v/>
      </c>
    </row>
    <row r="303" spans="1:10" ht="15.75" customHeight="1">
      <c r="A303" s="385" t="str">
        <f>IF('Заполняет конвертор НЕ ТРОГАТЬ!'!U445="", "", 'Заполняет конвертор НЕ ТРОГАТЬ!'!U445)</f>
        <v/>
      </c>
      <c r="B303" s="385" t="str">
        <f>IF('Заполняет конвертор НЕ ТРОГАТЬ!'!V445="", "", 'Заполняет конвертор НЕ ТРОГАТЬ!'!V445)</f>
        <v/>
      </c>
      <c r="C303" s="385" t="str">
        <f>IF('Заполняет конвертор НЕ ТРОГАТЬ!'!W445="", "", 'Заполняет конвертор НЕ ТРОГАТЬ!'!W445)</f>
        <v/>
      </c>
      <c r="D303" s="385" t="str">
        <f>IF('Заполняет конвертор НЕ ТРОГАТЬ!'!X445="", "", 'Заполняет конвертор НЕ ТРОГАТЬ!'!X445)</f>
        <v/>
      </c>
      <c r="E303" s="385" t="str">
        <f>IF('Заполняет конвертор НЕ ТРОГАТЬ!'!Y445="", "", 'Заполняет конвертор НЕ ТРОГАТЬ!'!Y445)</f>
        <v/>
      </c>
      <c r="F303" s="385" t="str">
        <f>IF('Заполняет конвертор НЕ ТРОГАТЬ!'!Z445="", "", 'Заполняет конвертор НЕ ТРОГАТЬ!'!Z445)</f>
        <v/>
      </c>
      <c r="G303" s="385" t="str">
        <f>IF('Заполняет конвертор НЕ ТРОГАТЬ!'!AA445="", "", 'Заполняет конвертор НЕ ТРОГАТЬ!'!AA445)</f>
        <v/>
      </c>
      <c r="H303" s="385" t="str">
        <f>IF('Заполняет конвертор НЕ ТРОГАТЬ!'!AB445="", "", 'Заполняет конвертор НЕ ТРОГАТЬ!'!AB445)</f>
        <v/>
      </c>
      <c r="I303" s="385" t="str">
        <f>IF('Заполняет конвертор НЕ ТРОГАТЬ!'!AC445="", "", 'Заполняет конвертор НЕ ТРОГАТЬ!'!AC445)</f>
        <v/>
      </c>
      <c r="J303" s="385" t="str">
        <f>IF('Заполняет конвертор НЕ ТРОГАТЬ!'!AD445="", "", 'Заполняет конвертор НЕ ТРОГАТЬ!'!AD445)</f>
        <v/>
      </c>
    </row>
    <row r="304" spans="1:10" ht="15.75" customHeight="1">
      <c r="A304" s="385" t="str">
        <f>IF('Заполняет конвертор НЕ ТРОГАТЬ!'!U446="", "", 'Заполняет конвертор НЕ ТРОГАТЬ!'!U446)</f>
        <v/>
      </c>
      <c r="B304" s="385" t="str">
        <f>IF('Заполняет конвертор НЕ ТРОГАТЬ!'!V446="", "", 'Заполняет конвертор НЕ ТРОГАТЬ!'!V446)</f>
        <v/>
      </c>
      <c r="C304" s="385" t="str">
        <f>IF('Заполняет конвертор НЕ ТРОГАТЬ!'!W446="", "", 'Заполняет конвертор НЕ ТРОГАТЬ!'!W446)</f>
        <v/>
      </c>
      <c r="D304" s="385" t="str">
        <f>IF('Заполняет конвертор НЕ ТРОГАТЬ!'!X446="", "", 'Заполняет конвертор НЕ ТРОГАТЬ!'!X446)</f>
        <v/>
      </c>
      <c r="E304" s="385" t="str">
        <f>IF('Заполняет конвертор НЕ ТРОГАТЬ!'!Y446="", "", 'Заполняет конвертор НЕ ТРОГАТЬ!'!Y446)</f>
        <v/>
      </c>
      <c r="F304" s="385" t="str">
        <f>IF('Заполняет конвертор НЕ ТРОГАТЬ!'!Z446="", "", 'Заполняет конвертор НЕ ТРОГАТЬ!'!Z446)</f>
        <v/>
      </c>
      <c r="G304" s="385" t="str">
        <f>IF('Заполняет конвертор НЕ ТРОГАТЬ!'!AA446="", "", 'Заполняет конвертор НЕ ТРОГАТЬ!'!AA446)</f>
        <v/>
      </c>
      <c r="H304" s="385" t="str">
        <f>IF('Заполняет конвертор НЕ ТРОГАТЬ!'!AB446="", "", 'Заполняет конвертор НЕ ТРОГАТЬ!'!AB446)</f>
        <v/>
      </c>
      <c r="I304" s="385" t="str">
        <f>IF('Заполняет конвертор НЕ ТРОГАТЬ!'!AC446="", "", 'Заполняет конвертор НЕ ТРОГАТЬ!'!AC446)</f>
        <v/>
      </c>
      <c r="J304" s="385" t="str">
        <f>IF('Заполняет конвертор НЕ ТРОГАТЬ!'!AD446="", "", 'Заполняет конвертор НЕ ТРОГАТЬ!'!AD446)</f>
        <v/>
      </c>
    </row>
    <row r="305" spans="1:10" ht="15.75" customHeight="1">
      <c r="A305" s="385" t="str">
        <f>IF('Заполняет конвертор НЕ ТРОГАТЬ!'!U447="", "", 'Заполняет конвертор НЕ ТРОГАТЬ!'!U447)</f>
        <v/>
      </c>
      <c r="B305" s="385" t="str">
        <f>IF('Заполняет конвертор НЕ ТРОГАТЬ!'!V447="", "", 'Заполняет конвертор НЕ ТРОГАТЬ!'!V447)</f>
        <v/>
      </c>
      <c r="C305" s="385" t="str">
        <f>IF('Заполняет конвертор НЕ ТРОГАТЬ!'!W447="", "", 'Заполняет конвертор НЕ ТРОГАТЬ!'!W447)</f>
        <v/>
      </c>
      <c r="D305" s="385" t="str">
        <f>IF('Заполняет конвертор НЕ ТРОГАТЬ!'!X447="", "", 'Заполняет конвертор НЕ ТРОГАТЬ!'!X447)</f>
        <v/>
      </c>
      <c r="E305" s="385" t="str">
        <f>IF('Заполняет конвертор НЕ ТРОГАТЬ!'!Y447="", "", 'Заполняет конвертор НЕ ТРОГАТЬ!'!Y447)</f>
        <v/>
      </c>
      <c r="F305" s="385" t="str">
        <f>IF('Заполняет конвертор НЕ ТРОГАТЬ!'!Z447="", "", 'Заполняет конвертор НЕ ТРОГАТЬ!'!Z447)</f>
        <v/>
      </c>
      <c r="G305" s="385" t="str">
        <f>IF('Заполняет конвертор НЕ ТРОГАТЬ!'!AA447="", "", 'Заполняет конвертор НЕ ТРОГАТЬ!'!AA447)</f>
        <v/>
      </c>
      <c r="H305" s="385" t="str">
        <f>IF('Заполняет конвертор НЕ ТРОГАТЬ!'!AB447="", "", 'Заполняет конвертор НЕ ТРОГАТЬ!'!AB447)</f>
        <v/>
      </c>
      <c r="I305" s="385" t="str">
        <f>IF('Заполняет конвертор НЕ ТРОГАТЬ!'!AC447="", "", 'Заполняет конвертор НЕ ТРОГАТЬ!'!AC447)</f>
        <v/>
      </c>
      <c r="J305" s="385" t="str">
        <f>IF('Заполняет конвертор НЕ ТРОГАТЬ!'!AD447="", "", 'Заполняет конвертор НЕ ТРОГАТЬ!'!AD447)</f>
        <v/>
      </c>
    </row>
    <row r="306" spans="1:10" ht="15.75" customHeight="1">
      <c r="A306" s="385" t="str">
        <f>IF('Заполняет конвертор НЕ ТРОГАТЬ!'!U448="", "", 'Заполняет конвертор НЕ ТРОГАТЬ!'!U448)</f>
        <v/>
      </c>
      <c r="B306" s="385" t="str">
        <f>IF('Заполняет конвертор НЕ ТРОГАТЬ!'!V448="", "", 'Заполняет конвертор НЕ ТРОГАТЬ!'!V448)</f>
        <v/>
      </c>
      <c r="C306" s="385" t="str">
        <f>IF('Заполняет конвертор НЕ ТРОГАТЬ!'!W448="", "", 'Заполняет конвертор НЕ ТРОГАТЬ!'!W448)</f>
        <v/>
      </c>
      <c r="D306" s="385" t="str">
        <f>IF('Заполняет конвертор НЕ ТРОГАТЬ!'!X448="", "", 'Заполняет конвертор НЕ ТРОГАТЬ!'!X448)</f>
        <v/>
      </c>
      <c r="E306" s="385" t="str">
        <f>IF('Заполняет конвертор НЕ ТРОГАТЬ!'!Y448="", "", 'Заполняет конвертор НЕ ТРОГАТЬ!'!Y448)</f>
        <v/>
      </c>
      <c r="F306" s="385" t="str">
        <f>IF('Заполняет конвертор НЕ ТРОГАТЬ!'!Z448="", "", 'Заполняет конвертор НЕ ТРОГАТЬ!'!Z448)</f>
        <v/>
      </c>
      <c r="G306" s="385" t="str">
        <f>IF('Заполняет конвертор НЕ ТРОГАТЬ!'!AA448="", "", 'Заполняет конвертор НЕ ТРОГАТЬ!'!AA448)</f>
        <v/>
      </c>
      <c r="H306" s="385" t="str">
        <f>IF('Заполняет конвертор НЕ ТРОГАТЬ!'!AB448="", "", 'Заполняет конвертор НЕ ТРОГАТЬ!'!AB448)</f>
        <v/>
      </c>
      <c r="I306" s="385" t="str">
        <f>IF('Заполняет конвертор НЕ ТРОГАТЬ!'!AC448="", "", 'Заполняет конвертор НЕ ТРОГАТЬ!'!AC448)</f>
        <v/>
      </c>
      <c r="J306" s="385" t="str">
        <f>IF('Заполняет конвертор НЕ ТРОГАТЬ!'!AD448="", "", 'Заполняет конвертор НЕ ТРОГАТЬ!'!AD448)</f>
        <v/>
      </c>
    </row>
    <row r="307" spans="1:10" ht="15.75" customHeight="1">
      <c r="A307" s="385" t="str">
        <f>IF('Заполняет конвертор НЕ ТРОГАТЬ!'!U449="", "", 'Заполняет конвертор НЕ ТРОГАТЬ!'!U449)</f>
        <v/>
      </c>
      <c r="B307" s="385" t="str">
        <f>IF('Заполняет конвертор НЕ ТРОГАТЬ!'!V449="", "", 'Заполняет конвертор НЕ ТРОГАТЬ!'!V449)</f>
        <v/>
      </c>
      <c r="C307" s="385" t="str">
        <f>IF('Заполняет конвертор НЕ ТРОГАТЬ!'!W449="", "", 'Заполняет конвертор НЕ ТРОГАТЬ!'!W449)</f>
        <v/>
      </c>
      <c r="D307" s="385" t="str">
        <f>IF('Заполняет конвертор НЕ ТРОГАТЬ!'!X449="", "", 'Заполняет конвертор НЕ ТРОГАТЬ!'!X449)</f>
        <v/>
      </c>
      <c r="E307" s="385" t="str">
        <f>IF('Заполняет конвертор НЕ ТРОГАТЬ!'!Y449="", "", 'Заполняет конвертор НЕ ТРОГАТЬ!'!Y449)</f>
        <v/>
      </c>
      <c r="F307" s="385" t="str">
        <f>IF('Заполняет конвертор НЕ ТРОГАТЬ!'!Z449="", "", 'Заполняет конвертор НЕ ТРОГАТЬ!'!Z449)</f>
        <v/>
      </c>
      <c r="G307" s="385" t="str">
        <f>IF('Заполняет конвертор НЕ ТРОГАТЬ!'!AA449="", "", 'Заполняет конвертор НЕ ТРОГАТЬ!'!AA449)</f>
        <v/>
      </c>
      <c r="H307" s="385" t="str">
        <f>IF('Заполняет конвертор НЕ ТРОГАТЬ!'!AB449="", "", 'Заполняет конвертор НЕ ТРОГАТЬ!'!AB449)</f>
        <v/>
      </c>
      <c r="I307" s="385" t="str">
        <f>IF('Заполняет конвертор НЕ ТРОГАТЬ!'!AC449="", "", 'Заполняет конвертор НЕ ТРОГАТЬ!'!AC449)</f>
        <v/>
      </c>
      <c r="J307" s="385" t="str">
        <f>IF('Заполняет конвертор НЕ ТРОГАТЬ!'!AD449="", "", 'Заполняет конвертор НЕ ТРОГАТЬ!'!AD449)</f>
        <v/>
      </c>
    </row>
    <row r="308" spans="1:10" ht="15.75" customHeight="1">
      <c r="A308" s="385" t="str">
        <f>IF('Заполняет конвертор НЕ ТРОГАТЬ!'!U450="", "", 'Заполняет конвертор НЕ ТРОГАТЬ!'!U450)</f>
        <v/>
      </c>
      <c r="B308" s="385" t="str">
        <f>IF('Заполняет конвертор НЕ ТРОГАТЬ!'!V450="", "", 'Заполняет конвертор НЕ ТРОГАТЬ!'!V450)</f>
        <v/>
      </c>
      <c r="C308" s="385" t="str">
        <f>IF('Заполняет конвертор НЕ ТРОГАТЬ!'!W450="", "", 'Заполняет конвертор НЕ ТРОГАТЬ!'!W450)</f>
        <v/>
      </c>
      <c r="D308" s="385" t="str">
        <f>IF('Заполняет конвертор НЕ ТРОГАТЬ!'!X450="", "", 'Заполняет конвертор НЕ ТРОГАТЬ!'!X450)</f>
        <v/>
      </c>
      <c r="E308" s="385" t="str">
        <f>IF('Заполняет конвертор НЕ ТРОГАТЬ!'!Y450="", "", 'Заполняет конвертор НЕ ТРОГАТЬ!'!Y450)</f>
        <v/>
      </c>
      <c r="F308" s="385" t="str">
        <f>IF('Заполняет конвертор НЕ ТРОГАТЬ!'!Z450="", "", 'Заполняет конвертор НЕ ТРОГАТЬ!'!Z450)</f>
        <v/>
      </c>
      <c r="G308" s="385" t="str">
        <f>IF('Заполняет конвертор НЕ ТРОГАТЬ!'!AA450="", "", 'Заполняет конвертор НЕ ТРОГАТЬ!'!AA450)</f>
        <v/>
      </c>
      <c r="H308" s="385" t="str">
        <f>IF('Заполняет конвертор НЕ ТРОГАТЬ!'!AB450="", "", 'Заполняет конвертор НЕ ТРОГАТЬ!'!AB450)</f>
        <v/>
      </c>
      <c r="I308" s="385" t="str">
        <f>IF('Заполняет конвертор НЕ ТРОГАТЬ!'!AC450="", "", 'Заполняет конвертор НЕ ТРОГАТЬ!'!AC450)</f>
        <v/>
      </c>
      <c r="J308" s="385" t="str">
        <f>IF('Заполняет конвертор НЕ ТРОГАТЬ!'!AD450="", "", 'Заполняет конвертор НЕ ТРОГАТЬ!'!AD450)</f>
        <v/>
      </c>
    </row>
    <row r="309" spans="1:10" ht="15.75" customHeight="1">
      <c r="A309" s="385" t="str">
        <f>IF('Заполняет конвертор НЕ ТРОГАТЬ!'!U451="", "", 'Заполняет конвертор НЕ ТРОГАТЬ!'!U451)</f>
        <v/>
      </c>
      <c r="B309" s="385" t="str">
        <f>IF('Заполняет конвертор НЕ ТРОГАТЬ!'!V451="", "", 'Заполняет конвертор НЕ ТРОГАТЬ!'!V451)</f>
        <v/>
      </c>
      <c r="C309" s="385" t="str">
        <f>IF('Заполняет конвертор НЕ ТРОГАТЬ!'!W451="", "", 'Заполняет конвертор НЕ ТРОГАТЬ!'!W451)</f>
        <v/>
      </c>
      <c r="D309" s="385" t="str">
        <f>IF('Заполняет конвертор НЕ ТРОГАТЬ!'!X451="", "", 'Заполняет конвертор НЕ ТРОГАТЬ!'!X451)</f>
        <v/>
      </c>
      <c r="E309" s="385" t="str">
        <f>IF('Заполняет конвертор НЕ ТРОГАТЬ!'!Y451="", "", 'Заполняет конвертор НЕ ТРОГАТЬ!'!Y451)</f>
        <v/>
      </c>
      <c r="F309" s="385" t="str">
        <f>IF('Заполняет конвертор НЕ ТРОГАТЬ!'!Z451="", "", 'Заполняет конвертор НЕ ТРОГАТЬ!'!Z451)</f>
        <v/>
      </c>
      <c r="G309" s="385" t="str">
        <f>IF('Заполняет конвертор НЕ ТРОГАТЬ!'!AA451="", "", 'Заполняет конвертор НЕ ТРОГАТЬ!'!AA451)</f>
        <v/>
      </c>
      <c r="H309" s="385" t="str">
        <f>IF('Заполняет конвертор НЕ ТРОГАТЬ!'!AB451="", "", 'Заполняет конвертор НЕ ТРОГАТЬ!'!AB451)</f>
        <v/>
      </c>
      <c r="I309" s="385" t="str">
        <f>IF('Заполняет конвертор НЕ ТРОГАТЬ!'!AC451="", "", 'Заполняет конвертор НЕ ТРОГАТЬ!'!AC451)</f>
        <v/>
      </c>
      <c r="J309" s="385" t="str">
        <f>IF('Заполняет конвертор НЕ ТРОГАТЬ!'!AD451="", "", 'Заполняет конвертор НЕ ТРОГАТЬ!'!AD451)</f>
        <v/>
      </c>
    </row>
    <row r="310" spans="1:10" ht="15.75" customHeight="1">
      <c r="A310" s="385" t="str">
        <f>IF('Заполняет конвертор НЕ ТРОГАТЬ!'!U452="", "", 'Заполняет конвертор НЕ ТРОГАТЬ!'!U452)</f>
        <v/>
      </c>
      <c r="B310" s="385" t="str">
        <f>IF('Заполняет конвертор НЕ ТРОГАТЬ!'!V452="", "", 'Заполняет конвертор НЕ ТРОГАТЬ!'!V452)</f>
        <v/>
      </c>
      <c r="C310" s="385" t="str">
        <f>IF('Заполняет конвертор НЕ ТРОГАТЬ!'!W452="", "", 'Заполняет конвертор НЕ ТРОГАТЬ!'!W452)</f>
        <v/>
      </c>
      <c r="D310" s="385" t="str">
        <f>IF('Заполняет конвертор НЕ ТРОГАТЬ!'!X452="", "", 'Заполняет конвертор НЕ ТРОГАТЬ!'!X452)</f>
        <v/>
      </c>
      <c r="E310" s="385" t="str">
        <f>IF('Заполняет конвертор НЕ ТРОГАТЬ!'!Y452="", "", 'Заполняет конвертор НЕ ТРОГАТЬ!'!Y452)</f>
        <v/>
      </c>
      <c r="F310" s="385" t="str">
        <f>IF('Заполняет конвертор НЕ ТРОГАТЬ!'!Z452="", "", 'Заполняет конвертор НЕ ТРОГАТЬ!'!Z452)</f>
        <v/>
      </c>
      <c r="G310" s="385" t="str">
        <f>IF('Заполняет конвертор НЕ ТРОГАТЬ!'!AA452="", "", 'Заполняет конвертор НЕ ТРОГАТЬ!'!AA452)</f>
        <v/>
      </c>
      <c r="H310" s="385" t="str">
        <f>IF('Заполняет конвертор НЕ ТРОГАТЬ!'!AB452="", "", 'Заполняет конвертор НЕ ТРОГАТЬ!'!AB452)</f>
        <v/>
      </c>
      <c r="I310" s="385" t="str">
        <f>IF('Заполняет конвертор НЕ ТРОГАТЬ!'!AC452="", "", 'Заполняет конвертор НЕ ТРОГАТЬ!'!AC452)</f>
        <v/>
      </c>
      <c r="J310" s="385" t="str">
        <f>IF('Заполняет конвертор НЕ ТРОГАТЬ!'!AD452="", "", 'Заполняет конвертор НЕ ТРОГАТЬ!'!AD452)</f>
        <v/>
      </c>
    </row>
    <row r="311" spans="1:10" ht="15.75" customHeight="1">
      <c r="A311" s="385" t="str">
        <f>IF('Заполняет конвертор НЕ ТРОГАТЬ!'!U453="", "", 'Заполняет конвертор НЕ ТРОГАТЬ!'!U453)</f>
        <v/>
      </c>
      <c r="B311" s="385" t="str">
        <f>IF('Заполняет конвертор НЕ ТРОГАТЬ!'!V453="", "", 'Заполняет конвертор НЕ ТРОГАТЬ!'!V453)</f>
        <v/>
      </c>
      <c r="C311" s="385" t="str">
        <f>IF('Заполняет конвертор НЕ ТРОГАТЬ!'!W453="", "", 'Заполняет конвертор НЕ ТРОГАТЬ!'!W453)</f>
        <v/>
      </c>
      <c r="D311" s="385" t="str">
        <f>IF('Заполняет конвертор НЕ ТРОГАТЬ!'!X453="", "", 'Заполняет конвертор НЕ ТРОГАТЬ!'!X453)</f>
        <v/>
      </c>
      <c r="E311" s="385" t="str">
        <f>IF('Заполняет конвертор НЕ ТРОГАТЬ!'!Y453="", "", 'Заполняет конвертор НЕ ТРОГАТЬ!'!Y453)</f>
        <v/>
      </c>
      <c r="F311" s="385" t="str">
        <f>IF('Заполняет конвертор НЕ ТРОГАТЬ!'!Z453="", "", 'Заполняет конвертор НЕ ТРОГАТЬ!'!Z453)</f>
        <v/>
      </c>
      <c r="G311" s="385" t="str">
        <f>IF('Заполняет конвертор НЕ ТРОГАТЬ!'!AA453="", "", 'Заполняет конвертор НЕ ТРОГАТЬ!'!AA453)</f>
        <v/>
      </c>
      <c r="H311" s="385" t="str">
        <f>IF('Заполняет конвертор НЕ ТРОГАТЬ!'!AB453="", "", 'Заполняет конвертор НЕ ТРОГАТЬ!'!AB453)</f>
        <v/>
      </c>
      <c r="I311" s="385" t="str">
        <f>IF('Заполняет конвертор НЕ ТРОГАТЬ!'!AC453="", "", 'Заполняет конвертор НЕ ТРОГАТЬ!'!AC453)</f>
        <v/>
      </c>
      <c r="J311" s="385" t="str">
        <f>IF('Заполняет конвертор НЕ ТРОГАТЬ!'!AD453="", "", 'Заполняет конвертор НЕ ТРОГАТЬ!'!AD453)</f>
        <v/>
      </c>
    </row>
    <row r="312" spans="1:10" ht="15.75" customHeight="1">
      <c r="A312" s="385" t="str">
        <f>IF('Заполняет конвертор НЕ ТРОГАТЬ!'!U454="", "", 'Заполняет конвертор НЕ ТРОГАТЬ!'!U454)</f>
        <v/>
      </c>
      <c r="B312" s="385" t="str">
        <f>IF('Заполняет конвертор НЕ ТРОГАТЬ!'!V454="", "", 'Заполняет конвертор НЕ ТРОГАТЬ!'!V454)</f>
        <v/>
      </c>
      <c r="C312" s="385" t="str">
        <f>IF('Заполняет конвертор НЕ ТРОГАТЬ!'!W454="", "", 'Заполняет конвертор НЕ ТРОГАТЬ!'!W454)</f>
        <v/>
      </c>
      <c r="D312" s="385" t="str">
        <f>IF('Заполняет конвертор НЕ ТРОГАТЬ!'!X454="", "", 'Заполняет конвертор НЕ ТРОГАТЬ!'!X454)</f>
        <v/>
      </c>
      <c r="E312" s="385" t="str">
        <f>IF('Заполняет конвертор НЕ ТРОГАТЬ!'!Y454="", "", 'Заполняет конвертор НЕ ТРОГАТЬ!'!Y454)</f>
        <v/>
      </c>
      <c r="F312" s="385" t="str">
        <f>IF('Заполняет конвертор НЕ ТРОГАТЬ!'!Z454="", "", 'Заполняет конвертор НЕ ТРОГАТЬ!'!Z454)</f>
        <v/>
      </c>
      <c r="G312" s="385" t="str">
        <f>IF('Заполняет конвертор НЕ ТРОГАТЬ!'!AA454="", "", 'Заполняет конвертор НЕ ТРОГАТЬ!'!AA454)</f>
        <v/>
      </c>
      <c r="H312" s="385" t="str">
        <f>IF('Заполняет конвертор НЕ ТРОГАТЬ!'!AB454="", "", 'Заполняет конвертор НЕ ТРОГАТЬ!'!AB454)</f>
        <v/>
      </c>
      <c r="I312" s="385" t="str">
        <f>IF('Заполняет конвертор НЕ ТРОГАТЬ!'!AC454="", "", 'Заполняет конвертор НЕ ТРОГАТЬ!'!AC454)</f>
        <v/>
      </c>
      <c r="J312" s="385" t="str">
        <f>IF('Заполняет конвертор НЕ ТРОГАТЬ!'!AD454="", "", 'Заполняет конвертор НЕ ТРОГАТЬ!'!AD454)</f>
        <v/>
      </c>
    </row>
    <row r="313" spans="1:10" ht="15.75" customHeight="1">
      <c r="A313" s="385" t="str">
        <f>IF('Заполняет конвертор НЕ ТРОГАТЬ!'!U455="", "", 'Заполняет конвертор НЕ ТРОГАТЬ!'!U455)</f>
        <v/>
      </c>
      <c r="B313" s="385" t="str">
        <f>IF('Заполняет конвертор НЕ ТРОГАТЬ!'!V455="", "", 'Заполняет конвертор НЕ ТРОГАТЬ!'!V455)</f>
        <v/>
      </c>
      <c r="C313" s="385" t="str">
        <f>IF('Заполняет конвертор НЕ ТРОГАТЬ!'!W455="", "", 'Заполняет конвертор НЕ ТРОГАТЬ!'!W455)</f>
        <v/>
      </c>
      <c r="D313" s="385" t="str">
        <f>IF('Заполняет конвертор НЕ ТРОГАТЬ!'!X455="", "", 'Заполняет конвертор НЕ ТРОГАТЬ!'!X455)</f>
        <v/>
      </c>
      <c r="E313" s="385" t="str">
        <f>IF('Заполняет конвертор НЕ ТРОГАТЬ!'!Y455="", "", 'Заполняет конвертор НЕ ТРОГАТЬ!'!Y455)</f>
        <v/>
      </c>
      <c r="F313" s="385" t="str">
        <f>IF('Заполняет конвертор НЕ ТРОГАТЬ!'!Z455="", "", 'Заполняет конвертор НЕ ТРОГАТЬ!'!Z455)</f>
        <v/>
      </c>
      <c r="G313" s="385" t="str">
        <f>IF('Заполняет конвертор НЕ ТРОГАТЬ!'!AA455="", "", 'Заполняет конвертор НЕ ТРОГАТЬ!'!AA455)</f>
        <v/>
      </c>
      <c r="H313" s="385" t="str">
        <f>IF('Заполняет конвертор НЕ ТРОГАТЬ!'!AB455="", "", 'Заполняет конвертор НЕ ТРОГАТЬ!'!AB455)</f>
        <v/>
      </c>
      <c r="I313" s="385" t="str">
        <f>IF('Заполняет конвертор НЕ ТРОГАТЬ!'!AC455="", "", 'Заполняет конвертор НЕ ТРОГАТЬ!'!AC455)</f>
        <v/>
      </c>
      <c r="J313" s="385" t="str">
        <f>IF('Заполняет конвертор НЕ ТРОГАТЬ!'!AD455="", "", 'Заполняет конвертор НЕ ТРОГАТЬ!'!AD455)</f>
        <v/>
      </c>
    </row>
    <row r="314" spans="1:10" ht="15.75" customHeight="1">
      <c r="A314" s="385" t="str">
        <f>IF('Заполняет конвертор НЕ ТРОГАТЬ!'!U456="", "", 'Заполняет конвертор НЕ ТРОГАТЬ!'!U456)</f>
        <v/>
      </c>
      <c r="B314" s="385" t="str">
        <f>IF('Заполняет конвертор НЕ ТРОГАТЬ!'!V456="", "", 'Заполняет конвертор НЕ ТРОГАТЬ!'!V456)</f>
        <v/>
      </c>
      <c r="C314" s="385" t="str">
        <f>IF('Заполняет конвертор НЕ ТРОГАТЬ!'!W456="", "", 'Заполняет конвертор НЕ ТРОГАТЬ!'!W456)</f>
        <v/>
      </c>
      <c r="D314" s="385" t="str">
        <f>IF('Заполняет конвертор НЕ ТРОГАТЬ!'!X456="", "", 'Заполняет конвертор НЕ ТРОГАТЬ!'!X456)</f>
        <v/>
      </c>
      <c r="E314" s="385" t="str">
        <f>IF('Заполняет конвертор НЕ ТРОГАТЬ!'!Y456="", "", 'Заполняет конвертор НЕ ТРОГАТЬ!'!Y456)</f>
        <v/>
      </c>
      <c r="F314" s="385" t="str">
        <f>IF('Заполняет конвертор НЕ ТРОГАТЬ!'!Z456="", "", 'Заполняет конвертор НЕ ТРОГАТЬ!'!Z456)</f>
        <v/>
      </c>
      <c r="G314" s="385" t="str">
        <f>IF('Заполняет конвертор НЕ ТРОГАТЬ!'!AA456="", "", 'Заполняет конвертор НЕ ТРОГАТЬ!'!AA456)</f>
        <v/>
      </c>
      <c r="H314" s="385" t="str">
        <f>IF('Заполняет конвертор НЕ ТРОГАТЬ!'!AB456="", "", 'Заполняет конвертор НЕ ТРОГАТЬ!'!AB456)</f>
        <v/>
      </c>
      <c r="I314" s="385" t="str">
        <f>IF('Заполняет конвертор НЕ ТРОГАТЬ!'!AC456="", "", 'Заполняет конвертор НЕ ТРОГАТЬ!'!AC456)</f>
        <v/>
      </c>
      <c r="J314" s="385" t="str">
        <f>IF('Заполняет конвертор НЕ ТРОГАТЬ!'!AD456="", "", 'Заполняет конвертор НЕ ТРОГАТЬ!'!AD456)</f>
        <v/>
      </c>
    </row>
    <row r="315" spans="1:10" ht="15.75" customHeight="1">
      <c r="A315" s="385" t="str">
        <f>IF('Заполняет конвертор НЕ ТРОГАТЬ!'!U457="", "", 'Заполняет конвертор НЕ ТРОГАТЬ!'!U457)</f>
        <v/>
      </c>
      <c r="B315" s="385" t="str">
        <f>IF('Заполняет конвертор НЕ ТРОГАТЬ!'!V457="", "", 'Заполняет конвертор НЕ ТРОГАТЬ!'!V457)</f>
        <v/>
      </c>
      <c r="C315" s="385" t="str">
        <f>IF('Заполняет конвертор НЕ ТРОГАТЬ!'!W457="", "", 'Заполняет конвертор НЕ ТРОГАТЬ!'!W457)</f>
        <v/>
      </c>
      <c r="D315" s="385" t="str">
        <f>IF('Заполняет конвертор НЕ ТРОГАТЬ!'!X457="", "", 'Заполняет конвертор НЕ ТРОГАТЬ!'!X457)</f>
        <v/>
      </c>
      <c r="E315" s="385" t="str">
        <f>IF('Заполняет конвертор НЕ ТРОГАТЬ!'!Y457="", "", 'Заполняет конвертор НЕ ТРОГАТЬ!'!Y457)</f>
        <v/>
      </c>
      <c r="F315" s="385" t="str">
        <f>IF('Заполняет конвертор НЕ ТРОГАТЬ!'!Z457="", "", 'Заполняет конвертор НЕ ТРОГАТЬ!'!Z457)</f>
        <v/>
      </c>
      <c r="G315" s="385" t="str">
        <f>IF('Заполняет конвертор НЕ ТРОГАТЬ!'!AA457="", "", 'Заполняет конвертор НЕ ТРОГАТЬ!'!AA457)</f>
        <v/>
      </c>
      <c r="H315" s="385" t="str">
        <f>IF('Заполняет конвертор НЕ ТРОГАТЬ!'!AB457="", "", 'Заполняет конвертор НЕ ТРОГАТЬ!'!AB457)</f>
        <v/>
      </c>
      <c r="I315" s="385" t="str">
        <f>IF('Заполняет конвертор НЕ ТРОГАТЬ!'!AC457="", "", 'Заполняет конвертор НЕ ТРОГАТЬ!'!AC457)</f>
        <v/>
      </c>
      <c r="J315" s="385" t="str">
        <f>IF('Заполняет конвертор НЕ ТРОГАТЬ!'!AD457="", "", 'Заполняет конвертор НЕ ТРОГАТЬ!'!AD457)</f>
        <v/>
      </c>
    </row>
    <row r="316" spans="1:10" ht="15.75" customHeight="1">
      <c r="A316" s="385" t="str">
        <f>IF('Заполняет конвертор НЕ ТРОГАТЬ!'!U458="", "", 'Заполняет конвертор НЕ ТРОГАТЬ!'!U458)</f>
        <v/>
      </c>
      <c r="B316" s="385" t="str">
        <f>IF('Заполняет конвертор НЕ ТРОГАТЬ!'!V458="", "", 'Заполняет конвертор НЕ ТРОГАТЬ!'!V458)</f>
        <v/>
      </c>
      <c r="C316" s="385" t="str">
        <f>IF('Заполняет конвертор НЕ ТРОГАТЬ!'!W458="", "", 'Заполняет конвертор НЕ ТРОГАТЬ!'!W458)</f>
        <v/>
      </c>
      <c r="D316" s="385" t="str">
        <f>IF('Заполняет конвертор НЕ ТРОГАТЬ!'!X458="", "", 'Заполняет конвертор НЕ ТРОГАТЬ!'!X458)</f>
        <v/>
      </c>
      <c r="E316" s="385" t="str">
        <f>IF('Заполняет конвертор НЕ ТРОГАТЬ!'!Y458="", "", 'Заполняет конвертор НЕ ТРОГАТЬ!'!Y458)</f>
        <v/>
      </c>
      <c r="F316" s="385" t="str">
        <f>IF('Заполняет конвертор НЕ ТРОГАТЬ!'!Z458="", "", 'Заполняет конвертор НЕ ТРОГАТЬ!'!Z458)</f>
        <v/>
      </c>
      <c r="G316" s="385" t="str">
        <f>IF('Заполняет конвертор НЕ ТРОГАТЬ!'!AA458="", "", 'Заполняет конвертор НЕ ТРОГАТЬ!'!AA458)</f>
        <v/>
      </c>
      <c r="H316" s="385" t="str">
        <f>IF('Заполняет конвертор НЕ ТРОГАТЬ!'!AB458="", "", 'Заполняет конвертор НЕ ТРОГАТЬ!'!AB458)</f>
        <v/>
      </c>
      <c r="I316" s="385" t="str">
        <f>IF('Заполняет конвертор НЕ ТРОГАТЬ!'!AC458="", "", 'Заполняет конвертор НЕ ТРОГАТЬ!'!AC458)</f>
        <v/>
      </c>
      <c r="J316" s="385" t="str">
        <f>IF('Заполняет конвертор НЕ ТРОГАТЬ!'!AD458="", "", 'Заполняет конвертор НЕ ТРОГАТЬ!'!AD458)</f>
        <v/>
      </c>
    </row>
    <row r="317" spans="1:10" ht="15.75" customHeight="1">
      <c r="A317" s="385" t="str">
        <f>IF('Заполняет конвертор НЕ ТРОГАТЬ!'!U459="", "", 'Заполняет конвертор НЕ ТРОГАТЬ!'!U459)</f>
        <v/>
      </c>
      <c r="B317" s="385" t="str">
        <f>IF('Заполняет конвертор НЕ ТРОГАТЬ!'!V459="", "", 'Заполняет конвертор НЕ ТРОГАТЬ!'!V459)</f>
        <v/>
      </c>
      <c r="C317" s="385" t="str">
        <f>IF('Заполняет конвертор НЕ ТРОГАТЬ!'!W459="", "", 'Заполняет конвертор НЕ ТРОГАТЬ!'!W459)</f>
        <v/>
      </c>
      <c r="D317" s="385" t="str">
        <f>IF('Заполняет конвертор НЕ ТРОГАТЬ!'!X459="", "", 'Заполняет конвертор НЕ ТРОГАТЬ!'!X459)</f>
        <v/>
      </c>
      <c r="E317" s="385" t="str">
        <f>IF('Заполняет конвертор НЕ ТРОГАТЬ!'!Y459="", "", 'Заполняет конвертор НЕ ТРОГАТЬ!'!Y459)</f>
        <v/>
      </c>
      <c r="F317" s="385" t="str">
        <f>IF('Заполняет конвертор НЕ ТРОГАТЬ!'!Z459="", "", 'Заполняет конвертор НЕ ТРОГАТЬ!'!Z459)</f>
        <v/>
      </c>
      <c r="G317" s="385" t="str">
        <f>IF('Заполняет конвертор НЕ ТРОГАТЬ!'!AA459="", "", 'Заполняет конвертор НЕ ТРОГАТЬ!'!AA459)</f>
        <v/>
      </c>
      <c r="H317" s="385" t="str">
        <f>IF('Заполняет конвертор НЕ ТРОГАТЬ!'!AB459="", "", 'Заполняет конвертор НЕ ТРОГАТЬ!'!AB459)</f>
        <v/>
      </c>
      <c r="I317" s="385" t="str">
        <f>IF('Заполняет конвертор НЕ ТРОГАТЬ!'!AC459="", "", 'Заполняет конвертор НЕ ТРОГАТЬ!'!AC459)</f>
        <v/>
      </c>
      <c r="J317" s="385" t="str">
        <f>IF('Заполняет конвертор НЕ ТРОГАТЬ!'!AD459="", "", 'Заполняет конвертор НЕ ТРОГАТЬ!'!AD459)</f>
        <v/>
      </c>
    </row>
    <row r="318" spans="1:10" ht="15.75" customHeight="1">
      <c r="A318" s="385" t="str">
        <f>IF('Заполняет конвертор НЕ ТРОГАТЬ!'!U460="", "", 'Заполняет конвертор НЕ ТРОГАТЬ!'!U460)</f>
        <v/>
      </c>
      <c r="B318" s="385" t="str">
        <f>IF('Заполняет конвертор НЕ ТРОГАТЬ!'!V460="", "", 'Заполняет конвертор НЕ ТРОГАТЬ!'!V460)</f>
        <v/>
      </c>
      <c r="C318" s="385" t="str">
        <f>IF('Заполняет конвертор НЕ ТРОГАТЬ!'!W460="", "", 'Заполняет конвертор НЕ ТРОГАТЬ!'!W460)</f>
        <v/>
      </c>
      <c r="D318" s="385" t="str">
        <f>IF('Заполняет конвертор НЕ ТРОГАТЬ!'!X460="", "", 'Заполняет конвертор НЕ ТРОГАТЬ!'!X460)</f>
        <v/>
      </c>
      <c r="E318" s="385" t="str">
        <f>IF('Заполняет конвертор НЕ ТРОГАТЬ!'!Y460="", "", 'Заполняет конвертор НЕ ТРОГАТЬ!'!Y460)</f>
        <v/>
      </c>
      <c r="F318" s="385" t="str">
        <f>IF('Заполняет конвертор НЕ ТРОГАТЬ!'!Z460="", "", 'Заполняет конвертор НЕ ТРОГАТЬ!'!Z460)</f>
        <v/>
      </c>
      <c r="G318" s="385" t="str">
        <f>IF('Заполняет конвертор НЕ ТРОГАТЬ!'!AA460="", "", 'Заполняет конвертор НЕ ТРОГАТЬ!'!AA460)</f>
        <v/>
      </c>
      <c r="H318" s="385" t="str">
        <f>IF('Заполняет конвертор НЕ ТРОГАТЬ!'!AB460="", "", 'Заполняет конвертор НЕ ТРОГАТЬ!'!AB460)</f>
        <v/>
      </c>
      <c r="I318" s="385" t="str">
        <f>IF('Заполняет конвертор НЕ ТРОГАТЬ!'!AC460="", "", 'Заполняет конвертор НЕ ТРОГАТЬ!'!AC460)</f>
        <v/>
      </c>
      <c r="J318" s="385" t="str">
        <f>IF('Заполняет конвертор НЕ ТРОГАТЬ!'!AD460="", "", 'Заполняет конвертор НЕ ТРОГАТЬ!'!AD460)</f>
        <v/>
      </c>
    </row>
    <row r="319" spans="1:10" ht="15.75" customHeight="1">
      <c r="A319" s="385" t="str">
        <f>IF('Заполняет конвертор НЕ ТРОГАТЬ!'!U461="", "", 'Заполняет конвертор НЕ ТРОГАТЬ!'!U461)</f>
        <v/>
      </c>
      <c r="B319" s="385" t="str">
        <f>IF('Заполняет конвертор НЕ ТРОГАТЬ!'!V461="", "", 'Заполняет конвертор НЕ ТРОГАТЬ!'!V461)</f>
        <v/>
      </c>
      <c r="C319" s="385" t="str">
        <f>IF('Заполняет конвертор НЕ ТРОГАТЬ!'!W461="", "", 'Заполняет конвертор НЕ ТРОГАТЬ!'!W461)</f>
        <v/>
      </c>
      <c r="D319" s="385" t="str">
        <f>IF('Заполняет конвертор НЕ ТРОГАТЬ!'!X461="", "", 'Заполняет конвертор НЕ ТРОГАТЬ!'!X461)</f>
        <v/>
      </c>
      <c r="E319" s="385" t="str">
        <f>IF('Заполняет конвертор НЕ ТРОГАТЬ!'!Y461="", "", 'Заполняет конвертор НЕ ТРОГАТЬ!'!Y461)</f>
        <v/>
      </c>
      <c r="F319" s="385" t="str">
        <f>IF('Заполняет конвертор НЕ ТРОГАТЬ!'!Z461="", "", 'Заполняет конвертор НЕ ТРОГАТЬ!'!Z461)</f>
        <v/>
      </c>
      <c r="G319" s="385" t="str">
        <f>IF('Заполняет конвертор НЕ ТРОГАТЬ!'!AA461="", "", 'Заполняет конвертор НЕ ТРОГАТЬ!'!AA461)</f>
        <v/>
      </c>
      <c r="H319" s="385" t="str">
        <f>IF('Заполняет конвертор НЕ ТРОГАТЬ!'!AB461="", "", 'Заполняет конвертор НЕ ТРОГАТЬ!'!AB461)</f>
        <v/>
      </c>
      <c r="I319" s="385" t="str">
        <f>IF('Заполняет конвертор НЕ ТРОГАТЬ!'!AC461="", "", 'Заполняет конвертор НЕ ТРОГАТЬ!'!AC461)</f>
        <v/>
      </c>
      <c r="J319" s="385" t="str">
        <f>IF('Заполняет конвертор НЕ ТРОГАТЬ!'!AD461="", "", 'Заполняет конвертор НЕ ТРОГАТЬ!'!AD461)</f>
        <v/>
      </c>
    </row>
    <row r="320" spans="1:10" ht="15.75" customHeight="1">
      <c r="A320" s="385" t="str">
        <f>IF('Заполняет конвертор НЕ ТРОГАТЬ!'!U462="", "", 'Заполняет конвертор НЕ ТРОГАТЬ!'!U462)</f>
        <v/>
      </c>
      <c r="B320" s="385" t="str">
        <f>IF('Заполняет конвертор НЕ ТРОГАТЬ!'!V462="", "", 'Заполняет конвертор НЕ ТРОГАТЬ!'!V462)</f>
        <v/>
      </c>
      <c r="C320" s="385" t="str">
        <f>IF('Заполняет конвертор НЕ ТРОГАТЬ!'!W462="", "", 'Заполняет конвертор НЕ ТРОГАТЬ!'!W462)</f>
        <v/>
      </c>
      <c r="D320" s="385" t="str">
        <f>IF('Заполняет конвертор НЕ ТРОГАТЬ!'!X462="", "", 'Заполняет конвертор НЕ ТРОГАТЬ!'!X462)</f>
        <v/>
      </c>
      <c r="E320" s="385" t="str">
        <f>IF('Заполняет конвертор НЕ ТРОГАТЬ!'!Y462="", "", 'Заполняет конвертор НЕ ТРОГАТЬ!'!Y462)</f>
        <v/>
      </c>
      <c r="F320" s="385" t="str">
        <f>IF('Заполняет конвертор НЕ ТРОГАТЬ!'!Z462="", "", 'Заполняет конвертор НЕ ТРОГАТЬ!'!Z462)</f>
        <v/>
      </c>
      <c r="G320" s="385" t="str">
        <f>IF('Заполняет конвертор НЕ ТРОГАТЬ!'!AA462="", "", 'Заполняет конвертор НЕ ТРОГАТЬ!'!AA462)</f>
        <v/>
      </c>
      <c r="H320" s="385" t="str">
        <f>IF('Заполняет конвертор НЕ ТРОГАТЬ!'!AB462="", "", 'Заполняет конвертор НЕ ТРОГАТЬ!'!AB462)</f>
        <v/>
      </c>
      <c r="I320" s="385" t="str">
        <f>IF('Заполняет конвертор НЕ ТРОГАТЬ!'!AC462="", "", 'Заполняет конвертор НЕ ТРОГАТЬ!'!AC462)</f>
        <v/>
      </c>
      <c r="J320" s="385" t="str">
        <f>IF('Заполняет конвертор НЕ ТРОГАТЬ!'!AD462="", "", 'Заполняет конвертор НЕ ТРОГАТЬ!'!AD462)</f>
        <v/>
      </c>
    </row>
    <row r="321" spans="1:10" ht="15.75" customHeight="1">
      <c r="A321" s="385" t="str">
        <f>IF('Заполняет конвертор НЕ ТРОГАТЬ!'!U463="", "", 'Заполняет конвертор НЕ ТРОГАТЬ!'!U463)</f>
        <v/>
      </c>
      <c r="B321" s="385" t="str">
        <f>IF('Заполняет конвертор НЕ ТРОГАТЬ!'!V463="", "", 'Заполняет конвертор НЕ ТРОГАТЬ!'!V463)</f>
        <v/>
      </c>
      <c r="C321" s="385" t="str">
        <f>IF('Заполняет конвертор НЕ ТРОГАТЬ!'!W463="", "", 'Заполняет конвертор НЕ ТРОГАТЬ!'!W463)</f>
        <v/>
      </c>
      <c r="D321" s="385" t="str">
        <f>IF('Заполняет конвертор НЕ ТРОГАТЬ!'!X463="", "", 'Заполняет конвертор НЕ ТРОГАТЬ!'!X463)</f>
        <v/>
      </c>
      <c r="E321" s="385" t="str">
        <f>IF('Заполняет конвертор НЕ ТРОГАТЬ!'!Y463="", "", 'Заполняет конвертор НЕ ТРОГАТЬ!'!Y463)</f>
        <v/>
      </c>
      <c r="F321" s="385" t="str">
        <f>IF('Заполняет конвертор НЕ ТРОГАТЬ!'!Z463="", "", 'Заполняет конвертор НЕ ТРОГАТЬ!'!Z463)</f>
        <v/>
      </c>
      <c r="G321" s="385" t="str">
        <f>IF('Заполняет конвертор НЕ ТРОГАТЬ!'!AA463="", "", 'Заполняет конвертор НЕ ТРОГАТЬ!'!AA463)</f>
        <v/>
      </c>
      <c r="H321" s="385" t="str">
        <f>IF('Заполняет конвертор НЕ ТРОГАТЬ!'!AB463="", "", 'Заполняет конвертор НЕ ТРОГАТЬ!'!AB463)</f>
        <v/>
      </c>
      <c r="I321" s="385" t="str">
        <f>IF('Заполняет конвертор НЕ ТРОГАТЬ!'!AC463="", "", 'Заполняет конвертор НЕ ТРОГАТЬ!'!AC463)</f>
        <v/>
      </c>
      <c r="J321" s="385" t="str">
        <f>IF('Заполняет конвертор НЕ ТРОГАТЬ!'!AD463="", "", 'Заполняет конвертор НЕ ТРОГАТЬ!'!AD463)</f>
        <v/>
      </c>
    </row>
    <row r="322" spans="1:10" ht="15.75" customHeight="1">
      <c r="A322" s="385" t="str">
        <f>IF('Заполняет конвертор НЕ ТРОГАТЬ!'!U464="", "", 'Заполняет конвертор НЕ ТРОГАТЬ!'!U464)</f>
        <v/>
      </c>
      <c r="B322" s="385" t="str">
        <f>IF('Заполняет конвертор НЕ ТРОГАТЬ!'!V464="", "", 'Заполняет конвертор НЕ ТРОГАТЬ!'!V464)</f>
        <v/>
      </c>
      <c r="C322" s="385" t="str">
        <f>IF('Заполняет конвертор НЕ ТРОГАТЬ!'!W464="", "", 'Заполняет конвертор НЕ ТРОГАТЬ!'!W464)</f>
        <v/>
      </c>
      <c r="D322" s="385" t="str">
        <f>IF('Заполняет конвертор НЕ ТРОГАТЬ!'!X464="", "", 'Заполняет конвертор НЕ ТРОГАТЬ!'!X464)</f>
        <v/>
      </c>
      <c r="E322" s="385" t="str">
        <f>IF('Заполняет конвертор НЕ ТРОГАТЬ!'!Y464="", "", 'Заполняет конвертор НЕ ТРОГАТЬ!'!Y464)</f>
        <v/>
      </c>
      <c r="F322" s="385" t="str">
        <f>IF('Заполняет конвертор НЕ ТРОГАТЬ!'!Z464="", "", 'Заполняет конвертор НЕ ТРОГАТЬ!'!Z464)</f>
        <v/>
      </c>
      <c r="G322" s="385" t="str">
        <f>IF('Заполняет конвертор НЕ ТРОГАТЬ!'!AA464="", "", 'Заполняет конвертор НЕ ТРОГАТЬ!'!AA464)</f>
        <v/>
      </c>
      <c r="H322" s="385" t="str">
        <f>IF('Заполняет конвертор НЕ ТРОГАТЬ!'!AB464="", "", 'Заполняет конвертор НЕ ТРОГАТЬ!'!AB464)</f>
        <v/>
      </c>
      <c r="I322" s="385" t="str">
        <f>IF('Заполняет конвертор НЕ ТРОГАТЬ!'!AC464="", "", 'Заполняет конвертор НЕ ТРОГАТЬ!'!AC464)</f>
        <v/>
      </c>
      <c r="J322" s="385" t="str">
        <f>IF('Заполняет конвертор НЕ ТРОГАТЬ!'!AD464="", "", 'Заполняет конвертор НЕ ТРОГАТЬ!'!AD464)</f>
        <v/>
      </c>
    </row>
    <row r="323" spans="1:10" ht="15.75" customHeight="1">
      <c r="A323" s="385" t="str">
        <f>IF('Заполняет конвертор НЕ ТРОГАТЬ!'!U465="", "", 'Заполняет конвертор НЕ ТРОГАТЬ!'!U465)</f>
        <v/>
      </c>
      <c r="B323" s="385" t="str">
        <f>IF('Заполняет конвертор НЕ ТРОГАТЬ!'!V465="", "", 'Заполняет конвертор НЕ ТРОГАТЬ!'!V465)</f>
        <v/>
      </c>
      <c r="C323" s="385" t="str">
        <f>IF('Заполняет конвертор НЕ ТРОГАТЬ!'!W465="", "", 'Заполняет конвертор НЕ ТРОГАТЬ!'!W465)</f>
        <v/>
      </c>
      <c r="D323" s="385" t="str">
        <f>IF('Заполняет конвертор НЕ ТРОГАТЬ!'!X465="", "", 'Заполняет конвертор НЕ ТРОГАТЬ!'!X465)</f>
        <v/>
      </c>
      <c r="E323" s="385" t="str">
        <f>IF('Заполняет конвертор НЕ ТРОГАТЬ!'!Y465="", "", 'Заполняет конвертор НЕ ТРОГАТЬ!'!Y465)</f>
        <v/>
      </c>
      <c r="F323" s="385" t="str">
        <f>IF('Заполняет конвертор НЕ ТРОГАТЬ!'!Z465="", "", 'Заполняет конвертор НЕ ТРОГАТЬ!'!Z465)</f>
        <v/>
      </c>
      <c r="G323" s="385" t="str">
        <f>IF('Заполняет конвертор НЕ ТРОГАТЬ!'!AA465="", "", 'Заполняет конвертор НЕ ТРОГАТЬ!'!AA465)</f>
        <v/>
      </c>
      <c r="H323" s="385" t="str">
        <f>IF('Заполняет конвертор НЕ ТРОГАТЬ!'!AB465="", "", 'Заполняет конвертор НЕ ТРОГАТЬ!'!AB465)</f>
        <v/>
      </c>
      <c r="I323" s="385" t="str">
        <f>IF('Заполняет конвертор НЕ ТРОГАТЬ!'!AC465="", "", 'Заполняет конвертор НЕ ТРОГАТЬ!'!AC465)</f>
        <v/>
      </c>
      <c r="J323" s="385" t="str">
        <f>IF('Заполняет конвертор НЕ ТРОГАТЬ!'!AD465="", "", 'Заполняет конвертор НЕ ТРОГАТЬ!'!AD465)</f>
        <v/>
      </c>
    </row>
    <row r="324" spans="1:10" ht="15.75" customHeight="1">
      <c r="A324" s="385" t="str">
        <f>IF('Заполняет конвертор НЕ ТРОГАТЬ!'!U466="", "", 'Заполняет конвертор НЕ ТРОГАТЬ!'!U466)</f>
        <v/>
      </c>
      <c r="B324" s="385" t="str">
        <f>IF('Заполняет конвертор НЕ ТРОГАТЬ!'!V466="", "", 'Заполняет конвертор НЕ ТРОГАТЬ!'!V466)</f>
        <v/>
      </c>
      <c r="C324" s="385" t="str">
        <f>IF('Заполняет конвертор НЕ ТРОГАТЬ!'!W466="", "", 'Заполняет конвертор НЕ ТРОГАТЬ!'!W466)</f>
        <v/>
      </c>
      <c r="D324" s="385" t="str">
        <f>IF('Заполняет конвертор НЕ ТРОГАТЬ!'!X466="", "", 'Заполняет конвертор НЕ ТРОГАТЬ!'!X466)</f>
        <v/>
      </c>
      <c r="E324" s="385" t="str">
        <f>IF('Заполняет конвертор НЕ ТРОГАТЬ!'!Y466="", "", 'Заполняет конвертор НЕ ТРОГАТЬ!'!Y466)</f>
        <v/>
      </c>
      <c r="F324" s="385" t="str">
        <f>IF('Заполняет конвертор НЕ ТРОГАТЬ!'!Z466="", "", 'Заполняет конвертор НЕ ТРОГАТЬ!'!Z466)</f>
        <v/>
      </c>
      <c r="G324" s="385" t="str">
        <f>IF('Заполняет конвертор НЕ ТРОГАТЬ!'!AA466="", "", 'Заполняет конвертор НЕ ТРОГАТЬ!'!AA466)</f>
        <v/>
      </c>
      <c r="H324" s="385" t="str">
        <f>IF('Заполняет конвертор НЕ ТРОГАТЬ!'!AB466="", "", 'Заполняет конвертор НЕ ТРОГАТЬ!'!AB466)</f>
        <v/>
      </c>
      <c r="I324" s="385" t="str">
        <f>IF('Заполняет конвертор НЕ ТРОГАТЬ!'!AC466="", "", 'Заполняет конвертор НЕ ТРОГАТЬ!'!AC466)</f>
        <v/>
      </c>
      <c r="J324" s="385" t="str">
        <f>IF('Заполняет конвертор НЕ ТРОГАТЬ!'!AD466="", "", 'Заполняет конвертор НЕ ТРОГАТЬ!'!AD466)</f>
        <v/>
      </c>
    </row>
    <row r="325" spans="1:10" ht="15.75" customHeight="1">
      <c r="A325" s="385" t="str">
        <f>IF('Заполняет конвертор НЕ ТРОГАТЬ!'!U467="", "", 'Заполняет конвертор НЕ ТРОГАТЬ!'!U467)</f>
        <v/>
      </c>
      <c r="B325" s="385" t="str">
        <f>IF('Заполняет конвертор НЕ ТРОГАТЬ!'!V467="", "", 'Заполняет конвертор НЕ ТРОГАТЬ!'!V467)</f>
        <v/>
      </c>
      <c r="C325" s="385" t="str">
        <f>IF('Заполняет конвертор НЕ ТРОГАТЬ!'!W467="", "", 'Заполняет конвертор НЕ ТРОГАТЬ!'!W467)</f>
        <v/>
      </c>
      <c r="D325" s="385" t="str">
        <f>IF('Заполняет конвертор НЕ ТРОГАТЬ!'!X467="", "", 'Заполняет конвертор НЕ ТРОГАТЬ!'!X467)</f>
        <v/>
      </c>
      <c r="E325" s="385" t="str">
        <f>IF('Заполняет конвертор НЕ ТРОГАТЬ!'!Y467="", "", 'Заполняет конвертор НЕ ТРОГАТЬ!'!Y467)</f>
        <v/>
      </c>
      <c r="F325" s="385" t="str">
        <f>IF('Заполняет конвертор НЕ ТРОГАТЬ!'!Z467="", "", 'Заполняет конвертор НЕ ТРОГАТЬ!'!Z467)</f>
        <v/>
      </c>
      <c r="G325" s="385" t="str">
        <f>IF('Заполняет конвертор НЕ ТРОГАТЬ!'!AA467="", "", 'Заполняет конвертор НЕ ТРОГАТЬ!'!AA467)</f>
        <v/>
      </c>
      <c r="H325" s="385" t="str">
        <f>IF('Заполняет конвертор НЕ ТРОГАТЬ!'!AB467="", "", 'Заполняет конвертор НЕ ТРОГАТЬ!'!AB467)</f>
        <v/>
      </c>
      <c r="I325" s="385" t="str">
        <f>IF('Заполняет конвертор НЕ ТРОГАТЬ!'!AC467="", "", 'Заполняет конвертор НЕ ТРОГАТЬ!'!AC467)</f>
        <v/>
      </c>
      <c r="J325" s="385" t="str">
        <f>IF('Заполняет конвертор НЕ ТРОГАТЬ!'!AD467="", "", 'Заполняет конвертор НЕ ТРОГАТЬ!'!AD467)</f>
        <v/>
      </c>
    </row>
    <row r="326" spans="1:10" ht="15.75" customHeight="1">
      <c r="A326" s="385" t="str">
        <f>IF('Заполняет конвертор НЕ ТРОГАТЬ!'!U468="", "", 'Заполняет конвертор НЕ ТРОГАТЬ!'!U468)</f>
        <v/>
      </c>
      <c r="B326" s="385" t="str">
        <f>IF('Заполняет конвертор НЕ ТРОГАТЬ!'!V468="", "", 'Заполняет конвертор НЕ ТРОГАТЬ!'!V468)</f>
        <v/>
      </c>
      <c r="C326" s="385" t="str">
        <f>IF('Заполняет конвертор НЕ ТРОГАТЬ!'!W468="", "", 'Заполняет конвертор НЕ ТРОГАТЬ!'!W468)</f>
        <v/>
      </c>
      <c r="D326" s="385" t="str">
        <f>IF('Заполняет конвертор НЕ ТРОГАТЬ!'!X468="", "", 'Заполняет конвертор НЕ ТРОГАТЬ!'!X468)</f>
        <v/>
      </c>
      <c r="E326" s="385" t="str">
        <f>IF('Заполняет конвертор НЕ ТРОГАТЬ!'!Y468="", "", 'Заполняет конвертор НЕ ТРОГАТЬ!'!Y468)</f>
        <v/>
      </c>
      <c r="F326" s="385" t="str">
        <f>IF('Заполняет конвертор НЕ ТРОГАТЬ!'!Z468="", "", 'Заполняет конвертор НЕ ТРОГАТЬ!'!Z468)</f>
        <v/>
      </c>
      <c r="G326" s="385" t="str">
        <f>IF('Заполняет конвертор НЕ ТРОГАТЬ!'!AA468="", "", 'Заполняет конвертор НЕ ТРОГАТЬ!'!AA468)</f>
        <v/>
      </c>
      <c r="H326" s="385" t="str">
        <f>IF('Заполняет конвертор НЕ ТРОГАТЬ!'!AB468="", "", 'Заполняет конвертор НЕ ТРОГАТЬ!'!AB468)</f>
        <v/>
      </c>
      <c r="I326" s="385" t="str">
        <f>IF('Заполняет конвертор НЕ ТРОГАТЬ!'!AC468="", "", 'Заполняет конвертор НЕ ТРОГАТЬ!'!AC468)</f>
        <v/>
      </c>
      <c r="J326" s="385" t="str">
        <f>IF('Заполняет конвертор НЕ ТРОГАТЬ!'!AD468="", "", 'Заполняет конвертор НЕ ТРОГАТЬ!'!AD468)</f>
        <v/>
      </c>
    </row>
    <row r="327" spans="1:10" ht="15.75" customHeight="1">
      <c r="A327" s="385" t="str">
        <f>IF('Заполняет конвертор НЕ ТРОГАТЬ!'!U469="", "", 'Заполняет конвертор НЕ ТРОГАТЬ!'!U469)</f>
        <v/>
      </c>
      <c r="B327" s="385" t="str">
        <f>IF('Заполняет конвертор НЕ ТРОГАТЬ!'!V469="", "", 'Заполняет конвертор НЕ ТРОГАТЬ!'!V469)</f>
        <v/>
      </c>
      <c r="C327" s="385" t="str">
        <f>IF('Заполняет конвертор НЕ ТРОГАТЬ!'!W469="", "", 'Заполняет конвертор НЕ ТРОГАТЬ!'!W469)</f>
        <v/>
      </c>
      <c r="D327" s="385" t="str">
        <f>IF('Заполняет конвертор НЕ ТРОГАТЬ!'!X469="", "", 'Заполняет конвертор НЕ ТРОГАТЬ!'!X469)</f>
        <v/>
      </c>
      <c r="E327" s="385" t="str">
        <f>IF('Заполняет конвертор НЕ ТРОГАТЬ!'!Y469="", "", 'Заполняет конвертор НЕ ТРОГАТЬ!'!Y469)</f>
        <v/>
      </c>
      <c r="F327" s="385" t="str">
        <f>IF('Заполняет конвертор НЕ ТРОГАТЬ!'!Z469="", "", 'Заполняет конвертор НЕ ТРОГАТЬ!'!Z469)</f>
        <v/>
      </c>
      <c r="G327" s="385" t="str">
        <f>IF('Заполняет конвертор НЕ ТРОГАТЬ!'!AA469="", "", 'Заполняет конвертор НЕ ТРОГАТЬ!'!AA469)</f>
        <v/>
      </c>
      <c r="H327" s="385" t="str">
        <f>IF('Заполняет конвертор НЕ ТРОГАТЬ!'!AB469="", "", 'Заполняет конвертор НЕ ТРОГАТЬ!'!AB469)</f>
        <v/>
      </c>
      <c r="I327" s="385" t="str">
        <f>IF('Заполняет конвертор НЕ ТРОГАТЬ!'!AC469="", "", 'Заполняет конвертор НЕ ТРОГАТЬ!'!AC469)</f>
        <v/>
      </c>
      <c r="J327" s="385" t="str">
        <f>IF('Заполняет конвертор НЕ ТРОГАТЬ!'!AD469="", "", 'Заполняет конвертор НЕ ТРОГАТЬ!'!AD469)</f>
        <v/>
      </c>
    </row>
    <row r="328" spans="1:10" ht="15.75" customHeight="1">
      <c r="A328" s="385" t="str">
        <f>IF('Заполняет конвертор НЕ ТРОГАТЬ!'!U470="", "", 'Заполняет конвертор НЕ ТРОГАТЬ!'!U470)</f>
        <v/>
      </c>
      <c r="B328" s="385" t="str">
        <f>IF('Заполняет конвертор НЕ ТРОГАТЬ!'!V470="", "", 'Заполняет конвертор НЕ ТРОГАТЬ!'!V470)</f>
        <v/>
      </c>
      <c r="C328" s="385" t="str">
        <f>IF('Заполняет конвертор НЕ ТРОГАТЬ!'!W470="", "", 'Заполняет конвертор НЕ ТРОГАТЬ!'!W470)</f>
        <v/>
      </c>
      <c r="D328" s="385" t="str">
        <f>IF('Заполняет конвертор НЕ ТРОГАТЬ!'!X470="", "", 'Заполняет конвертор НЕ ТРОГАТЬ!'!X470)</f>
        <v/>
      </c>
      <c r="E328" s="385" t="str">
        <f>IF('Заполняет конвертор НЕ ТРОГАТЬ!'!Y470="", "", 'Заполняет конвертор НЕ ТРОГАТЬ!'!Y470)</f>
        <v/>
      </c>
      <c r="F328" s="385" t="str">
        <f>IF('Заполняет конвертор НЕ ТРОГАТЬ!'!Z470="", "", 'Заполняет конвертор НЕ ТРОГАТЬ!'!Z470)</f>
        <v/>
      </c>
      <c r="G328" s="385" t="str">
        <f>IF('Заполняет конвертор НЕ ТРОГАТЬ!'!AA470="", "", 'Заполняет конвертор НЕ ТРОГАТЬ!'!AA470)</f>
        <v/>
      </c>
      <c r="H328" s="385" t="str">
        <f>IF('Заполняет конвертор НЕ ТРОГАТЬ!'!AB470="", "", 'Заполняет конвертор НЕ ТРОГАТЬ!'!AB470)</f>
        <v/>
      </c>
      <c r="I328" s="385" t="str">
        <f>IF('Заполняет конвертор НЕ ТРОГАТЬ!'!AC470="", "", 'Заполняет конвертор НЕ ТРОГАТЬ!'!AC470)</f>
        <v/>
      </c>
      <c r="J328" s="385" t="str">
        <f>IF('Заполняет конвертор НЕ ТРОГАТЬ!'!AD470="", "", 'Заполняет конвертор НЕ ТРОГАТЬ!'!AD470)</f>
        <v/>
      </c>
    </row>
    <row r="329" spans="1:10" ht="15.75" customHeight="1">
      <c r="A329" s="385" t="str">
        <f>IF('Заполняет конвертор НЕ ТРОГАТЬ!'!U471="", "", 'Заполняет конвертор НЕ ТРОГАТЬ!'!U471)</f>
        <v/>
      </c>
      <c r="B329" s="385" t="str">
        <f>IF('Заполняет конвертор НЕ ТРОГАТЬ!'!V471="", "", 'Заполняет конвертор НЕ ТРОГАТЬ!'!V471)</f>
        <v/>
      </c>
      <c r="C329" s="385" t="str">
        <f>IF('Заполняет конвертор НЕ ТРОГАТЬ!'!W471="", "", 'Заполняет конвертор НЕ ТРОГАТЬ!'!W471)</f>
        <v/>
      </c>
      <c r="D329" s="385" t="str">
        <f>IF('Заполняет конвертор НЕ ТРОГАТЬ!'!X471="", "", 'Заполняет конвертор НЕ ТРОГАТЬ!'!X471)</f>
        <v/>
      </c>
      <c r="E329" s="385" t="str">
        <f>IF('Заполняет конвертор НЕ ТРОГАТЬ!'!Y471="", "", 'Заполняет конвертор НЕ ТРОГАТЬ!'!Y471)</f>
        <v/>
      </c>
      <c r="F329" s="385" t="str">
        <f>IF('Заполняет конвертор НЕ ТРОГАТЬ!'!Z471="", "", 'Заполняет конвертор НЕ ТРОГАТЬ!'!Z471)</f>
        <v/>
      </c>
      <c r="G329" s="385" t="str">
        <f>IF('Заполняет конвертор НЕ ТРОГАТЬ!'!AA471="", "", 'Заполняет конвертор НЕ ТРОГАТЬ!'!AA471)</f>
        <v/>
      </c>
      <c r="H329" s="385" t="str">
        <f>IF('Заполняет конвертор НЕ ТРОГАТЬ!'!AB471="", "", 'Заполняет конвертор НЕ ТРОГАТЬ!'!AB471)</f>
        <v/>
      </c>
      <c r="I329" s="385" t="str">
        <f>IF('Заполняет конвертор НЕ ТРОГАТЬ!'!AC471="", "", 'Заполняет конвертор НЕ ТРОГАТЬ!'!AC471)</f>
        <v/>
      </c>
      <c r="J329" s="385" t="str">
        <f>IF('Заполняет конвертор НЕ ТРОГАТЬ!'!AD471="", "", 'Заполняет конвертор НЕ ТРОГАТЬ!'!AD471)</f>
        <v/>
      </c>
    </row>
    <row r="330" spans="1:10" ht="15.75" customHeight="1">
      <c r="A330" s="385" t="str">
        <f>IF('Заполняет конвертор НЕ ТРОГАТЬ!'!U472="", "", 'Заполняет конвертор НЕ ТРОГАТЬ!'!U472)</f>
        <v/>
      </c>
      <c r="B330" s="385" t="str">
        <f>IF('Заполняет конвертор НЕ ТРОГАТЬ!'!V472="", "", 'Заполняет конвертор НЕ ТРОГАТЬ!'!V472)</f>
        <v/>
      </c>
      <c r="C330" s="385" t="str">
        <f>IF('Заполняет конвертор НЕ ТРОГАТЬ!'!W472="", "", 'Заполняет конвертор НЕ ТРОГАТЬ!'!W472)</f>
        <v/>
      </c>
      <c r="D330" s="385" t="str">
        <f>IF('Заполняет конвертор НЕ ТРОГАТЬ!'!X472="", "", 'Заполняет конвертор НЕ ТРОГАТЬ!'!X472)</f>
        <v/>
      </c>
      <c r="E330" s="385" t="str">
        <f>IF('Заполняет конвертор НЕ ТРОГАТЬ!'!Y472="", "", 'Заполняет конвертор НЕ ТРОГАТЬ!'!Y472)</f>
        <v/>
      </c>
      <c r="F330" s="385" t="str">
        <f>IF('Заполняет конвертор НЕ ТРОГАТЬ!'!Z472="", "", 'Заполняет конвертор НЕ ТРОГАТЬ!'!Z472)</f>
        <v/>
      </c>
      <c r="G330" s="385" t="str">
        <f>IF('Заполняет конвертор НЕ ТРОГАТЬ!'!AA472="", "", 'Заполняет конвертор НЕ ТРОГАТЬ!'!AA472)</f>
        <v/>
      </c>
      <c r="H330" s="385" t="str">
        <f>IF('Заполняет конвертор НЕ ТРОГАТЬ!'!AB472="", "", 'Заполняет конвертор НЕ ТРОГАТЬ!'!AB472)</f>
        <v/>
      </c>
      <c r="I330" s="385" t="str">
        <f>IF('Заполняет конвертор НЕ ТРОГАТЬ!'!AC472="", "", 'Заполняет конвертор НЕ ТРОГАТЬ!'!AC472)</f>
        <v/>
      </c>
      <c r="J330" s="385" t="str">
        <f>IF('Заполняет конвертор НЕ ТРОГАТЬ!'!AD472="", "", 'Заполняет конвертор НЕ ТРОГАТЬ!'!AD472)</f>
        <v/>
      </c>
    </row>
    <row r="331" spans="1:10" ht="15.75" customHeight="1">
      <c r="A331" s="385" t="str">
        <f>IF('Заполняет конвертор НЕ ТРОГАТЬ!'!U473="", "", 'Заполняет конвертор НЕ ТРОГАТЬ!'!U473)</f>
        <v/>
      </c>
      <c r="B331" s="385" t="str">
        <f>IF('Заполняет конвертор НЕ ТРОГАТЬ!'!V473="", "", 'Заполняет конвертор НЕ ТРОГАТЬ!'!V473)</f>
        <v/>
      </c>
      <c r="C331" s="385" t="str">
        <f>IF('Заполняет конвертор НЕ ТРОГАТЬ!'!W473="", "", 'Заполняет конвертор НЕ ТРОГАТЬ!'!W473)</f>
        <v/>
      </c>
      <c r="D331" s="385" t="str">
        <f>IF('Заполняет конвертор НЕ ТРОГАТЬ!'!X473="", "", 'Заполняет конвертор НЕ ТРОГАТЬ!'!X473)</f>
        <v/>
      </c>
      <c r="E331" s="385" t="str">
        <f>IF('Заполняет конвертор НЕ ТРОГАТЬ!'!Y473="", "", 'Заполняет конвертор НЕ ТРОГАТЬ!'!Y473)</f>
        <v/>
      </c>
      <c r="F331" s="385" t="str">
        <f>IF('Заполняет конвертор НЕ ТРОГАТЬ!'!Z473="", "", 'Заполняет конвертор НЕ ТРОГАТЬ!'!Z473)</f>
        <v/>
      </c>
      <c r="G331" s="385" t="str">
        <f>IF('Заполняет конвертор НЕ ТРОГАТЬ!'!AA473="", "", 'Заполняет конвертор НЕ ТРОГАТЬ!'!AA473)</f>
        <v/>
      </c>
      <c r="H331" s="385" t="str">
        <f>IF('Заполняет конвертор НЕ ТРОГАТЬ!'!AB473="", "", 'Заполняет конвертор НЕ ТРОГАТЬ!'!AB473)</f>
        <v/>
      </c>
      <c r="I331" s="385" t="str">
        <f>IF('Заполняет конвертор НЕ ТРОГАТЬ!'!AC473="", "", 'Заполняет конвертор НЕ ТРОГАТЬ!'!AC473)</f>
        <v/>
      </c>
      <c r="J331" s="385" t="str">
        <f>IF('Заполняет конвертор НЕ ТРОГАТЬ!'!AD473="", "", 'Заполняет конвертор НЕ ТРОГАТЬ!'!AD473)</f>
        <v/>
      </c>
    </row>
    <row r="332" spans="1:10" ht="15.75" customHeight="1">
      <c r="A332" s="385" t="str">
        <f>IF('Заполняет конвертор НЕ ТРОГАТЬ!'!U474="", "", 'Заполняет конвертор НЕ ТРОГАТЬ!'!U474)</f>
        <v/>
      </c>
      <c r="B332" s="385" t="str">
        <f>IF('Заполняет конвертор НЕ ТРОГАТЬ!'!V474="", "", 'Заполняет конвертор НЕ ТРОГАТЬ!'!V474)</f>
        <v/>
      </c>
      <c r="C332" s="385" t="str">
        <f>IF('Заполняет конвертор НЕ ТРОГАТЬ!'!W474="", "", 'Заполняет конвертор НЕ ТРОГАТЬ!'!W474)</f>
        <v/>
      </c>
      <c r="D332" s="385" t="str">
        <f>IF('Заполняет конвертор НЕ ТРОГАТЬ!'!X474="", "", 'Заполняет конвертор НЕ ТРОГАТЬ!'!X474)</f>
        <v/>
      </c>
      <c r="E332" s="385" t="str">
        <f>IF('Заполняет конвертор НЕ ТРОГАТЬ!'!Y474="", "", 'Заполняет конвертор НЕ ТРОГАТЬ!'!Y474)</f>
        <v/>
      </c>
      <c r="F332" s="385" t="str">
        <f>IF('Заполняет конвертор НЕ ТРОГАТЬ!'!Z474="", "", 'Заполняет конвертор НЕ ТРОГАТЬ!'!Z474)</f>
        <v/>
      </c>
      <c r="G332" s="385" t="str">
        <f>IF('Заполняет конвертор НЕ ТРОГАТЬ!'!AA474="", "", 'Заполняет конвертор НЕ ТРОГАТЬ!'!AA474)</f>
        <v/>
      </c>
      <c r="H332" s="385" t="str">
        <f>IF('Заполняет конвертор НЕ ТРОГАТЬ!'!AB474="", "", 'Заполняет конвертор НЕ ТРОГАТЬ!'!AB474)</f>
        <v/>
      </c>
      <c r="I332" s="385" t="str">
        <f>IF('Заполняет конвертор НЕ ТРОГАТЬ!'!AC474="", "", 'Заполняет конвертор НЕ ТРОГАТЬ!'!AC474)</f>
        <v/>
      </c>
      <c r="J332" s="385" t="str">
        <f>IF('Заполняет конвертор НЕ ТРОГАТЬ!'!AD474="", "", 'Заполняет конвертор НЕ ТРОГАТЬ!'!AD474)</f>
        <v/>
      </c>
    </row>
    <row r="333" spans="1:10" ht="15.75" customHeight="1">
      <c r="A333" s="385" t="str">
        <f>IF('Заполняет конвертор НЕ ТРОГАТЬ!'!U475="", "", 'Заполняет конвертор НЕ ТРОГАТЬ!'!U475)</f>
        <v/>
      </c>
      <c r="B333" s="385" t="str">
        <f>IF('Заполняет конвертор НЕ ТРОГАТЬ!'!V475="", "", 'Заполняет конвертор НЕ ТРОГАТЬ!'!V475)</f>
        <v/>
      </c>
      <c r="C333" s="385" t="str">
        <f>IF('Заполняет конвертор НЕ ТРОГАТЬ!'!W475="", "", 'Заполняет конвертор НЕ ТРОГАТЬ!'!W475)</f>
        <v/>
      </c>
      <c r="D333" s="385" t="str">
        <f>IF('Заполняет конвертор НЕ ТРОГАТЬ!'!X475="", "", 'Заполняет конвертор НЕ ТРОГАТЬ!'!X475)</f>
        <v/>
      </c>
      <c r="E333" s="385" t="str">
        <f>IF('Заполняет конвертор НЕ ТРОГАТЬ!'!Y475="", "", 'Заполняет конвертор НЕ ТРОГАТЬ!'!Y475)</f>
        <v/>
      </c>
      <c r="F333" s="385" t="str">
        <f>IF('Заполняет конвертор НЕ ТРОГАТЬ!'!Z475="", "", 'Заполняет конвертор НЕ ТРОГАТЬ!'!Z475)</f>
        <v/>
      </c>
      <c r="G333" s="385" t="str">
        <f>IF('Заполняет конвертор НЕ ТРОГАТЬ!'!AA475="", "", 'Заполняет конвертор НЕ ТРОГАТЬ!'!AA475)</f>
        <v/>
      </c>
      <c r="H333" s="385" t="str">
        <f>IF('Заполняет конвертор НЕ ТРОГАТЬ!'!AB475="", "", 'Заполняет конвертор НЕ ТРОГАТЬ!'!AB475)</f>
        <v/>
      </c>
      <c r="I333" s="385" t="str">
        <f>IF('Заполняет конвертор НЕ ТРОГАТЬ!'!AC475="", "", 'Заполняет конвертор НЕ ТРОГАТЬ!'!AC475)</f>
        <v/>
      </c>
      <c r="J333" s="385" t="str">
        <f>IF('Заполняет конвертор НЕ ТРОГАТЬ!'!AD475="", "", 'Заполняет конвертор НЕ ТРОГАТЬ!'!AD475)</f>
        <v/>
      </c>
    </row>
    <row r="334" spans="1:10" ht="15.75" customHeight="1">
      <c r="A334" s="385" t="str">
        <f>IF('Заполняет конвертор НЕ ТРОГАТЬ!'!U476="", "", 'Заполняет конвертор НЕ ТРОГАТЬ!'!U476)</f>
        <v/>
      </c>
      <c r="B334" s="385" t="str">
        <f>IF('Заполняет конвертор НЕ ТРОГАТЬ!'!V476="", "", 'Заполняет конвертор НЕ ТРОГАТЬ!'!V476)</f>
        <v/>
      </c>
      <c r="C334" s="385" t="str">
        <f>IF('Заполняет конвертор НЕ ТРОГАТЬ!'!W476="", "", 'Заполняет конвертор НЕ ТРОГАТЬ!'!W476)</f>
        <v/>
      </c>
      <c r="D334" s="385" t="str">
        <f>IF('Заполняет конвертор НЕ ТРОГАТЬ!'!X476="", "", 'Заполняет конвертор НЕ ТРОГАТЬ!'!X476)</f>
        <v/>
      </c>
      <c r="E334" s="385" t="str">
        <f>IF('Заполняет конвертор НЕ ТРОГАТЬ!'!Y476="", "", 'Заполняет конвертор НЕ ТРОГАТЬ!'!Y476)</f>
        <v/>
      </c>
      <c r="F334" s="385" t="str">
        <f>IF('Заполняет конвертор НЕ ТРОГАТЬ!'!Z476="", "", 'Заполняет конвертор НЕ ТРОГАТЬ!'!Z476)</f>
        <v/>
      </c>
      <c r="G334" s="385" t="str">
        <f>IF('Заполняет конвертор НЕ ТРОГАТЬ!'!AA476="", "", 'Заполняет конвертор НЕ ТРОГАТЬ!'!AA476)</f>
        <v/>
      </c>
      <c r="H334" s="385" t="str">
        <f>IF('Заполняет конвертор НЕ ТРОГАТЬ!'!AB476="", "", 'Заполняет конвертор НЕ ТРОГАТЬ!'!AB476)</f>
        <v/>
      </c>
      <c r="I334" s="385" t="str">
        <f>IF('Заполняет конвертор НЕ ТРОГАТЬ!'!AC476="", "", 'Заполняет конвертор НЕ ТРОГАТЬ!'!AC476)</f>
        <v/>
      </c>
      <c r="J334" s="385" t="str">
        <f>IF('Заполняет конвертор НЕ ТРОГАТЬ!'!AD476="", "", 'Заполняет конвертор НЕ ТРОГАТЬ!'!AD476)</f>
        <v/>
      </c>
    </row>
    <row r="335" spans="1:10" ht="15.75" customHeight="1">
      <c r="A335" s="385" t="str">
        <f>IF('Заполняет конвертор НЕ ТРОГАТЬ!'!U477="", "", 'Заполняет конвертор НЕ ТРОГАТЬ!'!U477)</f>
        <v/>
      </c>
      <c r="B335" s="385" t="str">
        <f>IF('Заполняет конвертор НЕ ТРОГАТЬ!'!V477="", "", 'Заполняет конвертор НЕ ТРОГАТЬ!'!V477)</f>
        <v/>
      </c>
      <c r="C335" s="385" t="str">
        <f>IF('Заполняет конвертор НЕ ТРОГАТЬ!'!W477="", "", 'Заполняет конвертор НЕ ТРОГАТЬ!'!W477)</f>
        <v/>
      </c>
      <c r="D335" s="385" t="str">
        <f>IF('Заполняет конвертор НЕ ТРОГАТЬ!'!X477="", "", 'Заполняет конвертор НЕ ТРОГАТЬ!'!X477)</f>
        <v/>
      </c>
      <c r="E335" s="385" t="str">
        <f>IF('Заполняет конвертор НЕ ТРОГАТЬ!'!Y477="", "", 'Заполняет конвертор НЕ ТРОГАТЬ!'!Y477)</f>
        <v/>
      </c>
      <c r="F335" s="385" t="str">
        <f>IF('Заполняет конвертор НЕ ТРОГАТЬ!'!Z477="", "", 'Заполняет конвертор НЕ ТРОГАТЬ!'!Z477)</f>
        <v/>
      </c>
      <c r="G335" s="385" t="str">
        <f>IF('Заполняет конвертор НЕ ТРОГАТЬ!'!AA477="", "", 'Заполняет конвертор НЕ ТРОГАТЬ!'!AA477)</f>
        <v/>
      </c>
      <c r="H335" s="385" t="str">
        <f>IF('Заполняет конвертор НЕ ТРОГАТЬ!'!AB477="", "", 'Заполняет конвертор НЕ ТРОГАТЬ!'!AB477)</f>
        <v/>
      </c>
      <c r="I335" s="385" t="str">
        <f>IF('Заполняет конвертор НЕ ТРОГАТЬ!'!AC477="", "", 'Заполняет конвертор НЕ ТРОГАТЬ!'!AC477)</f>
        <v/>
      </c>
      <c r="J335" s="385" t="str">
        <f>IF('Заполняет конвертор НЕ ТРОГАТЬ!'!AD477="", "", 'Заполняет конвертор НЕ ТРОГАТЬ!'!AD477)</f>
        <v/>
      </c>
    </row>
    <row r="336" spans="1:10" ht="15.75" customHeight="1">
      <c r="A336" s="385" t="str">
        <f>IF('Заполняет конвертор НЕ ТРОГАТЬ!'!U478="", "", 'Заполняет конвертор НЕ ТРОГАТЬ!'!U478)</f>
        <v/>
      </c>
      <c r="B336" s="385" t="str">
        <f>IF('Заполняет конвертор НЕ ТРОГАТЬ!'!V478="", "", 'Заполняет конвертор НЕ ТРОГАТЬ!'!V478)</f>
        <v/>
      </c>
      <c r="C336" s="385" t="str">
        <f>IF('Заполняет конвертор НЕ ТРОГАТЬ!'!W478="", "", 'Заполняет конвертор НЕ ТРОГАТЬ!'!W478)</f>
        <v/>
      </c>
      <c r="D336" s="385" t="str">
        <f>IF('Заполняет конвертор НЕ ТРОГАТЬ!'!X478="", "", 'Заполняет конвертор НЕ ТРОГАТЬ!'!X478)</f>
        <v/>
      </c>
      <c r="E336" s="385" t="str">
        <f>IF('Заполняет конвертор НЕ ТРОГАТЬ!'!Y478="", "", 'Заполняет конвертор НЕ ТРОГАТЬ!'!Y478)</f>
        <v/>
      </c>
      <c r="F336" s="385" t="str">
        <f>IF('Заполняет конвертор НЕ ТРОГАТЬ!'!Z478="", "", 'Заполняет конвертор НЕ ТРОГАТЬ!'!Z478)</f>
        <v/>
      </c>
      <c r="G336" s="385" t="str">
        <f>IF('Заполняет конвертор НЕ ТРОГАТЬ!'!AA478="", "", 'Заполняет конвертор НЕ ТРОГАТЬ!'!AA478)</f>
        <v/>
      </c>
      <c r="H336" s="385" t="str">
        <f>IF('Заполняет конвертор НЕ ТРОГАТЬ!'!AB478="", "", 'Заполняет конвертор НЕ ТРОГАТЬ!'!AB478)</f>
        <v/>
      </c>
      <c r="I336" s="385" t="str">
        <f>IF('Заполняет конвертор НЕ ТРОГАТЬ!'!AC478="", "", 'Заполняет конвертор НЕ ТРОГАТЬ!'!AC478)</f>
        <v/>
      </c>
      <c r="J336" s="385" t="str">
        <f>IF('Заполняет конвертор НЕ ТРОГАТЬ!'!AD478="", "", 'Заполняет конвертор НЕ ТРОГАТЬ!'!AD478)</f>
        <v/>
      </c>
    </row>
    <row r="337" spans="1:10" ht="15.75" customHeight="1">
      <c r="A337" s="385" t="str">
        <f>IF('Заполняет конвертор НЕ ТРОГАТЬ!'!U479="", "", 'Заполняет конвертор НЕ ТРОГАТЬ!'!U479)</f>
        <v/>
      </c>
      <c r="B337" s="385" t="str">
        <f>IF('Заполняет конвертор НЕ ТРОГАТЬ!'!V479="", "", 'Заполняет конвертор НЕ ТРОГАТЬ!'!V479)</f>
        <v/>
      </c>
      <c r="C337" s="385" t="str">
        <f>IF('Заполняет конвертор НЕ ТРОГАТЬ!'!W479="", "", 'Заполняет конвертор НЕ ТРОГАТЬ!'!W479)</f>
        <v/>
      </c>
      <c r="D337" s="385" t="str">
        <f>IF('Заполняет конвертор НЕ ТРОГАТЬ!'!X479="", "", 'Заполняет конвертор НЕ ТРОГАТЬ!'!X479)</f>
        <v/>
      </c>
      <c r="E337" s="385" t="str">
        <f>IF('Заполняет конвертор НЕ ТРОГАТЬ!'!Y479="", "", 'Заполняет конвертор НЕ ТРОГАТЬ!'!Y479)</f>
        <v/>
      </c>
      <c r="F337" s="385" t="str">
        <f>IF('Заполняет конвертор НЕ ТРОГАТЬ!'!Z479="", "", 'Заполняет конвертор НЕ ТРОГАТЬ!'!Z479)</f>
        <v/>
      </c>
      <c r="G337" s="385" t="str">
        <f>IF('Заполняет конвертор НЕ ТРОГАТЬ!'!AA479="", "", 'Заполняет конвертор НЕ ТРОГАТЬ!'!AA479)</f>
        <v/>
      </c>
      <c r="H337" s="385" t="str">
        <f>IF('Заполняет конвертор НЕ ТРОГАТЬ!'!AB479="", "", 'Заполняет конвертор НЕ ТРОГАТЬ!'!AB479)</f>
        <v/>
      </c>
      <c r="I337" s="385" t="str">
        <f>IF('Заполняет конвертор НЕ ТРОГАТЬ!'!AC479="", "", 'Заполняет конвертор НЕ ТРОГАТЬ!'!AC479)</f>
        <v/>
      </c>
      <c r="J337" s="385" t="str">
        <f>IF('Заполняет конвертор НЕ ТРОГАТЬ!'!AD479="", "", 'Заполняет конвертор НЕ ТРОГАТЬ!'!AD479)</f>
        <v/>
      </c>
    </row>
    <row r="338" spans="1:10" ht="15.75" customHeight="1">
      <c r="A338" s="385" t="str">
        <f>IF('Заполняет конвертор НЕ ТРОГАТЬ!'!U480="", "", 'Заполняет конвертор НЕ ТРОГАТЬ!'!U480)</f>
        <v/>
      </c>
      <c r="B338" s="385" t="str">
        <f>IF('Заполняет конвертор НЕ ТРОГАТЬ!'!V480="", "", 'Заполняет конвертор НЕ ТРОГАТЬ!'!V480)</f>
        <v/>
      </c>
      <c r="C338" s="385" t="str">
        <f>IF('Заполняет конвертор НЕ ТРОГАТЬ!'!W480="", "", 'Заполняет конвертор НЕ ТРОГАТЬ!'!W480)</f>
        <v/>
      </c>
      <c r="D338" s="385" t="str">
        <f>IF('Заполняет конвертор НЕ ТРОГАТЬ!'!X480="", "", 'Заполняет конвертор НЕ ТРОГАТЬ!'!X480)</f>
        <v/>
      </c>
      <c r="E338" s="385" t="str">
        <f>IF('Заполняет конвертор НЕ ТРОГАТЬ!'!Y480="", "", 'Заполняет конвертор НЕ ТРОГАТЬ!'!Y480)</f>
        <v/>
      </c>
      <c r="F338" s="385" t="str">
        <f>IF('Заполняет конвертор НЕ ТРОГАТЬ!'!Z480="", "", 'Заполняет конвертор НЕ ТРОГАТЬ!'!Z480)</f>
        <v/>
      </c>
      <c r="G338" s="385" t="str">
        <f>IF('Заполняет конвертор НЕ ТРОГАТЬ!'!AA480="", "", 'Заполняет конвертор НЕ ТРОГАТЬ!'!AA480)</f>
        <v/>
      </c>
      <c r="H338" s="385" t="str">
        <f>IF('Заполняет конвертор НЕ ТРОГАТЬ!'!AB480="", "", 'Заполняет конвертор НЕ ТРОГАТЬ!'!AB480)</f>
        <v/>
      </c>
      <c r="I338" s="385" t="str">
        <f>IF('Заполняет конвертор НЕ ТРОГАТЬ!'!AC480="", "", 'Заполняет конвертор НЕ ТРОГАТЬ!'!AC480)</f>
        <v/>
      </c>
      <c r="J338" s="385" t="str">
        <f>IF('Заполняет конвертор НЕ ТРОГАТЬ!'!AD480="", "", 'Заполняет конвертор НЕ ТРОГАТЬ!'!AD480)</f>
        <v/>
      </c>
    </row>
    <row r="339" spans="1:10" ht="15.75" customHeight="1">
      <c r="A339" s="385" t="str">
        <f>IF('Заполняет конвертор НЕ ТРОГАТЬ!'!U481="", "", 'Заполняет конвертор НЕ ТРОГАТЬ!'!U481)</f>
        <v/>
      </c>
      <c r="B339" s="385" t="str">
        <f>IF('Заполняет конвертор НЕ ТРОГАТЬ!'!V481="", "", 'Заполняет конвертор НЕ ТРОГАТЬ!'!V481)</f>
        <v/>
      </c>
      <c r="C339" s="385" t="str">
        <f>IF('Заполняет конвертор НЕ ТРОГАТЬ!'!W481="", "", 'Заполняет конвертор НЕ ТРОГАТЬ!'!W481)</f>
        <v/>
      </c>
      <c r="D339" s="385" t="str">
        <f>IF('Заполняет конвертор НЕ ТРОГАТЬ!'!X481="", "", 'Заполняет конвертор НЕ ТРОГАТЬ!'!X481)</f>
        <v/>
      </c>
      <c r="E339" s="385" t="str">
        <f>IF('Заполняет конвертор НЕ ТРОГАТЬ!'!Y481="", "", 'Заполняет конвертор НЕ ТРОГАТЬ!'!Y481)</f>
        <v/>
      </c>
      <c r="F339" s="385" t="str">
        <f>IF('Заполняет конвертор НЕ ТРОГАТЬ!'!Z481="", "", 'Заполняет конвертор НЕ ТРОГАТЬ!'!Z481)</f>
        <v/>
      </c>
      <c r="G339" s="385" t="str">
        <f>IF('Заполняет конвертор НЕ ТРОГАТЬ!'!AA481="", "", 'Заполняет конвертор НЕ ТРОГАТЬ!'!AA481)</f>
        <v/>
      </c>
      <c r="H339" s="385" t="str">
        <f>IF('Заполняет конвертор НЕ ТРОГАТЬ!'!AB481="", "", 'Заполняет конвертор НЕ ТРОГАТЬ!'!AB481)</f>
        <v/>
      </c>
      <c r="I339" s="385" t="str">
        <f>IF('Заполняет конвертор НЕ ТРОГАТЬ!'!AC481="", "", 'Заполняет конвертор НЕ ТРОГАТЬ!'!AC481)</f>
        <v/>
      </c>
      <c r="J339" s="385" t="str">
        <f>IF('Заполняет конвертор НЕ ТРОГАТЬ!'!AD481="", "", 'Заполняет конвертор НЕ ТРОГАТЬ!'!AD481)</f>
        <v/>
      </c>
    </row>
    <row r="340" spans="1:10" ht="15.75" customHeight="1">
      <c r="A340" s="385" t="str">
        <f>IF('Заполняет конвертор НЕ ТРОГАТЬ!'!U482="", "", 'Заполняет конвертор НЕ ТРОГАТЬ!'!U482)</f>
        <v/>
      </c>
      <c r="B340" s="385" t="str">
        <f>IF('Заполняет конвертор НЕ ТРОГАТЬ!'!V482="", "", 'Заполняет конвертор НЕ ТРОГАТЬ!'!V482)</f>
        <v/>
      </c>
      <c r="C340" s="385" t="str">
        <f>IF('Заполняет конвертор НЕ ТРОГАТЬ!'!W482="", "", 'Заполняет конвертор НЕ ТРОГАТЬ!'!W482)</f>
        <v/>
      </c>
      <c r="D340" s="385" t="str">
        <f>IF('Заполняет конвертор НЕ ТРОГАТЬ!'!X482="", "", 'Заполняет конвертор НЕ ТРОГАТЬ!'!X482)</f>
        <v/>
      </c>
      <c r="E340" s="385" t="str">
        <f>IF('Заполняет конвертор НЕ ТРОГАТЬ!'!Y482="", "", 'Заполняет конвертор НЕ ТРОГАТЬ!'!Y482)</f>
        <v/>
      </c>
      <c r="F340" s="385" t="str">
        <f>IF('Заполняет конвертор НЕ ТРОГАТЬ!'!Z482="", "", 'Заполняет конвертор НЕ ТРОГАТЬ!'!Z482)</f>
        <v/>
      </c>
      <c r="G340" s="385" t="str">
        <f>IF('Заполняет конвертор НЕ ТРОГАТЬ!'!AA482="", "", 'Заполняет конвертор НЕ ТРОГАТЬ!'!AA482)</f>
        <v/>
      </c>
      <c r="H340" s="385" t="str">
        <f>IF('Заполняет конвертор НЕ ТРОГАТЬ!'!AB482="", "", 'Заполняет конвертор НЕ ТРОГАТЬ!'!AB482)</f>
        <v/>
      </c>
      <c r="I340" s="385" t="str">
        <f>IF('Заполняет конвертор НЕ ТРОГАТЬ!'!AC482="", "", 'Заполняет конвертор НЕ ТРОГАТЬ!'!AC482)</f>
        <v/>
      </c>
      <c r="J340" s="385" t="str">
        <f>IF('Заполняет конвертор НЕ ТРОГАТЬ!'!AD482="", "", 'Заполняет конвертор НЕ ТРОГАТЬ!'!AD482)</f>
        <v/>
      </c>
    </row>
    <row r="341" spans="1:10" ht="15.75" customHeight="1">
      <c r="A341" s="385" t="str">
        <f>IF('Заполняет конвертор НЕ ТРОГАТЬ!'!U483="", "", 'Заполняет конвертор НЕ ТРОГАТЬ!'!U483)</f>
        <v/>
      </c>
      <c r="B341" s="385" t="str">
        <f>IF('Заполняет конвертор НЕ ТРОГАТЬ!'!V483="", "", 'Заполняет конвертор НЕ ТРОГАТЬ!'!V483)</f>
        <v/>
      </c>
      <c r="C341" s="385" t="str">
        <f>IF('Заполняет конвертор НЕ ТРОГАТЬ!'!W483="", "", 'Заполняет конвертор НЕ ТРОГАТЬ!'!W483)</f>
        <v/>
      </c>
      <c r="D341" s="385" t="str">
        <f>IF('Заполняет конвертор НЕ ТРОГАТЬ!'!X483="", "", 'Заполняет конвертор НЕ ТРОГАТЬ!'!X483)</f>
        <v/>
      </c>
      <c r="E341" s="385" t="str">
        <f>IF('Заполняет конвертор НЕ ТРОГАТЬ!'!Y483="", "", 'Заполняет конвертор НЕ ТРОГАТЬ!'!Y483)</f>
        <v/>
      </c>
      <c r="F341" s="385" t="str">
        <f>IF('Заполняет конвертор НЕ ТРОГАТЬ!'!Z483="", "", 'Заполняет конвертор НЕ ТРОГАТЬ!'!Z483)</f>
        <v/>
      </c>
      <c r="G341" s="385" t="str">
        <f>IF('Заполняет конвертор НЕ ТРОГАТЬ!'!AA483="", "", 'Заполняет конвертор НЕ ТРОГАТЬ!'!AA483)</f>
        <v/>
      </c>
      <c r="H341" s="385" t="str">
        <f>IF('Заполняет конвертор НЕ ТРОГАТЬ!'!AB483="", "", 'Заполняет конвертор НЕ ТРОГАТЬ!'!AB483)</f>
        <v/>
      </c>
      <c r="I341" s="385" t="str">
        <f>IF('Заполняет конвертор НЕ ТРОГАТЬ!'!AC483="", "", 'Заполняет конвертор НЕ ТРОГАТЬ!'!AC483)</f>
        <v/>
      </c>
      <c r="J341" s="385" t="str">
        <f>IF('Заполняет конвертор НЕ ТРОГАТЬ!'!AD483="", "", 'Заполняет конвертор НЕ ТРОГАТЬ!'!AD483)</f>
        <v/>
      </c>
    </row>
    <row r="342" spans="1:10" ht="15.75" customHeight="1">
      <c r="A342" s="385" t="str">
        <f>IF('Заполняет конвертор НЕ ТРОГАТЬ!'!U484="", "", 'Заполняет конвертор НЕ ТРОГАТЬ!'!U484)</f>
        <v/>
      </c>
      <c r="B342" s="385" t="str">
        <f>IF('Заполняет конвертор НЕ ТРОГАТЬ!'!V484="", "", 'Заполняет конвертор НЕ ТРОГАТЬ!'!V484)</f>
        <v/>
      </c>
      <c r="C342" s="385" t="str">
        <f>IF('Заполняет конвертор НЕ ТРОГАТЬ!'!W484="", "", 'Заполняет конвертор НЕ ТРОГАТЬ!'!W484)</f>
        <v/>
      </c>
      <c r="D342" s="385" t="str">
        <f>IF('Заполняет конвертор НЕ ТРОГАТЬ!'!X484="", "", 'Заполняет конвертор НЕ ТРОГАТЬ!'!X484)</f>
        <v/>
      </c>
      <c r="E342" s="385" t="str">
        <f>IF('Заполняет конвертор НЕ ТРОГАТЬ!'!Y484="", "", 'Заполняет конвертор НЕ ТРОГАТЬ!'!Y484)</f>
        <v/>
      </c>
      <c r="F342" s="385" t="str">
        <f>IF('Заполняет конвертор НЕ ТРОГАТЬ!'!Z484="", "", 'Заполняет конвертор НЕ ТРОГАТЬ!'!Z484)</f>
        <v/>
      </c>
      <c r="G342" s="385" t="str">
        <f>IF('Заполняет конвертор НЕ ТРОГАТЬ!'!AA484="", "", 'Заполняет конвертор НЕ ТРОГАТЬ!'!AA484)</f>
        <v/>
      </c>
      <c r="H342" s="385" t="str">
        <f>IF('Заполняет конвертор НЕ ТРОГАТЬ!'!AB484="", "", 'Заполняет конвертор НЕ ТРОГАТЬ!'!AB484)</f>
        <v/>
      </c>
      <c r="I342" s="385" t="str">
        <f>IF('Заполняет конвертор НЕ ТРОГАТЬ!'!AC484="", "", 'Заполняет конвертор НЕ ТРОГАТЬ!'!AC484)</f>
        <v/>
      </c>
      <c r="J342" s="385" t="str">
        <f>IF('Заполняет конвертор НЕ ТРОГАТЬ!'!AD484="", "", 'Заполняет конвертор НЕ ТРОГАТЬ!'!AD484)</f>
        <v/>
      </c>
    </row>
    <row r="343" spans="1:10" ht="15.75" customHeight="1">
      <c r="A343" s="385" t="str">
        <f>IF('Заполняет конвертор НЕ ТРОГАТЬ!'!U485="", "", 'Заполняет конвертор НЕ ТРОГАТЬ!'!U485)</f>
        <v/>
      </c>
      <c r="B343" s="385" t="str">
        <f>IF('Заполняет конвертор НЕ ТРОГАТЬ!'!V485="", "", 'Заполняет конвертор НЕ ТРОГАТЬ!'!V485)</f>
        <v/>
      </c>
      <c r="C343" s="385" t="str">
        <f>IF('Заполняет конвертор НЕ ТРОГАТЬ!'!W485="", "", 'Заполняет конвертор НЕ ТРОГАТЬ!'!W485)</f>
        <v/>
      </c>
      <c r="D343" s="385" t="str">
        <f>IF('Заполняет конвертор НЕ ТРОГАТЬ!'!X485="", "", 'Заполняет конвертор НЕ ТРОГАТЬ!'!X485)</f>
        <v/>
      </c>
      <c r="E343" s="385" t="str">
        <f>IF('Заполняет конвертор НЕ ТРОГАТЬ!'!Y485="", "", 'Заполняет конвертор НЕ ТРОГАТЬ!'!Y485)</f>
        <v/>
      </c>
      <c r="F343" s="385" t="str">
        <f>IF('Заполняет конвертор НЕ ТРОГАТЬ!'!Z485="", "", 'Заполняет конвертор НЕ ТРОГАТЬ!'!Z485)</f>
        <v/>
      </c>
      <c r="G343" s="385" t="str">
        <f>IF('Заполняет конвертор НЕ ТРОГАТЬ!'!AA485="", "", 'Заполняет конвертор НЕ ТРОГАТЬ!'!AA485)</f>
        <v/>
      </c>
      <c r="H343" s="385" t="str">
        <f>IF('Заполняет конвертор НЕ ТРОГАТЬ!'!AB485="", "", 'Заполняет конвертор НЕ ТРОГАТЬ!'!AB485)</f>
        <v/>
      </c>
      <c r="I343" s="385" t="str">
        <f>IF('Заполняет конвертор НЕ ТРОГАТЬ!'!AC485="", "", 'Заполняет конвертор НЕ ТРОГАТЬ!'!AC485)</f>
        <v/>
      </c>
      <c r="J343" s="385" t="str">
        <f>IF('Заполняет конвертор НЕ ТРОГАТЬ!'!AD485="", "", 'Заполняет конвертор НЕ ТРОГАТЬ!'!AD485)</f>
        <v/>
      </c>
    </row>
    <row r="344" spans="1:10" ht="15.75" customHeight="1">
      <c r="A344" s="385" t="str">
        <f>IF('Заполняет конвертор НЕ ТРОГАТЬ!'!U486="", "", 'Заполняет конвертор НЕ ТРОГАТЬ!'!U486)</f>
        <v/>
      </c>
      <c r="B344" s="385" t="str">
        <f>IF('Заполняет конвертор НЕ ТРОГАТЬ!'!V486="", "", 'Заполняет конвертор НЕ ТРОГАТЬ!'!V486)</f>
        <v/>
      </c>
      <c r="C344" s="385" t="str">
        <f>IF('Заполняет конвертор НЕ ТРОГАТЬ!'!W486="", "", 'Заполняет конвертор НЕ ТРОГАТЬ!'!W486)</f>
        <v/>
      </c>
      <c r="D344" s="385" t="str">
        <f>IF('Заполняет конвертор НЕ ТРОГАТЬ!'!X486="", "", 'Заполняет конвертор НЕ ТРОГАТЬ!'!X486)</f>
        <v/>
      </c>
      <c r="E344" s="385" t="str">
        <f>IF('Заполняет конвертор НЕ ТРОГАТЬ!'!Y486="", "", 'Заполняет конвертор НЕ ТРОГАТЬ!'!Y486)</f>
        <v/>
      </c>
      <c r="F344" s="385" t="str">
        <f>IF('Заполняет конвертор НЕ ТРОГАТЬ!'!Z486="", "", 'Заполняет конвертор НЕ ТРОГАТЬ!'!Z486)</f>
        <v/>
      </c>
      <c r="G344" s="385" t="str">
        <f>IF('Заполняет конвертор НЕ ТРОГАТЬ!'!AA486="", "", 'Заполняет конвертор НЕ ТРОГАТЬ!'!AA486)</f>
        <v/>
      </c>
      <c r="H344" s="385" t="str">
        <f>IF('Заполняет конвертор НЕ ТРОГАТЬ!'!AB486="", "", 'Заполняет конвертор НЕ ТРОГАТЬ!'!AB486)</f>
        <v/>
      </c>
      <c r="I344" s="385" t="str">
        <f>IF('Заполняет конвертор НЕ ТРОГАТЬ!'!AC486="", "", 'Заполняет конвертор НЕ ТРОГАТЬ!'!AC486)</f>
        <v/>
      </c>
      <c r="J344" s="385" t="str">
        <f>IF('Заполняет конвертор НЕ ТРОГАТЬ!'!AD486="", "", 'Заполняет конвертор НЕ ТРОГАТЬ!'!AD486)</f>
        <v/>
      </c>
    </row>
    <row r="345" spans="1:10" ht="15.75" customHeight="1">
      <c r="A345" s="385" t="str">
        <f>IF('Заполняет конвертор НЕ ТРОГАТЬ!'!U487="", "", 'Заполняет конвертор НЕ ТРОГАТЬ!'!U487)</f>
        <v/>
      </c>
      <c r="B345" s="385" t="str">
        <f>IF('Заполняет конвертор НЕ ТРОГАТЬ!'!V487="", "", 'Заполняет конвертор НЕ ТРОГАТЬ!'!V487)</f>
        <v/>
      </c>
      <c r="C345" s="385" t="str">
        <f>IF('Заполняет конвертор НЕ ТРОГАТЬ!'!W487="", "", 'Заполняет конвертор НЕ ТРОГАТЬ!'!W487)</f>
        <v/>
      </c>
      <c r="D345" s="385" t="str">
        <f>IF('Заполняет конвертор НЕ ТРОГАТЬ!'!X487="", "", 'Заполняет конвертор НЕ ТРОГАТЬ!'!X487)</f>
        <v/>
      </c>
      <c r="E345" s="385" t="str">
        <f>IF('Заполняет конвертор НЕ ТРОГАТЬ!'!Y487="", "", 'Заполняет конвертор НЕ ТРОГАТЬ!'!Y487)</f>
        <v/>
      </c>
      <c r="F345" s="385" t="str">
        <f>IF('Заполняет конвертор НЕ ТРОГАТЬ!'!Z487="", "", 'Заполняет конвертор НЕ ТРОГАТЬ!'!Z487)</f>
        <v/>
      </c>
      <c r="G345" s="385" t="str">
        <f>IF('Заполняет конвертор НЕ ТРОГАТЬ!'!AA487="", "", 'Заполняет конвертор НЕ ТРОГАТЬ!'!AA487)</f>
        <v/>
      </c>
      <c r="H345" s="385" t="str">
        <f>IF('Заполняет конвертор НЕ ТРОГАТЬ!'!AB487="", "", 'Заполняет конвертор НЕ ТРОГАТЬ!'!AB487)</f>
        <v/>
      </c>
      <c r="I345" s="385" t="str">
        <f>IF('Заполняет конвертор НЕ ТРОГАТЬ!'!AC487="", "", 'Заполняет конвертор НЕ ТРОГАТЬ!'!AC487)</f>
        <v/>
      </c>
      <c r="J345" s="385" t="str">
        <f>IF('Заполняет конвертор НЕ ТРОГАТЬ!'!AD487="", "", 'Заполняет конвертор НЕ ТРОГАТЬ!'!AD487)</f>
        <v/>
      </c>
    </row>
    <row r="346" spans="1:10" ht="15.75" customHeight="1">
      <c r="A346" s="385" t="str">
        <f>IF('Заполняет конвертор НЕ ТРОГАТЬ!'!U488="", "", 'Заполняет конвертор НЕ ТРОГАТЬ!'!U488)</f>
        <v/>
      </c>
      <c r="B346" s="385" t="str">
        <f>IF('Заполняет конвертор НЕ ТРОГАТЬ!'!V488="", "", 'Заполняет конвертор НЕ ТРОГАТЬ!'!V488)</f>
        <v/>
      </c>
      <c r="C346" s="385" t="str">
        <f>IF('Заполняет конвертор НЕ ТРОГАТЬ!'!W488="", "", 'Заполняет конвертор НЕ ТРОГАТЬ!'!W488)</f>
        <v/>
      </c>
      <c r="D346" s="385" t="str">
        <f>IF('Заполняет конвертор НЕ ТРОГАТЬ!'!X488="", "", 'Заполняет конвертор НЕ ТРОГАТЬ!'!X488)</f>
        <v/>
      </c>
      <c r="E346" s="385" t="str">
        <f>IF('Заполняет конвертор НЕ ТРОГАТЬ!'!Y488="", "", 'Заполняет конвертор НЕ ТРОГАТЬ!'!Y488)</f>
        <v/>
      </c>
      <c r="F346" s="385" t="str">
        <f>IF('Заполняет конвертор НЕ ТРОГАТЬ!'!Z488="", "", 'Заполняет конвертор НЕ ТРОГАТЬ!'!Z488)</f>
        <v/>
      </c>
      <c r="G346" s="385" t="str">
        <f>IF('Заполняет конвертор НЕ ТРОГАТЬ!'!AA488="", "", 'Заполняет конвертор НЕ ТРОГАТЬ!'!AA488)</f>
        <v/>
      </c>
      <c r="H346" s="385" t="str">
        <f>IF('Заполняет конвертор НЕ ТРОГАТЬ!'!AB488="", "", 'Заполняет конвертор НЕ ТРОГАТЬ!'!AB488)</f>
        <v/>
      </c>
      <c r="I346" s="385" t="str">
        <f>IF('Заполняет конвертор НЕ ТРОГАТЬ!'!AC488="", "", 'Заполняет конвертор НЕ ТРОГАТЬ!'!AC488)</f>
        <v/>
      </c>
      <c r="J346" s="385" t="str">
        <f>IF('Заполняет конвертор НЕ ТРОГАТЬ!'!AD488="", "", 'Заполняет конвертор НЕ ТРОГАТЬ!'!AD488)</f>
        <v/>
      </c>
    </row>
    <row r="347" spans="1:10" ht="15.75" customHeight="1">
      <c r="A347" s="385" t="str">
        <f>IF('Заполняет конвертор НЕ ТРОГАТЬ!'!U489="", "", 'Заполняет конвертор НЕ ТРОГАТЬ!'!U489)</f>
        <v/>
      </c>
      <c r="B347" s="385" t="str">
        <f>IF('Заполняет конвертор НЕ ТРОГАТЬ!'!V489="", "", 'Заполняет конвертор НЕ ТРОГАТЬ!'!V489)</f>
        <v/>
      </c>
      <c r="C347" s="385" t="str">
        <f>IF('Заполняет конвертор НЕ ТРОГАТЬ!'!W489="", "", 'Заполняет конвертор НЕ ТРОГАТЬ!'!W489)</f>
        <v/>
      </c>
      <c r="D347" s="385" t="str">
        <f>IF('Заполняет конвертор НЕ ТРОГАТЬ!'!X489="", "", 'Заполняет конвертор НЕ ТРОГАТЬ!'!X489)</f>
        <v/>
      </c>
      <c r="E347" s="385" t="str">
        <f>IF('Заполняет конвертор НЕ ТРОГАТЬ!'!Y489="", "", 'Заполняет конвертор НЕ ТРОГАТЬ!'!Y489)</f>
        <v/>
      </c>
      <c r="F347" s="385" t="str">
        <f>IF('Заполняет конвертор НЕ ТРОГАТЬ!'!Z489="", "", 'Заполняет конвертор НЕ ТРОГАТЬ!'!Z489)</f>
        <v/>
      </c>
      <c r="G347" s="385" t="str">
        <f>IF('Заполняет конвертор НЕ ТРОГАТЬ!'!AA489="", "", 'Заполняет конвертор НЕ ТРОГАТЬ!'!AA489)</f>
        <v/>
      </c>
      <c r="H347" s="385" t="str">
        <f>IF('Заполняет конвертор НЕ ТРОГАТЬ!'!AB489="", "", 'Заполняет конвертор НЕ ТРОГАТЬ!'!AB489)</f>
        <v/>
      </c>
      <c r="I347" s="385" t="str">
        <f>IF('Заполняет конвертор НЕ ТРОГАТЬ!'!AC489="", "", 'Заполняет конвертор НЕ ТРОГАТЬ!'!AC489)</f>
        <v/>
      </c>
      <c r="J347" s="385" t="str">
        <f>IF('Заполняет конвертор НЕ ТРОГАТЬ!'!AD489="", "", 'Заполняет конвертор НЕ ТРОГАТЬ!'!AD489)</f>
        <v/>
      </c>
    </row>
    <row r="348" spans="1:10" ht="15.75" customHeight="1">
      <c r="A348" s="385" t="str">
        <f>IF('Заполняет конвертор НЕ ТРОГАТЬ!'!U490="", "", 'Заполняет конвертор НЕ ТРОГАТЬ!'!U490)</f>
        <v/>
      </c>
      <c r="B348" s="385" t="str">
        <f>IF('Заполняет конвертор НЕ ТРОГАТЬ!'!V490="", "", 'Заполняет конвертор НЕ ТРОГАТЬ!'!V490)</f>
        <v/>
      </c>
      <c r="C348" s="385" t="str">
        <f>IF('Заполняет конвертор НЕ ТРОГАТЬ!'!W490="", "", 'Заполняет конвертор НЕ ТРОГАТЬ!'!W490)</f>
        <v/>
      </c>
      <c r="D348" s="385" t="str">
        <f>IF('Заполняет конвертор НЕ ТРОГАТЬ!'!X490="", "", 'Заполняет конвертор НЕ ТРОГАТЬ!'!X490)</f>
        <v/>
      </c>
      <c r="E348" s="385" t="str">
        <f>IF('Заполняет конвертор НЕ ТРОГАТЬ!'!Y490="", "", 'Заполняет конвертор НЕ ТРОГАТЬ!'!Y490)</f>
        <v/>
      </c>
      <c r="F348" s="385" t="str">
        <f>IF('Заполняет конвертор НЕ ТРОГАТЬ!'!Z490="", "", 'Заполняет конвертор НЕ ТРОГАТЬ!'!Z490)</f>
        <v/>
      </c>
      <c r="G348" s="385" t="str">
        <f>IF('Заполняет конвертор НЕ ТРОГАТЬ!'!AA490="", "", 'Заполняет конвертор НЕ ТРОГАТЬ!'!AA490)</f>
        <v/>
      </c>
      <c r="H348" s="385" t="str">
        <f>IF('Заполняет конвертор НЕ ТРОГАТЬ!'!AB490="", "", 'Заполняет конвертор НЕ ТРОГАТЬ!'!AB490)</f>
        <v/>
      </c>
      <c r="I348" s="385" t="str">
        <f>IF('Заполняет конвертор НЕ ТРОГАТЬ!'!AC490="", "", 'Заполняет конвертор НЕ ТРОГАТЬ!'!AC490)</f>
        <v/>
      </c>
      <c r="J348" s="385" t="str">
        <f>IF('Заполняет конвертор НЕ ТРОГАТЬ!'!AD490="", "", 'Заполняет конвертор НЕ ТРОГАТЬ!'!AD490)</f>
        <v/>
      </c>
    </row>
    <row r="349" spans="1:10" ht="15.75" customHeight="1">
      <c r="A349" s="385" t="str">
        <f>IF('Заполняет конвертор НЕ ТРОГАТЬ!'!U491="", "", 'Заполняет конвертор НЕ ТРОГАТЬ!'!U491)</f>
        <v/>
      </c>
      <c r="B349" s="385" t="str">
        <f>IF('Заполняет конвертор НЕ ТРОГАТЬ!'!V491="", "", 'Заполняет конвертор НЕ ТРОГАТЬ!'!V491)</f>
        <v/>
      </c>
      <c r="C349" s="385" t="str">
        <f>IF('Заполняет конвертор НЕ ТРОГАТЬ!'!W491="", "", 'Заполняет конвертор НЕ ТРОГАТЬ!'!W491)</f>
        <v/>
      </c>
      <c r="D349" s="385" t="str">
        <f>IF('Заполняет конвертор НЕ ТРОГАТЬ!'!X491="", "", 'Заполняет конвертор НЕ ТРОГАТЬ!'!X491)</f>
        <v/>
      </c>
      <c r="E349" s="385" t="str">
        <f>IF('Заполняет конвертор НЕ ТРОГАТЬ!'!Y491="", "", 'Заполняет конвертор НЕ ТРОГАТЬ!'!Y491)</f>
        <v/>
      </c>
      <c r="F349" s="385" t="str">
        <f>IF('Заполняет конвертор НЕ ТРОГАТЬ!'!Z491="", "", 'Заполняет конвертор НЕ ТРОГАТЬ!'!Z491)</f>
        <v/>
      </c>
      <c r="G349" s="385" t="str">
        <f>IF('Заполняет конвертор НЕ ТРОГАТЬ!'!AA491="", "", 'Заполняет конвертор НЕ ТРОГАТЬ!'!AA491)</f>
        <v/>
      </c>
      <c r="H349" s="385" t="str">
        <f>IF('Заполняет конвертор НЕ ТРОГАТЬ!'!AB491="", "", 'Заполняет конвертор НЕ ТРОГАТЬ!'!AB491)</f>
        <v/>
      </c>
      <c r="I349" s="385" t="str">
        <f>IF('Заполняет конвертор НЕ ТРОГАТЬ!'!AC491="", "", 'Заполняет конвертор НЕ ТРОГАТЬ!'!AC491)</f>
        <v/>
      </c>
      <c r="J349" s="385" t="str">
        <f>IF('Заполняет конвертор НЕ ТРОГАТЬ!'!AD491="", "", 'Заполняет конвертор НЕ ТРОГАТЬ!'!AD491)</f>
        <v/>
      </c>
    </row>
    <row r="350" spans="1:10" ht="15.75" customHeight="1">
      <c r="A350" s="385" t="str">
        <f>IF('Заполняет конвертор НЕ ТРОГАТЬ!'!U492="", "", 'Заполняет конвертор НЕ ТРОГАТЬ!'!U492)</f>
        <v/>
      </c>
      <c r="B350" s="385" t="str">
        <f>IF('Заполняет конвертор НЕ ТРОГАТЬ!'!V492="", "", 'Заполняет конвертор НЕ ТРОГАТЬ!'!V492)</f>
        <v/>
      </c>
      <c r="C350" s="385" t="str">
        <f>IF('Заполняет конвертор НЕ ТРОГАТЬ!'!W492="", "", 'Заполняет конвертор НЕ ТРОГАТЬ!'!W492)</f>
        <v/>
      </c>
      <c r="D350" s="385" t="str">
        <f>IF('Заполняет конвертор НЕ ТРОГАТЬ!'!X492="", "", 'Заполняет конвертор НЕ ТРОГАТЬ!'!X492)</f>
        <v/>
      </c>
      <c r="E350" s="385" t="str">
        <f>IF('Заполняет конвертор НЕ ТРОГАТЬ!'!Y492="", "", 'Заполняет конвертор НЕ ТРОГАТЬ!'!Y492)</f>
        <v/>
      </c>
      <c r="F350" s="385" t="str">
        <f>IF('Заполняет конвертор НЕ ТРОГАТЬ!'!Z492="", "", 'Заполняет конвертор НЕ ТРОГАТЬ!'!Z492)</f>
        <v/>
      </c>
      <c r="G350" s="385" t="str">
        <f>IF('Заполняет конвертор НЕ ТРОГАТЬ!'!AA492="", "", 'Заполняет конвертор НЕ ТРОГАТЬ!'!AA492)</f>
        <v/>
      </c>
      <c r="H350" s="385" t="str">
        <f>IF('Заполняет конвертор НЕ ТРОГАТЬ!'!AB492="", "", 'Заполняет конвертор НЕ ТРОГАТЬ!'!AB492)</f>
        <v/>
      </c>
      <c r="I350" s="385" t="str">
        <f>IF('Заполняет конвертор НЕ ТРОГАТЬ!'!AC492="", "", 'Заполняет конвертор НЕ ТРОГАТЬ!'!AC492)</f>
        <v/>
      </c>
      <c r="J350" s="385" t="str">
        <f>IF('Заполняет конвертор НЕ ТРОГАТЬ!'!AD492="", "", 'Заполняет конвертор НЕ ТРОГАТЬ!'!AD492)</f>
        <v/>
      </c>
    </row>
    <row r="351" spans="1:10" ht="15.75" customHeight="1">
      <c r="A351" s="385" t="str">
        <f>IF('Заполняет конвертор НЕ ТРОГАТЬ!'!U493="", "", 'Заполняет конвертор НЕ ТРОГАТЬ!'!U493)</f>
        <v/>
      </c>
      <c r="B351" s="385" t="str">
        <f>IF('Заполняет конвертор НЕ ТРОГАТЬ!'!V493="", "", 'Заполняет конвертор НЕ ТРОГАТЬ!'!V493)</f>
        <v/>
      </c>
      <c r="C351" s="385" t="str">
        <f>IF('Заполняет конвертор НЕ ТРОГАТЬ!'!W493="", "", 'Заполняет конвертор НЕ ТРОГАТЬ!'!W493)</f>
        <v/>
      </c>
      <c r="D351" s="385" t="str">
        <f>IF('Заполняет конвертор НЕ ТРОГАТЬ!'!X493="", "", 'Заполняет конвертор НЕ ТРОГАТЬ!'!X493)</f>
        <v/>
      </c>
      <c r="E351" s="385" t="str">
        <f>IF('Заполняет конвертор НЕ ТРОГАТЬ!'!Y493="", "", 'Заполняет конвертор НЕ ТРОГАТЬ!'!Y493)</f>
        <v/>
      </c>
      <c r="F351" s="385" t="str">
        <f>IF('Заполняет конвертор НЕ ТРОГАТЬ!'!Z493="", "", 'Заполняет конвертор НЕ ТРОГАТЬ!'!Z493)</f>
        <v/>
      </c>
      <c r="G351" s="385" t="str">
        <f>IF('Заполняет конвертор НЕ ТРОГАТЬ!'!AA493="", "", 'Заполняет конвертор НЕ ТРОГАТЬ!'!AA493)</f>
        <v/>
      </c>
      <c r="H351" s="385" t="str">
        <f>IF('Заполняет конвертор НЕ ТРОГАТЬ!'!AB493="", "", 'Заполняет конвертор НЕ ТРОГАТЬ!'!AB493)</f>
        <v/>
      </c>
      <c r="I351" s="385" t="str">
        <f>IF('Заполняет конвертор НЕ ТРОГАТЬ!'!AC493="", "", 'Заполняет конвертор НЕ ТРОГАТЬ!'!AC493)</f>
        <v/>
      </c>
      <c r="J351" s="385" t="str">
        <f>IF('Заполняет конвертор НЕ ТРОГАТЬ!'!AD493="", "", 'Заполняет конвертор НЕ ТРОГАТЬ!'!AD493)</f>
        <v/>
      </c>
    </row>
    <row r="352" spans="1:10" ht="15.75" customHeight="1">
      <c r="A352" s="385" t="str">
        <f>IF('Заполняет конвертор НЕ ТРОГАТЬ!'!U494="", "", 'Заполняет конвертор НЕ ТРОГАТЬ!'!U494)</f>
        <v/>
      </c>
      <c r="B352" s="385" t="str">
        <f>IF('Заполняет конвертор НЕ ТРОГАТЬ!'!V494="", "", 'Заполняет конвертор НЕ ТРОГАТЬ!'!V494)</f>
        <v/>
      </c>
      <c r="C352" s="385" t="str">
        <f>IF('Заполняет конвертор НЕ ТРОГАТЬ!'!W494="", "", 'Заполняет конвертор НЕ ТРОГАТЬ!'!W494)</f>
        <v/>
      </c>
      <c r="D352" s="385" t="str">
        <f>IF('Заполняет конвертор НЕ ТРОГАТЬ!'!X494="", "", 'Заполняет конвертор НЕ ТРОГАТЬ!'!X494)</f>
        <v/>
      </c>
      <c r="E352" s="385" t="str">
        <f>IF('Заполняет конвертор НЕ ТРОГАТЬ!'!Y494="", "", 'Заполняет конвертор НЕ ТРОГАТЬ!'!Y494)</f>
        <v/>
      </c>
      <c r="F352" s="385" t="str">
        <f>IF('Заполняет конвертор НЕ ТРОГАТЬ!'!Z494="", "", 'Заполняет конвертор НЕ ТРОГАТЬ!'!Z494)</f>
        <v/>
      </c>
      <c r="G352" s="385" t="str">
        <f>IF('Заполняет конвертор НЕ ТРОГАТЬ!'!AA494="", "", 'Заполняет конвертор НЕ ТРОГАТЬ!'!AA494)</f>
        <v/>
      </c>
      <c r="H352" s="385" t="str">
        <f>IF('Заполняет конвертор НЕ ТРОГАТЬ!'!AB494="", "", 'Заполняет конвертор НЕ ТРОГАТЬ!'!AB494)</f>
        <v/>
      </c>
      <c r="I352" s="385" t="str">
        <f>IF('Заполняет конвертор НЕ ТРОГАТЬ!'!AC494="", "", 'Заполняет конвертор НЕ ТРОГАТЬ!'!AC494)</f>
        <v/>
      </c>
      <c r="J352" s="385" t="str">
        <f>IF('Заполняет конвертор НЕ ТРОГАТЬ!'!AD494="", "", 'Заполняет конвертор НЕ ТРОГАТЬ!'!AD494)</f>
        <v/>
      </c>
    </row>
    <row r="353" spans="1:10" ht="15.75" customHeight="1">
      <c r="A353" s="385" t="str">
        <f>IF('Заполняет конвертор НЕ ТРОГАТЬ!'!U495="", "", 'Заполняет конвертор НЕ ТРОГАТЬ!'!U495)</f>
        <v/>
      </c>
      <c r="B353" s="385" t="str">
        <f>IF('Заполняет конвертор НЕ ТРОГАТЬ!'!V495="", "", 'Заполняет конвертор НЕ ТРОГАТЬ!'!V495)</f>
        <v/>
      </c>
      <c r="C353" s="385" t="str">
        <f>IF('Заполняет конвертор НЕ ТРОГАТЬ!'!W495="", "", 'Заполняет конвертор НЕ ТРОГАТЬ!'!W495)</f>
        <v/>
      </c>
      <c r="D353" s="385" t="str">
        <f>IF('Заполняет конвертор НЕ ТРОГАТЬ!'!X495="", "", 'Заполняет конвертор НЕ ТРОГАТЬ!'!X495)</f>
        <v/>
      </c>
      <c r="E353" s="385" t="str">
        <f>IF('Заполняет конвертор НЕ ТРОГАТЬ!'!Y495="", "", 'Заполняет конвертор НЕ ТРОГАТЬ!'!Y495)</f>
        <v/>
      </c>
      <c r="F353" s="385" t="str">
        <f>IF('Заполняет конвертор НЕ ТРОГАТЬ!'!Z495="", "", 'Заполняет конвертор НЕ ТРОГАТЬ!'!Z495)</f>
        <v/>
      </c>
      <c r="G353" s="385" t="str">
        <f>IF('Заполняет конвертор НЕ ТРОГАТЬ!'!AA495="", "", 'Заполняет конвертор НЕ ТРОГАТЬ!'!AA495)</f>
        <v/>
      </c>
      <c r="H353" s="385" t="str">
        <f>IF('Заполняет конвертор НЕ ТРОГАТЬ!'!AB495="", "", 'Заполняет конвертор НЕ ТРОГАТЬ!'!AB495)</f>
        <v/>
      </c>
      <c r="I353" s="385" t="str">
        <f>IF('Заполняет конвертор НЕ ТРОГАТЬ!'!AC495="", "", 'Заполняет конвертор НЕ ТРОГАТЬ!'!AC495)</f>
        <v/>
      </c>
      <c r="J353" s="385" t="str">
        <f>IF('Заполняет конвертор НЕ ТРОГАТЬ!'!AD495="", "", 'Заполняет конвертор НЕ ТРОГАТЬ!'!AD495)</f>
        <v/>
      </c>
    </row>
    <row r="354" spans="1:10" ht="15.75" customHeight="1">
      <c r="A354" s="385" t="str">
        <f>IF('Заполняет конвертор НЕ ТРОГАТЬ!'!U496="", "", 'Заполняет конвертор НЕ ТРОГАТЬ!'!U496)</f>
        <v/>
      </c>
      <c r="B354" s="385" t="str">
        <f>IF('Заполняет конвертор НЕ ТРОГАТЬ!'!V496="", "", 'Заполняет конвертор НЕ ТРОГАТЬ!'!V496)</f>
        <v/>
      </c>
      <c r="C354" s="385" t="str">
        <f>IF('Заполняет конвертор НЕ ТРОГАТЬ!'!W496="", "", 'Заполняет конвертор НЕ ТРОГАТЬ!'!W496)</f>
        <v/>
      </c>
      <c r="D354" s="385" t="str">
        <f>IF('Заполняет конвертор НЕ ТРОГАТЬ!'!X496="", "", 'Заполняет конвертор НЕ ТРОГАТЬ!'!X496)</f>
        <v/>
      </c>
      <c r="E354" s="385" t="str">
        <f>IF('Заполняет конвертор НЕ ТРОГАТЬ!'!Y496="", "", 'Заполняет конвертор НЕ ТРОГАТЬ!'!Y496)</f>
        <v/>
      </c>
      <c r="F354" s="385" t="str">
        <f>IF('Заполняет конвертор НЕ ТРОГАТЬ!'!Z496="", "", 'Заполняет конвертор НЕ ТРОГАТЬ!'!Z496)</f>
        <v/>
      </c>
      <c r="G354" s="385" t="str">
        <f>IF('Заполняет конвертор НЕ ТРОГАТЬ!'!AA496="", "", 'Заполняет конвертор НЕ ТРОГАТЬ!'!AA496)</f>
        <v/>
      </c>
      <c r="H354" s="385" t="str">
        <f>IF('Заполняет конвертор НЕ ТРОГАТЬ!'!AB496="", "", 'Заполняет конвертор НЕ ТРОГАТЬ!'!AB496)</f>
        <v/>
      </c>
      <c r="I354" s="385" t="str">
        <f>IF('Заполняет конвертор НЕ ТРОГАТЬ!'!AC496="", "", 'Заполняет конвертор НЕ ТРОГАТЬ!'!AC496)</f>
        <v/>
      </c>
      <c r="J354" s="385" t="str">
        <f>IF('Заполняет конвертор НЕ ТРОГАТЬ!'!AD496="", "", 'Заполняет конвертор НЕ ТРОГАТЬ!'!AD496)</f>
        <v/>
      </c>
    </row>
    <row r="355" spans="1:10" ht="15.75" customHeight="1">
      <c r="A355" s="385" t="str">
        <f>IF('Заполняет конвертор НЕ ТРОГАТЬ!'!U497="", "", 'Заполняет конвертор НЕ ТРОГАТЬ!'!U497)</f>
        <v/>
      </c>
      <c r="B355" s="385" t="str">
        <f>IF('Заполняет конвертор НЕ ТРОГАТЬ!'!V497="", "", 'Заполняет конвертор НЕ ТРОГАТЬ!'!V497)</f>
        <v/>
      </c>
      <c r="C355" s="385" t="str">
        <f>IF('Заполняет конвертор НЕ ТРОГАТЬ!'!W497="", "", 'Заполняет конвертор НЕ ТРОГАТЬ!'!W497)</f>
        <v/>
      </c>
      <c r="D355" s="385" t="str">
        <f>IF('Заполняет конвертор НЕ ТРОГАТЬ!'!X497="", "", 'Заполняет конвертор НЕ ТРОГАТЬ!'!X497)</f>
        <v/>
      </c>
      <c r="E355" s="385" t="str">
        <f>IF('Заполняет конвертор НЕ ТРОГАТЬ!'!Y497="", "", 'Заполняет конвертор НЕ ТРОГАТЬ!'!Y497)</f>
        <v/>
      </c>
      <c r="F355" s="385" t="str">
        <f>IF('Заполняет конвертор НЕ ТРОГАТЬ!'!Z497="", "", 'Заполняет конвертор НЕ ТРОГАТЬ!'!Z497)</f>
        <v/>
      </c>
      <c r="G355" s="385" t="str">
        <f>IF('Заполняет конвертор НЕ ТРОГАТЬ!'!AA497="", "", 'Заполняет конвертор НЕ ТРОГАТЬ!'!AA497)</f>
        <v/>
      </c>
      <c r="H355" s="385" t="str">
        <f>IF('Заполняет конвертор НЕ ТРОГАТЬ!'!AB497="", "", 'Заполняет конвертор НЕ ТРОГАТЬ!'!AB497)</f>
        <v/>
      </c>
      <c r="I355" s="385" t="str">
        <f>IF('Заполняет конвертор НЕ ТРОГАТЬ!'!AC497="", "", 'Заполняет конвертор НЕ ТРОГАТЬ!'!AC497)</f>
        <v/>
      </c>
      <c r="J355" s="385" t="str">
        <f>IF('Заполняет конвертор НЕ ТРОГАТЬ!'!AD497="", "", 'Заполняет конвертор НЕ ТРОГАТЬ!'!AD497)</f>
        <v/>
      </c>
    </row>
    <row r="356" spans="1:10" ht="15.75" customHeight="1">
      <c r="A356" s="385" t="str">
        <f>IF('Заполняет конвертор НЕ ТРОГАТЬ!'!U498="", "", 'Заполняет конвертор НЕ ТРОГАТЬ!'!U498)</f>
        <v/>
      </c>
      <c r="B356" s="385" t="str">
        <f>IF('Заполняет конвертор НЕ ТРОГАТЬ!'!V498="", "", 'Заполняет конвертор НЕ ТРОГАТЬ!'!V498)</f>
        <v/>
      </c>
      <c r="C356" s="385" t="str">
        <f>IF('Заполняет конвертор НЕ ТРОГАТЬ!'!W498="", "", 'Заполняет конвертор НЕ ТРОГАТЬ!'!W498)</f>
        <v/>
      </c>
      <c r="D356" s="385" t="str">
        <f>IF('Заполняет конвертор НЕ ТРОГАТЬ!'!X498="", "", 'Заполняет конвертор НЕ ТРОГАТЬ!'!X498)</f>
        <v/>
      </c>
      <c r="E356" s="385" t="str">
        <f>IF('Заполняет конвертор НЕ ТРОГАТЬ!'!Y498="", "", 'Заполняет конвертор НЕ ТРОГАТЬ!'!Y498)</f>
        <v/>
      </c>
      <c r="F356" s="385" t="str">
        <f>IF('Заполняет конвертор НЕ ТРОГАТЬ!'!Z498="", "", 'Заполняет конвертор НЕ ТРОГАТЬ!'!Z498)</f>
        <v/>
      </c>
      <c r="G356" s="385" t="str">
        <f>IF('Заполняет конвертор НЕ ТРОГАТЬ!'!AA498="", "", 'Заполняет конвертор НЕ ТРОГАТЬ!'!AA498)</f>
        <v/>
      </c>
      <c r="H356" s="385" t="str">
        <f>IF('Заполняет конвертор НЕ ТРОГАТЬ!'!AB498="", "", 'Заполняет конвертор НЕ ТРОГАТЬ!'!AB498)</f>
        <v/>
      </c>
      <c r="I356" s="385" t="str">
        <f>IF('Заполняет конвертор НЕ ТРОГАТЬ!'!AC498="", "", 'Заполняет конвертор НЕ ТРОГАТЬ!'!AC498)</f>
        <v/>
      </c>
      <c r="J356" s="385" t="str">
        <f>IF('Заполняет конвертор НЕ ТРОГАТЬ!'!AD498="", "", 'Заполняет конвертор НЕ ТРОГАТЬ!'!AD498)</f>
        <v/>
      </c>
    </row>
    <row r="357" spans="1:10" ht="15.75" customHeight="1">
      <c r="A357" s="385" t="str">
        <f>IF('Заполняет конвертор НЕ ТРОГАТЬ!'!U499="", "", 'Заполняет конвертор НЕ ТРОГАТЬ!'!U499)</f>
        <v/>
      </c>
      <c r="B357" s="385" t="str">
        <f>IF('Заполняет конвертор НЕ ТРОГАТЬ!'!V499="", "", 'Заполняет конвертор НЕ ТРОГАТЬ!'!V499)</f>
        <v/>
      </c>
      <c r="C357" s="385" t="str">
        <f>IF('Заполняет конвертор НЕ ТРОГАТЬ!'!W499="", "", 'Заполняет конвертор НЕ ТРОГАТЬ!'!W499)</f>
        <v/>
      </c>
      <c r="D357" s="385" t="str">
        <f>IF('Заполняет конвертор НЕ ТРОГАТЬ!'!X499="", "", 'Заполняет конвертор НЕ ТРОГАТЬ!'!X499)</f>
        <v/>
      </c>
      <c r="E357" s="385" t="str">
        <f>IF('Заполняет конвертор НЕ ТРОГАТЬ!'!Y499="", "", 'Заполняет конвертор НЕ ТРОГАТЬ!'!Y499)</f>
        <v/>
      </c>
      <c r="F357" s="385" t="str">
        <f>IF('Заполняет конвертор НЕ ТРОГАТЬ!'!Z499="", "", 'Заполняет конвертор НЕ ТРОГАТЬ!'!Z499)</f>
        <v/>
      </c>
      <c r="G357" s="385" t="str">
        <f>IF('Заполняет конвертор НЕ ТРОГАТЬ!'!AA499="", "", 'Заполняет конвертор НЕ ТРОГАТЬ!'!AA499)</f>
        <v/>
      </c>
      <c r="H357" s="385" t="str">
        <f>IF('Заполняет конвертор НЕ ТРОГАТЬ!'!AB499="", "", 'Заполняет конвертор НЕ ТРОГАТЬ!'!AB499)</f>
        <v/>
      </c>
      <c r="I357" s="385" t="str">
        <f>IF('Заполняет конвертор НЕ ТРОГАТЬ!'!AC499="", "", 'Заполняет конвертор НЕ ТРОГАТЬ!'!AC499)</f>
        <v/>
      </c>
      <c r="J357" s="385" t="str">
        <f>IF('Заполняет конвертор НЕ ТРОГАТЬ!'!AD499="", "", 'Заполняет конвертор НЕ ТРОГАТЬ!'!AD499)</f>
        <v/>
      </c>
    </row>
    <row r="358" spans="1:10" ht="15.75" customHeight="1">
      <c r="A358" s="385" t="str">
        <f>IF('Заполняет конвертор НЕ ТРОГАТЬ!'!U500="", "", 'Заполняет конвертор НЕ ТРОГАТЬ!'!U500)</f>
        <v/>
      </c>
      <c r="B358" s="385" t="str">
        <f>IF('Заполняет конвертор НЕ ТРОГАТЬ!'!V500="", "", 'Заполняет конвертор НЕ ТРОГАТЬ!'!V500)</f>
        <v/>
      </c>
      <c r="C358" s="385" t="str">
        <f>IF('Заполняет конвертор НЕ ТРОГАТЬ!'!W500="", "", 'Заполняет конвертор НЕ ТРОГАТЬ!'!W500)</f>
        <v/>
      </c>
      <c r="D358" s="385" t="str">
        <f>IF('Заполняет конвертор НЕ ТРОГАТЬ!'!X500="", "", 'Заполняет конвертор НЕ ТРОГАТЬ!'!X500)</f>
        <v/>
      </c>
      <c r="E358" s="385" t="str">
        <f>IF('Заполняет конвертор НЕ ТРОГАТЬ!'!Y500="", "", 'Заполняет конвертор НЕ ТРОГАТЬ!'!Y500)</f>
        <v/>
      </c>
      <c r="F358" s="385" t="str">
        <f>IF('Заполняет конвертор НЕ ТРОГАТЬ!'!Z500="", "", 'Заполняет конвертор НЕ ТРОГАТЬ!'!Z500)</f>
        <v/>
      </c>
      <c r="G358" s="385" t="str">
        <f>IF('Заполняет конвертор НЕ ТРОГАТЬ!'!AA500="", "", 'Заполняет конвертор НЕ ТРОГАТЬ!'!AA500)</f>
        <v/>
      </c>
      <c r="H358" s="385" t="str">
        <f>IF('Заполняет конвертор НЕ ТРОГАТЬ!'!AB500="", "", 'Заполняет конвертор НЕ ТРОГАТЬ!'!AB500)</f>
        <v/>
      </c>
      <c r="I358" s="385" t="str">
        <f>IF('Заполняет конвертор НЕ ТРОГАТЬ!'!AC500="", "", 'Заполняет конвертор НЕ ТРОГАТЬ!'!AC500)</f>
        <v/>
      </c>
      <c r="J358" s="385" t="str">
        <f>IF('Заполняет конвертор НЕ ТРОГАТЬ!'!AD500="", "", 'Заполняет конвертор НЕ ТРОГАТЬ!'!AD500)</f>
        <v/>
      </c>
    </row>
    <row r="359" spans="1:10" ht="15.75" customHeight="1">
      <c r="A359" s="385" t="str">
        <f>IF('Заполняет конвертор НЕ ТРОГАТЬ!'!U501="", "", 'Заполняет конвертор НЕ ТРОГАТЬ!'!U501)</f>
        <v/>
      </c>
      <c r="B359" s="385" t="str">
        <f>IF('Заполняет конвертор НЕ ТРОГАТЬ!'!V501="", "", 'Заполняет конвертор НЕ ТРОГАТЬ!'!V501)</f>
        <v/>
      </c>
      <c r="C359" s="385" t="str">
        <f>IF('Заполняет конвертор НЕ ТРОГАТЬ!'!W501="", "", 'Заполняет конвертор НЕ ТРОГАТЬ!'!W501)</f>
        <v/>
      </c>
      <c r="D359" s="385" t="str">
        <f>IF('Заполняет конвертор НЕ ТРОГАТЬ!'!X501="", "", 'Заполняет конвертор НЕ ТРОГАТЬ!'!X501)</f>
        <v/>
      </c>
      <c r="E359" s="385" t="str">
        <f>IF('Заполняет конвертор НЕ ТРОГАТЬ!'!Y501="", "", 'Заполняет конвертор НЕ ТРОГАТЬ!'!Y501)</f>
        <v/>
      </c>
      <c r="F359" s="385" t="str">
        <f>IF('Заполняет конвертор НЕ ТРОГАТЬ!'!Z501="", "", 'Заполняет конвертор НЕ ТРОГАТЬ!'!Z501)</f>
        <v/>
      </c>
      <c r="G359" s="385" t="str">
        <f>IF('Заполняет конвертор НЕ ТРОГАТЬ!'!AA501="", "", 'Заполняет конвертор НЕ ТРОГАТЬ!'!AA501)</f>
        <v/>
      </c>
      <c r="H359" s="385" t="str">
        <f>IF('Заполняет конвертор НЕ ТРОГАТЬ!'!AB501="", "", 'Заполняет конвертор НЕ ТРОГАТЬ!'!AB501)</f>
        <v/>
      </c>
      <c r="I359" s="385" t="str">
        <f>IF('Заполняет конвертор НЕ ТРОГАТЬ!'!AC501="", "", 'Заполняет конвертор НЕ ТРОГАТЬ!'!AC501)</f>
        <v/>
      </c>
      <c r="J359" s="385" t="str">
        <f>IF('Заполняет конвертор НЕ ТРОГАТЬ!'!AD501="", "", 'Заполняет конвертор НЕ ТРОГАТЬ!'!AD501)</f>
        <v/>
      </c>
    </row>
    <row r="360" spans="1:10" ht="15.75" customHeight="1">
      <c r="A360" s="385" t="str">
        <f>IF('Заполняет конвертор НЕ ТРОГАТЬ!'!U502="", "", 'Заполняет конвертор НЕ ТРОГАТЬ!'!U502)</f>
        <v/>
      </c>
      <c r="B360" s="385" t="str">
        <f>IF('Заполняет конвертор НЕ ТРОГАТЬ!'!V502="", "", 'Заполняет конвертор НЕ ТРОГАТЬ!'!V502)</f>
        <v/>
      </c>
      <c r="C360" s="385" t="str">
        <f>IF('Заполняет конвертор НЕ ТРОГАТЬ!'!W502="", "", 'Заполняет конвертор НЕ ТРОГАТЬ!'!W502)</f>
        <v/>
      </c>
      <c r="D360" s="385" t="str">
        <f>IF('Заполняет конвертор НЕ ТРОГАТЬ!'!X502="", "", 'Заполняет конвертор НЕ ТРОГАТЬ!'!X502)</f>
        <v/>
      </c>
      <c r="E360" s="385" t="str">
        <f>IF('Заполняет конвертор НЕ ТРОГАТЬ!'!Y502="", "", 'Заполняет конвертор НЕ ТРОГАТЬ!'!Y502)</f>
        <v/>
      </c>
      <c r="F360" s="385" t="str">
        <f>IF('Заполняет конвертор НЕ ТРОГАТЬ!'!Z502="", "", 'Заполняет конвертор НЕ ТРОГАТЬ!'!Z502)</f>
        <v/>
      </c>
      <c r="G360" s="385" t="str">
        <f>IF('Заполняет конвертор НЕ ТРОГАТЬ!'!AA502="", "", 'Заполняет конвертор НЕ ТРОГАТЬ!'!AA502)</f>
        <v/>
      </c>
      <c r="H360" s="385" t="str">
        <f>IF('Заполняет конвертор НЕ ТРОГАТЬ!'!AB502="", "", 'Заполняет конвертор НЕ ТРОГАТЬ!'!AB502)</f>
        <v/>
      </c>
      <c r="I360" s="385" t="str">
        <f>IF('Заполняет конвертор НЕ ТРОГАТЬ!'!AC502="", "", 'Заполняет конвертор НЕ ТРОГАТЬ!'!AC502)</f>
        <v/>
      </c>
      <c r="J360" s="385" t="str">
        <f>IF('Заполняет конвертор НЕ ТРОГАТЬ!'!AD502="", "", 'Заполняет конвертор НЕ ТРОГАТЬ!'!AD502)</f>
        <v/>
      </c>
    </row>
    <row r="361" spans="1:10" ht="15.75" customHeight="1">
      <c r="A361" s="385" t="str">
        <f>IF('Заполняет конвертор НЕ ТРОГАТЬ!'!U503="", "", 'Заполняет конвертор НЕ ТРОГАТЬ!'!U503)</f>
        <v/>
      </c>
      <c r="B361" s="385" t="str">
        <f>IF('Заполняет конвертор НЕ ТРОГАТЬ!'!V503="", "", 'Заполняет конвертор НЕ ТРОГАТЬ!'!V503)</f>
        <v/>
      </c>
      <c r="C361" s="385" t="str">
        <f>IF('Заполняет конвертор НЕ ТРОГАТЬ!'!W503="", "", 'Заполняет конвертор НЕ ТРОГАТЬ!'!W503)</f>
        <v/>
      </c>
      <c r="D361" s="385" t="str">
        <f>IF('Заполняет конвертор НЕ ТРОГАТЬ!'!X503="", "", 'Заполняет конвертор НЕ ТРОГАТЬ!'!X503)</f>
        <v/>
      </c>
      <c r="E361" s="385" t="str">
        <f>IF('Заполняет конвертор НЕ ТРОГАТЬ!'!Y503="", "", 'Заполняет конвертор НЕ ТРОГАТЬ!'!Y503)</f>
        <v/>
      </c>
      <c r="F361" s="385" t="str">
        <f>IF('Заполняет конвертор НЕ ТРОГАТЬ!'!Z503="", "", 'Заполняет конвертор НЕ ТРОГАТЬ!'!Z503)</f>
        <v/>
      </c>
      <c r="G361" s="385" t="str">
        <f>IF('Заполняет конвертор НЕ ТРОГАТЬ!'!AA503="", "", 'Заполняет конвертор НЕ ТРОГАТЬ!'!AA503)</f>
        <v/>
      </c>
      <c r="H361" s="385" t="str">
        <f>IF('Заполняет конвертор НЕ ТРОГАТЬ!'!AB503="", "", 'Заполняет конвертор НЕ ТРОГАТЬ!'!AB503)</f>
        <v/>
      </c>
      <c r="I361" s="385" t="str">
        <f>IF('Заполняет конвертор НЕ ТРОГАТЬ!'!AC503="", "", 'Заполняет конвертор НЕ ТРОГАТЬ!'!AC503)</f>
        <v/>
      </c>
      <c r="J361" s="385" t="str">
        <f>IF('Заполняет конвертор НЕ ТРОГАТЬ!'!AD503="", "", 'Заполняет конвертор НЕ ТРОГАТЬ!'!AD503)</f>
        <v/>
      </c>
    </row>
    <row r="362" spans="1:10" ht="15.75" customHeight="1">
      <c r="A362" s="385" t="str">
        <f>IF('Заполняет конвертор НЕ ТРОГАТЬ!'!U504="", "", 'Заполняет конвертор НЕ ТРОГАТЬ!'!U504)</f>
        <v/>
      </c>
      <c r="B362" s="385" t="str">
        <f>IF('Заполняет конвертор НЕ ТРОГАТЬ!'!V504="", "", 'Заполняет конвертор НЕ ТРОГАТЬ!'!V504)</f>
        <v/>
      </c>
      <c r="C362" s="385" t="str">
        <f>IF('Заполняет конвертор НЕ ТРОГАТЬ!'!W504="", "", 'Заполняет конвертор НЕ ТРОГАТЬ!'!W504)</f>
        <v/>
      </c>
      <c r="D362" s="385" t="str">
        <f>IF('Заполняет конвертор НЕ ТРОГАТЬ!'!X504="", "", 'Заполняет конвертор НЕ ТРОГАТЬ!'!X504)</f>
        <v/>
      </c>
      <c r="E362" s="385" t="str">
        <f>IF('Заполняет конвертор НЕ ТРОГАТЬ!'!Y504="", "", 'Заполняет конвертор НЕ ТРОГАТЬ!'!Y504)</f>
        <v/>
      </c>
      <c r="F362" s="385" t="str">
        <f>IF('Заполняет конвертор НЕ ТРОГАТЬ!'!Z504="", "", 'Заполняет конвертор НЕ ТРОГАТЬ!'!Z504)</f>
        <v/>
      </c>
      <c r="G362" s="385" t="str">
        <f>IF('Заполняет конвертор НЕ ТРОГАТЬ!'!AA504="", "", 'Заполняет конвертор НЕ ТРОГАТЬ!'!AA504)</f>
        <v/>
      </c>
      <c r="H362" s="385" t="str">
        <f>IF('Заполняет конвертор НЕ ТРОГАТЬ!'!AB504="", "", 'Заполняет конвертор НЕ ТРОГАТЬ!'!AB504)</f>
        <v/>
      </c>
      <c r="I362" s="385" t="str">
        <f>IF('Заполняет конвертор НЕ ТРОГАТЬ!'!AC504="", "", 'Заполняет конвертор НЕ ТРОГАТЬ!'!AC504)</f>
        <v/>
      </c>
      <c r="J362" s="385" t="str">
        <f>IF('Заполняет конвертор НЕ ТРОГАТЬ!'!AD504="", "", 'Заполняет конвертор НЕ ТРОГАТЬ!'!AD504)</f>
        <v/>
      </c>
    </row>
    <row r="363" spans="1:10" ht="15.75" customHeight="1">
      <c r="A363" s="385" t="str">
        <f>IF('Заполняет конвертор НЕ ТРОГАТЬ!'!U505="", "", 'Заполняет конвертор НЕ ТРОГАТЬ!'!U505)</f>
        <v/>
      </c>
      <c r="B363" s="385" t="str">
        <f>IF('Заполняет конвертор НЕ ТРОГАТЬ!'!V505="", "", 'Заполняет конвертор НЕ ТРОГАТЬ!'!V505)</f>
        <v/>
      </c>
      <c r="C363" s="385" t="str">
        <f>IF('Заполняет конвертор НЕ ТРОГАТЬ!'!W505="", "", 'Заполняет конвертор НЕ ТРОГАТЬ!'!W505)</f>
        <v/>
      </c>
      <c r="D363" s="385" t="str">
        <f>IF('Заполняет конвертор НЕ ТРОГАТЬ!'!X505="", "", 'Заполняет конвертор НЕ ТРОГАТЬ!'!X505)</f>
        <v/>
      </c>
      <c r="E363" s="385" t="str">
        <f>IF('Заполняет конвертор НЕ ТРОГАТЬ!'!Y505="", "", 'Заполняет конвертор НЕ ТРОГАТЬ!'!Y505)</f>
        <v/>
      </c>
      <c r="F363" s="385" t="str">
        <f>IF('Заполняет конвертор НЕ ТРОГАТЬ!'!Z505="", "", 'Заполняет конвертор НЕ ТРОГАТЬ!'!Z505)</f>
        <v/>
      </c>
      <c r="G363" s="385" t="str">
        <f>IF('Заполняет конвертор НЕ ТРОГАТЬ!'!AA505="", "", 'Заполняет конвертор НЕ ТРОГАТЬ!'!AA505)</f>
        <v/>
      </c>
      <c r="H363" s="385" t="str">
        <f>IF('Заполняет конвертор НЕ ТРОГАТЬ!'!AB505="", "", 'Заполняет конвертор НЕ ТРОГАТЬ!'!AB505)</f>
        <v/>
      </c>
      <c r="I363" s="385" t="str">
        <f>IF('Заполняет конвертор НЕ ТРОГАТЬ!'!AC505="", "", 'Заполняет конвертор НЕ ТРОГАТЬ!'!AC505)</f>
        <v/>
      </c>
      <c r="J363" s="385" t="str">
        <f>IF('Заполняет конвертор НЕ ТРОГАТЬ!'!AD505="", "", 'Заполняет конвертор НЕ ТРОГАТЬ!'!AD505)</f>
        <v/>
      </c>
    </row>
    <row r="364" spans="1:10" ht="15.75" customHeight="1">
      <c r="A364" s="385" t="str">
        <f>IF('Заполняет конвертор НЕ ТРОГАТЬ!'!U506="", "", 'Заполняет конвертор НЕ ТРОГАТЬ!'!U506)</f>
        <v/>
      </c>
      <c r="B364" s="385" t="str">
        <f>IF('Заполняет конвертор НЕ ТРОГАТЬ!'!V506="", "", 'Заполняет конвертор НЕ ТРОГАТЬ!'!V506)</f>
        <v/>
      </c>
      <c r="C364" s="385" t="str">
        <f>IF('Заполняет конвертор НЕ ТРОГАТЬ!'!W506="", "", 'Заполняет конвертор НЕ ТРОГАТЬ!'!W506)</f>
        <v/>
      </c>
      <c r="D364" s="385" t="str">
        <f>IF('Заполняет конвертор НЕ ТРОГАТЬ!'!X506="", "", 'Заполняет конвертор НЕ ТРОГАТЬ!'!X506)</f>
        <v/>
      </c>
      <c r="E364" s="385" t="str">
        <f>IF('Заполняет конвертор НЕ ТРОГАТЬ!'!Y506="", "", 'Заполняет конвертор НЕ ТРОГАТЬ!'!Y506)</f>
        <v/>
      </c>
      <c r="F364" s="385" t="str">
        <f>IF('Заполняет конвертор НЕ ТРОГАТЬ!'!Z506="", "", 'Заполняет конвертор НЕ ТРОГАТЬ!'!Z506)</f>
        <v/>
      </c>
      <c r="G364" s="385" t="str">
        <f>IF('Заполняет конвертор НЕ ТРОГАТЬ!'!AA506="", "", 'Заполняет конвертор НЕ ТРОГАТЬ!'!AA506)</f>
        <v/>
      </c>
      <c r="H364" s="385" t="str">
        <f>IF('Заполняет конвертор НЕ ТРОГАТЬ!'!AB506="", "", 'Заполняет конвертор НЕ ТРОГАТЬ!'!AB506)</f>
        <v/>
      </c>
      <c r="I364" s="385" t="str">
        <f>IF('Заполняет конвертор НЕ ТРОГАТЬ!'!AC506="", "", 'Заполняет конвертор НЕ ТРОГАТЬ!'!AC506)</f>
        <v/>
      </c>
      <c r="J364" s="385" t="str">
        <f>IF('Заполняет конвертор НЕ ТРОГАТЬ!'!AD506="", "", 'Заполняет конвертор НЕ ТРОГАТЬ!'!AD506)</f>
        <v/>
      </c>
    </row>
    <row r="365" spans="1:10" ht="15.75" customHeight="1">
      <c r="A365" s="385" t="str">
        <f>IF('Заполняет конвертор НЕ ТРОГАТЬ!'!U507="", "", 'Заполняет конвертор НЕ ТРОГАТЬ!'!U507)</f>
        <v/>
      </c>
      <c r="B365" s="385" t="str">
        <f>IF('Заполняет конвертор НЕ ТРОГАТЬ!'!V507="", "", 'Заполняет конвертор НЕ ТРОГАТЬ!'!V507)</f>
        <v/>
      </c>
      <c r="C365" s="385" t="str">
        <f>IF('Заполняет конвертор НЕ ТРОГАТЬ!'!W507="", "", 'Заполняет конвертор НЕ ТРОГАТЬ!'!W507)</f>
        <v/>
      </c>
      <c r="D365" s="385" t="str">
        <f>IF('Заполняет конвертор НЕ ТРОГАТЬ!'!X507="", "", 'Заполняет конвертор НЕ ТРОГАТЬ!'!X507)</f>
        <v/>
      </c>
      <c r="E365" s="385" t="str">
        <f>IF('Заполняет конвертор НЕ ТРОГАТЬ!'!Y507="", "", 'Заполняет конвертор НЕ ТРОГАТЬ!'!Y507)</f>
        <v/>
      </c>
      <c r="F365" s="385" t="str">
        <f>IF('Заполняет конвертор НЕ ТРОГАТЬ!'!Z507="", "", 'Заполняет конвертор НЕ ТРОГАТЬ!'!Z507)</f>
        <v/>
      </c>
      <c r="G365" s="385" t="str">
        <f>IF('Заполняет конвертор НЕ ТРОГАТЬ!'!AA507="", "", 'Заполняет конвертор НЕ ТРОГАТЬ!'!AA507)</f>
        <v/>
      </c>
      <c r="H365" s="385" t="str">
        <f>IF('Заполняет конвертор НЕ ТРОГАТЬ!'!AB507="", "", 'Заполняет конвертор НЕ ТРОГАТЬ!'!AB507)</f>
        <v/>
      </c>
      <c r="I365" s="385" t="str">
        <f>IF('Заполняет конвертор НЕ ТРОГАТЬ!'!AC507="", "", 'Заполняет конвертор НЕ ТРОГАТЬ!'!AC507)</f>
        <v/>
      </c>
      <c r="J365" s="385" t="str">
        <f>IF('Заполняет конвертор НЕ ТРОГАТЬ!'!AD507="", "", 'Заполняет конвертор НЕ ТРОГАТЬ!'!AD507)</f>
        <v/>
      </c>
    </row>
    <row r="366" spans="1:10" ht="15.75" customHeight="1">
      <c r="A366" s="385" t="str">
        <f>IF('Заполняет конвертор НЕ ТРОГАТЬ!'!U508="", "", 'Заполняет конвертор НЕ ТРОГАТЬ!'!U508)</f>
        <v/>
      </c>
      <c r="B366" s="385" t="str">
        <f>IF('Заполняет конвертор НЕ ТРОГАТЬ!'!V508="", "", 'Заполняет конвертор НЕ ТРОГАТЬ!'!V508)</f>
        <v/>
      </c>
      <c r="C366" s="385" t="str">
        <f>IF('Заполняет конвертор НЕ ТРОГАТЬ!'!W508="", "", 'Заполняет конвертор НЕ ТРОГАТЬ!'!W508)</f>
        <v/>
      </c>
      <c r="D366" s="385" t="str">
        <f>IF('Заполняет конвертор НЕ ТРОГАТЬ!'!X508="", "", 'Заполняет конвертор НЕ ТРОГАТЬ!'!X508)</f>
        <v/>
      </c>
      <c r="E366" s="385" t="str">
        <f>IF('Заполняет конвертор НЕ ТРОГАТЬ!'!Y508="", "", 'Заполняет конвертор НЕ ТРОГАТЬ!'!Y508)</f>
        <v/>
      </c>
      <c r="F366" s="385" t="str">
        <f>IF('Заполняет конвертор НЕ ТРОГАТЬ!'!Z508="", "", 'Заполняет конвертор НЕ ТРОГАТЬ!'!Z508)</f>
        <v/>
      </c>
      <c r="G366" s="385" t="str">
        <f>IF('Заполняет конвертор НЕ ТРОГАТЬ!'!AA508="", "", 'Заполняет конвертор НЕ ТРОГАТЬ!'!AA508)</f>
        <v/>
      </c>
      <c r="H366" s="385" t="str">
        <f>IF('Заполняет конвертор НЕ ТРОГАТЬ!'!AB508="", "", 'Заполняет конвертор НЕ ТРОГАТЬ!'!AB508)</f>
        <v/>
      </c>
      <c r="I366" s="385" t="str">
        <f>IF('Заполняет конвертор НЕ ТРОГАТЬ!'!AC508="", "", 'Заполняет конвертор НЕ ТРОГАТЬ!'!AC508)</f>
        <v/>
      </c>
      <c r="J366" s="385" t="str">
        <f>IF('Заполняет конвертор НЕ ТРОГАТЬ!'!AD508="", "", 'Заполняет конвертор НЕ ТРОГАТЬ!'!AD508)</f>
        <v/>
      </c>
    </row>
    <row r="367" spans="1:10" ht="15.75" customHeight="1">
      <c r="A367" s="385" t="str">
        <f>IF('Заполняет конвертор НЕ ТРОГАТЬ!'!U509="", "", 'Заполняет конвертор НЕ ТРОГАТЬ!'!U509)</f>
        <v/>
      </c>
      <c r="B367" s="385" t="str">
        <f>IF('Заполняет конвертор НЕ ТРОГАТЬ!'!V509="", "", 'Заполняет конвертор НЕ ТРОГАТЬ!'!V509)</f>
        <v/>
      </c>
      <c r="C367" s="385" t="str">
        <f>IF('Заполняет конвертор НЕ ТРОГАТЬ!'!W509="", "", 'Заполняет конвертор НЕ ТРОГАТЬ!'!W509)</f>
        <v/>
      </c>
      <c r="D367" s="385" t="str">
        <f>IF('Заполняет конвертор НЕ ТРОГАТЬ!'!X509="", "", 'Заполняет конвертор НЕ ТРОГАТЬ!'!X509)</f>
        <v/>
      </c>
      <c r="E367" s="385" t="str">
        <f>IF('Заполняет конвертор НЕ ТРОГАТЬ!'!Y509="", "", 'Заполняет конвертор НЕ ТРОГАТЬ!'!Y509)</f>
        <v/>
      </c>
      <c r="F367" s="385" t="str">
        <f>IF('Заполняет конвертор НЕ ТРОГАТЬ!'!Z509="", "", 'Заполняет конвертор НЕ ТРОГАТЬ!'!Z509)</f>
        <v/>
      </c>
      <c r="G367" s="385" t="str">
        <f>IF('Заполняет конвертор НЕ ТРОГАТЬ!'!AA509="", "", 'Заполняет конвертор НЕ ТРОГАТЬ!'!AA509)</f>
        <v/>
      </c>
      <c r="H367" s="385" t="str">
        <f>IF('Заполняет конвертор НЕ ТРОГАТЬ!'!AB509="", "", 'Заполняет конвертор НЕ ТРОГАТЬ!'!AB509)</f>
        <v/>
      </c>
      <c r="I367" s="385" t="str">
        <f>IF('Заполняет конвертор НЕ ТРОГАТЬ!'!AC509="", "", 'Заполняет конвертор НЕ ТРОГАТЬ!'!AC509)</f>
        <v/>
      </c>
      <c r="J367" s="385" t="str">
        <f>IF('Заполняет конвертор НЕ ТРОГАТЬ!'!AD509="", "", 'Заполняет конвертор НЕ ТРОГАТЬ!'!AD509)</f>
        <v/>
      </c>
    </row>
    <row r="368" spans="1:10" ht="15.75" customHeight="1">
      <c r="A368" s="385" t="str">
        <f>IF('Заполняет конвертор НЕ ТРОГАТЬ!'!U510="", "", 'Заполняет конвертор НЕ ТРОГАТЬ!'!U510)</f>
        <v/>
      </c>
      <c r="B368" s="385" t="str">
        <f>IF('Заполняет конвертор НЕ ТРОГАТЬ!'!V510="", "", 'Заполняет конвертор НЕ ТРОГАТЬ!'!V510)</f>
        <v/>
      </c>
      <c r="C368" s="385" t="str">
        <f>IF('Заполняет конвертор НЕ ТРОГАТЬ!'!W510="", "", 'Заполняет конвертор НЕ ТРОГАТЬ!'!W510)</f>
        <v/>
      </c>
      <c r="D368" s="385" t="str">
        <f>IF('Заполняет конвертор НЕ ТРОГАТЬ!'!X510="", "", 'Заполняет конвертор НЕ ТРОГАТЬ!'!X510)</f>
        <v/>
      </c>
      <c r="E368" s="385" t="str">
        <f>IF('Заполняет конвертор НЕ ТРОГАТЬ!'!Y510="", "", 'Заполняет конвертор НЕ ТРОГАТЬ!'!Y510)</f>
        <v/>
      </c>
      <c r="F368" s="385" t="str">
        <f>IF('Заполняет конвертор НЕ ТРОГАТЬ!'!Z510="", "", 'Заполняет конвертор НЕ ТРОГАТЬ!'!Z510)</f>
        <v/>
      </c>
      <c r="G368" s="385" t="str">
        <f>IF('Заполняет конвертор НЕ ТРОГАТЬ!'!AA510="", "", 'Заполняет конвертор НЕ ТРОГАТЬ!'!AA510)</f>
        <v/>
      </c>
      <c r="H368" s="385" t="str">
        <f>IF('Заполняет конвертор НЕ ТРОГАТЬ!'!AB510="", "", 'Заполняет конвертор НЕ ТРОГАТЬ!'!AB510)</f>
        <v/>
      </c>
      <c r="I368" s="385" t="str">
        <f>IF('Заполняет конвертор НЕ ТРОГАТЬ!'!AC510="", "", 'Заполняет конвертор НЕ ТРОГАТЬ!'!AC510)</f>
        <v/>
      </c>
      <c r="J368" s="385" t="str">
        <f>IF('Заполняет конвертор НЕ ТРОГАТЬ!'!AD510="", "", 'Заполняет конвертор НЕ ТРОГАТЬ!'!AD510)</f>
        <v/>
      </c>
    </row>
    <row r="369" spans="1:10" ht="15.75" customHeight="1">
      <c r="A369" s="385" t="str">
        <f>IF('Заполняет конвертор НЕ ТРОГАТЬ!'!U511="", "", 'Заполняет конвертор НЕ ТРОГАТЬ!'!U511)</f>
        <v/>
      </c>
      <c r="B369" s="385" t="str">
        <f>IF('Заполняет конвертор НЕ ТРОГАТЬ!'!V511="", "", 'Заполняет конвертор НЕ ТРОГАТЬ!'!V511)</f>
        <v/>
      </c>
      <c r="C369" s="385" t="str">
        <f>IF('Заполняет конвертор НЕ ТРОГАТЬ!'!W511="", "", 'Заполняет конвертор НЕ ТРОГАТЬ!'!W511)</f>
        <v/>
      </c>
      <c r="D369" s="385" t="str">
        <f>IF('Заполняет конвертор НЕ ТРОГАТЬ!'!X511="", "", 'Заполняет конвертор НЕ ТРОГАТЬ!'!X511)</f>
        <v/>
      </c>
      <c r="E369" s="385" t="str">
        <f>IF('Заполняет конвертор НЕ ТРОГАТЬ!'!Y511="", "", 'Заполняет конвертор НЕ ТРОГАТЬ!'!Y511)</f>
        <v/>
      </c>
      <c r="F369" s="385" t="str">
        <f>IF('Заполняет конвертор НЕ ТРОГАТЬ!'!Z511="", "", 'Заполняет конвертор НЕ ТРОГАТЬ!'!Z511)</f>
        <v/>
      </c>
      <c r="G369" s="385" t="str">
        <f>IF('Заполняет конвертор НЕ ТРОГАТЬ!'!AA511="", "", 'Заполняет конвертор НЕ ТРОГАТЬ!'!AA511)</f>
        <v/>
      </c>
      <c r="H369" s="385" t="str">
        <f>IF('Заполняет конвертор НЕ ТРОГАТЬ!'!AB511="", "", 'Заполняет конвертор НЕ ТРОГАТЬ!'!AB511)</f>
        <v/>
      </c>
      <c r="I369" s="385" t="str">
        <f>IF('Заполняет конвертор НЕ ТРОГАТЬ!'!AC511="", "", 'Заполняет конвертор НЕ ТРОГАТЬ!'!AC511)</f>
        <v/>
      </c>
      <c r="J369" s="385" t="str">
        <f>IF('Заполняет конвертор НЕ ТРОГАТЬ!'!AD511="", "", 'Заполняет конвертор НЕ ТРОГАТЬ!'!AD511)</f>
        <v/>
      </c>
    </row>
    <row r="370" spans="1:10" ht="15.75" customHeight="1">
      <c r="A370" s="385" t="str">
        <f>IF('Заполняет конвертор НЕ ТРОГАТЬ!'!U512="", "", 'Заполняет конвертор НЕ ТРОГАТЬ!'!U512)</f>
        <v/>
      </c>
      <c r="B370" s="385" t="str">
        <f>IF('Заполняет конвертор НЕ ТРОГАТЬ!'!V512="", "", 'Заполняет конвертор НЕ ТРОГАТЬ!'!V512)</f>
        <v/>
      </c>
      <c r="C370" s="385" t="str">
        <f>IF('Заполняет конвертор НЕ ТРОГАТЬ!'!W512="", "", 'Заполняет конвертор НЕ ТРОГАТЬ!'!W512)</f>
        <v/>
      </c>
      <c r="D370" s="385" t="str">
        <f>IF('Заполняет конвертор НЕ ТРОГАТЬ!'!X512="", "", 'Заполняет конвертор НЕ ТРОГАТЬ!'!X512)</f>
        <v/>
      </c>
      <c r="E370" s="385" t="str">
        <f>IF('Заполняет конвертор НЕ ТРОГАТЬ!'!Y512="", "", 'Заполняет конвертор НЕ ТРОГАТЬ!'!Y512)</f>
        <v/>
      </c>
      <c r="F370" s="385" t="str">
        <f>IF('Заполняет конвертор НЕ ТРОГАТЬ!'!Z512="", "", 'Заполняет конвертор НЕ ТРОГАТЬ!'!Z512)</f>
        <v/>
      </c>
      <c r="G370" s="385" t="str">
        <f>IF('Заполняет конвертор НЕ ТРОГАТЬ!'!AA512="", "", 'Заполняет конвертор НЕ ТРОГАТЬ!'!AA512)</f>
        <v/>
      </c>
      <c r="H370" s="385" t="str">
        <f>IF('Заполняет конвертор НЕ ТРОГАТЬ!'!AB512="", "", 'Заполняет конвертор НЕ ТРОГАТЬ!'!AB512)</f>
        <v/>
      </c>
      <c r="I370" s="385" t="str">
        <f>IF('Заполняет конвертор НЕ ТРОГАТЬ!'!AC512="", "", 'Заполняет конвертор НЕ ТРОГАТЬ!'!AC512)</f>
        <v/>
      </c>
      <c r="J370" s="385" t="str">
        <f>IF('Заполняет конвертор НЕ ТРОГАТЬ!'!AD512="", "", 'Заполняет конвертор НЕ ТРОГАТЬ!'!AD512)</f>
        <v/>
      </c>
    </row>
    <row r="371" spans="1:10" ht="15.75" customHeight="1">
      <c r="A371" s="385" t="str">
        <f>IF('Заполняет конвертор НЕ ТРОГАТЬ!'!U513="", "", 'Заполняет конвертор НЕ ТРОГАТЬ!'!U513)</f>
        <v/>
      </c>
      <c r="B371" s="385" t="str">
        <f>IF('Заполняет конвертор НЕ ТРОГАТЬ!'!V513="", "", 'Заполняет конвертор НЕ ТРОГАТЬ!'!V513)</f>
        <v/>
      </c>
      <c r="C371" s="385" t="str">
        <f>IF('Заполняет конвертор НЕ ТРОГАТЬ!'!W513="", "", 'Заполняет конвертор НЕ ТРОГАТЬ!'!W513)</f>
        <v/>
      </c>
      <c r="D371" s="385" t="str">
        <f>IF('Заполняет конвертор НЕ ТРОГАТЬ!'!X513="", "", 'Заполняет конвертор НЕ ТРОГАТЬ!'!X513)</f>
        <v/>
      </c>
      <c r="E371" s="385" t="str">
        <f>IF('Заполняет конвертор НЕ ТРОГАТЬ!'!Y513="", "", 'Заполняет конвертор НЕ ТРОГАТЬ!'!Y513)</f>
        <v/>
      </c>
      <c r="F371" s="385" t="str">
        <f>IF('Заполняет конвертор НЕ ТРОГАТЬ!'!Z513="", "", 'Заполняет конвертор НЕ ТРОГАТЬ!'!Z513)</f>
        <v/>
      </c>
      <c r="G371" s="385" t="str">
        <f>IF('Заполняет конвертор НЕ ТРОГАТЬ!'!AA513="", "", 'Заполняет конвертор НЕ ТРОГАТЬ!'!AA513)</f>
        <v/>
      </c>
      <c r="H371" s="385" t="str">
        <f>IF('Заполняет конвертор НЕ ТРОГАТЬ!'!AB513="", "", 'Заполняет конвертор НЕ ТРОГАТЬ!'!AB513)</f>
        <v/>
      </c>
      <c r="I371" s="385" t="str">
        <f>IF('Заполняет конвертор НЕ ТРОГАТЬ!'!AC513="", "", 'Заполняет конвертор НЕ ТРОГАТЬ!'!AC513)</f>
        <v/>
      </c>
      <c r="J371" s="385" t="str">
        <f>IF('Заполняет конвертор НЕ ТРОГАТЬ!'!AD513="", "", 'Заполняет конвертор НЕ ТРОГАТЬ!'!AD513)</f>
        <v/>
      </c>
    </row>
    <row r="372" spans="1:10" ht="15.75" customHeight="1">
      <c r="A372" s="385" t="str">
        <f>IF('Заполняет конвертор НЕ ТРОГАТЬ!'!U514="", "", 'Заполняет конвертор НЕ ТРОГАТЬ!'!U514)</f>
        <v/>
      </c>
      <c r="B372" s="385" t="str">
        <f>IF('Заполняет конвертор НЕ ТРОГАТЬ!'!V514="", "", 'Заполняет конвертор НЕ ТРОГАТЬ!'!V514)</f>
        <v/>
      </c>
      <c r="C372" s="385" t="str">
        <f>IF('Заполняет конвертор НЕ ТРОГАТЬ!'!W514="", "", 'Заполняет конвертор НЕ ТРОГАТЬ!'!W514)</f>
        <v/>
      </c>
      <c r="D372" s="385" t="str">
        <f>IF('Заполняет конвертор НЕ ТРОГАТЬ!'!X514="", "", 'Заполняет конвертор НЕ ТРОГАТЬ!'!X514)</f>
        <v/>
      </c>
      <c r="E372" s="385" t="str">
        <f>IF('Заполняет конвертор НЕ ТРОГАТЬ!'!Y514="", "", 'Заполняет конвертор НЕ ТРОГАТЬ!'!Y514)</f>
        <v/>
      </c>
      <c r="F372" s="385" t="str">
        <f>IF('Заполняет конвертор НЕ ТРОГАТЬ!'!Z514="", "", 'Заполняет конвертор НЕ ТРОГАТЬ!'!Z514)</f>
        <v/>
      </c>
      <c r="G372" s="385" t="str">
        <f>IF('Заполняет конвертор НЕ ТРОГАТЬ!'!AA514="", "", 'Заполняет конвертор НЕ ТРОГАТЬ!'!AA514)</f>
        <v/>
      </c>
      <c r="H372" s="385" t="str">
        <f>IF('Заполняет конвертор НЕ ТРОГАТЬ!'!AB514="", "", 'Заполняет конвертор НЕ ТРОГАТЬ!'!AB514)</f>
        <v/>
      </c>
      <c r="I372" s="385" t="str">
        <f>IF('Заполняет конвертор НЕ ТРОГАТЬ!'!AC514="", "", 'Заполняет конвертор НЕ ТРОГАТЬ!'!AC514)</f>
        <v/>
      </c>
      <c r="J372" s="385" t="str">
        <f>IF('Заполняет конвертор НЕ ТРОГАТЬ!'!AD514="", "", 'Заполняет конвертор НЕ ТРОГАТЬ!'!AD514)</f>
        <v/>
      </c>
    </row>
    <row r="373" spans="1:10" ht="15.75" customHeight="1">
      <c r="A373" s="385" t="str">
        <f>IF('Заполняет конвертор НЕ ТРОГАТЬ!'!U515="", "", 'Заполняет конвертор НЕ ТРОГАТЬ!'!U515)</f>
        <v/>
      </c>
      <c r="B373" s="385" t="str">
        <f>IF('Заполняет конвертор НЕ ТРОГАТЬ!'!V515="", "", 'Заполняет конвертор НЕ ТРОГАТЬ!'!V515)</f>
        <v/>
      </c>
      <c r="C373" s="385" t="str">
        <f>IF('Заполняет конвертор НЕ ТРОГАТЬ!'!W515="", "", 'Заполняет конвертор НЕ ТРОГАТЬ!'!W515)</f>
        <v/>
      </c>
      <c r="D373" s="385" t="str">
        <f>IF('Заполняет конвертор НЕ ТРОГАТЬ!'!X515="", "", 'Заполняет конвертор НЕ ТРОГАТЬ!'!X515)</f>
        <v/>
      </c>
      <c r="E373" s="385" t="str">
        <f>IF('Заполняет конвертор НЕ ТРОГАТЬ!'!Y515="", "", 'Заполняет конвертор НЕ ТРОГАТЬ!'!Y515)</f>
        <v/>
      </c>
      <c r="F373" s="385" t="str">
        <f>IF('Заполняет конвертор НЕ ТРОГАТЬ!'!Z515="", "", 'Заполняет конвертор НЕ ТРОГАТЬ!'!Z515)</f>
        <v/>
      </c>
      <c r="G373" s="385" t="str">
        <f>IF('Заполняет конвертор НЕ ТРОГАТЬ!'!AA515="", "", 'Заполняет конвертор НЕ ТРОГАТЬ!'!AA515)</f>
        <v/>
      </c>
      <c r="H373" s="385" t="str">
        <f>IF('Заполняет конвертор НЕ ТРОГАТЬ!'!AB515="", "", 'Заполняет конвертор НЕ ТРОГАТЬ!'!AB515)</f>
        <v/>
      </c>
      <c r="I373" s="385" t="str">
        <f>IF('Заполняет конвертор НЕ ТРОГАТЬ!'!AC515="", "", 'Заполняет конвертор НЕ ТРОГАТЬ!'!AC515)</f>
        <v/>
      </c>
      <c r="J373" s="385" t="str">
        <f>IF('Заполняет конвертор НЕ ТРОГАТЬ!'!AD515="", "", 'Заполняет конвертор НЕ ТРОГАТЬ!'!AD515)</f>
        <v/>
      </c>
    </row>
    <row r="374" spans="1:10" ht="15.75" customHeight="1">
      <c r="A374" s="385" t="str">
        <f>IF('Заполняет конвертор НЕ ТРОГАТЬ!'!U516="", "", 'Заполняет конвертор НЕ ТРОГАТЬ!'!U516)</f>
        <v/>
      </c>
      <c r="B374" s="385" t="str">
        <f>IF('Заполняет конвертор НЕ ТРОГАТЬ!'!V516="", "", 'Заполняет конвертор НЕ ТРОГАТЬ!'!V516)</f>
        <v/>
      </c>
      <c r="C374" s="385" t="str">
        <f>IF('Заполняет конвертор НЕ ТРОГАТЬ!'!W516="", "", 'Заполняет конвертор НЕ ТРОГАТЬ!'!W516)</f>
        <v/>
      </c>
      <c r="D374" s="385" t="str">
        <f>IF('Заполняет конвертор НЕ ТРОГАТЬ!'!X516="", "", 'Заполняет конвертор НЕ ТРОГАТЬ!'!X516)</f>
        <v/>
      </c>
      <c r="E374" s="385" t="str">
        <f>IF('Заполняет конвертор НЕ ТРОГАТЬ!'!Y516="", "", 'Заполняет конвертор НЕ ТРОГАТЬ!'!Y516)</f>
        <v/>
      </c>
      <c r="F374" s="385" t="str">
        <f>IF('Заполняет конвертор НЕ ТРОГАТЬ!'!Z516="", "", 'Заполняет конвертор НЕ ТРОГАТЬ!'!Z516)</f>
        <v/>
      </c>
      <c r="G374" s="385" t="str">
        <f>IF('Заполняет конвертор НЕ ТРОГАТЬ!'!AA516="", "", 'Заполняет конвертор НЕ ТРОГАТЬ!'!AA516)</f>
        <v/>
      </c>
      <c r="H374" s="385" t="str">
        <f>IF('Заполняет конвертор НЕ ТРОГАТЬ!'!AB516="", "", 'Заполняет конвертор НЕ ТРОГАТЬ!'!AB516)</f>
        <v/>
      </c>
      <c r="I374" s="385" t="str">
        <f>IF('Заполняет конвертор НЕ ТРОГАТЬ!'!AC516="", "", 'Заполняет конвертор НЕ ТРОГАТЬ!'!AC516)</f>
        <v/>
      </c>
      <c r="J374" s="385" t="str">
        <f>IF('Заполняет конвертор НЕ ТРОГАТЬ!'!AD516="", "", 'Заполняет конвертор НЕ ТРОГАТЬ!'!AD516)</f>
        <v/>
      </c>
    </row>
    <row r="375" spans="1:10" ht="15.75" customHeight="1">
      <c r="A375" s="385" t="str">
        <f>IF('Заполняет конвертор НЕ ТРОГАТЬ!'!U517="", "", 'Заполняет конвертор НЕ ТРОГАТЬ!'!U517)</f>
        <v/>
      </c>
      <c r="B375" s="385" t="str">
        <f>IF('Заполняет конвертор НЕ ТРОГАТЬ!'!V517="", "", 'Заполняет конвертор НЕ ТРОГАТЬ!'!V517)</f>
        <v/>
      </c>
      <c r="C375" s="385" t="str">
        <f>IF('Заполняет конвертор НЕ ТРОГАТЬ!'!W517="", "", 'Заполняет конвертор НЕ ТРОГАТЬ!'!W517)</f>
        <v/>
      </c>
      <c r="D375" s="385" t="str">
        <f>IF('Заполняет конвертор НЕ ТРОГАТЬ!'!X517="", "", 'Заполняет конвертор НЕ ТРОГАТЬ!'!X517)</f>
        <v/>
      </c>
      <c r="E375" s="385" t="str">
        <f>IF('Заполняет конвертор НЕ ТРОГАТЬ!'!Y517="", "", 'Заполняет конвертор НЕ ТРОГАТЬ!'!Y517)</f>
        <v/>
      </c>
      <c r="F375" s="385" t="str">
        <f>IF('Заполняет конвертор НЕ ТРОГАТЬ!'!Z517="", "", 'Заполняет конвертор НЕ ТРОГАТЬ!'!Z517)</f>
        <v/>
      </c>
      <c r="G375" s="385" t="str">
        <f>IF('Заполняет конвертор НЕ ТРОГАТЬ!'!AA517="", "", 'Заполняет конвертор НЕ ТРОГАТЬ!'!AA517)</f>
        <v/>
      </c>
      <c r="H375" s="385" t="str">
        <f>IF('Заполняет конвертор НЕ ТРОГАТЬ!'!AB517="", "", 'Заполняет конвертор НЕ ТРОГАТЬ!'!AB517)</f>
        <v/>
      </c>
      <c r="I375" s="385" t="str">
        <f>IF('Заполняет конвертор НЕ ТРОГАТЬ!'!AC517="", "", 'Заполняет конвертор НЕ ТРОГАТЬ!'!AC517)</f>
        <v/>
      </c>
      <c r="J375" s="385" t="str">
        <f>IF('Заполняет конвертор НЕ ТРОГАТЬ!'!AD517="", "", 'Заполняет конвертор НЕ ТРОГАТЬ!'!AD517)</f>
        <v/>
      </c>
    </row>
    <row r="376" spans="1:10" ht="15.75" customHeight="1">
      <c r="A376" s="385" t="str">
        <f>IF('Заполняет конвертор НЕ ТРОГАТЬ!'!U518="", "", 'Заполняет конвертор НЕ ТРОГАТЬ!'!U518)</f>
        <v/>
      </c>
      <c r="B376" s="385" t="str">
        <f>IF('Заполняет конвертор НЕ ТРОГАТЬ!'!V518="", "", 'Заполняет конвертор НЕ ТРОГАТЬ!'!V518)</f>
        <v/>
      </c>
      <c r="C376" s="385" t="str">
        <f>IF('Заполняет конвертор НЕ ТРОГАТЬ!'!W518="", "", 'Заполняет конвертор НЕ ТРОГАТЬ!'!W518)</f>
        <v/>
      </c>
      <c r="D376" s="385" t="str">
        <f>IF('Заполняет конвертор НЕ ТРОГАТЬ!'!X518="", "", 'Заполняет конвертор НЕ ТРОГАТЬ!'!X518)</f>
        <v/>
      </c>
      <c r="E376" s="385" t="str">
        <f>IF('Заполняет конвертор НЕ ТРОГАТЬ!'!Y518="", "", 'Заполняет конвертор НЕ ТРОГАТЬ!'!Y518)</f>
        <v/>
      </c>
      <c r="F376" s="385" t="str">
        <f>IF('Заполняет конвертор НЕ ТРОГАТЬ!'!Z518="", "", 'Заполняет конвертор НЕ ТРОГАТЬ!'!Z518)</f>
        <v/>
      </c>
      <c r="G376" s="385" t="str">
        <f>IF('Заполняет конвертор НЕ ТРОГАТЬ!'!AA518="", "", 'Заполняет конвертор НЕ ТРОГАТЬ!'!AA518)</f>
        <v/>
      </c>
      <c r="H376" s="385" t="str">
        <f>IF('Заполняет конвертор НЕ ТРОГАТЬ!'!AB518="", "", 'Заполняет конвертор НЕ ТРОГАТЬ!'!AB518)</f>
        <v/>
      </c>
      <c r="I376" s="385" t="str">
        <f>IF('Заполняет конвертор НЕ ТРОГАТЬ!'!AC518="", "", 'Заполняет конвертор НЕ ТРОГАТЬ!'!AC518)</f>
        <v/>
      </c>
      <c r="J376" s="385" t="str">
        <f>IF('Заполняет конвертор НЕ ТРОГАТЬ!'!AD518="", "", 'Заполняет конвертор НЕ ТРОГАТЬ!'!AD518)</f>
        <v/>
      </c>
    </row>
    <row r="377" spans="1:10" ht="15.75" customHeight="1">
      <c r="A377" s="385" t="str">
        <f>IF('Заполняет конвертор НЕ ТРОГАТЬ!'!U519="", "", 'Заполняет конвертор НЕ ТРОГАТЬ!'!U519)</f>
        <v/>
      </c>
      <c r="B377" s="385" t="str">
        <f>IF('Заполняет конвертор НЕ ТРОГАТЬ!'!V519="", "", 'Заполняет конвертор НЕ ТРОГАТЬ!'!V519)</f>
        <v/>
      </c>
      <c r="C377" s="385" t="str">
        <f>IF('Заполняет конвертор НЕ ТРОГАТЬ!'!W519="", "", 'Заполняет конвертор НЕ ТРОГАТЬ!'!W519)</f>
        <v/>
      </c>
      <c r="D377" s="385" t="str">
        <f>IF('Заполняет конвертор НЕ ТРОГАТЬ!'!X519="", "", 'Заполняет конвертор НЕ ТРОГАТЬ!'!X519)</f>
        <v/>
      </c>
      <c r="E377" s="385" t="str">
        <f>IF('Заполняет конвертор НЕ ТРОГАТЬ!'!Y519="", "", 'Заполняет конвертор НЕ ТРОГАТЬ!'!Y519)</f>
        <v/>
      </c>
      <c r="F377" s="385" t="str">
        <f>IF('Заполняет конвертор НЕ ТРОГАТЬ!'!Z519="", "", 'Заполняет конвертор НЕ ТРОГАТЬ!'!Z519)</f>
        <v/>
      </c>
      <c r="G377" s="385" t="str">
        <f>IF('Заполняет конвертор НЕ ТРОГАТЬ!'!AA519="", "", 'Заполняет конвертор НЕ ТРОГАТЬ!'!AA519)</f>
        <v/>
      </c>
      <c r="H377" s="385" t="str">
        <f>IF('Заполняет конвертор НЕ ТРОГАТЬ!'!AB519="", "", 'Заполняет конвертор НЕ ТРОГАТЬ!'!AB519)</f>
        <v/>
      </c>
      <c r="I377" s="385" t="str">
        <f>IF('Заполняет конвертор НЕ ТРОГАТЬ!'!AC519="", "", 'Заполняет конвертор НЕ ТРОГАТЬ!'!AC519)</f>
        <v/>
      </c>
      <c r="J377" s="385" t="str">
        <f>IF('Заполняет конвертор НЕ ТРОГАТЬ!'!AD519="", "", 'Заполняет конвертор НЕ ТРОГАТЬ!'!AD519)</f>
        <v/>
      </c>
    </row>
    <row r="378" spans="1:10" ht="15.75" customHeight="1">
      <c r="A378" s="385" t="str">
        <f>IF('Заполняет конвертор НЕ ТРОГАТЬ!'!U520="", "", 'Заполняет конвертор НЕ ТРОГАТЬ!'!U520)</f>
        <v/>
      </c>
      <c r="B378" s="385" t="str">
        <f>IF('Заполняет конвертор НЕ ТРОГАТЬ!'!V520="", "", 'Заполняет конвертор НЕ ТРОГАТЬ!'!V520)</f>
        <v/>
      </c>
      <c r="C378" s="385" t="str">
        <f>IF('Заполняет конвертор НЕ ТРОГАТЬ!'!W520="", "", 'Заполняет конвертор НЕ ТРОГАТЬ!'!W520)</f>
        <v/>
      </c>
      <c r="D378" s="385" t="str">
        <f>IF('Заполняет конвертор НЕ ТРОГАТЬ!'!X520="", "", 'Заполняет конвертор НЕ ТРОГАТЬ!'!X520)</f>
        <v/>
      </c>
      <c r="E378" s="385" t="str">
        <f>IF('Заполняет конвертор НЕ ТРОГАТЬ!'!Y520="", "", 'Заполняет конвертор НЕ ТРОГАТЬ!'!Y520)</f>
        <v/>
      </c>
      <c r="F378" s="385" t="str">
        <f>IF('Заполняет конвертор НЕ ТРОГАТЬ!'!Z520="", "", 'Заполняет конвертор НЕ ТРОГАТЬ!'!Z520)</f>
        <v/>
      </c>
      <c r="G378" s="385" t="str">
        <f>IF('Заполняет конвертор НЕ ТРОГАТЬ!'!AA520="", "", 'Заполняет конвертор НЕ ТРОГАТЬ!'!AA520)</f>
        <v/>
      </c>
      <c r="H378" s="385" t="str">
        <f>IF('Заполняет конвертор НЕ ТРОГАТЬ!'!AB520="", "", 'Заполняет конвертор НЕ ТРОГАТЬ!'!AB520)</f>
        <v/>
      </c>
      <c r="I378" s="385" t="str">
        <f>IF('Заполняет конвертор НЕ ТРОГАТЬ!'!AC520="", "", 'Заполняет конвертор НЕ ТРОГАТЬ!'!AC520)</f>
        <v/>
      </c>
      <c r="J378" s="385" t="str">
        <f>IF('Заполняет конвертор НЕ ТРОГАТЬ!'!AD520="", "", 'Заполняет конвертор НЕ ТРОГАТЬ!'!AD520)</f>
        <v/>
      </c>
    </row>
    <row r="379" spans="1:10" ht="15.75" customHeight="1">
      <c r="A379" s="385" t="str">
        <f>IF('Заполняет конвертор НЕ ТРОГАТЬ!'!U521="", "", 'Заполняет конвертор НЕ ТРОГАТЬ!'!U521)</f>
        <v/>
      </c>
      <c r="B379" s="385" t="str">
        <f>IF('Заполняет конвертор НЕ ТРОГАТЬ!'!V521="", "", 'Заполняет конвертор НЕ ТРОГАТЬ!'!V521)</f>
        <v/>
      </c>
      <c r="C379" s="385" t="str">
        <f>IF('Заполняет конвертор НЕ ТРОГАТЬ!'!W521="", "", 'Заполняет конвертор НЕ ТРОГАТЬ!'!W521)</f>
        <v/>
      </c>
      <c r="D379" s="385" t="str">
        <f>IF('Заполняет конвертор НЕ ТРОГАТЬ!'!X521="", "", 'Заполняет конвертор НЕ ТРОГАТЬ!'!X521)</f>
        <v/>
      </c>
      <c r="E379" s="385" t="str">
        <f>IF('Заполняет конвертор НЕ ТРОГАТЬ!'!Y521="", "", 'Заполняет конвертор НЕ ТРОГАТЬ!'!Y521)</f>
        <v/>
      </c>
      <c r="F379" s="385" t="str">
        <f>IF('Заполняет конвертор НЕ ТРОГАТЬ!'!Z521="", "", 'Заполняет конвертор НЕ ТРОГАТЬ!'!Z521)</f>
        <v/>
      </c>
      <c r="G379" s="385" t="str">
        <f>IF('Заполняет конвертор НЕ ТРОГАТЬ!'!AA521="", "", 'Заполняет конвертор НЕ ТРОГАТЬ!'!AA521)</f>
        <v/>
      </c>
      <c r="H379" s="385" t="str">
        <f>IF('Заполняет конвертор НЕ ТРОГАТЬ!'!AB521="", "", 'Заполняет конвертор НЕ ТРОГАТЬ!'!AB521)</f>
        <v/>
      </c>
      <c r="I379" s="385" t="str">
        <f>IF('Заполняет конвертор НЕ ТРОГАТЬ!'!AC521="", "", 'Заполняет конвертор НЕ ТРОГАТЬ!'!AC521)</f>
        <v/>
      </c>
      <c r="J379" s="385" t="str">
        <f>IF('Заполняет конвертор НЕ ТРОГАТЬ!'!AD521="", "", 'Заполняет конвертор НЕ ТРОГАТЬ!'!AD521)</f>
        <v/>
      </c>
    </row>
    <row r="380" spans="1:10" ht="15.75" customHeight="1">
      <c r="A380" s="385" t="str">
        <f>IF('Заполняет конвертор НЕ ТРОГАТЬ!'!U522="", "", 'Заполняет конвертор НЕ ТРОГАТЬ!'!U522)</f>
        <v/>
      </c>
      <c r="B380" s="385" t="str">
        <f>IF('Заполняет конвертор НЕ ТРОГАТЬ!'!V522="", "", 'Заполняет конвертор НЕ ТРОГАТЬ!'!V522)</f>
        <v/>
      </c>
      <c r="C380" s="385" t="str">
        <f>IF('Заполняет конвертор НЕ ТРОГАТЬ!'!W522="", "", 'Заполняет конвертор НЕ ТРОГАТЬ!'!W522)</f>
        <v/>
      </c>
      <c r="D380" s="385" t="str">
        <f>IF('Заполняет конвертор НЕ ТРОГАТЬ!'!X522="", "", 'Заполняет конвертор НЕ ТРОГАТЬ!'!X522)</f>
        <v/>
      </c>
      <c r="E380" s="385" t="str">
        <f>IF('Заполняет конвертор НЕ ТРОГАТЬ!'!Y522="", "", 'Заполняет конвертор НЕ ТРОГАТЬ!'!Y522)</f>
        <v/>
      </c>
      <c r="F380" s="385" t="str">
        <f>IF('Заполняет конвертор НЕ ТРОГАТЬ!'!Z522="", "", 'Заполняет конвертор НЕ ТРОГАТЬ!'!Z522)</f>
        <v/>
      </c>
      <c r="G380" s="385" t="str">
        <f>IF('Заполняет конвертор НЕ ТРОГАТЬ!'!AA522="", "", 'Заполняет конвертор НЕ ТРОГАТЬ!'!AA522)</f>
        <v/>
      </c>
      <c r="H380" s="385" t="str">
        <f>IF('Заполняет конвертор НЕ ТРОГАТЬ!'!AB522="", "", 'Заполняет конвертор НЕ ТРОГАТЬ!'!AB522)</f>
        <v/>
      </c>
      <c r="I380" s="385" t="str">
        <f>IF('Заполняет конвертор НЕ ТРОГАТЬ!'!AC522="", "", 'Заполняет конвертор НЕ ТРОГАТЬ!'!AC522)</f>
        <v/>
      </c>
      <c r="J380" s="385" t="str">
        <f>IF('Заполняет конвертор НЕ ТРОГАТЬ!'!AD522="", "", 'Заполняет конвертор НЕ ТРОГАТЬ!'!AD522)</f>
        <v/>
      </c>
    </row>
    <row r="381" spans="1:10" ht="15.75" customHeight="1">
      <c r="A381" s="385" t="str">
        <f>IF('Заполняет конвертор НЕ ТРОГАТЬ!'!U523="", "", 'Заполняет конвертор НЕ ТРОГАТЬ!'!U523)</f>
        <v/>
      </c>
      <c r="B381" s="385" t="str">
        <f>IF('Заполняет конвертор НЕ ТРОГАТЬ!'!V523="", "", 'Заполняет конвертор НЕ ТРОГАТЬ!'!V523)</f>
        <v/>
      </c>
      <c r="C381" s="385" t="str">
        <f>IF('Заполняет конвертор НЕ ТРОГАТЬ!'!W523="", "", 'Заполняет конвертор НЕ ТРОГАТЬ!'!W523)</f>
        <v/>
      </c>
      <c r="D381" s="385" t="str">
        <f>IF('Заполняет конвертор НЕ ТРОГАТЬ!'!X523="", "", 'Заполняет конвертор НЕ ТРОГАТЬ!'!X523)</f>
        <v/>
      </c>
      <c r="E381" s="385" t="str">
        <f>IF('Заполняет конвертор НЕ ТРОГАТЬ!'!Y523="", "", 'Заполняет конвертор НЕ ТРОГАТЬ!'!Y523)</f>
        <v/>
      </c>
      <c r="F381" s="385" t="str">
        <f>IF('Заполняет конвертор НЕ ТРОГАТЬ!'!Z523="", "", 'Заполняет конвертор НЕ ТРОГАТЬ!'!Z523)</f>
        <v/>
      </c>
      <c r="G381" s="385" t="str">
        <f>IF('Заполняет конвертор НЕ ТРОГАТЬ!'!AA523="", "", 'Заполняет конвертор НЕ ТРОГАТЬ!'!AA523)</f>
        <v/>
      </c>
      <c r="H381" s="385" t="str">
        <f>IF('Заполняет конвертор НЕ ТРОГАТЬ!'!AB523="", "", 'Заполняет конвертор НЕ ТРОГАТЬ!'!AB523)</f>
        <v/>
      </c>
      <c r="I381" s="385" t="str">
        <f>IF('Заполняет конвертор НЕ ТРОГАТЬ!'!AC523="", "", 'Заполняет конвертор НЕ ТРОГАТЬ!'!AC523)</f>
        <v/>
      </c>
      <c r="J381" s="385" t="str">
        <f>IF('Заполняет конвертор НЕ ТРОГАТЬ!'!AD523="", "", 'Заполняет конвертор НЕ ТРОГАТЬ!'!AD523)</f>
        <v/>
      </c>
    </row>
    <row r="382" spans="1:10" ht="15.75" customHeight="1">
      <c r="A382" s="385" t="str">
        <f>IF('Заполняет конвертор НЕ ТРОГАТЬ!'!U524="", "", 'Заполняет конвертор НЕ ТРОГАТЬ!'!U524)</f>
        <v/>
      </c>
      <c r="B382" s="385" t="str">
        <f>IF('Заполняет конвертор НЕ ТРОГАТЬ!'!V524="", "", 'Заполняет конвертор НЕ ТРОГАТЬ!'!V524)</f>
        <v/>
      </c>
      <c r="C382" s="385" t="str">
        <f>IF('Заполняет конвертор НЕ ТРОГАТЬ!'!W524="", "", 'Заполняет конвертор НЕ ТРОГАТЬ!'!W524)</f>
        <v/>
      </c>
      <c r="D382" s="385" t="str">
        <f>IF('Заполняет конвертор НЕ ТРОГАТЬ!'!X524="", "", 'Заполняет конвертор НЕ ТРОГАТЬ!'!X524)</f>
        <v/>
      </c>
      <c r="E382" s="385" t="str">
        <f>IF('Заполняет конвертор НЕ ТРОГАТЬ!'!Y524="", "", 'Заполняет конвертор НЕ ТРОГАТЬ!'!Y524)</f>
        <v/>
      </c>
      <c r="F382" s="385" t="str">
        <f>IF('Заполняет конвертор НЕ ТРОГАТЬ!'!Z524="", "", 'Заполняет конвертор НЕ ТРОГАТЬ!'!Z524)</f>
        <v/>
      </c>
      <c r="G382" s="385" t="str">
        <f>IF('Заполняет конвертор НЕ ТРОГАТЬ!'!AA524="", "", 'Заполняет конвертор НЕ ТРОГАТЬ!'!AA524)</f>
        <v/>
      </c>
      <c r="H382" s="385" t="str">
        <f>IF('Заполняет конвертор НЕ ТРОГАТЬ!'!AB524="", "", 'Заполняет конвертор НЕ ТРОГАТЬ!'!AB524)</f>
        <v/>
      </c>
      <c r="I382" s="385" t="str">
        <f>IF('Заполняет конвертор НЕ ТРОГАТЬ!'!AC524="", "", 'Заполняет конвертор НЕ ТРОГАТЬ!'!AC524)</f>
        <v/>
      </c>
      <c r="J382" s="385" t="str">
        <f>IF('Заполняет конвертор НЕ ТРОГАТЬ!'!AD524="", "", 'Заполняет конвертор НЕ ТРОГАТЬ!'!AD524)</f>
        <v/>
      </c>
    </row>
    <row r="383" spans="1:10" ht="15.75" customHeight="1">
      <c r="A383" s="385" t="str">
        <f>IF('Заполняет конвертор НЕ ТРОГАТЬ!'!U525="", "", 'Заполняет конвертор НЕ ТРОГАТЬ!'!U525)</f>
        <v/>
      </c>
      <c r="B383" s="385" t="str">
        <f>IF('Заполняет конвертор НЕ ТРОГАТЬ!'!V525="", "", 'Заполняет конвертор НЕ ТРОГАТЬ!'!V525)</f>
        <v/>
      </c>
      <c r="C383" s="385" t="str">
        <f>IF('Заполняет конвертор НЕ ТРОГАТЬ!'!W525="", "", 'Заполняет конвертор НЕ ТРОГАТЬ!'!W525)</f>
        <v/>
      </c>
      <c r="D383" s="385" t="str">
        <f>IF('Заполняет конвертор НЕ ТРОГАТЬ!'!X525="", "", 'Заполняет конвертор НЕ ТРОГАТЬ!'!X525)</f>
        <v/>
      </c>
      <c r="E383" s="385" t="str">
        <f>IF('Заполняет конвертор НЕ ТРОГАТЬ!'!Y525="", "", 'Заполняет конвертор НЕ ТРОГАТЬ!'!Y525)</f>
        <v/>
      </c>
      <c r="F383" s="385" t="str">
        <f>IF('Заполняет конвертор НЕ ТРОГАТЬ!'!Z525="", "", 'Заполняет конвертор НЕ ТРОГАТЬ!'!Z525)</f>
        <v/>
      </c>
      <c r="G383" s="385" t="str">
        <f>IF('Заполняет конвертор НЕ ТРОГАТЬ!'!AA525="", "", 'Заполняет конвертор НЕ ТРОГАТЬ!'!AA525)</f>
        <v/>
      </c>
      <c r="H383" s="385" t="str">
        <f>IF('Заполняет конвертор НЕ ТРОГАТЬ!'!AB525="", "", 'Заполняет конвертор НЕ ТРОГАТЬ!'!AB525)</f>
        <v/>
      </c>
      <c r="I383" s="385" t="str">
        <f>IF('Заполняет конвертор НЕ ТРОГАТЬ!'!AC525="", "", 'Заполняет конвертор НЕ ТРОГАТЬ!'!AC525)</f>
        <v/>
      </c>
      <c r="J383" s="385" t="str">
        <f>IF('Заполняет конвертор НЕ ТРОГАТЬ!'!AD525="", "", 'Заполняет конвертор НЕ ТРОГАТЬ!'!AD525)</f>
        <v/>
      </c>
    </row>
    <row r="384" spans="1:10" ht="15.75" customHeight="1">
      <c r="A384" s="385" t="str">
        <f>IF('Заполняет конвертор НЕ ТРОГАТЬ!'!U526="", "", 'Заполняет конвертор НЕ ТРОГАТЬ!'!U526)</f>
        <v/>
      </c>
      <c r="B384" s="385" t="str">
        <f>IF('Заполняет конвертор НЕ ТРОГАТЬ!'!V526="", "", 'Заполняет конвертор НЕ ТРОГАТЬ!'!V526)</f>
        <v/>
      </c>
      <c r="C384" s="385" t="str">
        <f>IF('Заполняет конвертор НЕ ТРОГАТЬ!'!W526="", "", 'Заполняет конвертор НЕ ТРОГАТЬ!'!W526)</f>
        <v/>
      </c>
      <c r="D384" s="385" t="str">
        <f>IF('Заполняет конвертор НЕ ТРОГАТЬ!'!X526="", "", 'Заполняет конвертор НЕ ТРОГАТЬ!'!X526)</f>
        <v/>
      </c>
      <c r="E384" s="385" t="str">
        <f>IF('Заполняет конвертор НЕ ТРОГАТЬ!'!Y526="", "", 'Заполняет конвертор НЕ ТРОГАТЬ!'!Y526)</f>
        <v/>
      </c>
      <c r="F384" s="385" t="str">
        <f>IF('Заполняет конвертор НЕ ТРОГАТЬ!'!Z526="", "", 'Заполняет конвертор НЕ ТРОГАТЬ!'!Z526)</f>
        <v/>
      </c>
      <c r="G384" s="385" t="str">
        <f>IF('Заполняет конвертор НЕ ТРОГАТЬ!'!AA526="", "", 'Заполняет конвертор НЕ ТРОГАТЬ!'!AA526)</f>
        <v/>
      </c>
      <c r="H384" s="385" t="str">
        <f>IF('Заполняет конвертор НЕ ТРОГАТЬ!'!AB526="", "", 'Заполняет конвертор НЕ ТРОГАТЬ!'!AB526)</f>
        <v/>
      </c>
      <c r="I384" s="385" t="str">
        <f>IF('Заполняет конвертор НЕ ТРОГАТЬ!'!AC526="", "", 'Заполняет конвертор НЕ ТРОГАТЬ!'!AC526)</f>
        <v/>
      </c>
      <c r="J384" s="385" t="str">
        <f>IF('Заполняет конвертор НЕ ТРОГАТЬ!'!AD526="", "", 'Заполняет конвертор НЕ ТРОГАТЬ!'!AD526)</f>
        <v/>
      </c>
    </row>
    <row r="385" spans="1:10" ht="15.75" customHeight="1">
      <c r="A385" s="385" t="str">
        <f>IF('Заполняет конвертор НЕ ТРОГАТЬ!'!U527="", "", 'Заполняет конвертор НЕ ТРОГАТЬ!'!U527)</f>
        <v/>
      </c>
      <c r="B385" s="385" t="str">
        <f>IF('Заполняет конвертор НЕ ТРОГАТЬ!'!V527="", "", 'Заполняет конвертор НЕ ТРОГАТЬ!'!V527)</f>
        <v/>
      </c>
      <c r="C385" s="385" t="str">
        <f>IF('Заполняет конвертор НЕ ТРОГАТЬ!'!W527="", "", 'Заполняет конвертор НЕ ТРОГАТЬ!'!W527)</f>
        <v/>
      </c>
      <c r="D385" s="385" t="str">
        <f>IF('Заполняет конвертор НЕ ТРОГАТЬ!'!X527="", "", 'Заполняет конвертор НЕ ТРОГАТЬ!'!X527)</f>
        <v/>
      </c>
      <c r="E385" s="385" t="str">
        <f>IF('Заполняет конвертор НЕ ТРОГАТЬ!'!Y527="", "", 'Заполняет конвертор НЕ ТРОГАТЬ!'!Y527)</f>
        <v/>
      </c>
      <c r="F385" s="385" t="str">
        <f>IF('Заполняет конвертор НЕ ТРОГАТЬ!'!Z527="", "", 'Заполняет конвертор НЕ ТРОГАТЬ!'!Z527)</f>
        <v/>
      </c>
      <c r="G385" s="385" t="str">
        <f>IF('Заполняет конвертор НЕ ТРОГАТЬ!'!AA527="", "", 'Заполняет конвертор НЕ ТРОГАТЬ!'!AA527)</f>
        <v/>
      </c>
      <c r="H385" s="385" t="str">
        <f>IF('Заполняет конвертор НЕ ТРОГАТЬ!'!AB527="", "", 'Заполняет конвертор НЕ ТРОГАТЬ!'!AB527)</f>
        <v/>
      </c>
      <c r="I385" s="385" t="str">
        <f>IF('Заполняет конвертор НЕ ТРОГАТЬ!'!AC527="", "", 'Заполняет конвертор НЕ ТРОГАТЬ!'!AC527)</f>
        <v/>
      </c>
      <c r="J385" s="385" t="str">
        <f>IF('Заполняет конвертор НЕ ТРОГАТЬ!'!AD527="", "", 'Заполняет конвертор НЕ ТРОГАТЬ!'!AD527)</f>
        <v/>
      </c>
    </row>
    <row r="386" spans="1:10" ht="15.75" customHeight="1">
      <c r="A386" s="385" t="str">
        <f>IF('Заполняет конвертор НЕ ТРОГАТЬ!'!U528="", "", 'Заполняет конвертор НЕ ТРОГАТЬ!'!U528)</f>
        <v/>
      </c>
      <c r="B386" s="385" t="str">
        <f>IF('Заполняет конвертор НЕ ТРОГАТЬ!'!V528="", "", 'Заполняет конвертор НЕ ТРОГАТЬ!'!V528)</f>
        <v/>
      </c>
      <c r="C386" s="385" t="str">
        <f>IF('Заполняет конвертор НЕ ТРОГАТЬ!'!W528="", "", 'Заполняет конвертор НЕ ТРОГАТЬ!'!W528)</f>
        <v/>
      </c>
      <c r="D386" s="385" t="str">
        <f>IF('Заполняет конвертор НЕ ТРОГАТЬ!'!X528="", "", 'Заполняет конвертор НЕ ТРОГАТЬ!'!X528)</f>
        <v/>
      </c>
      <c r="E386" s="385" t="str">
        <f>IF('Заполняет конвертор НЕ ТРОГАТЬ!'!Y528="", "", 'Заполняет конвертор НЕ ТРОГАТЬ!'!Y528)</f>
        <v/>
      </c>
      <c r="F386" s="385" t="str">
        <f>IF('Заполняет конвертор НЕ ТРОГАТЬ!'!Z528="", "", 'Заполняет конвертор НЕ ТРОГАТЬ!'!Z528)</f>
        <v/>
      </c>
      <c r="G386" s="385" t="str">
        <f>IF('Заполняет конвертор НЕ ТРОГАТЬ!'!AA528="", "", 'Заполняет конвертор НЕ ТРОГАТЬ!'!AA528)</f>
        <v/>
      </c>
      <c r="H386" s="385" t="str">
        <f>IF('Заполняет конвертор НЕ ТРОГАТЬ!'!AB528="", "", 'Заполняет конвертор НЕ ТРОГАТЬ!'!AB528)</f>
        <v/>
      </c>
      <c r="I386" s="385" t="str">
        <f>IF('Заполняет конвертор НЕ ТРОГАТЬ!'!AC528="", "", 'Заполняет конвертор НЕ ТРОГАТЬ!'!AC528)</f>
        <v/>
      </c>
      <c r="J386" s="385" t="str">
        <f>IF('Заполняет конвертор НЕ ТРОГАТЬ!'!AD528="", "", 'Заполняет конвертор НЕ ТРОГАТЬ!'!AD528)</f>
        <v/>
      </c>
    </row>
    <row r="387" spans="1:10" ht="15.75" customHeight="1">
      <c r="A387" s="385" t="str">
        <f>IF('Заполняет конвертор НЕ ТРОГАТЬ!'!U529="", "", 'Заполняет конвертор НЕ ТРОГАТЬ!'!U529)</f>
        <v/>
      </c>
      <c r="B387" s="385" t="str">
        <f>IF('Заполняет конвертор НЕ ТРОГАТЬ!'!V529="", "", 'Заполняет конвертор НЕ ТРОГАТЬ!'!V529)</f>
        <v/>
      </c>
      <c r="C387" s="385" t="str">
        <f>IF('Заполняет конвертор НЕ ТРОГАТЬ!'!W529="", "", 'Заполняет конвертор НЕ ТРОГАТЬ!'!W529)</f>
        <v/>
      </c>
      <c r="D387" s="385" t="str">
        <f>IF('Заполняет конвертор НЕ ТРОГАТЬ!'!X529="", "", 'Заполняет конвертор НЕ ТРОГАТЬ!'!X529)</f>
        <v/>
      </c>
      <c r="E387" s="385" t="str">
        <f>IF('Заполняет конвертор НЕ ТРОГАТЬ!'!Y529="", "", 'Заполняет конвертор НЕ ТРОГАТЬ!'!Y529)</f>
        <v/>
      </c>
      <c r="F387" s="385" t="str">
        <f>IF('Заполняет конвертор НЕ ТРОГАТЬ!'!Z529="", "", 'Заполняет конвертор НЕ ТРОГАТЬ!'!Z529)</f>
        <v/>
      </c>
      <c r="G387" s="385" t="str">
        <f>IF('Заполняет конвертор НЕ ТРОГАТЬ!'!AA529="", "", 'Заполняет конвертор НЕ ТРОГАТЬ!'!AA529)</f>
        <v/>
      </c>
      <c r="H387" s="385" t="str">
        <f>IF('Заполняет конвертор НЕ ТРОГАТЬ!'!AB529="", "", 'Заполняет конвертор НЕ ТРОГАТЬ!'!AB529)</f>
        <v/>
      </c>
      <c r="I387" s="385" t="str">
        <f>IF('Заполняет конвертор НЕ ТРОГАТЬ!'!AC529="", "", 'Заполняет конвертор НЕ ТРОГАТЬ!'!AC529)</f>
        <v/>
      </c>
      <c r="J387" s="385" t="str">
        <f>IF('Заполняет конвертор НЕ ТРОГАТЬ!'!AD529="", "", 'Заполняет конвертор НЕ ТРОГАТЬ!'!AD529)</f>
        <v/>
      </c>
    </row>
    <row r="388" spans="1:10" ht="15.75" customHeight="1">
      <c r="A388" s="385" t="str">
        <f>IF('Заполняет конвертор НЕ ТРОГАТЬ!'!U530="", "", 'Заполняет конвертор НЕ ТРОГАТЬ!'!U530)</f>
        <v/>
      </c>
      <c r="B388" s="385" t="str">
        <f>IF('Заполняет конвертор НЕ ТРОГАТЬ!'!V530="", "", 'Заполняет конвертор НЕ ТРОГАТЬ!'!V530)</f>
        <v/>
      </c>
      <c r="C388" s="385" t="str">
        <f>IF('Заполняет конвертор НЕ ТРОГАТЬ!'!W530="", "", 'Заполняет конвертор НЕ ТРОГАТЬ!'!W530)</f>
        <v/>
      </c>
      <c r="D388" s="385" t="str">
        <f>IF('Заполняет конвертор НЕ ТРОГАТЬ!'!X530="", "", 'Заполняет конвертор НЕ ТРОГАТЬ!'!X530)</f>
        <v/>
      </c>
      <c r="E388" s="385" t="str">
        <f>IF('Заполняет конвертор НЕ ТРОГАТЬ!'!Y530="", "", 'Заполняет конвертор НЕ ТРОГАТЬ!'!Y530)</f>
        <v/>
      </c>
      <c r="F388" s="385" t="str">
        <f>IF('Заполняет конвертор НЕ ТРОГАТЬ!'!Z530="", "", 'Заполняет конвертор НЕ ТРОГАТЬ!'!Z530)</f>
        <v/>
      </c>
      <c r="G388" s="385" t="str">
        <f>IF('Заполняет конвертор НЕ ТРОГАТЬ!'!AA530="", "", 'Заполняет конвертор НЕ ТРОГАТЬ!'!AA530)</f>
        <v/>
      </c>
      <c r="H388" s="385" t="str">
        <f>IF('Заполняет конвертор НЕ ТРОГАТЬ!'!AB530="", "", 'Заполняет конвертор НЕ ТРОГАТЬ!'!AB530)</f>
        <v/>
      </c>
      <c r="I388" s="385" t="str">
        <f>IF('Заполняет конвертор НЕ ТРОГАТЬ!'!AC530="", "", 'Заполняет конвертор НЕ ТРОГАТЬ!'!AC530)</f>
        <v/>
      </c>
      <c r="J388" s="385" t="str">
        <f>IF('Заполняет конвертор НЕ ТРОГАТЬ!'!AD530="", "", 'Заполняет конвертор НЕ ТРОГАТЬ!'!AD530)</f>
        <v/>
      </c>
    </row>
    <row r="389" spans="1:10" ht="15.75" customHeight="1">
      <c r="A389" s="385" t="str">
        <f>IF('Заполняет конвертор НЕ ТРОГАТЬ!'!U531="", "", 'Заполняет конвертор НЕ ТРОГАТЬ!'!U531)</f>
        <v/>
      </c>
      <c r="B389" s="385" t="str">
        <f>IF('Заполняет конвертор НЕ ТРОГАТЬ!'!V531="", "", 'Заполняет конвертор НЕ ТРОГАТЬ!'!V531)</f>
        <v/>
      </c>
      <c r="C389" s="385" t="str">
        <f>IF('Заполняет конвертор НЕ ТРОГАТЬ!'!W531="", "", 'Заполняет конвертор НЕ ТРОГАТЬ!'!W531)</f>
        <v/>
      </c>
      <c r="D389" s="385" t="str">
        <f>IF('Заполняет конвертор НЕ ТРОГАТЬ!'!X531="", "", 'Заполняет конвертор НЕ ТРОГАТЬ!'!X531)</f>
        <v/>
      </c>
      <c r="E389" s="385" t="str">
        <f>IF('Заполняет конвертор НЕ ТРОГАТЬ!'!Y531="", "", 'Заполняет конвертор НЕ ТРОГАТЬ!'!Y531)</f>
        <v/>
      </c>
      <c r="F389" s="385" t="str">
        <f>IF('Заполняет конвертор НЕ ТРОГАТЬ!'!Z531="", "", 'Заполняет конвертор НЕ ТРОГАТЬ!'!Z531)</f>
        <v/>
      </c>
      <c r="G389" s="385" t="str">
        <f>IF('Заполняет конвертор НЕ ТРОГАТЬ!'!AA531="", "", 'Заполняет конвертор НЕ ТРОГАТЬ!'!AA531)</f>
        <v/>
      </c>
      <c r="H389" s="385" t="str">
        <f>IF('Заполняет конвертор НЕ ТРОГАТЬ!'!AB531="", "", 'Заполняет конвертор НЕ ТРОГАТЬ!'!AB531)</f>
        <v/>
      </c>
      <c r="I389" s="385" t="str">
        <f>IF('Заполняет конвертор НЕ ТРОГАТЬ!'!AC531="", "", 'Заполняет конвертор НЕ ТРОГАТЬ!'!AC531)</f>
        <v/>
      </c>
      <c r="J389" s="385" t="str">
        <f>IF('Заполняет конвертор НЕ ТРОГАТЬ!'!AD531="", "", 'Заполняет конвертор НЕ ТРОГАТЬ!'!AD531)</f>
        <v/>
      </c>
    </row>
    <row r="390" spans="1:10" ht="15.75" customHeight="1">
      <c r="A390" s="385" t="str">
        <f>IF('Заполняет конвертор НЕ ТРОГАТЬ!'!U532="", "", 'Заполняет конвертор НЕ ТРОГАТЬ!'!U532)</f>
        <v/>
      </c>
      <c r="B390" s="385" t="str">
        <f>IF('Заполняет конвертор НЕ ТРОГАТЬ!'!V532="", "", 'Заполняет конвертор НЕ ТРОГАТЬ!'!V532)</f>
        <v/>
      </c>
      <c r="C390" s="385" t="str">
        <f>IF('Заполняет конвертор НЕ ТРОГАТЬ!'!W532="", "", 'Заполняет конвертор НЕ ТРОГАТЬ!'!W532)</f>
        <v/>
      </c>
      <c r="D390" s="385" t="str">
        <f>IF('Заполняет конвертор НЕ ТРОГАТЬ!'!X532="", "", 'Заполняет конвертор НЕ ТРОГАТЬ!'!X532)</f>
        <v/>
      </c>
      <c r="E390" s="385" t="str">
        <f>IF('Заполняет конвертор НЕ ТРОГАТЬ!'!Y532="", "", 'Заполняет конвертор НЕ ТРОГАТЬ!'!Y532)</f>
        <v/>
      </c>
      <c r="F390" s="385" t="str">
        <f>IF('Заполняет конвертор НЕ ТРОГАТЬ!'!Z532="", "", 'Заполняет конвертор НЕ ТРОГАТЬ!'!Z532)</f>
        <v/>
      </c>
      <c r="G390" s="385" t="str">
        <f>IF('Заполняет конвертор НЕ ТРОГАТЬ!'!AA532="", "", 'Заполняет конвертор НЕ ТРОГАТЬ!'!AA532)</f>
        <v/>
      </c>
      <c r="H390" s="385" t="str">
        <f>IF('Заполняет конвертор НЕ ТРОГАТЬ!'!AB532="", "", 'Заполняет конвертор НЕ ТРОГАТЬ!'!AB532)</f>
        <v/>
      </c>
      <c r="I390" s="385" t="str">
        <f>IF('Заполняет конвертор НЕ ТРОГАТЬ!'!AC532="", "", 'Заполняет конвертор НЕ ТРОГАТЬ!'!AC532)</f>
        <v/>
      </c>
      <c r="J390" s="385" t="str">
        <f>IF('Заполняет конвертор НЕ ТРОГАТЬ!'!AD532="", "", 'Заполняет конвертор НЕ ТРОГАТЬ!'!AD532)</f>
        <v/>
      </c>
    </row>
    <row r="391" spans="1:10" ht="15.75" customHeight="1">
      <c r="A391" s="385" t="str">
        <f>IF('Заполняет конвертор НЕ ТРОГАТЬ!'!U533="", "", 'Заполняет конвертор НЕ ТРОГАТЬ!'!U533)</f>
        <v/>
      </c>
      <c r="B391" s="385" t="str">
        <f>IF('Заполняет конвертор НЕ ТРОГАТЬ!'!V533="", "", 'Заполняет конвертор НЕ ТРОГАТЬ!'!V533)</f>
        <v/>
      </c>
      <c r="C391" s="385" t="str">
        <f>IF('Заполняет конвертор НЕ ТРОГАТЬ!'!W533="", "", 'Заполняет конвертор НЕ ТРОГАТЬ!'!W533)</f>
        <v/>
      </c>
      <c r="D391" s="385" t="str">
        <f>IF('Заполняет конвертор НЕ ТРОГАТЬ!'!X533="", "", 'Заполняет конвертор НЕ ТРОГАТЬ!'!X533)</f>
        <v/>
      </c>
      <c r="E391" s="385" t="str">
        <f>IF('Заполняет конвертор НЕ ТРОГАТЬ!'!Y533="", "", 'Заполняет конвертор НЕ ТРОГАТЬ!'!Y533)</f>
        <v/>
      </c>
      <c r="F391" s="385" t="str">
        <f>IF('Заполняет конвертор НЕ ТРОГАТЬ!'!Z533="", "", 'Заполняет конвертор НЕ ТРОГАТЬ!'!Z533)</f>
        <v/>
      </c>
      <c r="G391" s="385" t="str">
        <f>IF('Заполняет конвертор НЕ ТРОГАТЬ!'!AA533="", "", 'Заполняет конвертор НЕ ТРОГАТЬ!'!AA533)</f>
        <v/>
      </c>
      <c r="H391" s="385" t="str">
        <f>IF('Заполняет конвертор НЕ ТРОГАТЬ!'!AB533="", "", 'Заполняет конвертор НЕ ТРОГАТЬ!'!AB533)</f>
        <v/>
      </c>
      <c r="I391" s="385" t="str">
        <f>IF('Заполняет конвертор НЕ ТРОГАТЬ!'!AC533="", "", 'Заполняет конвертор НЕ ТРОГАТЬ!'!AC533)</f>
        <v/>
      </c>
      <c r="J391" s="385" t="str">
        <f>IF('Заполняет конвертор НЕ ТРОГАТЬ!'!AD533="", "", 'Заполняет конвертор НЕ ТРОГАТЬ!'!AD533)</f>
        <v/>
      </c>
    </row>
    <row r="392" spans="1:10" ht="15.75" customHeight="1">
      <c r="A392" s="385" t="str">
        <f>IF('Заполняет конвертор НЕ ТРОГАТЬ!'!U534="", "", 'Заполняет конвертор НЕ ТРОГАТЬ!'!U534)</f>
        <v/>
      </c>
      <c r="B392" s="385" t="str">
        <f>IF('Заполняет конвертор НЕ ТРОГАТЬ!'!V534="", "", 'Заполняет конвертор НЕ ТРОГАТЬ!'!V534)</f>
        <v/>
      </c>
      <c r="C392" s="385" t="str">
        <f>IF('Заполняет конвертор НЕ ТРОГАТЬ!'!W534="", "", 'Заполняет конвертор НЕ ТРОГАТЬ!'!W534)</f>
        <v/>
      </c>
      <c r="D392" s="385" t="str">
        <f>IF('Заполняет конвертор НЕ ТРОГАТЬ!'!X534="", "", 'Заполняет конвертор НЕ ТРОГАТЬ!'!X534)</f>
        <v/>
      </c>
      <c r="E392" s="385" t="str">
        <f>IF('Заполняет конвертор НЕ ТРОГАТЬ!'!Y534="", "", 'Заполняет конвертор НЕ ТРОГАТЬ!'!Y534)</f>
        <v/>
      </c>
      <c r="F392" s="385" t="str">
        <f>IF('Заполняет конвертор НЕ ТРОГАТЬ!'!Z534="", "", 'Заполняет конвертор НЕ ТРОГАТЬ!'!Z534)</f>
        <v/>
      </c>
      <c r="G392" s="385" t="str">
        <f>IF('Заполняет конвертор НЕ ТРОГАТЬ!'!AA534="", "", 'Заполняет конвертор НЕ ТРОГАТЬ!'!AA534)</f>
        <v/>
      </c>
      <c r="H392" s="385" t="str">
        <f>IF('Заполняет конвертор НЕ ТРОГАТЬ!'!AB534="", "", 'Заполняет конвертор НЕ ТРОГАТЬ!'!AB534)</f>
        <v/>
      </c>
      <c r="I392" s="385" t="str">
        <f>IF('Заполняет конвертор НЕ ТРОГАТЬ!'!AC534="", "", 'Заполняет конвертор НЕ ТРОГАТЬ!'!AC534)</f>
        <v/>
      </c>
      <c r="J392" s="385" t="str">
        <f>IF('Заполняет конвертор НЕ ТРОГАТЬ!'!AD534="", "", 'Заполняет конвертор НЕ ТРОГАТЬ!'!AD534)</f>
        <v/>
      </c>
    </row>
    <row r="393" spans="1:10" ht="15.75" customHeight="1">
      <c r="A393" s="385" t="str">
        <f>IF('Заполняет конвертор НЕ ТРОГАТЬ!'!U535="", "", 'Заполняет конвертор НЕ ТРОГАТЬ!'!U535)</f>
        <v/>
      </c>
      <c r="B393" s="385" t="str">
        <f>IF('Заполняет конвертор НЕ ТРОГАТЬ!'!V535="", "", 'Заполняет конвертор НЕ ТРОГАТЬ!'!V535)</f>
        <v/>
      </c>
      <c r="C393" s="385" t="str">
        <f>IF('Заполняет конвертор НЕ ТРОГАТЬ!'!W535="", "", 'Заполняет конвертор НЕ ТРОГАТЬ!'!W535)</f>
        <v/>
      </c>
      <c r="D393" s="385" t="str">
        <f>IF('Заполняет конвертор НЕ ТРОГАТЬ!'!X535="", "", 'Заполняет конвертор НЕ ТРОГАТЬ!'!X535)</f>
        <v/>
      </c>
      <c r="E393" s="385" t="str">
        <f>IF('Заполняет конвертор НЕ ТРОГАТЬ!'!Y535="", "", 'Заполняет конвертор НЕ ТРОГАТЬ!'!Y535)</f>
        <v/>
      </c>
      <c r="F393" s="385" t="str">
        <f>IF('Заполняет конвертор НЕ ТРОГАТЬ!'!Z535="", "", 'Заполняет конвертор НЕ ТРОГАТЬ!'!Z535)</f>
        <v/>
      </c>
      <c r="G393" s="385" t="str">
        <f>IF('Заполняет конвертор НЕ ТРОГАТЬ!'!AA535="", "", 'Заполняет конвертор НЕ ТРОГАТЬ!'!AA535)</f>
        <v/>
      </c>
      <c r="H393" s="385" t="str">
        <f>IF('Заполняет конвертор НЕ ТРОГАТЬ!'!AB535="", "", 'Заполняет конвертор НЕ ТРОГАТЬ!'!AB535)</f>
        <v/>
      </c>
      <c r="I393" s="385" t="str">
        <f>IF('Заполняет конвертор НЕ ТРОГАТЬ!'!AC535="", "", 'Заполняет конвертор НЕ ТРОГАТЬ!'!AC535)</f>
        <v/>
      </c>
      <c r="J393" s="385" t="str">
        <f>IF('Заполняет конвертор НЕ ТРОГАТЬ!'!AD535="", "", 'Заполняет конвертор НЕ ТРОГАТЬ!'!AD535)</f>
        <v/>
      </c>
    </row>
    <row r="394" spans="1:10" ht="15.75" customHeight="1">
      <c r="A394" s="385" t="str">
        <f>IF('Заполняет конвертор НЕ ТРОГАТЬ!'!U536="", "", 'Заполняет конвертор НЕ ТРОГАТЬ!'!U536)</f>
        <v/>
      </c>
      <c r="B394" s="385" t="str">
        <f>IF('Заполняет конвертор НЕ ТРОГАТЬ!'!V536="", "", 'Заполняет конвертор НЕ ТРОГАТЬ!'!V536)</f>
        <v/>
      </c>
      <c r="C394" s="385" t="str">
        <f>IF('Заполняет конвертор НЕ ТРОГАТЬ!'!W536="", "", 'Заполняет конвертор НЕ ТРОГАТЬ!'!W536)</f>
        <v/>
      </c>
      <c r="D394" s="385" t="str">
        <f>IF('Заполняет конвертор НЕ ТРОГАТЬ!'!X536="", "", 'Заполняет конвертор НЕ ТРОГАТЬ!'!X536)</f>
        <v/>
      </c>
      <c r="E394" s="385" t="str">
        <f>IF('Заполняет конвертор НЕ ТРОГАТЬ!'!Y536="", "", 'Заполняет конвертор НЕ ТРОГАТЬ!'!Y536)</f>
        <v/>
      </c>
      <c r="F394" s="385" t="str">
        <f>IF('Заполняет конвертор НЕ ТРОГАТЬ!'!Z536="", "", 'Заполняет конвертор НЕ ТРОГАТЬ!'!Z536)</f>
        <v/>
      </c>
      <c r="G394" s="385" t="str">
        <f>IF('Заполняет конвертор НЕ ТРОГАТЬ!'!AA536="", "", 'Заполняет конвертор НЕ ТРОГАТЬ!'!AA536)</f>
        <v/>
      </c>
      <c r="H394" s="385" t="str">
        <f>IF('Заполняет конвертор НЕ ТРОГАТЬ!'!AB536="", "", 'Заполняет конвертор НЕ ТРОГАТЬ!'!AB536)</f>
        <v/>
      </c>
      <c r="I394" s="385" t="str">
        <f>IF('Заполняет конвертор НЕ ТРОГАТЬ!'!AC536="", "", 'Заполняет конвертор НЕ ТРОГАТЬ!'!AC536)</f>
        <v/>
      </c>
      <c r="J394" s="385" t="str">
        <f>IF('Заполняет конвертор НЕ ТРОГАТЬ!'!AD536="", "", 'Заполняет конвертор НЕ ТРОГАТЬ!'!AD536)</f>
        <v/>
      </c>
    </row>
    <row r="395" spans="1:10" ht="15.75" customHeight="1">
      <c r="A395" s="385" t="str">
        <f>IF('Заполняет конвертор НЕ ТРОГАТЬ!'!U537="", "", 'Заполняет конвертор НЕ ТРОГАТЬ!'!U537)</f>
        <v/>
      </c>
      <c r="B395" s="385" t="str">
        <f>IF('Заполняет конвертор НЕ ТРОГАТЬ!'!V537="", "", 'Заполняет конвертор НЕ ТРОГАТЬ!'!V537)</f>
        <v/>
      </c>
      <c r="C395" s="385" t="str">
        <f>IF('Заполняет конвертор НЕ ТРОГАТЬ!'!W537="", "", 'Заполняет конвертор НЕ ТРОГАТЬ!'!W537)</f>
        <v/>
      </c>
      <c r="D395" s="385" t="str">
        <f>IF('Заполняет конвертор НЕ ТРОГАТЬ!'!X537="", "", 'Заполняет конвертор НЕ ТРОГАТЬ!'!X537)</f>
        <v/>
      </c>
      <c r="E395" s="385" t="str">
        <f>IF('Заполняет конвертор НЕ ТРОГАТЬ!'!Y537="", "", 'Заполняет конвертор НЕ ТРОГАТЬ!'!Y537)</f>
        <v/>
      </c>
      <c r="F395" s="385" t="str">
        <f>IF('Заполняет конвертор НЕ ТРОГАТЬ!'!Z537="", "", 'Заполняет конвертор НЕ ТРОГАТЬ!'!Z537)</f>
        <v/>
      </c>
      <c r="G395" s="385" t="str">
        <f>IF('Заполняет конвертор НЕ ТРОГАТЬ!'!AA537="", "", 'Заполняет конвертор НЕ ТРОГАТЬ!'!AA537)</f>
        <v/>
      </c>
      <c r="H395" s="385" t="str">
        <f>IF('Заполняет конвертор НЕ ТРОГАТЬ!'!AB537="", "", 'Заполняет конвертор НЕ ТРОГАТЬ!'!AB537)</f>
        <v/>
      </c>
      <c r="I395" s="385" t="str">
        <f>IF('Заполняет конвертор НЕ ТРОГАТЬ!'!AC537="", "", 'Заполняет конвертор НЕ ТРОГАТЬ!'!AC537)</f>
        <v/>
      </c>
      <c r="J395" s="385" t="str">
        <f>IF('Заполняет конвертор НЕ ТРОГАТЬ!'!AD537="", "", 'Заполняет конвертор НЕ ТРОГАТЬ!'!AD537)</f>
        <v/>
      </c>
    </row>
    <row r="396" spans="1:10" ht="15.75" customHeight="1">
      <c r="A396" s="385" t="str">
        <f>IF('Заполняет конвертор НЕ ТРОГАТЬ!'!U538="", "", 'Заполняет конвертор НЕ ТРОГАТЬ!'!U538)</f>
        <v/>
      </c>
      <c r="B396" s="385" t="str">
        <f>IF('Заполняет конвертор НЕ ТРОГАТЬ!'!V538="", "", 'Заполняет конвертор НЕ ТРОГАТЬ!'!V538)</f>
        <v/>
      </c>
      <c r="C396" s="385" t="str">
        <f>IF('Заполняет конвертор НЕ ТРОГАТЬ!'!W538="", "", 'Заполняет конвертор НЕ ТРОГАТЬ!'!W538)</f>
        <v/>
      </c>
      <c r="D396" s="385" t="str">
        <f>IF('Заполняет конвертор НЕ ТРОГАТЬ!'!X538="", "", 'Заполняет конвертор НЕ ТРОГАТЬ!'!X538)</f>
        <v/>
      </c>
      <c r="E396" s="385" t="str">
        <f>IF('Заполняет конвертор НЕ ТРОГАТЬ!'!Y538="", "", 'Заполняет конвертор НЕ ТРОГАТЬ!'!Y538)</f>
        <v/>
      </c>
      <c r="F396" s="385" t="str">
        <f>IF('Заполняет конвертор НЕ ТРОГАТЬ!'!Z538="", "", 'Заполняет конвертор НЕ ТРОГАТЬ!'!Z538)</f>
        <v/>
      </c>
      <c r="G396" s="385" t="str">
        <f>IF('Заполняет конвертор НЕ ТРОГАТЬ!'!AA538="", "", 'Заполняет конвертор НЕ ТРОГАТЬ!'!AA538)</f>
        <v/>
      </c>
      <c r="H396" s="385" t="str">
        <f>IF('Заполняет конвертор НЕ ТРОГАТЬ!'!AB538="", "", 'Заполняет конвертор НЕ ТРОГАТЬ!'!AB538)</f>
        <v/>
      </c>
      <c r="I396" s="385" t="str">
        <f>IF('Заполняет конвертор НЕ ТРОГАТЬ!'!AC538="", "", 'Заполняет конвертор НЕ ТРОГАТЬ!'!AC538)</f>
        <v/>
      </c>
      <c r="J396" s="385" t="str">
        <f>IF('Заполняет конвертор НЕ ТРОГАТЬ!'!AD538="", "", 'Заполняет конвертор НЕ ТРОГАТЬ!'!AD538)</f>
        <v/>
      </c>
    </row>
    <row r="397" spans="1:10" ht="15.75" customHeight="1">
      <c r="A397" s="385" t="str">
        <f>IF('Заполняет конвертор НЕ ТРОГАТЬ!'!U539="", "", 'Заполняет конвертор НЕ ТРОГАТЬ!'!U539)</f>
        <v/>
      </c>
      <c r="B397" s="385" t="str">
        <f>IF('Заполняет конвертор НЕ ТРОГАТЬ!'!V539="", "", 'Заполняет конвертор НЕ ТРОГАТЬ!'!V539)</f>
        <v/>
      </c>
      <c r="C397" s="385" t="str">
        <f>IF('Заполняет конвертор НЕ ТРОГАТЬ!'!W539="", "", 'Заполняет конвертор НЕ ТРОГАТЬ!'!W539)</f>
        <v/>
      </c>
      <c r="D397" s="385" t="str">
        <f>IF('Заполняет конвертор НЕ ТРОГАТЬ!'!X539="", "", 'Заполняет конвертор НЕ ТРОГАТЬ!'!X539)</f>
        <v/>
      </c>
      <c r="E397" s="385" t="str">
        <f>IF('Заполняет конвертор НЕ ТРОГАТЬ!'!Y539="", "", 'Заполняет конвертор НЕ ТРОГАТЬ!'!Y539)</f>
        <v/>
      </c>
      <c r="F397" s="385" t="str">
        <f>IF('Заполняет конвертор НЕ ТРОГАТЬ!'!Z539="", "", 'Заполняет конвертор НЕ ТРОГАТЬ!'!Z539)</f>
        <v/>
      </c>
      <c r="G397" s="385" t="str">
        <f>IF('Заполняет конвертор НЕ ТРОГАТЬ!'!AA539="", "", 'Заполняет конвертор НЕ ТРОГАТЬ!'!AA539)</f>
        <v/>
      </c>
      <c r="H397" s="385" t="str">
        <f>IF('Заполняет конвертор НЕ ТРОГАТЬ!'!AB539="", "", 'Заполняет конвертор НЕ ТРОГАТЬ!'!AB539)</f>
        <v/>
      </c>
      <c r="I397" s="385" t="str">
        <f>IF('Заполняет конвертор НЕ ТРОГАТЬ!'!AC539="", "", 'Заполняет конвертор НЕ ТРОГАТЬ!'!AC539)</f>
        <v/>
      </c>
      <c r="J397" s="385" t="str">
        <f>IF('Заполняет конвертор НЕ ТРОГАТЬ!'!AD539="", "", 'Заполняет конвертор НЕ ТРОГАТЬ!'!AD539)</f>
        <v/>
      </c>
    </row>
    <row r="398" spans="1:10" ht="15.75" customHeight="1">
      <c r="A398" s="385" t="str">
        <f>IF('Заполняет конвертор НЕ ТРОГАТЬ!'!U540="", "", 'Заполняет конвертор НЕ ТРОГАТЬ!'!U540)</f>
        <v/>
      </c>
      <c r="B398" s="385" t="str">
        <f>IF('Заполняет конвертор НЕ ТРОГАТЬ!'!V540="", "", 'Заполняет конвертор НЕ ТРОГАТЬ!'!V540)</f>
        <v/>
      </c>
      <c r="C398" s="385" t="str">
        <f>IF('Заполняет конвертор НЕ ТРОГАТЬ!'!W540="", "", 'Заполняет конвертор НЕ ТРОГАТЬ!'!W540)</f>
        <v/>
      </c>
      <c r="D398" s="385" t="str">
        <f>IF('Заполняет конвертор НЕ ТРОГАТЬ!'!X540="", "", 'Заполняет конвертор НЕ ТРОГАТЬ!'!X540)</f>
        <v/>
      </c>
      <c r="E398" s="385" t="str">
        <f>IF('Заполняет конвертор НЕ ТРОГАТЬ!'!Y540="", "", 'Заполняет конвертор НЕ ТРОГАТЬ!'!Y540)</f>
        <v/>
      </c>
      <c r="F398" s="385" t="str">
        <f>IF('Заполняет конвертор НЕ ТРОГАТЬ!'!Z540="", "", 'Заполняет конвертор НЕ ТРОГАТЬ!'!Z540)</f>
        <v/>
      </c>
      <c r="G398" s="385" t="str">
        <f>IF('Заполняет конвертор НЕ ТРОГАТЬ!'!AA540="", "", 'Заполняет конвертор НЕ ТРОГАТЬ!'!AA540)</f>
        <v/>
      </c>
      <c r="H398" s="385" t="str">
        <f>IF('Заполняет конвертор НЕ ТРОГАТЬ!'!AB540="", "", 'Заполняет конвертор НЕ ТРОГАТЬ!'!AB540)</f>
        <v/>
      </c>
      <c r="I398" s="385" t="str">
        <f>IF('Заполняет конвертор НЕ ТРОГАТЬ!'!AC540="", "", 'Заполняет конвертор НЕ ТРОГАТЬ!'!AC540)</f>
        <v/>
      </c>
      <c r="J398" s="385" t="str">
        <f>IF('Заполняет конвертор НЕ ТРОГАТЬ!'!AD540="", "", 'Заполняет конвертор НЕ ТРОГАТЬ!'!AD540)</f>
        <v/>
      </c>
    </row>
    <row r="399" spans="1:10" ht="15.75" customHeight="1">
      <c r="A399" s="385" t="str">
        <f>IF('Заполняет конвертор НЕ ТРОГАТЬ!'!U541="", "", 'Заполняет конвертор НЕ ТРОГАТЬ!'!U541)</f>
        <v/>
      </c>
      <c r="B399" s="385" t="str">
        <f>IF('Заполняет конвертор НЕ ТРОГАТЬ!'!V541="", "", 'Заполняет конвертор НЕ ТРОГАТЬ!'!V541)</f>
        <v/>
      </c>
      <c r="C399" s="385" t="str">
        <f>IF('Заполняет конвертор НЕ ТРОГАТЬ!'!W541="", "", 'Заполняет конвертор НЕ ТРОГАТЬ!'!W541)</f>
        <v/>
      </c>
      <c r="D399" s="385" t="str">
        <f>IF('Заполняет конвертор НЕ ТРОГАТЬ!'!X541="", "", 'Заполняет конвертор НЕ ТРОГАТЬ!'!X541)</f>
        <v/>
      </c>
      <c r="E399" s="385" t="str">
        <f>IF('Заполняет конвертор НЕ ТРОГАТЬ!'!Y541="", "", 'Заполняет конвертор НЕ ТРОГАТЬ!'!Y541)</f>
        <v/>
      </c>
      <c r="F399" s="385" t="str">
        <f>IF('Заполняет конвертор НЕ ТРОГАТЬ!'!Z541="", "", 'Заполняет конвертор НЕ ТРОГАТЬ!'!Z541)</f>
        <v/>
      </c>
      <c r="G399" s="385" t="str">
        <f>IF('Заполняет конвертор НЕ ТРОГАТЬ!'!AA541="", "", 'Заполняет конвертор НЕ ТРОГАТЬ!'!AA541)</f>
        <v/>
      </c>
      <c r="H399" s="385" t="str">
        <f>IF('Заполняет конвертор НЕ ТРОГАТЬ!'!AB541="", "", 'Заполняет конвертор НЕ ТРОГАТЬ!'!AB541)</f>
        <v/>
      </c>
      <c r="I399" s="385" t="str">
        <f>IF('Заполняет конвертор НЕ ТРОГАТЬ!'!AC541="", "", 'Заполняет конвертор НЕ ТРОГАТЬ!'!AC541)</f>
        <v/>
      </c>
      <c r="J399" s="385" t="str">
        <f>IF('Заполняет конвертор НЕ ТРОГАТЬ!'!AD541="", "", 'Заполняет конвертор НЕ ТРОГАТЬ!'!AD541)</f>
        <v/>
      </c>
    </row>
    <row r="400" spans="1:10" ht="15.75" customHeight="1">
      <c r="A400" s="385" t="str">
        <f>IF('Заполняет конвертор НЕ ТРОГАТЬ!'!U542="", "", 'Заполняет конвертор НЕ ТРОГАТЬ!'!U542)</f>
        <v/>
      </c>
      <c r="B400" s="385" t="str">
        <f>IF('Заполняет конвертор НЕ ТРОГАТЬ!'!V542="", "", 'Заполняет конвертор НЕ ТРОГАТЬ!'!V542)</f>
        <v/>
      </c>
      <c r="C400" s="385" t="str">
        <f>IF('Заполняет конвертор НЕ ТРОГАТЬ!'!W542="", "", 'Заполняет конвертор НЕ ТРОГАТЬ!'!W542)</f>
        <v/>
      </c>
      <c r="D400" s="385" t="str">
        <f>IF('Заполняет конвертор НЕ ТРОГАТЬ!'!X542="", "", 'Заполняет конвертор НЕ ТРОГАТЬ!'!X542)</f>
        <v/>
      </c>
      <c r="E400" s="385" t="str">
        <f>IF('Заполняет конвертор НЕ ТРОГАТЬ!'!Y542="", "", 'Заполняет конвертор НЕ ТРОГАТЬ!'!Y542)</f>
        <v/>
      </c>
      <c r="F400" s="385" t="str">
        <f>IF('Заполняет конвертор НЕ ТРОГАТЬ!'!Z542="", "", 'Заполняет конвертор НЕ ТРОГАТЬ!'!Z542)</f>
        <v/>
      </c>
      <c r="G400" s="385" t="str">
        <f>IF('Заполняет конвертор НЕ ТРОГАТЬ!'!AA542="", "", 'Заполняет конвертор НЕ ТРОГАТЬ!'!AA542)</f>
        <v/>
      </c>
      <c r="H400" s="385" t="str">
        <f>IF('Заполняет конвертор НЕ ТРОГАТЬ!'!AB542="", "", 'Заполняет конвертор НЕ ТРОГАТЬ!'!AB542)</f>
        <v/>
      </c>
      <c r="I400" s="385" t="str">
        <f>IF('Заполняет конвертор НЕ ТРОГАТЬ!'!AC542="", "", 'Заполняет конвертор НЕ ТРОГАТЬ!'!AC542)</f>
        <v/>
      </c>
      <c r="J400" s="385" t="str">
        <f>IF('Заполняет конвертор НЕ ТРОГАТЬ!'!AD542="", "", 'Заполняет конвертор НЕ ТРОГАТЬ!'!AD542)</f>
        <v/>
      </c>
    </row>
    <row r="401" spans="1:10" ht="15.75" customHeight="1">
      <c r="A401" s="385" t="str">
        <f>IF('Заполняет конвертор НЕ ТРОГАТЬ!'!U543="", "", 'Заполняет конвертор НЕ ТРОГАТЬ!'!U543)</f>
        <v/>
      </c>
      <c r="B401" s="385" t="str">
        <f>IF('Заполняет конвертор НЕ ТРОГАТЬ!'!V543="", "", 'Заполняет конвертор НЕ ТРОГАТЬ!'!V543)</f>
        <v/>
      </c>
      <c r="C401" s="385" t="str">
        <f>IF('Заполняет конвертор НЕ ТРОГАТЬ!'!W543="", "", 'Заполняет конвертор НЕ ТРОГАТЬ!'!W543)</f>
        <v/>
      </c>
      <c r="D401" s="385" t="str">
        <f>IF('Заполняет конвертор НЕ ТРОГАТЬ!'!X543="", "", 'Заполняет конвертор НЕ ТРОГАТЬ!'!X543)</f>
        <v/>
      </c>
      <c r="E401" s="385" t="str">
        <f>IF('Заполняет конвертор НЕ ТРОГАТЬ!'!Y543="", "", 'Заполняет конвертор НЕ ТРОГАТЬ!'!Y543)</f>
        <v/>
      </c>
      <c r="F401" s="385" t="str">
        <f>IF('Заполняет конвертор НЕ ТРОГАТЬ!'!Z543="", "", 'Заполняет конвертор НЕ ТРОГАТЬ!'!Z543)</f>
        <v/>
      </c>
      <c r="G401" s="385" t="str">
        <f>IF('Заполняет конвертор НЕ ТРОГАТЬ!'!AA543="", "", 'Заполняет конвертор НЕ ТРОГАТЬ!'!AA543)</f>
        <v/>
      </c>
      <c r="H401" s="385" t="str">
        <f>IF('Заполняет конвертор НЕ ТРОГАТЬ!'!AB543="", "", 'Заполняет конвертор НЕ ТРОГАТЬ!'!AB543)</f>
        <v/>
      </c>
      <c r="I401" s="385" t="str">
        <f>IF('Заполняет конвертор НЕ ТРОГАТЬ!'!AC543="", "", 'Заполняет конвертор НЕ ТРОГАТЬ!'!AC543)</f>
        <v/>
      </c>
      <c r="J401" s="385" t="str">
        <f>IF('Заполняет конвертор НЕ ТРОГАТЬ!'!AD543="", "", 'Заполняет конвертор НЕ ТРОГАТЬ!'!AD543)</f>
        <v/>
      </c>
    </row>
    <row r="402" spans="1:10" ht="15.75" customHeight="1">
      <c r="A402" s="385" t="str">
        <f>IF('Заполняет конвертор НЕ ТРОГАТЬ!'!U544="", "", 'Заполняет конвертор НЕ ТРОГАТЬ!'!U544)</f>
        <v/>
      </c>
      <c r="B402" s="385" t="str">
        <f>IF('Заполняет конвертор НЕ ТРОГАТЬ!'!V544="", "", 'Заполняет конвертор НЕ ТРОГАТЬ!'!V544)</f>
        <v/>
      </c>
      <c r="C402" s="385" t="str">
        <f>IF('Заполняет конвертор НЕ ТРОГАТЬ!'!W544="", "", 'Заполняет конвертор НЕ ТРОГАТЬ!'!W544)</f>
        <v/>
      </c>
      <c r="D402" s="385" t="str">
        <f>IF('Заполняет конвертор НЕ ТРОГАТЬ!'!X544="", "", 'Заполняет конвертор НЕ ТРОГАТЬ!'!X544)</f>
        <v/>
      </c>
      <c r="E402" s="385" t="str">
        <f>IF('Заполняет конвертор НЕ ТРОГАТЬ!'!Y544="", "", 'Заполняет конвертор НЕ ТРОГАТЬ!'!Y544)</f>
        <v/>
      </c>
      <c r="F402" s="385" t="str">
        <f>IF('Заполняет конвертор НЕ ТРОГАТЬ!'!Z544="", "", 'Заполняет конвертор НЕ ТРОГАТЬ!'!Z544)</f>
        <v/>
      </c>
      <c r="G402" s="385" t="str">
        <f>IF('Заполняет конвертор НЕ ТРОГАТЬ!'!AA544="", "", 'Заполняет конвертор НЕ ТРОГАТЬ!'!AA544)</f>
        <v/>
      </c>
      <c r="H402" s="385" t="str">
        <f>IF('Заполняет конвертор НЕ ТРОГАТЬ!'!AB544="", "", 'Заполняет конвертор НЕ ТРОГАТЬ!'!AB544)</f>
        <v/>
      </c>
      <c r="I402" s="385" t="str">
        <f>IF('Заполняет конвертор НЕ ТРОГАТЬ!'!AC544="", "", 'Заполняет конвертор НЕ ТРОГАТЬ!'!AC544)</f>
        <v/>
      </c>
      <c r="J402" s="385" t="str">
        <f>IF('Заполняет конвертор НЕ ТРОГАТЬ!'!AD544="", "", 'Заполняет конвертор НЕ ТРОГАТЬ!'!AD544)</f>
        <v/>
      </c>
    </row>
    <row r="403" spans="1:10" ht="15.75" customHeight="1">
      <c r="A403" s="385" t="str">
        <f>IF('Заполняет конвертор НЕ ТРОГАТЬ!'!U545="", "", 'Заполняет конвертор НЕ ТРОГАТЬ!'!U545)</f>
        <v/>
      </c>
      <c r="B403" s="385" t="str">
        <f>IF('Заполняет конвертор НЕ ТРОГАТЬ!'!V545="", "", 'Заполняет конвертор НЕ ТРОГАТЬ!'!V545)</f>
        <v/>
      </c>
      <c r="C403" s="385" t="str">
        <f>IF('Заполняет конвертор НЕ ТРОГАТЬ!'!W545="", "", 'Заполняет конвертор НЕ ТРОГАТЬ!'!W545)</f>
        <v/>
      </c>
      <c r="D403" s="385" t="str">
        <f>IF('Заполняет конвертор НЕ ТРОГАТЬ!'!X545="", "", 'Заполняет конвертор НЕ ТРОГАТЬ!'!X545)</f>
        <v/>
      </c>
      <c r="E403" s="385" t="str">
        <f>IF('Заполняет конвертор НЕ ТРОГАТЬ!'!Y545="", "", 'Заполняет конвертор НЕ ТРОГАТЬ!'!Y545)</f>
        <v/>
      </c>
      <c r="F403" s="385" t="str">
        <f>IF('Заполняет конвертор НЕ ТРОГАТЬ!'!Z545="", "", 'Заполняет конвертор НЕ ТРОГАТЬ!'!Z545)</f>
        <v/>
      </c>
      <c r="G403" s="385" t="str">
        <f>IF('Заполняет конвертор НЕ ТРОГАТЬ!'!AA545="", "", 'Заполняет конвертор НЕ ТРОГАТЬ!'!AA545)</f>
        <v/>
      </c>
      <c r="H403" s="385" t="str">
        <f>IF('Заполняет конвертор НЕ ТРОГАТЬ!'!AB545="", "", 'Заполняет конвертор НЕ ТРОГАТЬ!'!AB545)</f>
        <v/>
      </c>
      <c r="I403" s="385" t="str">
        <f>IF('Заполняет конвертор НЕ ТРОГАТЬ!'!AC545="", "", 'Заполняет конвертор НЕ ТРОГАТЬ!'!AC545)</f>
        <v/>
      </c>
      <c r="J403" s="385" t="str">
        <f>IF('Заполняет конвертор НЕ ТРОГАТЬ!'!AD545="", "", 'Заполняет конвертор НЕ ТРОГАТЬ!'!AD545)</f>
        <v/>
      </c>
    </row>
    <row r="404" spans="1:10" ht="15.75" customHeight="1">
      <c r="A404" s="385" t="str">
        <f>IF('Заполняет конвертор НЕ ТРОГАТЬ!'!U546="", "", 'Заполняет конвертор НЕ ТРОГАТЬ!'!U546)</f>
        <v/>
      </c>
      <c r="B404" s="385" t="str">
        <f>IF('Заполняет конвертор НЕ ТРОГАТЬ!'!V546="", "", 'Заполняет конвертор НЕ ТРОГАТЬ!'!V546)</f>
        <v/>
      </c>
      <c r="C404" s="385" t="str">
        <f>IF('Заполняет конвертор НЕ ТРОГАТЬ!'!W546="", "", 'Заполняет конвертор НЕ ТРОГАТЬ!'!W546)</f>
        <v/>
      </c>
      <c r="D404" s="385" t="str">
        <f>IF('Заполняет конвертор НЕ ТРОГАТЬ!'!X546="", "", 'Заполняет конвертор НЕ ТРОГАТЬ!'!X546)</f>
        <v/>
      </c>
      <c r="E404" s="385" t="str">
        <f>IF('Заполняет конвертор НЕ ТРОГАТЬ!'!Y546="", "", 'Заполняет конвертор НЕ ТРОГАТЬ!'!Y546)</f>
        <v/>
      </c>
      <c r="F404" s="385" t="str">
        <f>IF('Заполняет конвертор НЕ ТРОГАТЬ!'!Z546="", "", 'Заполняет конвертор НЕ ТРОГАТЬ!'!Z546)</f>
        <v/>
      </c>
      <c r="G404" s="385" t="str">
        <f>IF('Заполняет конвертор НЕ ТРОГАТЬ!'!AA546="", "", 'Заполняет конвертор НЕ ТРОГАТЬ!'!AA546)</f>
        <v/>
      </c>
      <c r="H404" s="385" t="str">
        <f>IF('Заполняет конвертор НЕ ТРОГАТЬ!'!AB546="", "", 'Заполняет конвертор НЕ ТРОГАТЬ!'!AB546)</f>
        <v/>
      </c>
      <c r="I404" s="385" t="str">
        <f>IF('Заполняет конвертор НЕ ТРОГАТЬ!'!AC546="", "", 'Заполняет конвертор НЕ ТРОГАТЬ!'!AC546)</f>
        <v/>
      </c>
      <c r="J404" s="385" t="str">
        <f>IF('Заполняет конвертор НЕ ТРОГАТЬ!'!AD546="", "", 'Заполняет конвертор НЕ ТРОГАТЬ!'!AD546)</f>
        <v/>
      </c>
    </row>
    <row r="405" spans="1:10" ht="15.75" customHeight="1">
      <c r="A405" s="385" t="str">
        <f>IF('Заполняет конвертор НЕ ТРОГАТЬ!'!U547="", "", 'Заполняет конвертор НЕ ТРОГАТЬ!'!U547)</f>
        <v/>
      </c>
      <c r="B405" s="385" t="str">
        <f>IF('Заполняет конвертор НЕ ТРОГАТЬ!'!V547="", "", 'Заполняет конвертор НЕ ТРОГАТЬ!'!V547)</f>
        <v/>
      </c>
      <c r="C405" s="385" t="str">
        <f>IF('Заполняет конвертор НЕ ТРОГАТЬ!'!W547="", "", 'Заполняет конвертор НЕ ТРОГАТЬ!'!W547)</f>
        <v/>
      </c>
      <c r="D405" s="385" t="str">
        <f>IF('Заполняет конвертор НЕ ТРОГАТЬ!'!X547="", "", 'Заполняет конвертор НЕ ТРОГАТЬ!'!X547)</f>
        <v/>
      </c>
      <c r="E405" s="385" t="str">
        <f>IF('Заполняет конвертор НЕ ТРОГАТЬ!'!Y547="", "", 'Заполняет конвертор НЕ ТРОГАТЬ!'!Y547)</f>
        <v/>
      </c>
      <c r="F405" s="385" t="str">
        <f>IF('Заполняет конвертор НЕ ТРОГАТЬ!'!Z547="", "", 'Заполняет конвертор НЕ ТРОГАТЬ!'!Z547)</f>
        <v/>
      </c>
      <c r="G405" s="385" t="str">
        <f>IF('Заполняет конвертор НЕ ТРОГАТЬ!'!AA547="", "", 'Заполняет конвертор НЕ ТРОГАТЬ!'!AA547)</f>
        <v/>
      </c>
      <c r="H405" s="385" t="str">
        <f>IF('Заполняет конвертор НЕ ТРОГАТЬ!'!AB547="", "", 'Заполняет конвертор НЕ ТРОГАТЬ!'!AB547)</f>
        <v/>
      </c>
      <c r="I405" s="385" t="str">
        <f>IF('Заполняет конвертор НЕ ТРОГАТЬ!'!AC547="", "", 'Заполняет конвертор НЕ ТРОГАТЬ!'!AC547)</f>
        <v/>
      </c>
      <c r="J405" s="385" t="str">
        <f>IF('Заполняет конвертор НЕ ТРОГАТЬ!'!AD547="", "", 'Заполняет конвертор НЕ ТРОГАТЬ!'!AD547)</f>
        <v/>
      </c>
    </row>
    <row r="406" spans="1:10" ht="15.75" customHeight="1">
      <c r="A406" s="385" t="str">
        <f>IF('Заполняет конвертор НЕ ТРОГАТЬ!'!U548="", "", 'Заполняет конвертор НЕ ТРОГАТЬ!'!U548)</f>
        <v/>
      </c>
      <c r="B406" s="385" t="str">
        <f>IF('Заполняет конвертор НЕ ТРОГАТЬ!'!V548="", "", 'Заполняет конвертор НЕ ТРОГАТЬ!'!V548)</f>
        <v/>
      </c>
      <c r="C406" s="385" t="str">
        <f>IF('Заполняет конвертор НЕ ТРОГАТЬ!'!W548="", "", 'Заполняет конвертор НЕ ТРОГАТЬ!'!W548)</f>
        <v/>
      </c>
      <c r="D406" s="385" t="str">
        <f>IF('Заполняет конвертор НЕ ТРОГАТЬ!'!X548="", "", 'Заполняет конвертор НЕ ТРОГАТЬ!'!X548)</f>
        <v/>
      </c>
      <c r="E406" s="385" t="str">
        <f>IF('Заполняет конвертор НЕ ТРОГАТЬ!'!Y548="", "", 'Заполняет конвертор НЕ ТРОГАТЬ!'!Y548)</f>
        <v/>
      </c>
      <c r="F406" s="385" t="str">
        <f>IF('Заполняет конвертор НЕ ТРОГАТЬ!'!Z548="", "", 'Заполняет конвертор НЕ ТРОГАТЬ!'!Z548)</f>
        <v/>
      </c>
      <c r="G406" s="385" t="str">
        <f>IF('Заполняет конвертор НЕ ТРОГАТЬ!'!AA548="", "", 'Заполняет конвертор НЕ ТРОГАТЬ!'!AA548)</f>
        <v/>
      </c>
      <c r="H406" s="385" t="str">
        <f>IF('Заполняет конвертор НЕ ТРОГАТЬ!'!AB548="", "", 'Заполняет конвертор НЕ ТРОГАТЬ!'!AB548)</f>
        <v/>
      </c>
      <c r="I406" s="385" t="str">
        <f>IF('Заполняет конвертор НЕ ТРОГАТЬ!'!AC548="", "", 'Заполняет конвертор НЕ ТРОГАТЬ!'!AC548)</f>
        <v/>
      </c>
      <c r="J406" s="385" t="str">
        <f>IF('Заполняет конвертор НЕ ТРОГАТЬ!'!AD548="", "", 'Заполняет конвертор НЕ ТРОГАТЬ!'!AD548)</f>
        <v/>
      </c>
    </row>
    <row r="407" spans="1:10" ht="15.75" customHeight="1">
      <c r="A407" s="385" t="str">
        <f>IF('Заполняет конвертор НЕ ТРОГАТЬ!'!U549="", "", 'Заполняет конвертор НЕ ТРОГАТЬ!'!U549)</f>
        <v/>
      </c>
      <c r="B407" s="385" t="str">
        <f>IF('Заполняет конвертор НЕ ТРОГАТЬ!'!V549="", "", 'Заполняет конвертор НЕ ТРОГАТЬ!'!V549)</f>
        <v/>
      </c>
      <c r="C407" s="385" t="str">
        <f>IF('Заполняет конвертор НЕ ТРОГАТЬ!'!W549="", "", 'Заполняет конвертор НЕ ТРОГАТЬ!'!W549)</f>
        <v/>
      </c>
      <c r="D407" s="385" t="str">
        <f>IF('Заполняет конвертор НЕ ТРОГАТЬ!'!X549="", "", 'Заполняет конвертор НЕ ТРОГАТЬ!'!X549)</f>
        <v/>
      </c>
      <c r="E407" s="385" t="str">
        <f>IF('Заполняет конвертор НЕ ТРОГАТЬ!'!Y549="", "", 'Заполняет конвертор НЕ ТРОГАТЬ!'!Y549)</f>
        <v/>
      </c>
      <c r="F407" s="385" t="str">
        <f>IF('Заполняет конвертор НЕ ТРОГАТЬ!'!Z549="", "", 'Заполняет конвертор НЕ ТРОГАТЬ!'!Z549)</f>
        <v/>
      </c>
      <c r="G407" s="385" t="str">
        <f>IF('Заполняет конвертор НЕ ТРОГАТЬ!'!AA549="", "", 'Заполняет конвертор НЕ ТРОГАТЬ!'!AA549)</f>
        <v/>
      </c>
      <c r="H407" s="385" t="str">
        <f>IF('Заполняет конвертор НЕ ТРОГАТЬ!'!AB549="", "", 'Заполняет конвертор НЕ ТРОГАТЬ!'!AB549)</f>
        <v/>
      </c>
      <c r="I407" s="385" t="str">
        <f>IF('Заполняет конвертор НЕ ТРОГАТЬ!'!AC549="", "", 'Заполняет конвертор НЕ ТРОГАТЬ!'!AC549)</f>
        <v/>
      </c>
      <c r="J407" s="385" t="str">
        <f>IF('Заполняет конвертор НЕ ТРОГАТЬ!'!AD549="", "", 'Заполняет конвертор НЕ ТРОГАТЬ!'!AD549)</f>
        <v/>
      </c>
    </row>
    <row r="408" spans="1:10" ht="15.75" customHeight="1">
      <c r="A408" s="385" t="str">
        <f>IF('Заполняет конвертор НЕ ТРОГАТЬ!'!U550="", "", 'Заполняет конвертор НЕ ТРОГАТЬ!'!U550)</f>
        <v/>
      </c>
      <c r="B408" s="385" t="str">
        <f>IF('Заполняет конвертор НЕ ТРОГАТЬ!'!V550="", "", 'Заполняет конвертор НЕ ТРОГАТЬ!'!V550)</f>
        <v/>
      </c>
      <c r="C408" s="385" t="str">
        <f>IF('Заполняет конвертор НЕ ТРОГАТЬ!'!W550="", "", 'Заполняет конвертор НЕ ТРОГАТЬ!'!W550)</f>
        <v/>
      </c>
      <c r="D408" s="385" t="str">
        <f>IF('Заполняет конвертор НЕ ТРОГАТЬ!'!X550="", "", 'Заполняет конвертор НЕ ТРОГАТЬ!'!X550)</f>
        <v/>
      </c>
      <c r="E408" s="385" t="str">
        <f>IF('Заполняет конвертор НЕ ТРОГАТЬ!'!Y550="", "", 'Заполняет конвертор НЕ ТРОГАТЬ!'!Y550)</f>
        <v/>
      </c>
      <c r="F408" s="385" t="str">
        <f>IF('Заполняет конвертор НЕ ТРОГАТЬ!'!Z550="", "", 'Заполняет конвертор НЕ ТРОГАТЬ!'!Z550)</f>
        <v/>
      </c>
      <c r="G408" s="385" t="str">
        <f>IF('Заполняет конвертор НЕ ТРОГАТЬ!'!AA550="", "", 'Заполняет конвертор НЕ ТРОГАТЬ!'!AA550)</f>
        <v/>
      </c>
      <c r="H408" s="385" t="str">
        <f>IF('Заполняет конвертор НЕ ТРОГАТЬ!'!AB550="", "", 'Заполняет конвертор НЕ ТРОГАТЬ!'!AB550)</f>
        <v/>
      </c>
      <c r="I408" s="385" t="str">
        <f>IF('Заполняет конвертор НЕ ТРОГАТЬ!'!AC550="", "", 'Заполняет конвертор НЕ ТРОГАТЬ!'!AC550)</f>
        <v/>
      </c>
      <c r="J408" s="385" t="str">
        <f>IF('Заполняет конвертор НЕ ТРОГАТЬ!'!AD550="", "", 'Заполняет конвертор НЕ ТРОГАТЬ!'!AD550)</f>
        <v/>
      </c>
    </row>
    <row r="409" spans="1:10" ht="15.75" customHeight="1">
      <c r="A409" s="385" t="str">
        <f>IF('Заполняет конвертор НЕ ТРОГАТЬ!'!U551="", "", 'Заполняет конвертор НЕ ТРОГАТЬ!'!U551)</f>
        <v/>
      </c>
      <c r="B409" s="385" t="str">
        <f>IF('Заполняет конвертор НЕ ТРОГАТЬ!'!V551="", "", 'Заполняет конвертор НЕ ТРОГАТЬ!'!V551)</f>
        <v/>
      </c>
      <c r="C409" s="385" t="str">
        <f>IF('Заполняет конвертор НЕ ТРОГАТЬ!'!W551="", "", 'Заполняет конвертор НЕ ТРОГАТЬ!'!W551)</f>
        <v/>
      </c>
      <c r="D409" s="385" t="str">
        <f>IF('Заполняет конвертор НЕ ТРОГАТЬ!'!X551="", "", 'Заполняет конвертор НЕ ТРОГАТЬ!'!X551)</f>
        <v/>
      </c>
      <c r="E409" s="385" t="str">
        <f>IF('Заполняет конвертор НЕ ТРОГАТЬ!'!Y551="", "", 'Заполняет конвертор НЕ ТРОГАТЬ!'!Y551)</f>
        <v/>
      </c>
      <c r="F409" s="385" t="str">
        <f>IF('Заполняет конвертор НЕ ТРОГАТЬ!'!Z551="", "", 'Заполняет конвертор НЕ ТРОГАТЬ!'!Z551)</f>
        <v/>
      </c>
      <c r="G409" s="385" t="str">
        <f>IF('Заполняет конвертор НЕ ТРОГАТЬ!'!AA551="", "", 'Заполняет конвертор НЕ ТРОГАТЬ!'!AA551)</f>
        <v/>
      </c>
      <c r="H409" s="385" t="str">
        <f>IF('Заполняет конвертор НЕ ТРОГАТЬ!'!AB551="", "", 'Заполняет конвертор НЕ ТРОГАТЬ!'!AB551)</f>
        <v/>
      </c>
      <c r="I409" s="385" t="str">
        <f>IF('Заполняет конвертор НЕ ТРОГАТЬ!'!AC551="", "", 'Заполняет конвертор НЕ ТРОГАТЬ!'!AC551)</f>
        <v/>
      </c>
      <c r="J409" s="385" t="str">
        <f>IF('Заполняет конвертор НЕ ТРОГАТЬ!'!AD551="", "", 'Заполняет конвертор НЕ ТРОГАТЬ!'!AD551)</f>
        <v/>
      </c>
    </row>
    <row r="410" spans="1:10" ht="15.75" customHeight="1">
      <c r="A410" s="385" t="str">
        <f>IF('Заполняет конвертор НЕ ТРОГАТЬ!'!U552="", "", 'Заполняет конвертор НЕ ТРОГАТЬ!'!U552)</f>
        <v/>
      </c>
      <c r="B410" s="385" t="str">
        <f>IF('Заполняет конвертор НЕ ТРОГАТЬ!'!V552="", "", 'Заполняет конвертор НЕ ТРОГАТЬ!'!V552)</f>
        <v/>
      </c>
      <c r="C410" s="385" t="str">
        <f>IF('Заполняет конвертор НЕ ТРОГАТЬ!'!W552="", "", 'Заполняет конвертор НЕ ТРОГАТЬ!'!W552)</f>
        <v/>
      </c>
      <c r="D410" s="385" t="str">
        <f>IF('Заполняет конвертор НЕ ТРОГАТЬ!'!X552="", "", 'Заполняет конвертор НЕ ТРОГАТЬ!'!X552)</f>
        <v/>
      </c>
      <c r="E410" s="385" t="str">
        <f>IF('Заполняет конвертор НЕ ТРОГАТЬ!'!Y552="", "", 'Заполняет конвертор НЕ ТРОГАТЬ!'!Y552)</f>
        <v/>
      </c>
      <c r="F410" s="385" t="str">
        <f>IF('Заполняет конвертор НЕ ТРОГАТЬ!'!Z552="", "", 'Заполняет конвертор НЕ ТРОГАТЬ!'!Z552)</f>
        <v/>
      </c>
      <c r="G410" s="385" t="str">
        <f>IF('Заполняет конвертор НЕ ТРОГАТЬ!'!AA552="", "", 'Заполняет конвертор НЕ ТРОГАТЬ!'!AA552)</f>
        <v/>
      </c>
      <c r="H410" s="385" t="str">
        <f>IF('Заполняет конвертор НЕ ТРОГАТЬ!'!AB552="", "", 'Заполняет конвертор НЕ ТРОГАТЬ!'!AB552)</f>
        <v/>
      </c>
      <c r="I410" s="385" t="str">
        <f>IF('Заполняет конвертор НЕ ТРОГАТЬ!'!AC552="", "", 'Заполняет конвертор НЕ ТРОГАТЬ!'!AC552)</f>
        <v/>
      </c>
      <c r="J410" s="385" t="str">
        <f>IF('Заполняет конвертор НЕ ТРОГАТЬ!'!AD552="", "", 'Заполняет конвертор НЕ ТРОГАТЬ!'!AD552)</f>
        <v/>
      </c>
    </row>
    <row r="411" spans="1:10" ht="15.75" customHeight="1">
      <c r="A411" s="385" t="str">
        <f>IF('Заполняет конвертор НЕ ТРОГАТЬ!'!U553="", "", 'Заполняет конвертор НЕ ТРОГАТЬ!'!U553)</f>
        <v/>
      </c>
      <c r="B411" s="385" t="str">
        <f>IF('Заполняет конвертор НЕ ТРОГАТЬ!'!V553="", "", 'Заполняет конвертор НЕ ТРОГАТЬ!'!V553)</f>
        <v/>
      </c>
      <c r="C411" s="385" t="str">
        <f>IF('Заполняет конвертор НЕ ТРОГАТЬ!'!W553="", "", 'Заполняет конвертор НЕ ТРОГАТЬ!'!W553)</f>
        <v/>
      </c>
      <c r="D411" s="385" t="str">
        <f>IF('Заполняет конвертор НЕ ТРОГАТЬ!'!X553="", "", 'Заполняет конвертор НЕ ТРОГАТЬ!'!X553)</f>
        <v/>
      </c>
      <c r="E411" s="385" t="str">
        <f>IF('Заполняет конвертор НЕ ТРОГАТЬ!'!Y553="", "", 'Заполняет конвертор НЕ ТРОГАТЬ!'!Y553)</f>
        <v/>
      </c>
      <c r="F411" s="385" t="str">
        <f>IF('Заполняет конвертор НЕ ТРОГАТЬ!'!Z553="", "", 'Заполняет конвертор НЕ ТРОГАТЬ!'!Z553)</f>
        <v/>
      </c>
      <c r="G411" s="385" t="str">
        <f>IF('Заполняет конвертор НЕ ТРОГАТЬ!'!AA553="", "", 'Заполняет конвертор НЕ ТРОГАТЬ!'!AA553)</f>
        <v/>
      </c>
      <c r="H411" s="385" t="str">
        <f>IF('Заполняет конвертор НЕ ТРОГАТЬ!'!AB553="", "", 'Заполняет конвертор НЕ ТРОГАТЬ!'!AB553)</f>
        <v/>
      </c>
      <c r="I411" s="385" t="str">
        <f>IF('Заполняет конвертор НЕ ТРОГАТЬ!'!AC553="", "", 'Заполняет конвертор НЕ ТРОГАТЬ!'!AC553)</f>
        <v/>
      </c>
      <c r="J411" s="385" t="str">
        <f>IF('Заполняет конвертор НЕ ТРОГАТЬ!'!AD553="", "", 'Заполняет конвертор НЕ ТРОГАТЬ!'!AD553)</f>
        <v/>
      </c>
    </row>
    <row r="412" spans="1:10" ht="15.75" customHeight="1">
      <c r="A412" s="385" t="str">
        <f>IF('Заполняет конвертор НЕ ТРОГАТЬ!'!U554="", "", 'Заполняет конвертор НЕ ТРОГАТЬ!'!U554)</f>
        <v/>
      </c>
      <c r="B412" s="385" t="str">
        <f>IF('Заполняет конвертор НЕ ТРОГАТЬ!'!V554="", "", 'Заполняет конвертор НЕ ТРОГАТЬ!'!V554)</f>
        <v/>
      </c>
      <c r="C412" s="385" t="str">
        <f>IF('Заполняет конвертор НЕ ТРОГАТЬ!'!W554="", "", 'Заполняет конвертор НЕ ТРОГАТЬ!'!W554)</f>
        <v/>
      </c>
      <c r="D412" s="385" t="str">
        <f>IF('Заполняет конвертор НЕ ТРОГАТЬ!'!X554="", "", 'Заполняет конвертор НЕ ТРОГАТЬ!'!X554)</f>
        <v/>
      </c>
      <c r="E412" s="385" t="str">
        <f>IF('Заполняет конвертор НЕ ТРОГАТЬ!'!Y554="", "", 'Заполняет конвертор НЕ ТРОГАТЬ!'!Y554)</f>
        <v/>
      </c>
      <c r="F412" s="385" t="str">
        <f>IF('Заполняет конвертор НЕ ТРОГАТЬ!'!Z554="", "", 'Заполняет конвертор НЕ ТРОГАТЬ!'!Z554)</f>
        <v/>
      </c>
      <c r="G412" s="385" t="str">
        <f>IF('Заполняет конвертор НЕ ТРОГАТЬ!'!AA554="", "", 'Заполняет конвертор НЕ ТРОГАТЬ!'!AA554)</f>
        <v/>
      </c>
      <c r="H412" s="385" t="str">
        <f>IF('Заполняет конвертор НЕ ТРОГАТЬ!'!AB554="", "", 'Заполняет конвертор НЕ ТРОГАТЬ!'!AB554)</f>
        <v/>
      </c>
      <c r="I412" s="385" t="str">
        <f>IF('Заполняет конвертор НЕ ТРОГАТЬ!'!AC554="", "", 'Заполняет конвертор НЕ ТРОГАТЬ!'!AC554)</f>
        <v/>
      </c>
      <c r="J412" s="385" t="str">
        <f>IF('Заполняет конвертор НЕ ТРОГАТЬ!'!AD554="", "", 'Заполняет конвертор НЕ ТРОГАТЬ!'!AD554)</f>
        <v/>
      </c>
    </row>
    <row r="413" spans="1:10" ht="15.75" customHeight="1">
      <c r="A413" s="385" t="str">
        <f>IF('Заполняет конвертор НЕ ТРОГАТЬ!'!U555="", "", 'Заполняет конвертор НЕ ТРОГАТЬ!'!U555)</f>
        <v/>
      </c>
      <c r="B413" s="385" t="str">
        <f>IF('Заполняет конвертор НЕ ТРОГАТЬ!'!V555="", "", 'Заполняет конвертор НЕ ТРОГАТЬ!'!V555)</f>
        <v/>
      </c>
      <c r="C413" s="385" t="str">
        <f>IF('Заполняет конвертор НЕ ТРОГАТЬ!'!W555="", "", 'Заполняет конвертор НЕ ТРОГАТЬ!'!W555)</f>
        <v/>
      </c>
      <c r="D413" s="385" t="str">
        <f>IF('Заполняет конвертор НЕ ТРОГАТЬ!'!X555="", "", 'Заполняет конвертор НЕ ТРОГАТЬ!'!X555)</f>
        <v/>
      </c>
      <c r="E413" s="385" t="str">
        <f>IF('Заполняет конвертор НЕ ТРОГАТЬ!'!Y555="", "", 'Заполняет конвертор НЕ ТРОГАТЬ!'!Y555)</f>
        <v/>
      </c>
      <c r="F413" s="385" t="str">
        <f>IF('Заполняет конвертор НЕ ТРОГАТЬ!'!Z555="", "", 'Заполняет конвертор НЕ ТРОГАТЬ!'!Z555)</f>
        <v/>
      </c>
      <c r="G413" s="385" t="str">
        <f>IF('Заполняет конвертор НЕ ТРОГАТЬ!'!AA555="", "", 'Заполняет конвертор НЕ ТРОГАТЬ!'!AA555)</f>
        <v/>
      </c>
      <c r="H413" s="385" t="str">
        <f>IF('Заполняет конвертор НЕ ТРОГАТЬ!'!AB555="", "", 'Заполняет конвертор НЕ ТРОГАТЬ!'!AB555)</f>
        <v/>
      </c>
      <c r="I413" s="385" t="str">
        <f>IF('Заполняет конвертор НЕ ТРОГАТЬ!'!AC555="", "", 'Заполняет конвертор НЕ ТРОГАТЬ!'!AC555)</f>
        <v/>
      </c>
      <c r="J413" s="385" t="str">
        <f>IF('Заполняет конвертор НЕ ТРОГАТЬ!'!AD555="", "", 'Заполняет конвертор НЕ ТРОГАТЬ!'!AD555)</f>
        <v/>
      </c>
    </row>
    <row r="414" spans="1:10" ht="15.75" customHeight="1">
      <c r="A414" s="385" t="str">
        <f>IF('Заполняет конвертор НЕ ТРОГАТЬ!'!U556="", "", 'Заполняет конвертор НЕ ТРОГАТЬ!'!U556)</f>
        <v/>
      </c>
      <c r="B414" s="385" t="str">
        <f>IF('Заполняет конвертор НЕ ТРОГАТЬ!'!V556="", "", 'Заполняет конвертор НЕ ТРОГАТЬ!'!V556)</f>
        <v/>
      </c>
      <c r="C414" s="385" t="str">
        <f>IF('Заполняет конвертор НЕ ТРОГАТЬ!'!W556="", "", 'Заполняет конвертор НЕ ТРОГАТЬ!'!W556)</f>
        <v/>
      </c>
      <c r="D414" s="385" t="str">
        <f>IF('Заполняет конвертор НЕ ТРОГАТЬ!'!X556="", "", 'Заполняет конвертор НЕ ТРОГАТЬ!'!X556)</f>
        <v/>
      </c>
      <c r="E414" s="385" t="str">
        <f>IF('Заполняет конвертор НЕ ТРОГАТЬ!'!Y556="", "", 'Заполняет конвертор НЕ ТРОГАТЬ!'!Y556)</f>
        <v/>
      </c>
      <c r="F414" s="385" t="str">
        <f>IF('Заполняет конвертор НЕ ТРОГАТЬ!'!Z556="", "", 'Заполняет конвертор НЕ ТРОГАТЬ!'!Z556)</f>
        <v/>
      </c>
      <c r="G414" s="385" t="str">
        <f>IF('Заполняет конвертор НЕ ТРОГАТЬ!'!AA556="", "", 'Заполняет конвертор НЕ ТРОГАТЬ!'!AA556)</f>
        <v/>
      </c>
      <c r="H414" s="385" t="str">
        <f>IF('Заполняет конвертор НЕ ТРОГАТЬ!'!AB556="", "", 'Заполняет конвертор НЕ ТРОГАТЬ!'!AB556)</f>
        <v/>
      </c>
      <c r="I414" s="385" t="str">
        <f>IF('Заполняет конвертор НЕ ТРОГАТЬ!'!AC556="", "", 'Заполняет конвертор НЕ ТРОГАТЬ!'!AC556)</f>
        <v/>
      </c>
      <c r="J414" s="385" t="str">
        <f>IF('Заполняет конвертор НЕ ТРОГАТЬ!'!AD556="", "", 'Заполняет конвертор НЕ ТРОГАТЬ!'!AD556)</f>
        <v/>
      </c>
    </row>
    <row r="415" spans="1:10" ht="15.75" customHeight="1">
      <c r="A415" s="385" t="str">
        <f>IF('Заполняет конвертор НЕ ТРОГАТЬ!'!U557="", "", 'Заполняет конвертор НЕ ТРОГАТЬ!'!U557)</f>
        <v/>
      </c>
      <c r="B415" s="385" t="str">
        <f>IF('Заполняет конвертор НЕ ТРОГАТЬ!'!V557="", "", 'Заполняет конвертор НЕ ТРОГАТЬ!'!V557)</f>
        <v/>
      </c>
      <c r="C415" s="385" t="str">
        <f>IF('Заполняет конвертор НЕ ТРОГАТЬ!'!W557="", "", 'Заполняет конвертор НЕ ТРОГАТЬ!'!W557)</f>
        <v/>
      </c>
      <c r="D415" s="385" t="str">
        <f>IF('Заполняет конвертор НЕ ТРОГАТЬ!'!X557="", "", 'Заполняет конвертор НЕ ТРОГАТЬ!'!X557)</f>
        <v/>
      </c>
      <c r="E415" s="385" t="str">
        <f>IF('Заполняет конвертор НЕ ТРОГАТЬ!'!Y557="", "", 'Заполняет конвертор НЕ ТРОГАТЬ!'!Y557)</f>
        <v/>
      </c>
      <c r="F415" s="385" t="str">
        <f>IF('Заполняет конвертор НЕ ТРОГАТЬ!'!Z557="", "", 'Заполняет конвертор НЕ ТРОГАТЬ!'!Z557)</f>
        <v/>
      </c>
      <c r="G415" s="385" t="str">
        <f>IF('Заполняет конвертор НЕ ТРОГАТЬ!'!AA557="", "", 'Заполняет конвертор НЕ ТРОГАТЬ!'!AA557)</f>
        <v/>
      </c>
      <c r="H415" s="385" t="str">
        <f>IF('Заполняет конвертор НЕ ТРОГАТЬ!'!AB557="", "", 'Заполняет конвертор НЕ ТРОГАТЬ!'!AB557)</f>
        <v/>
      </c>
      <c r="I415" s="385" t="str">
        <f>IF('Заполняет конвертор НЕ ТРОГАТЬ!'!AC557="", "", 'Заполняет конвертор НЕ ТРОГАТЬ!'!AC557)</f>
        <v/>
      </c>
      <c r="J415" s="385" t="str">
        <f>IF('Заполняет конвертор НЕ ТРОГАТЬ!'!AD557="", "", 'Заполняет конвертор НЕ ТРОГАТЬ!'!AD557)</f>
        <v/>
      </c>
    </row>
    <row r="416" spans="1:10" ht="15.75" customHeight="1">
      <c r="A416" s="385" t="str">
        <f>IF('Заполняет конвертор НЕ ТРОГАТЬ!'!U558="", "", 'Заполняет конвертор НЕ ТРОГАТЬ!'!U558)</f>
        <v/>
      </c>
      <c r="B416" s="385" t="str">
        <f>IF('Заполняет конвертор НЕ ТРОГАТЬ!'!V558="", "", 'Заполняет конвертор НЕ ТРОГАТЬ!'!V558)</f>
        <v/>
      </c>
      <c r="C416" s="385" t="str">
        <f>IF('Заполняет конвертор НЕ ТРОГАТЬ!'!W558="", "", 'Заполняет конвертор НЕ ТРОГАТЬ!'!W558)</f>
        <v/>
      </c>
      <c r="D416" s="385" t="str">
        <f>IF('Заполняет конвертор НЕ ТРОГАТЬ!'!X558="", "", 'Заполняет конвертор НЕ ТРОГАТЬ!'!X558)</f>
        <v/>
      </c>
      <c r="E416" s="385" t="str">
        <f>IF('Заполняет конвертор НЕ ТРОГАТЬ!'!Y558="", "", 'Заполняет конвертор НЕ ТРОГАТЬ!'!Y558)</f>
        <v/>
      </c>
      <c r="F416" s="385" t="str">
        <f>IF('Заполняет конвертор НЕ ТРОГАТЬ!'!Z558="", "", 'Заполняет конвертор НЕ ТРОГАТЬ!'!Z558)</f>
        <v/>
      </c>
      <c r="G416" s="385" t="str">
        <f>IF('Заполняет конвертор НЕ ТРОГАТЬ!'!AA558="", "", 'Заполняет конвертор НЕ ТРОГАТЬ!'!AA558)</f>
        <v/>
      </c>
      <c r="H416" s="385" t="str">
        <f>IF('Заполняет конвертор НЕ ТРОГАТЬ!'!AB558="", "", 'Заполняет конвертор НЕ ТРОГАТЬ!'!AB558)</f>
        <v/>
      </c>
      <c r="I416" s="385" t="str">
        <f>IF('Заполняет конвертор НЕ ТРОГАТЬ!'!AC558="", "", 'Заполняет конвертор НЕ ТРОГАТЬ!'!AC558)</f>
        <v/>
      </c>
      <c r="J416" s="385" t="str">
        <f>IF('Заполняет конвертор НЕ ТРОГАТЬ!'!AD558="", "", 'Заполняет конвертор НЕ ТРОГАТЬ!'!AD558)</f>
        <v/>
      </c>
    </row>
    <row r="417" spans="1:10" ht="15.75" customHeight="1">
      <c r="A417" s="385" t="str">
        <f>IF('Заполняет конвертор НЕ ТРОГАТЬ!'!U559="", "", 'Заполняет конвертор НЕ ТРОГАТЬ!'!U559)</f>
        <v/>
      </c>
      <c r="B417" s="385" t="str">
        <f>IF('Заполняет конвертор НЕ ТРОГАТЬ!'!V559="", "", 'Заполняет конвертор НЕ ТРОГАТЬ!'!V559)</f>
        <v/>
      </c>
      <c r="C417" s="385" t="str">
        <f>IF('Заполняет конвертор НЕ ТРОГАТЬ!'!W559="", "", 'Заполняет конвертор НЕ ТРОГАТЬ!'!W559)</f>
        <v/>
      </c>
      <c r="D417" s="385" t="str">
        <f>IF('Заполняет конвертор НЕ ТРОГАТЬ!'!X559="", "", 'Заполняет конвертор НЕ ТРОГАТЬ!'!X559)</f>
        <v/>
      </c>
      <c r="E417" s="385" t="str">
        <f>IF('Заполняет конвертор НЕ ТРОГАТЬ!'!Y559="", "", 'Заполняет конвертор НЕ ТРОГАТЬ!'!Y559)</f>
        <v/>
      </c>
      <c r="F417" s="385" t="str">
        <f>IF('Заполняет конвертор НЕ ТРОГАТЬ!'!Z559="", "", 'Заполняет конвертор НЕ ТРОГАТЬ!'!Z559)</f>
        <v/>
      </c>
      <c r="G417" s="385" t="str">
        <f>IF('Заполняет конвертор НЕ ТРОГАТЬ!'!AA559="", "", 'Заполняет конвертор НЕ ТРОГАТЬ!'!AA559)</f>
        <v/>
      </c>
      <c r="H417" s="385" t="str">
        <f>IF('Заполняет конвертор НЕ ТРОГАТЬ!'!AB559="", "", 'Заполняет конвертор НЕ ТРОГАТЬ!'!AB559)</f>
        <v/>
      </c>
      <c r="I417" s="385" t="str">
        <f>IF('Заполняет конвертор НЕ ТРОГАТЬ!'!AC559="", "", 'Заполняет конвертор НЕ ТРОГАТЬ!'!AC559)</f>
        <v/>
      </c>
      <c r="J417" s="385" t="str">
        <f>IF('Заполняет конвертор НЕ ТРОГАТЬ!'!AD559="", "", 'Заполняет конвертор НЕ ТРОГАТЬ!'!AD559)</f>
        <v/>
      </c>
    </row>
    <row r="418" spans="1:10" ht="15.75" customHeight="1">
      <c r="A418" s="385" t="str">
        <f>IF('Заполняет конвертор НЕ ТРОГАТЬ!'!U560="", "", 'Заполняет конвертор НЕ ТРОГАТЬ!'!U560)</f>
        <v/>
      </c>
      <c r="B418" s="385" t="str">
        <f>IF('Заполняет конвертор НЕ ТРОГАТЬ!'!V560="", "", 'Заполняет конвертор НЕ ТРОГАТЬ!'!V560)</f>
        <v/>
      </c>
      <c r="C418" s="385" t="str">
        <f>IF('Заполняет конвертор НЕ ТРОГАТЬ!'!W560="", "", 'Заполняет конвертор НЕ ТРОГАТЬ!'!W560)</f>
        <v/>
      </c>
      <c r="D418" s="385" t="str">
        <f>IF('Заполняет конвертор НЕ ТРОГАТЬ!'!X560="", "", 'Заполняет конвертор НЕ ТРОГАТЬ!'!X560)</f>
        <v/>
      </c>
      <c r="E418" s="385" t="str">
        <f>IF('Заполняет конвертор НЕ ТРОГАТЬ!'!Y560="", "", 'Заполняет конвертор НЕ ТРОГАТЬ!'!Y560)</f>
        <v/>
      </c>
      <c r="F418" s="385" t="str">
        <f>IF('Заполняет конвертор НЕ ТРОГАТЬ!'!Z560="", "", 'Заполняет конвертор НЕ ТРОГАТЬ!'!Z560)</f>
        <v/>
      </c>
      <c r="G418" s="385" t="str">
        <f>IF('Заполняет конвертор НЕ ТРОГАТЬ!'!AA560="", "", 'Заполняет конвертор НЕ ТРОГАТЬ!'!AA560)</f>
        <v/>
      </c>
      <c r="H418" s="385" t="str">
        <f>IF('Заполняет конвертор НЕ ТРОГАТЬ!'!AB560="", "", 'Заполняет конвертор НЕ ТРОГАТЬ!'!AB560)</f>
        <v/>
      </c>
      <c r="I418" s="385" t="str">
        <f>IF('Заполняет конвертор НЕ ТРОГАТЬ!'!AC560="", "", 'Заполняет конвертор НЕ ТРОГАТЬ!'!AC560)</f>
        <v/>
      </c>
      <c r="J418" s="385" t="str">
        <f>IF('Заполняет конвертор НЕ ТРОГАТЬ!'!AD560="", "", 'Заполняет конвертор НЕ ТРОГАТЬ!'!AD560)</f>
        <v/>
      </c>
    </row>
    <row r="419" spans="1:10" ht="15.75" customHeight="1">
      <c r="A419" s="385" t="str">
        <f>IF('Заполняет конвертор НЕ ТРОГАТЬ!'!U561="", "", 'Заполняет конвертор НЕ ТРОГАТЬ!'!U561)</f>
        <v/>
      </c>
      <c r="B419" s="385" t="str">
        <f>IF('Заполняет конвертор НЕ ТРОГАТЬ!'!V561="", "", 'Заполняет конвертор НЕ ТРОГАТЬ!'!V561)</f>
        <v/>
      </c>
      <c r="C419" s="385" t="str">
        <f>IF('Заполняет конвертор НЕ ТРОГАТЬ!'!W561="", "", 'Заполняет конвертор НЕ ТРОГАТЬ!'!W561)</f>
        <v/>
      </c>
      <c r="D419" s="385" t="str">
        <f>IF('Заполняет конвертор НЕ ТРОГАТЬ!'!X561="", "", 'Заполняет конвертор НЕ ТРОГАТЬ!'!X561)</f>
        <v/>
      </c>
      <c r="E419" s="385" t="str">
        <f>IF('Заполняет конвертор НЕ ТРОГАТЬ!'!Y561="", "", 'Заполняет конвертор НЕ ТРОГАТЬ!'!Y561)</f>
        <v/>
      </c>
      <c r="F419" s="385" t="str">
        <f>IF('Заполняет конвертор НЕ ТРОГАТЬ!'!Z561="", "", 'Заполняет конвертор НЕ ТРОГАТЬ!'!Z561)</f>
        <v/>
      </c>
      <c r="G419" s="385" t="str">
        <f>IF('Заполняет конвертор НЕ ТРОГАТЬ!'!AA561="", "", 'Заполняет конвертор НЕ ТРОГАТЬ!'!AA561)</f>
        <v/>
      </c>
      <c r="H419" s="385" t="str">
        <f>IF('Заполняет конвертор НЕ ТРОГАТЬ!'!AB561="", "", 'Заполняет конвертор НЕ ТРОГАТЬ!'!AB561)</f>
        <v/>
      </c>
      <c r="I419" s="385" t="str">
        <f>IF('Заполняет конвертор НЕ ТРОГАТЬ!'!AC561="", "", 'Заполняет конвертор НЕ ТРОГАТЬ!'!AC561)</f>
        <v/>
      </c>
      <c r="J419" s="385" t="str">
        <f>IF('Заполняет конвертор НЕ ТРОГАТЬ!'!AD561="", "", 'Заполняет конвертор НЕ ТРОГАТЬ!'!AD561)</f>
        <v/>
      </c>
    </row>
    <row r="420" spans="1:10" ht="15.75" customHeight="1">
      <c r="A420" s="385" t="str">
        <f>IF('Заполняет конвертор НЕ ТРОГАТЬ!'!U562="", "", 'Заполняет конвертор НЕ ТРОГАТЬ!'!U562)</f>
        <v/>
      </c>
      <c r="B420" s="385" t="str">
        <f>IF('Заполняет конвертор НЕ ТРОГАТЬ!'!V562="", "", 'Заполняет конвертор НЕ ТРОГАТЬ!'!V562)</f>
        <v/>
      </c>
      <c r="C420" s="385" t="str">
        <f>IF('Заполняет конвертор НЕ ТРОГАТЬ!'!W562="", "", 'Заполняет конвертор НЕ ТРОГАТЬ!'!W562)</f>
        <v/>
      </c>
      <c r="D420" s="385" t="str">
        <f>IF('Заполняет конвертор НЕ ТРОГАТЬ!'!X562="", "", 'Заполняет конвертор НЕ ТРОГАТЬ!'!X562)</f>
        <v/>
      </c>
      <c r="E420" s="385" t="str">
        <f>IF('Заполняет конвертор НЕ ТРОГАТЬ!'!Y562="", "", 'Заполняет конвертор НЕ ТРОГАТЬ!'!Y562)</f>
        <v/>
      </c>
      <c r="F420" s="385" t="str">
        <f>IF('Заполняет конвертор НЕ ТРОГАТЬ!'!Z562="", "", 'Заполняет конвертор НЕ ТРОГАТЬ!'!Z562)</f>
        <v/>
      </c>
      <c r="G420" s="385" t="str">
        <f>IF('Заполняет конвертор НЕ ТРОГАТЬ!'!AA562="", "", 'Заполняет конвертор НЕ ТРОГАТЬ!'!AA562)</f>
        <v/>
      </c>
      <c r="H420" s="385" t="str">
        <f>IF('Заполняет конвертор НЕ ТРОГАТЬ!'!AB562="", "", 'Заполняет конвертор НЕ ТРОГАТЬ!'!AB562)</f>
        <v/>
      </c>
      <c r="I420" s="385" t="str">
        <f>IF('Заполняет конвертор НЕ ТРОГАТЬ!'!AC562="", "", 'Заполняет конвертор НЕ ТРОГАТЬ!'!AC562)</f>
        <v/>
      </c>
      <c r="J420" s="385" t="str">
        <f>IF('Заполняет конвертор НЕ ТРОГАТЬ!'!AD562="", "", 'Заполняет конвертор НЕ ТРОГАТЬ!'!AD562)</f>
        <v/>
      </c>
    </row>
    <row r="421" spans="1:10" ht="15.75" customHeight="1">
      <c r="A421" s="385" t="str">
        <f>IF('Заполняет конвертор НЕ ТРОГАТЬ!'!U563="", "", 'Заполняет конвертор НЕ ТРОГАТЬ!'!U563)</f>
        <v/>
      </c>
      <c r="B421" s="385" t="str">
        <f>IF('Заполняет конвертор НЕ ТРОГАТЬ!'!V563="", "", 'Заполняет конвертор НЕ ТРОГАТЬ!'!V563)</f>
        <v/>
      </c>
      <c r="C421" s="385" t="str">
        <f>IF('Заполняет конвертор НЕ ТРОГАТЬ!'!W563="", "", 'Заполняет конвертор НЕ ТРОГАТЬ!'!W563)</f>
        <v/>
      </c>
      <c r="D421" s="385" t="str">
        <f>IF('Заполняет конвертор НЕ ТРОГАТЬ!'!X563="", "", 'Заполняет конвертор НЕ ТРОГАТЬ!'!X563)</f>
        <v/>
      </c>
      <c r="E421" s="385" t="str">
        <f>IF('Заполняет конвертор НЕ ТРОГАТЬ!'!Y563="", "", 'Заполняет конвертор НЕ ТРОГАТЬ!'!Y563)</f>
        <v/>
      </c>
      <c r="F421" s="385" t="str">
        <f>IF('Заполняет конвертор НЕ ТРОГАТЬ!'!Z563="", "", 'Заполняет конвертор НЕ ТРОГАТЬ!'!Z563)</f>
        <v/>
      </c>
      <c r="G421" s="385" t="str">
        <f>IF('Заполняет конвертор НЕ ТРОГАТЬ!'!AA563="", "", 'Заполняет конвертор НЕ ТРОГАТЬ!'!AA563)</f>
        <v/>
      </c>
      <c r="H421" s="385" t="str">
        <f>IF('Заполняет конвертор НЕ ТРОГАТЬ!'!AB563="", "", 'Заполняет конвертор НЕ ТРОГАТЬ!'!AB563)</f>
        <v/>
      </c>
      <c r="I421" s="385" t="str">
        <f>IF('Заполняет конвертор НЕ ТРОГАТЬ!'!AC563="", "", 'Заполняет конвертор НЕ ТРОГАТЬ!'!AC563)</f>
        <v/>
      </c>
      <c r="J421" s="385" t="str">
        <f>IF('Заполняет конвертор НЕ ТРОГАТЬ!'!AD563="", "", 'Заполняет конвертор НЕ ТРОГАТЬ!'!AD563)</f>
        <v/>
      </c>
    </row>
    <row r="422" spans="1:10" ht="15.75" customHeight="1">
      <c r="A422" s="385" t="str">
        <f>IF('Заполняет конвертор НЕ ТРОГАТЬ!'!U564="", "", 'Заполняет конвертор НЕ ТРОГАТЬ!'!U564)</f>
        <v/>
      </c>
      <c r="B422" s="385" t="str">
        <f>IF('Заполняет конвертор НЕ ТРОГАТЬ!'!V564="", "", 'Заполняет конвертор НЕ ТРОГАТЬ!'!V564)</f>
        <v/>
      </c>
      <c r="C422" s="385" t="str">
        <f>IF('Заполняет конвертор НЕ ТРОГАТЬ!'!W564="", "", 'Заполняет конвертор НЕ ТРОГАТЬ!'!W564)</f>
        <v/>
      </c>
      <c r="D422" s="385" t="str">
        <f>IF('Заполняет конвертор НЕ ТРОГАТЬ!'!X564="", "", 'Заполняет конвертор НЕ ТРОГАТЬ!'!X564)</f>
        <v/>
      </c>
      <c r="E422" s="385" t="str">
        <f>IF('Заполняет конвертор НЕ ТРОГАТЬ!'!Y564="", "", 'Заполняет конвертор НЕ ТРОГАТЬ!'!Y564)</f>
        <v/>
      </c>
      <c r="F422" s="385" t="str">
        <f>IF('Заполняет конвертор НЕ ТРОГАТЬ!'!Z564="", "", 'Заполняет конвертор НЕ ТРОГАТЬ!'!Z564)</f>
        <v/>
      </c>
      <c r="G422" s="385" t="str">
        <f>IF('Заполняет конвертор НЕ ТРОГАТЬ!'!AA564="", "", 'Заполняет конвертор НЕ ТРОГАТЬ!'!AA564)</f>
        <v/>
      </c>
      <c r="H422" s="385" t="str">
        <f>IF('Заполняет конвертор НЕ ТРОГАТЬ!'!AB564="", "", 'Заполняет конвертор НЕ ТРОГАТЬ!'!AB564)</f>
        <v/>
      </c>
      <c r="I422" s="385" t="str">
        <f>IF('Заполняет конвертор НЕ ТРОГАТЬ!'!AC564="", "", 'Заполняет конвертор НЕ ТРОГАТЬ!'!AC564)</f>
        <v/>
      </c>
      <c r="J422" s="385" t="str">
        <f>IF('Заполняет конвертор НЕ ТРОГАТЬ!'!AD564="", "", 'Заполняет конвертор НЕ ТРОГАТЬ!'!AD564)</f>
        <v/>
      </c>
    </row>
    <row r="423" spans="1:10" ht="15.75" customHeight="1">
      <c r="A423" s="385" t="str">
        <f>IF('Заполняет конвертор НЕ ТРОГАТЬ!'!U565="", "", 'Заполняет конвертор НЕ ТРОГАТЬ!'!U565)</f>
        <v/>
      </c>
      <c r="B423" s="385" t="str">
        <f>IF('Заполняет конвертор НЕ ТРОГАТЬ!'!V565="", "", 'Заполняет конвертор НЕ ТРОГАТЬ!'!V565)</f>
        <v/>
      </c>
      <c r="C423" s="385" t="str">
        <f>IF('Заполняет конвертор НЕ ТРОГАТЬ!'!W565="", "", 'Заполняет конвертор НЕ ТРОГАТЬ!'!W565)</f>
        <v/>
      </c>
      <c r="D423" s="385" t="str">
        <f>IF('Заполняет конвертор НЕ ТРОГАТЬ!'!X565="", "", 'Заполняет конвертор НЕ ТРОГАТЬ!'!X565)</f>
        <v/>
      </c>
      <c r="E423" s="385" t="str">
        <f>IF('Заполняет конвертор НЕ ТРОГАТЬ!'!Y565="", "", 'Заполняет конвертор НЕ ТРОГАТЬ!'!Y565)</f>
        <v/>
      </c>
      <c r="F423" s="385" t="str">
        <f>IF('Заполняет конвертор НЕ ТРОГАТЬ!'!Z565="", "", 'Заполняет конвертор НЕ ТРОГАТЬ!'!Z565)</f>
        <v/>
      </c>
      <c r="G423" s="385" t="str">
        <f>IF('Заполняет конвертор НЕ ТРОГАТЬ!'!AA565="", "", 'Заполняет конвертор НЕ ТРОГАТЬ!'!AA565)</f>
        <v/>
      </c>
      <c r="H423" s="385" t="str">
        <f>IF('Заполняет конвертор НЕ ТРОГАТЬ!'!AB565="", "", 'Заполняет конвертор НЕ ТРОГАТЬ!'!AB565)</f>
        <v/>
      </c>
      <c r="I423" s="385" t="str">
        <f>IF('Заполняет конвертор НЕ ТРОГАТЬ!'!AC565="", "", 'Заполняет конвертор НЕ ТРОГАТЬ!'!AC565)</f>
        <v/>
      </c>
      <c r="J423" s="385" t="str">
        <f>IF('Заполняет конвертор НЕ ТРОГАТЬ!'!AD565="", "", 'Заполняет конвертор НЕ ТРОГАТЬ!'!AD565)</f>
        <v/>
      </c>
    </row>
    <row r="424" spans="1:10" ht="15.75" customHeight="1">
      <c r="A424" s="385" t="str">
        <f>IF('Заполняет конвертор НЕ ТРОГАТЬ!'!U566="", "", 'Заполняет конвертор НЕ ТРОГАТЬ!'!U566)</f>
        <v/>
      </c>
      <c r="B424" s="385" t="str">
        <f>IF('Заполняет конвертор НЕ ТРОГАТЬ!'!V566="", "", 'Заполняет конвертор НЕ ТРОГАТЬ!'!V566)</f>
        <v/>
      </c>
      <c r="C424" s="385" t="str">
        <f>IF('Заполняет конвертор НЕ ТРОГАТЬ!'!W566="", "", 'Заполняет конвертор НЕ ТРОГАТЬ!'!W566)</f>
        <v/>
      </c>
      <c r="D424" s="385" t="str">
        <f>IF('Заполняет конвертор НЕ ТРОГАТЬ!'!X566="", "", 'Заполняет конвертор НЕ ТРОГАТЬ!'!X566)</f>
        <v/>
      </c>
      <c r="E424" s="385" t="str">
        <f>IF('Заполняет конвертор НЕ ТРОГАТЬ!'!Y566="", "", 'Заполняет конвертор НЕ ТРОГАТЬ!'!Y566)</f>
        <v/>
      </c>
      <c r="F424" s="385" t="str">
        <f>IF('Заполняет конвертор НЕ ТРОГАТЬ!'!Z566="", "", 'Заполняет конвертор НЕ ТРОГАТЬ!'!Z566)</f>
        <v/>
      </c>
      <c r="G424" s="385" t="str">
        <f>IF('Заполняет конвертор НЕ ТРОГАТЬ!'!AA566="", "", 'Заполняет конвертор НЕ ТРОГАТЬ!'!AA566)</f>
        <v/>
      </c>
      <c r="H424" s="385" t="str">
        <f>IF('Заполняет конвертор НЕ ТРОГАТЬ!'!AB566="", "", 'Заполняет конвертор НЕ ТРОГАТЬ!'!AB566)</f>
        <v/>
      </c>
      <c r="I424" s="385" t="str">
        <f>IF('Заполняет конвертор НЕ ТРОГАТЬ!'!AC566="", "", 'Заполняет конвертор НЕ ТРОГАТЬ!'!AC566)</f>
        <v/>
      </c>
      <c r="J424" s="385" t="str">
        <f>IF('Заполняет конвертор НЕ ТРОГАТЬ!'!AD566="", "", 'Заполняет конвертор НЕ ТРОГАТЬ!'!AD566)</f>
        <v/>
      </c>
    </row>
    <row r="425" spans="1:10" ht="15.75" customHeight="1">
      <c r="A425" s="385" t="str">
        <f>IF('Заполняет конвертор НЕ ТРОГАТЬ!'!U567="", "", 'Заполняет конвертор НЕ ТРОГАТЬ!'!U567)</f>
        <v/>
      </c>
      <c r="B425" s="385" t="str">
        <f>IF('Заполняет конвертор НЕ ТРОГАТЬ!'!V567="", "", 'Заполняет конвертор НЕ ТРОГАТЬ!'!V567)</f>
        <v/>
      </c>
      <c r="C425" s="385" t="str">
        <f>IF('Заполняет конвертор НЕ ТРОГАТЬ!'!W567="", "", 'Заполняет конвертор НЕ ТРОГАТЬ!'!W567)</f>
        <v/>
      </c>
      <c r="D425" s="385" t="str">
        <f>IF('Заполняет конвертор НЕ ТРОГАТЬ!'!X567="", "", 'Заполняет конвертор НЕ ТРОГАТЬ!'!X567)</f>
        <v/>
      </c>
      <c r="E425" s="385" t="str">
        <f>IF('Заполняет конвертор НЕ ТРОГАТЬ!'!Y567="", "", 'Заполняет конвертор НЕ ТРОГАТЬ!'!Y567)</f>
        <v/>
      </c>
      <c r="F425" s="385" t="str">
        <f>IF('Заполняет конвертор НЕ ТРОГАТЬ!'!Z567="", "", 'Заполняет конвертор НЕ ТРОГАТЬ!'!Z567)</f>
        <v/>
      </c>
      <c r="G425" s="385" t="str">
        <f>IF('Заполняет конвертор НЕ ТРОГАТЬ!'!AA567="", "", 'Заполняет конвертор НЕ ТРОГАТЬ!'!AA567)</f>
        <v/>
      </c>
      <c r="H425" s="385" t="str">
        <f>IF('Заполняет конвертор НЕ ТРОГАТЬ!'!AB567="", "", 'Заполняет конвертор НЕ ТРОГАТЬ!'!AB567)</f>
        <v/>
      </c>
      <c r="I425" s="385" t="str">
        <f>IF('Заполняет конвертор НЕ ТРОГАТЬ!'!AC567="", "", 'Заполняет конвертор НЕ ТРОГАТЬ!'!AC567)</f>
        <v/>
      </c>
      <c r="J425" s="385" t="str">
        <f>IF('Заполняет конвертор НЕ ТРОГАТЬ!'!AD567="", "", 'Заполняет конвертор НЕ ТРОГАТЬ!'!AD567)</f>
        <v/>
      </c>
    </row>
    <row r="426" spans="1:10" ht="15.75" customHeight="1">
      <c r="A426" s="385" t="str">
        <f>IF('Заполняет конвертор НЕ ТРОГАТЬ!'!U568="", "", 'Заполняет конвертор НЕ ТРОГАТЬ!'!U568)</f>
        <v/>
      </c>
      <c r="B426" s="385" t="str">
        <f>IF('Заполняет конвертор НЕ ТРОГАТЬ!'!V568="", "", 'Заполняет конвертор НЕ ТРОГАТЬ!'!V568)</f>
        <v/>
      </c>
      <c r="C426" s="385" t="str">
        <f>IF('Заполняет конвертор НЕ ТРОГАТЬ!'!W568="", "", 'Заполняет конвертор НЕ ТРОГАТЬ!'!W568)</f>
        <v/>
      </c>
      <c r="D426" s="385" t="str">
        <f>IF('Заполняет конвертор НЕ ТРОГАТЬ!'!X568="", "", 'Заполняет конвертор НЕ ТРОГАТЬ!'!X568)</f>
        <v/>
      </c>
      <c r="E426" s="385" t="str">
        <f>IF('Заполняет конвертор НЕ ТРОГАТЬ!'!Y568="", "", 'Заполняет конвертор НЕ ТРОГАТЬ!'!Y568)</f>
        <v/>
      </c>
      <c r="F426" s="385" t="str">
        <f>IF('Заполняет конвертор НЕ ТРОГАТЬ!'!Z568="", "", 'Заполняет конвертор НЕ ТРОГАТЬ!'!Z568)</f>
        <v/>
      </c>
      <c r="G426" s="385" t="str">
        <f>IF('Заполняет конвертор НЕ ТРОГАТЬ!'!AA568="", "", 'Заполняет конвертор НЕ ТРОГАТЬ!'!AA568)</f>
        <v/>
      </c>
      <c r="H426" s="385" t="str">
        <f>IF('Заполняет конвертор НЕ ТРОГАТЬ!'!AB568="", "", 'Заполняет конвертор НЕ ТРОГАТЬ!'!AB568)</f>
        <v/>
      </c>
      <c r="I426" s="385" t="str">
        <f>IF('Заполняет конвертор НЕ ТРОГАТЬ!'!AC568="", "", 'Заполняет конвертор НЕ ТРОГАТЬ!'!AC568)</f>
        <v/>
      </c>
      <c r="J426" s="385" t="str">
        <f>IF('Заполняет конвертор НЕ ТРОГАТЬ!'!AD568="", "", 'Заполняет конвертор НЕ ТРОГАТЬ!'!AD568)</f>
        <v/>
      </c>
    </row>
    <row r="427" spans="1:10" ht="15.75" customHeight="1">
      <c r="A427" s="385" t="str">
        <f>IF('Заполняет конвертор НЕ ТРОГАТЬ!'!U569="", "", 'Заполняет конвертор НЕ ТРОГАТЬ!'!U569)</f>
        <v/>
      </c>
      <c r="B427" s="385" t="str">
        <f>IF('Заполняет конвертор НЕ ТРОГАТЬ!'!V569="", "", 'Заполняет конвертор НЕ ТРОГАТЬ!'!V569)</f>
        <v/>
      </c>
      <c r="C427" s="385" t="str">
        <f>IF('Заполняет конвертор НЕ ТРОГАТЬ!'!W569="", "", 'Заполняет конвертор НЕ ТРОГАТЬ!'!W569)</f>
        <v/>
      </c>
      <c r="D427" s="385" t="str">
        <f>IF('Заполняет конвертор НЕ ТРОГАТЬ!'!X569="", "", 'Заполняет конвертор НЕ ТРОГАТЬ!'!X569)</f>
        <v/>
      </c>
      <c r="E427" s="385" t="str">
        <f>IF('Заполняет конвертор НЕ ТРОГАТЬ!'!Y569="", "", 'Заполняет конвертор НЕ ТРОГАТЬ!'!Y569)</f>
        <v/>
      </c>
      <c r="F427" s="385" t="str">
        <f>IF('Заполняет конвертор НЕ ТРОГАТЬ!'!Z569="", "", 'Заполняет конвертор НЕ ТРОГАТЬ!'!Z569)</f>
        <v/>
      </c>
      <c r="G427" s="385" t="str">
        <f>IF('Заполняет конвертор НЕ ТРОГАТЬ!'!AA569="", "", 'Заполняет конвертор НЕ ТРОГАТЬ!'!AA569)</f>
        <v/>
      </c>
      <c r="H427" s="385" t="str">
        <f>IF('Заполняет конвертор НЕ ТРОГАТЬ!'!AB569="", "", 'Заполняет конвертор НЕ ТРОГАТЬ!'!AB569)</f>
        <v/>
      </c>
      <c r="I427" s="385" t="str">
        <f>IF('Заполняет конвертор НЕ ТРОГАТЬ!'!AC569="", "", 'Заполняет конвертор НЕ ТРОГАТЬ!'!AC569)</f>
        <v/>
      </c>
      <c r="J427" s="385" t="str">
        <f>IF('Заполняет конвертор НЕ ТРОГАТЬ!'!AD569="", "", 'Заполняет конвертор НЕ ТРОГАТЬ!'!AD569)</f>
        <v/>
      </c>
    </row>
    <row r="428" spans="1:10" ht="15.75" customHeight="1">
      <c r="A428" s="385" t="str">
        <f>IF('Заполняет конвертор НЕ ТРОГАТЬ!'!U570="", "", 'Заполняет конвертор НЕ ТРОГАТЬ!'!U570)</f>
        <v/>
      </c>
      <c r="B428" s="385" t="str">
        <f>IF('Заполняет конвертор НЕ ТРОГАТЬ!'!V570="", "", 'Заполняет конвертор НЕ ТРОГАТЬ!'!V570)</f>
        <v/>
      </c>
      <c r="C428" s="385" t="str">
        <f>IF('Заполняет конвертор НЕ ТРОГАТЬ!'!W570="", "", 'Заполняет конвертор НЕ ТРОГАТЬ!'!W570)</f>
        <v/>
      </c>
      <c r="D428" s="385" t="str">
        <f>IF('Заполняет конвертор НЕ ТРОГАТЬ!'!X570="", "", 'Заполняет конвертор НЕ ТРОГАТЬ!'!X570)</f>
        <v/>
      </c>
      <c r="E428" s="385" t="str">
        <f>IF('Заполняет конвертор НЕ ТРОГАТЬ!'!Y570="", "", 'Заполняет конвертор НЕ ТРОГАТЬ!'!Y570)</f>
        <v/>
      </c>
      <c r="F428" s="385" t="str">
        <f>IF('Заполняет конвертор НЕ ТРОГАТЬ!'!Z570="", "", 'Заполняет конвертор НЕ ТРОГАТЬ!'!Z570)</f>
        <v/>
      </c>
      <c r="G428" s="385" t="str">
        <f>IF('Заполняет конвертор НЕ ТРОГАТЬ!'!AA570="", "", 'Заполняет конвертор НЕ ТРОГАТЬ!'!AA570)</f>
        <v/>
      </c>
      <c r="H428" s="385" t="str">
        <f>IF('Заполняет конвертор НЕ ТРОГАТЬ!'!AB570="", "", 'Заполняет конвертор НЕ ТРОГАТЬ!'!AB570)</f>
        <v/>
      </c>
      <c r="I428" s="385" t="str">
        <f>IF('Заполняет конвертор НЕ ТРОГАТЬ!'!AC570="", "", 'Заполняет конвертор НЕ ТРОГАТЬ!'!AC570)</f>
        <v/>
      </c>
      <c r="J428" s="385" t="str">
        <f>IF('Заполняет конвертор НЕ ТРОГАТЬ!'!AD570="", "", 'Заполняет конвертор НЕ ТРОГАТЬ!'!AD570)</f>
        <v/>
      </c>
    </row>
    <row r="429" spans="1:10" ht="15.75" customHeight="1">
      <c r="A429" s="385" t="str">
        <f>IF('Заполняет конвертор НЕ ТРОГАТЬ!'!U571="", "", 'Заполняет конвертор НЕ ТРОГАТЬ!'!U571)</f>
        <v/>
      </c>
      <c r="B429" s="385" t="str">
        <f>IF('Заполняет конвертор НЕ ТРОГАТЬ!'!V571="", "", 'Заполняет конвертор НЕ ТРОГАТЬ!'!V571)</f>
        <v/>
      </c>
      <c r="C429" s="385" t="str">
        <f>IF('Заполняет конвертор НЕ ТРОГАТЬ!'!W571="", "", 'Заполняет конвертор НЕ ТРОГАТЬ!'!W571)</f>
        <v/>
      </c>
      <c r="D429" s="385" t="str">
        <f>IF('Заполняет конвертор НЕ ТРОГАТЬ!'!X571="", "", 'Заполняет конвертор НЕ ТРОГАТЬ!'!X571)</f>
        <v/>
      </c>
      <c r="E429" s="385" t="str">
        <f>IF('Заполняет конвертор НЕ ТРОГАТЬ!'!Y571="", "", 'Заполняет конвертор НЕ ТРОГАТЬ!'!Y571)</f>
        <v/>
      </c>
      <c r="F429" s="385" t="str">
        <f>IF('Заполняет конвертор НЕ ТРОГАТЬ!'!Z571="", "", 'Заполняет конвертор НЕ ТРОГАТЬ!'!Z571)</f>
        <v/>
      </c>
      <c r="G429" s="385" t="str">
        <f>IF('Заполняет конвертор НЕ ТРОГАТЬ!'!AA571="", "", 'Заполняет конвертор НЕ ТРОГАТЬ!'!AA571)</f>
        <v/>
      </c>
      <c r="H429" s="385" t="str">
        <f>IF('Заполняет конвертор НЕ ТРОГАТЬ!'!AB571="", "", 'Заполняет конвертор НЕ ТРОГАТЬ!'!AB571)</f>
        <v/>
      </c>
      <c r="I429" s="385" t="str">
        <f>IF('Заполняет конвертор НЕ ТРОГАТЬ!'!AC571="", "", 'Заполняет конвертор НЕ ТРОГАТЬ!'!AC571)</f>
        <v/>
      </c>
      <c r="J429" s="385" t="str">
        <f>IF('Заполняет конвертор НЕ ТРОГАТЬ!'!AD571="", "", 'Заполняет конвертор НЕ ТРОГАТЬ!'!AD571)</f>
        <v/>
      </c>
    </row>
    <row r="430" spans="1:10" ht="15.75" customHeight="1">
      <c r="A430" s="385" t="str">
        <f>IF('Заполняет конвертор НЕ ТРОГАТЬ!'!U572="", "", 'Заполняет конвертор НЕ ТРОГАТЬ!'!U572)</f>
        <v/>
      </c>
      <c r="B430" s="385" t="str">
        <f>IF('Заполняет конвертор НЕ ТРОГАТЬ!'!V572="", "", 'Заполняет конвертор НЕ ТРОГАТЬ!'!V572)</f>
        <v/>
      </c>
      <c r="C430" s="385" t="str">
        <f>IF('Заполняет конвертор НЕ ТРОГАТЬ!'!W572="", "", 'Заполняет конвертор НЕ ТРОГАТЬ!'!W572)</f>
        <v/>
      </c>
      <c r="D430" s="385" t="str">
        <f>IF('Заполняет конвертор НЕ ТРОГАТЬ!'!X572="", "", 'Заполняет конвертор НЕ ТРОГАТЬ!'!X572)</f>
        <v/>
      </c>
      <c r="E430" s="385" t="str">
        <f>IF('Заполняет конвертор НЕ ТРОГАТЬ!'!Y572="", "", 'Заполняет конвертор НЕ ТРОГАТЬ!'!Y572)</f>
        <v/>
      </c>
      <c r="F430" s="385" t="str">
        <f>IF('Заполняет конвертор НЕ ТРОГАТЬ!'!Z572="", "", 'Заполняет конвертор НЕ ТРОГАТЬ!'!Z572)</f>
        <v/>
      </c>
      <c r="G430" s="385" t="str">
        <f>IF('Заполняет конвертор НЕ ТРОГАТЬ!'!AA572="", "", 'Заполняет конвертор НЕ ТРОГАТЬ!'!AA572)</f>
        <v/>
      </c>
      <c r="H430" s="385" t="str">
        <f>IF('Заполняет конвертор НЕ ТРОГАТЬ!'!AB572="", "", 'Заполняет конвертор НЕ ТРОГАТЬ!'!AB572)</f>
        <v/>
      </c>
      <c r="I430" s="385" t="str">
        <f>IF('Заполняет конвертор НЕ ТРОГАТЬ!'!AC572="", "", 'Заполняет конвертор НЕ ТРОГАТЬ!'!AC572)</f>
        <v/>
      </c>
      <c r="J430" s="385" t="str">
        <f>IF('Заполняет конвертор НЕ ТРОГАТЬ!'!AD572="", "", 'Заполняет конвертор НЕ ТРОГАТЬ!'!AD572)</f>
        <v/>
      </c>
    </row>
    <row r="431" spans="1:10" ht="15.75" customHeight="1">
      <c r="A431" s="385" t="str">
        <f>IF('Заполняет конвертор НЕ ТРОГАТЬ!'!U573="", "", 'Заполняет конвертор НЕ ТРОГАТЬ!'!U573)</f>
        <v/>
      </c>
      <c r="B431" s="385" t="str">
        <f>IF('Заполняет конвертор НЕ ТРОГАТЬ!'!V573="", "", 'Заполняет конвертор НЕ ТРОГАТЬ!'!V573)</f>
        <v/>
      </c>
      <c r="C431" s="385" t="str">
        <f>IF('Заполняет конвертор НЕ ТРОГАТЬ!'!W573="", "", 'Заполняет конвертор НЕ ТРОГАТЬ!'!W573)</f>
        <v/>
      </c>
      <c r="D431" s="385" t="str">
        <f>IF('Заполняет конвертор НЕ ТРОГАТЬ!'!X573="", "", 'Заполняет конвертор НЕ ТРОГАТЬ!'!X573)</f>
        <v/>
      </c>
      <c r="E431" s="385" t="str">
        <f>IF('Заполняет конвертор НЕ ТРОГАТЬ!'!Y573="", "", 'Заполняет конвертор НЕ ТРОГАТЬ!'!Y573)</f>
        <v/>
      </c>
      <c r="F431" s="385" t="str">
        <f>IF('Заполняет конвертор НЕ ТРОГАТЬ!'!Z573="", "", 'Заполняет конвертор НЕ ТРОГАТЬ!'!Z573)</f>
        <v/>
      </c>
      <c r="G431" s="385" t="str">
        <f>IF('Заполняет конвертор НЕ ТРОГАТЬ!'!AA573="", "", 'Заполняет конвертор НЕ ТРОГАТЬ!'!AA573)</f>
        <v/>
      </c>
      <c r="H431" s="385" t="str">
        <f>IF('Заполняет конвертор НЕ ТРОГАТЬ!'!AB573="", "", 'Заполняет конвертор НЕ ТРОГАТЬ!'!AB573)</f>
        <v/>
      </c>
      <c r="I431" s="385" t="str">
        <f>IF('Заполняет конвертор НЕ ТРОГАТЬ!'!AC573="", "", 'Заполняет конвертор НЕ ТРОГАТЬ!'!AC573)</f>
        <v/>
      </c>
      <c r="J431" s="385" t="str">
        <f>IF('Заполняет конвертор НЕ ТРОГАТЬ!'!AD573="", "", 'Заполняет конвертор НЕ ТРОГАТЬ!'!AD573)</f>
        <v/>
      </c>
    </row>
    <row r="432" spans="1:10" ht="15.75" customHeight="1">
      <c r="A432" s="385" t="str">
        <f>IF('Заполняет конвертор НЕ ТРОГАТЬ!'!U574="", "", 'Заполняет конвертор НЕ ТРОГАТЬ!'!U574)</f>
        <v/>
      </c>
      <c r="B432" s="385" t="str">
        <f>IF('Заполняет конвертор НЕ ТРОГАТЬ!'!V574="", "", 'Заполняет конвертор НЕ ТРОГАТЬ!'!V574)</f>
        <v/>
      </c>
      <c r="C432" s="385" t="str">
        <f>IF('Заполняет конвертор НЕ ТРОГАТЬ!'!W574="", "", 'Заполняет конвертор НЕ ТРОГАТЬ!'!W574)</f>
        <v/>
      </c>
      <c r="D432" s="385" t="str">
        <f>IF('Заполняет конвертор НЕ ТРОГАТЬ!'!X574="", "", 'Заполняет конвертор НЕ ТРОГАТЬ!'!X574)</f>
        <v/>
      </c>
      <c r="E432" s="385" t="str">
        <f>IF('Заполняет конвертор НЕ ТРОГАТЬ!'!Y574="", "", 'Заполняет конвертор НЕ ТРОГАТЬ!'!Y574)</f>
        <v/>
      </c>
      <c r="F432" s="385" t="str">
        <f>IF('Заполняет конвертор НЕ ТРОГАТЬ!'!Z574="", "", 'Заполняет конвертор НЕ ТРОГАТЬ!'!Z574)</f>
        <v/>
      </c>
      <c r="G432" s="385" t="str">
        <f>IF('Заполняет конвертор НЕ ТРОГАТЬ!'!AA574="", "", 'Заполняет конвертор НЕ ТРОГАТЬ!'!AA574)</f>
        <v/>
      </c>
      <c r="H432" s="385" t="str">
        <f>IF('Заполняет конвертор НЕ ТРОГАТЬ!'!AB574="", "", 'Заполняет конвертор НЕ ТРОГАТЬ!'!AB574)</f>
        <v/>
      </c>
      <c r="I432" s="385" t="str">
        <f>IF('Заполняет конвертор НЕ ТРОГАТЬ!'!AC574="", "", 'Заполняет конвертор НЕ ТРОГАТЬ!'!AC574)</f>
        <v/>
      </c>
      <c r="J432" s="385" t="str">
        <f>IF('Заполняет конвертор НЕ ТРОГАТЬ!'!AD574="", "", 'Заполняет конвертор НЕ ТРОГАТЬ!'!AD574)</f>
        <v/>
      </c>
    </row>
    <row r="433" spans="1:10" ht="15.75" customHeight="1">
      <c r="A433" s="385" t="str">
        <f>IF('Заполняет конвертор НЕ ТРОГАТЬ!'!U575="", "", 'Заполняет конвертор НЕ ТРОГАТЬ!'!U575)</f>
        <v/>
      </c>
      <c r="B433" s="385" t="str">
        <f>IF('Заполняет конвертор НЕ ТРОГАТЬ!'!V575="", "", 'Заполняет конвертор НЕ ТРОГАТЬ!'!V575)</f>
        <v/>
      </c>
      <c r="C433" s="385" t="str">
        <f>IF('Заполняет конвертор НЕ ТРОГАТЬ!'!W575="", "", 'Заполняет конвертор НЕ ТРОГАТЬ!'!W575)</f>
        <v/>
      </c>
      <c r="D433" s="385" t="str">
        <f>IF('Заполняет конвертор НЕ ТРОГАТЬ!'!X575="", "", 'Заполняет конвертор НЕ ТРОГАТЬ!'!X575)</f>
        <v/>
      </c>
      <c r="E433" s="385" t="str">
        <f>IF('Заполняет конвертор НЕ ТРОГАТЬ!'!Y575="", "", 'Заполняет конвертор НЕ ТРОГАТЬ!'!Y575)</f>
        <v/>
      </c>
      <c r="F433" s="385" t="str">
        <f>IF('Заполняет конвертор НЕ ТРОГАТЬ!'!Z575="", "", 'Заполняет конвертор НЕ ТРОГАТЬ!'!Z575)</f>
        <v/>
      </c>
      <c r="G433" s="385" t="str">
        <f>IF('Заполняет конвертор НЕ ТРОГАТЬ!'!AA575="", "", 'Заполняет конвертор НЕ ТРОГАТЬ!'!AA575)</f>
        <v/>
      </c>
      <c r="H433" s="385" t="str">
        <f>IF('Заполняет конвертор НЕ ТРОГАТЬ!'!AB575="", "", 'Заполняет конвертор НЕ ТРОГАТЬ!'!AB575)</f>
        <v/>
      </c>
      <c r="I433" s="385" t="str">
        <f>IF('Заполняет конвертор НЕ ТРОГАТЬ!'!AC575="", "", 'Заполняет конвертор НЕ ТРОГАТЬ!'!AC575)</f>
        <v/>
      </c>
      <c r="J433" s="385" t="str">
        <f>IF('Заполняет конвертор НЕ ТРОГАТЬ!'!AD575="", "", 'Заполняет конвертор НЕ ТРОГАТЬ!'!AD575)</f>
        <v/>
      </c>
    </row>
    <row r="434" spans="1:10" ht="15.75" customHeight="1">
      <c r="A434" s="385" t="str">
        <f>IF('Заполняет конвертор НЕ ТРОГАТЬ!'!U576="", "", 'Заполняет конвертор НЕ ТРОГАТЬ!'!U576)</f>
        <v/>
      </c>
      <c r="B434" s="385" t="str">
        <f>IF('Заполняет конвертор НЕ ТРОГАТЬ!'!V576="", "", 'Заполняет конвертор НЕ ТРОГАТЬ!'!V576)</f>
        <v/>
      </c>
      <c r="C434" s="385" t="str">
        <f>IF('Заполняет конвертор НЕ ТРОГАТЬ!'!W576="", "", 'Заполняет конвертор НЕ ТРОГАТЬ!'!W576)</f>
        <v/>
      </c>
      <c r="D434" s="385" t="str">
        <f>IF('Заполняет конвертор НЕ ТРОГАТЬ!'!X576="", "", 'Заполняет конвертор НЕ ТРОГАТЬ!'!X576)</f>
        <v/>
      </c>
      <c r="E434" s="385" t="str">
        <f>IF('Заполняет конвертор НЕ ТРОГАТЬ!'!Y576="", "", 'Заполняет конвертор НЕ ТРОГАТЬ!'!Y576)</f>
        <v/>
      </c>
      <c r="F434" s="385" t="str">
        <f>IF('Заполняет конвертор НЕ ТРОГАТЬ!'!Z576="", "", 'Заполняет конвертор НЕ ТРОГАТЬ!'!Z576)</f>
        <v/>
      </c>
      <c r="G434" s="385" t="str">
        <f>IF('Заполняет конвертор НЕ ТРОГАТЬ!'!AA576="", "", 'Заполняет конвертор НЕ ТРОГАТЬ!'!AA576)</f>
        <v/>
      </c>
      <c r="H434" s="385" t="str">
        <f>IF('Заполняет конвертор НЕ ТРОГАТЬ!'!AB576="", "", 'Заполняет конвертор НЕ ТРОГАТЬ!'!AB576)</f>
        <v/>
      </c>
      <c r="I434" s="385" t="str">
        <f>IF('Заполняет конвертор НЕ ТРОГАТЬ!'!AC576="", "", 'Заполняет конвертор НЕ ТРОГАТЬ!'!AC576)</f>
        <v/>
      </c>
      <c r="J434" s="385" t="str">
        <f>IF('Заполняет конвертор НЕ ТРОГАТЬ!'!AD576="", "", 'Заполняет конвертор НЕ ТРОГАТЬ!'!AD576)</f>
        <v/>
      </c>
    </row>
    <row r="435" spans="1:10" ht="15.75" customHeight="1">
      <c r="A435" s="385" t="str">
        <f>IF('Заполняет конвертор НЕ ТРОГАТЬ!'!U577="", "", 'Заполняет конвертор НЕ ТРОГАТЬ!'!U577)</f>
        <v/>
      </c>
      <c r="B435" s="385" t="str">
        <f>IF('Заполняет конвертор НЕ ТРОГАТЬ!'!V577="", "", 'Заполняет конвертор НЕ ТРОГАТЬ!'!V577)</f>
        <v/>
      </c>
      <c r="C435" s="385" t="str">
        <f>IF('Заполняет конвертор НЕ ТРОГАТЬ!'!W577="", "", 'Заполняет конвертор НЕ ТРОГАТЬ!'!W577)</f>
        <v/>
      </c>
      <c r="D435" s="385" t="str">
        <f>IF('Заполняет конвертор НЕ ТРОГАТЬ!'!X577="", "", 'Заполняет конвертор НЕ ТРОГАТЬ!'!X577)</f>
        <v/>
      </c>
      <c r="E435" s="385" t="str">
        <f>IF('Заполняет конвертор НЕ ТРОГАТЬ!'!Y577="", "", 'Заполняет конвертор НЕ ТРОГАТЬ!'!Y577)</f>
        <v/>
      </c>
      <c r="F435" s="385" t="str">
        <f>IF('Заполняет конвертор НЕ ТРОГАТЬ!'!Z577="", "", 'Заполняет конвертор НЕ ТРОГАТЬ!'!Z577)</f>
        <v/>
      </c>
      <c r="G435" s="385" t="str">
        <f>IF('Заполняет конвертор НЕ ТРОГАТЬ!'!AA577="", "", 'Заполняет конвертор НЕ ТРОГАТЬ!'!AA577)</f>
        <v/>
      </c>
      <c r="H435" s="385" t="str">
        <f>IF('Заполняет конвертор НЕ ТРОГАТЬ!'!AB577="", "", 'Заполняет конвертор НЕ ТРОГАТЬ!'!AB577)</f>
        <v/>
      </c>
      <c r="I435" s="385" t="str">
        <f>IF('Заполняет конвертор НЕ ТРОГАТЬ!'!AC577="", "", 'Заполняет конвертор НЕ ТРОГАТЬ!'!AC577)</f>
        <v/>
      </c>
      <c r="J435" s="385" t="str">
        <f>IF('Заполняет конвертор НЕ ТРОГАТЬ!'!AD577="", "", 'Заполняет конвертор НЕ ТРОГАТЬ!'!AD577)</f>
        <v/>
      </c>
    </row>
    <row r="436" spans="1:10" ht="15.75" customHeight="1">
      <c r="A436" s="385" t="str">
        <f>IF('Заполняет конвертор НЕ ТРОГАТЬ!'!U578="", "", 'Заполняет конвертор НЕ ТРОГАТЬ!'!U578)</f>
        <v/>
      </c>
      <c r="B436" s="385" t="str">
        <f>IF('Заполняет конвертор НЕ ТРОГАТЬ!'!V578="", "", 'Заполняет конвертор НЕ ТРОГАТЬ!'!V578)</f>
        <v/>
      </c>
      <c r="C436" s="385" t="str">
        <f>IF('Заполняет конвертор НЕ ТРОГАТЬ!'!W578="", "", 'Заполняет конвертор НЕ ТРОГАТЬ!'!W578)</f>
        <v/>
      </c>
      <c r="D436" s="385" t="str">
        <f>IF('Заполняет конвертор НЕ ТРОГАТЬ!'!X578="", "", 'Заполняет конвертор НЕ ТРОГАТЬ!'!X578)</f>
        <v/>
      </c>
      <c r="E436" s="385" t="str">
        <f>IF('Заполняет конвертор НЕ ТРОГАТЬ!'!Y578="", "", 'Заполняет конвертор НЕ ТРОГАТЬ!'!Y578)</f>
        <v/>
      </c>
      <c r="F436" s="385" t="str">
        <f>IF('Заполняет конвертор НЕ ТРОГАТЬ!'!Z578="", "", 'Заполняет конвертор НЕ ТРОГАТЬ!'!Z578)</f>
        <v/>
      </c>
      <c r="G436" s="385" t="str">
        <f>IF('Заполняет конвертор НЕ ТРОГАТЬ!'!AA578="", "", 'Заполняет конвертор НЕ ТРОГАТЬ!'!AA578)</f>
        <v/>
      </c>
      <c r="H436" s="385" t="str">
        <f>IF('Заполняет конвертор НЕ ТРОГАТЬ!'!AB578="", "", 'Заполняет конвертор НЕ ТРОГАТЬ!'!AB578)</f>
        <v/>
      </c>
      <c r="I436" s="385" t="str">
        <f>IF('Заполняет конвертор НЕ ТРОГАТЬ!'!AC578="", "", 'Заполняет конвертор НЕ ТРОГАТЬ!'!AC578)</f>
        <v/>
      </c>
      <c r="J436" s="385" t="str">
        <f>IF('Заполняет конвертор НЕ ТРОГАТЬ!'!AD578="", "", 'Заполняет конвертор НЕ ТРОГАТЬ!'!AD578)</f>
        <v/>
      </c>
    </row>
    <row r="437" spans="1:10" ht="15.75" customHeight="1">
      <c r="A437" s="385" t="str">
        <f>IF('Заполняет конвертор НЕ ТРОГАТЬ!'!U579="", "", 'Заполняет конвертор НЕ ТРОГАТЬ!'!U579)</f>
        <v/>
      </c>
      <c r="B437" s="385" t="str">
        <f>IF('Заполняет конвертор НЕ ТРОГАТЬ!'!V579="", "", 'Заполняет конвертор НЕ ТРОГАТЬ!'!V579)</f>
        <v/>
      </c>
      <c r="C437" s="385" t="str">
        <f>IF('Заполняет конвертор НЕ ТРОГАТЬ!'!W579="", "", 'Заполняет конвертор НЕ ТРОГАТЬ!'!W579)</f>
        <v/>
      </c>
      <c r="D437" s="385" t="str">
        <f>IF('Заполняет конвертор НЕ ТРОГАТЬ!'!X579="", "", 'Заполняет конвертор НЕ ТРОГАТЬ!'!X579)</f>
        <v/>
      </c>
      <c r="E437" s="385" t="str">
        <f>IF('Заполняет конвертор НЕ ТРОГАТЬ!'!Y579="", "", 'Заполняет конвертор НЕ ТРОГАТЬ!'!Y579)</f>
        <v/>
      </c>
      <c r="F437" s="385" t="str">
        <f>IF('Заполняет конвертор НЕ ТРОГАТЬ!'!Z579="", "", 'Заполняет конвертор НЕ ТРОГАТЬ!'!Z579)</f>
        <v/>
      </c>
      <c r="G437" s="385" t="str">
        <f>IF('Заполняет конвертор НЕ ТРОГАТЬ!'!AA579="", "", 'Заполняет конвертор НЕ ТРОГАТЬ!'!AA579)</f>
        <v/>
      </c>
      <c r="H437" s="385" t="str">
        <f>IF('Заполняет конвертор НЕ ТРОГАТЬ!'!AB579="", "", 'Заполняет конвертор НЕ ТРОГАТЬ!'!AB579)</f>
        <v/>
      </c>
      <c r="I437" s="385" t="str">
        <f>IF('Заполняет конвертор НЕ ТРОГАТЬ!'!AC579="", "", 'Заполняет конвертор НЕ ТРОГАТЬ!'!AC579)</f>
        <v/>
      </c>
      <c r="J437" s="385" t="str">
        <f>IF('Заполняет конвертор НЕ ТРОГАТЬ!'!AD579="", "", 'Заполняет конвертор НЕ ТРОГАТЬ!'!AD579)</f>
        <v/>
      </c>
    </row>
    <row r="438" spans="1:10" ht="15.75" customHeight="1">
      <c r="A438" s="385" t="str">
        <f>IF('Заполняет конвертор НЕ ТРОГАТЬ!'!U580="", "", 'Заполняет конвертор НЕ ТРОГАТЬ!'!U580)</f>
        <v/>
      </c>
      <c r="B438" s="385" t="str">
        <f>IF('Заполняет конвертор НЕ ТРОГАТЬ!'!V580="", "", 'Заполняет конвертор НЕ ТРОГАТЬ!'!V580)</f>
        <v/>
      </c>
      <c r="C438" s="385" t="str">
        <f>IF('Заполняет конвертор НЕ ТРОГАТЬ!'!W580="", "", 'Заполняет конвертор НЕ ТРОГАТЬ!'!W580)</f>
        <v/>
      </c>
      <c r="D438" s="385" t="str">
        <f>IF('Заполняет конвертор НЕ ТРОГАТЬ!'!X580="", "", 'Заполняет конвертор НЕ ТРОГАТЬ!'!X580)</f>
        <v/>
      </c>
      <c r="E438" s="385" t="str">
        <f>IF('Заполняет конвертор НЕ ТРОГАТЬ!'!Y580="", "", 'Заполняет конвертор НЕ ТРОГАТЬ!'!Y580)</f>
        <v/>
      </c>
      <c r="F438" s="385" t="str">
        <f>IF('Заполняет конвертор НЕ ТРОГАТЬ!'!Z580="", "", 'Заполняет конвертор НЕ ТРОГАТЬ!'!Z580)</f>
        <v/>
      </c>
      <c r="G438" s="385" t="str">
        <f>IF('Заполняет конвертор НЕ ТРОГАТЬ!'!AA580="", "", 'Заполняет конвертор НЕ ТРОГАТЬ!'!AA580)</f>
        <v/>
      </c>
      <c r="H438" s="385" t="str">
        <f>IF('Заполняет конвертор НЕ ТРОГАТЬ!'!AB580="", "", 'Заполняет конвертор НЕ ТРОГАТЬ!'!AB580)</f>
        <v/>
      </c>
      <c r="I438" s="385" t="str">
        <f>IF('Заполняет конвертор НЕ ТРОГАТЬ!'!AC580="", "", 'Заполняет конвертор НЕ ТРОГАТЬ!'!AC580)</f>
        <v/>
      </c>
      <c r="J438" s="385" t="str">
        <f>IF('Заполняет конвертор НЕ ТРОГАТЬ!'!AD580="", "", 'Заполняет конвертор НЕ ТРОГАТЬ!'!AD580)</f>
        <v/>
      </c>
    </row>
    <row r="439" spans="1:10" ht="15.75" customHeight="1">
      <c r="A439" s="385" t="str">
        <f>IF('Заполняет конвертор НЕ ТРОГАТЬ!'!U581="", "", 'Заполняет конвертор НЕ ТРОГАТЬ!'!U581)</f>
        <v/>
      </c>
      <c r="B439" s="385" t="str">
        <f>IF('Заполняет конвертор НЕ ТРОГАТЬ!'!V581="", "", 'Заполняет конвертор НЕ ТРОГАТЬ!'!V581)</f>
        <v/>
      </c>
      <c r="C439" s="385" t="str">
        <f>IF('Заполняет конвертор НЕ ТРОГАТЬ!'!W581="", "", 'Заполняет конвертор НЕ ТРОГАТЬ!'!W581)</f>
        <v/>
      </c>
      <c r="D439" s="385" t="str">
        <f>IF('Заполняет конвертор НЕ ТРОГАТЬ!'!X581="", "", 'Заполняет конвертор НЕ ТРОГАТЬ!'!X581)</f>
        <v/>
      </c>
      <c r="E439" s="385" t="str">
        <f>IF('Заполняет конвертор НЕ ТРОГАТЬ!'!Y581="", "", 'Заполняет конвертор НЕ ТРОГАТЬ!'!Y581)</f>
        <v/>
      </c>
      <c r="F439" s="385" t="str">
        <f>IF('Заполняет конвертор НЕ ТРОГАТЬ!'!Z581="", "", 'Заполняет конвертор НЕ ТРОГАТЬ!'!Z581)</f>
        <v/>
      </c>
      <c r="G439" s="385" t="str">
        <f>IF('Заполняет конвертор НЕ ТРОГАТЬ!'!AA581="", "", 'Заполняет конвертор НЕ ТРОГАТЬ!'!AA581)</f>
        <v/>
      </c>
      <c r="H439" s="385" t="str">
        <f>IF('Заполняет конвертор НЕ ТРОГАТЬ!'!AB581="", "", 'Заполняет конвертор НЕ ТРОГАТЬ!'!AB581)</f>
        <v/>
      </c>
      <c r="I439" s="385" t="str">
        <f>IF('Заполняет конвертор НЕ ТРОГАТЬ!'!AC581="", "", 'Заполняет конвертор НЕ ТРОГАТЬ!'!AC581)</f>
        <v/>
      </c>
      <c r="J439" s="385" t="str">
        <f>IF('Заполняет конвертор НЕ ТРОГАТЬ!'!AD581="", "", 'Заполняет конвертор НЕ ТРОГАТЬ!'!AD581)</f>
        <v/>
      </c>
    </row>
    <row r="440" spans="1:10" ht="15.75" customHeight="1">
      <c r="A440" s="385" t="str">
        <f>IF('Заполняет конвертор НЕ ТРОГАТЬ!'!U582="", "", 'Заполняет конвертор НЕ ТРОГАТЬ!'!U582)</f>
        <v/>
      </c>
      <c r="B440" s="385" t="str">
        <f>IF('Заполняет конвертор НЕ ТРОГАТЬ!'!V582="", "", 'Заполняет конвертор НЕ ТРОГАТЬ!'!V582)</f>
        <v/>
      </c>
      <c r="C440" s="385" t="str">
        <f>IF('Заполняет конвертор НЕ ТРОГАТЬ!'!W582="", "", 'Заполняет конвертор НЕ ТРОГАТЬ!'!W582)</f>
        <v/>
      </c>
      <c r="D440" s="385" t="str">
        <f>IF('Заполняет конвертор НЕ ТРОГАТЬ!'!X582="", "", 'Заполняет конвертор НЕ ТРОГАТЬ!'!X582)</f>
        <v/>
      </c>
      <c r="E440" s="385" t="str">
        <f>IF('Заполняет конвертор НЕ ТРОГАТЬ!'!Y582="", "", 'Заполняет конвертор НЕ ТРОГАТЬ!'!Y582)</f>
        <v/>
      </c>
      <c r="F440" s="385" t="str">
        <f>IF('Заполняет конвертор НЕ ТРОГАТЬ!'!Z582="", "", 'Заполняет конвертор НЕ ТРОГАТЬ!'!Z582)</f>
        <v/>
      </c>
      <c r="G440" s="385" t="str">
        <f>IF('Заполняет конвертор НЕ ТРОГАТЬ!'!AA582="", "", 'Заполняет конвертор НЕ ТРОГАТЬ!'!AA582)</f>
        <v/>
      </c>
      <c r="H440" s="385" t="str">
        <f>IF('Заполняет конвертор НЕ ТРОГАТЬ!'!AB582="", "", 'Заполняет конвертор НЕ ТРОГАТЬ!'!AB582)</f>
        <v/>
      </c>
      <c r="I440" s="385" t="str">
        <f>IF('Заполняет конвертор НЕ ТРОГАТЬ!'!AC582="", "", 'Заполняет конвертор НЕ ТРОГАТЬ!'!AC582)</f>
        <v/>
      </c>
      <c r="J440" s="385" t="str">
        <f>IF('Заполняет конвертор НЕ ТРОГАТЬ!'!AD582="", "", 'Заполняет конвертор НЕ ТРОГАТЬ!'!AD582)</f>
        <v/>
      </c>
    </row>
    <row r="441" spans="1:10" ht="15.75" customHeight="1">
      <c r="A441" s="385" t="str">
        <f>IF('Заполняет конвертор НЕ ТРОГАТЬ!'!U583="", "", 'Заполняет конвертор НЕ ТРОГАТЬ!'!U583)</f>
        <v/>
      </c>
      <c r="B441" s="385" t="str">
        <f>IF('Заполняет конвертор НЕ ТРОГАТЬ!'!V583="", "", 'Заполняет конвертор НЕ ТРОГАТЬ!'!V583)</f>
        <v/>
      </c>
      <c r="C441" s="385" t="str">
        <f>IF('Заполняет конвертор НЕ ТРОГАТЬ!'!W583="", "", 'Заполняет конвертор НЕ ТРОГАТЬ!'!W583)</f>
        <v/>
      </c>
      <c r="D441" s="385" t="str">
        <f>IF('Заполняет конвертор НЕ ТРОГАТЬ!'!X583="", "", 'Заполняет конвертор НЕ ТРОГАТЬ!'!X583)</f>
        <v/>
      </c>
      <c r="E441" s="385" t="str">
        <f>IF('Заполняет конвертор НЕ ТРОГАТЬ!'!Y583="", "", 'Заполняет конвертор НЕ ТРОГАТЬ!'!Y583)</f>
        <v/>
      </c>
      <c r="F441" s="385" t="str">
        <f>IF('Заполняет конвертор НЕ ТРОГАТЬ!'!Z583="", "", 'Заполняет конвертор НЕ ТРОГАТЬ!'!Z583)</f>
        <v/>
      </c>
      <c r="G441" s="385" t="str">
        <f>IF('Заполняет конвертор НЕ ТРОГАТЬ!'!AA583="", "", 'Заполняет конвертор НЕ ТРОГАТЬ!'!AA583)</f>
        <v/>
      </c>
      <c r="H441" s="385" t="str">
        <f>IF('Заполняет конвертор НЕ ТРОГАТЬ!'!AB583="", "", 'Заполняет конвертор НЕ ТРОГАТЬ!'!AB583)</f>
        <v/>
      </c>
      <c r="I441" s="385" t="str">
        <f>IF('Заполняет конвертор НЕ ТРОГАТЬ!'!AC583="", "", 'Заполняет конвертор НЕ ТРОГАТЬ!'!AC583)</f>
        <v/>
      </c>
      <c r="J441" s="385" t="str">
        <f>IF('Заполняет конвертор НЕ ТРОГАТЬ!'!AD583="", "", 'Заполняет конвертор НЕ ТРОГАТЬ!'!AD583)</f>
        <v/>
      </c>
    </row>
    <row r="442" spans="1:10" ht="15.75" customHeight="1">
      <c r="A442" s="385" t="str">
        <f>IF('Заполняет конвертор НЕ ТРОГАТЬ!'!U584="", "", 'Заполняет конвертор НЕ ТРОГАТЬ!'!U584)</f>
        <v/>
      </c>
      <c r="B442" s="385" t="str">
        <f>IF('Заполняет конвертор НЕ ТРОГАТЬ!'!V584="", "", 'Заполняет конвертор НЕ ТРОГАТЬ!'!V584)</f>
        <v/>
      </c>
      <c r="C442" s="385" t="str">
        <f>IF('Заполняет конвертор НЕ ТРОГАТЬ!'!W584="", "", 'Заполняет конвертор НЕ ТРОГАТЬ!'!W584)</f>
        <v/>
      </c>
      <c r="D442" s="385" t="str">
        <f>IF('Заполняет конвертор НЕ ТРОГАТЬ!'!X584="", "", 'Заполняет конвертор НЕ ТРОГАТЬ!'!X584)</f>
        <v/>
      </c>
      <c r="E442" s="385" t="str">
        <f>IF('Заполняет конвертор НЕ ТРОГАТЬ!'!Y584="", "", 'Заполняет конвертор НЕ ТРОГАТЬ!'!Y584)</f>
        <v/>
      </c>
      <c r="F442" s="385" t="str">
        <f>IF('Заполняет конвертор НЕ ТРОГАТЬ!'!Z584="", "", 'Заполняет конвертор НЕ ТРОГАТЬ!'!Z584)</f>
        <v/>
      </c>
      <c r="G442" s="385" t="str">
        <f>IF('Заполняет конвертор НЕ ТРОГАТЬ!'!AA584="", "", 'Заполняет конвертор НЕ ТРОГАТЬ!'!AA584)</f>
        <v/>
      </c>
      <c r="H442" s="385" t="str">
        <f>IF('Заполняет конвертор НЕ ТРОГАТЬ!'!AB584="", "", 'Заполняет конвертор НЕ ТРОГАТЬ!'!AB584)</f>
        <v/>
      </c>
      <c r="I442" s="385" t="str">
        <f>IF('Заполняет конвертор НЕ ТРОГАТЬ!'!AC584="", "", 'Заполняет конвертор НЕ ТРОГАТЬ!'!AC584)</f>
        <v/>
      </c>
      <c r="J442" s="385" t="str">
        <f>IF('Заполняет конвертор НЕ ТРОГАТЬ!'!AD584="", "", 'Заполняет конвертор НЕ ТРОГАТЬ!'!AD584)</f>
        <v/>
      </c>
    </row>
    <row r="443" spans="1:10" ht="15.75" customHeight="1">
      <c r="A443" s="385" t="str">
        <f>IF('Заполняет конвертор НЕ ТРОГАТЬ!'!U585="", "", 'Заполняет конвертор НЕ ТРОГАТЬ!'!U585)</f>
        <v/>
      </c>
      <c r="B443" s="385" t="str">
        <f>IF('Заполняет конвертор НЕ ТРОГАТЬ!'!V585="", "", 'Заполняет конвертор НЕ ТРОГАТЬ!'!V585)</f>
        <v/>
      </c>
      <c r="C443" s="385" t="str">
        <f>IF('Заполняет конвертор НЕ ТРОГАТЬ!'!W585="", "", 'Заполняет конвертор НЕ ТРОГАТЬ!'!W585)</f>
        <v/>
      </c>
      <c r="D443" s="385" t="str">
        <f>IF('Заполняет конвертор НЕ ТРОГАТЬ!'!X585="", "", 'Заполняет конвертор НЕ ТРОГАТЬ!'!X585)</f>
        <v/>
      </c>
      <c r="E443" s="385" t="str">
        <f>IF('Заполняет конвертор НЕ ТРОГАТЬ!'!Y585="", "", 'Заполняет конвертор НЕ ТРОГАТЬ!'!Y585)</f>
        <v/>
      </c>
      <c r="F443" s="385" t="str">
        <f>IF('Заполняет конвертор НЕ ТРОГАТЬ!'!Z585="", "", 'Заполняет конвертор НЕ ТРОГАТЬ!'!Z585)</f>
        <v/>
      </c>
      <c r="G443" s="385" t="str">
        <f>IF('Заполняет конвертор НЕ ТРОГАТЬ!'!AA585="", "", 'Заполняет конвертор НЕ ТРОГАТЬ!'!AA585)</f>
        <v/>
      </c>
      <c r="H443" s="385" t="str">
        <f>IF('Заполняет конвертор НЕ ТРОГАТЬ!'!AB585="", "", 'Заполняет конвертор НЕ ТРОГАТЬ!'!AB585)</f>
        <v/>
      </c>
      <c r="I443" s="385" t="str">
        <f>IF('Заполняет конвертор НЕ ТРОГАТЬ!'!AC585="", "", 'Заполняет конвертор НЕ ТРОГАТЬ!'!AC585)</f>
        <v/>
      </c>
      <c r="J443" s="385" t="str">
        <f>IF('Заполняет конвертор НЕ ТРОГАТЬ!'!AD585="", "", 'Заполняет конвертор НЕ ТРОГАТЬ!'!AD585)</f>
        <v/>
      </c>
    </row>
    <row r="444" spans="1:10" ht="15.75" customHeight="1">
      <c r="A444" s="385" t="str">
        <f>IF('Заполняет конвертор НЕ ТРОГАТЬ!'!U586="", "", 'Заполняет конвертор НЕ ТРОГАТЬ!'!U586)</f>
        <v/>
      </c>
      <c r="B444" s="385" t="str">
        <f>IF('Заполняет конвертор НЕ ТРОГАТЬ!'!V586="", "", 'Заполняет конвертор НЕ ТРОГАТЬ!'!V586)</f>
        <v/>
      </c>
      <c r="C444" s="385" t="str">
        <f>IF('Заполняет конвертор НЕ ТРОГАТЬ!'!W586="", "", 'Заполняет конвертор НЕ ТРОГАТЬ!'!W586)</f>
        <v/>
      </c>
      <c r="D444" s="385" t="str">
        <f>IF('Заполняет конвертор НЕ ТРОГАТЬ!'!X586="", "", 'Заполняет конвертор НЕ ТРОГАТЬ!'!X586)</f>
        <v/>
      </c>
      <c r="E444" s="385" t="str">
        <f>IF('Заполняет конвертор НЕ ТРОГАТЬ!'!Y586="", "", 'Заполняет конвертор НЕ ТРОГАТЬ!'!Y586)</f>
        <v/>
      </c>
      <c r="F444" s="385" t="str">
        <f>IF('Заполняет конвертор НЕ ТРОГАТЬ!'!Z586="", "", 'Заполняет конвертор НЕ ТРОГАТЬ!'!Z586)</f>
        <v/>
      </c>
      <c r="G444" s="385" t="str">
        <f>IF('Заполняет конвертор НЕ ТРОГАТЬ!'!AA586="", "", 'Заполняет конвертор НЕ ТРОГАТЬ!'!AA586)</f>
        <v/>
      </c>
      <c r="H444" s="385" t="str">
        <f>IF('Заполняет конвертор НЕ ТРОГАТЬ!'!AB586="", "", 'Заполняет конвертор НЕ ТРОГАТЬ!'!AB586)</f>
        <v/>
      </c>
      <c r="I444" s="385" t="str">
        <f>IF('Заполняет конвертор НЕ ТРОГАТЬ!'!AC586="", "", 'Заполняет конвертор НЕ ТРОГАТЬ!'!AC586)</f>
        <v/>
      </c>
      <c r="J444" s="385" t="str">
        <f>IF('Заполняет конвертор НЕ ТРОГАТЬ!'!AD586="", "", 'Заполняет конвертор НЕ ТРОГАТЬ!'!AD586)</f>
        <v/>
      </c>
    </row>
    <row r="445" spans="1:10" ht="15.75" customHeight="1">
      <c r="A445" s="385" t="str">
        <f>IF('Заполняет конвертор НЕ ТРОГАТЬ!'!U587="", "", 'Заполняет конвертор НЕ ТРОГАТЬ!'!U587)</f>
        <v/>
      </c>
      <c r="B445" s="385" t="str">
        <f>IF('Заполняет конвертор НЕ ТРОГАТЬ!'!V587="", "", 'Заполняет конвертор НЕ ТРОГАТЬ!'!V587)</f>
        <v/>
      </c>
      <c r="C445" s="385" t="str">
        <f>IF('Заполняет конвертор НЕ ТРОГАТЬ!'!W587="", "", 'Заполняет конвертор НЕ ТРОГАТЬ!'!W587)</f>
        <v/>
      </c>
      <c r="D445" s="385" t="str">
        <f>IF('Заполняет конвертор НЕ ТРОГАТЬ!'!X587="", "", 'Заполняет конвертор НЕ ТРОГАТЬ!'!X587)</f>
        <v/>
      </c>
      <c r="E445" s="385" t="str">
        <f>IF('Заполняет конвертор НЕ ТРОГАТЬ!'!Y587="", "", 'Заполняет конвертор НЕ ТРОГАТЬ!'!Y587)</f>
        <v/>
      </c>
      <c r="F445" s="385" t="str">
        <f>IF('Заполняет конвертор НЕ ТРОГАТЬ!'!Z587="", "", 'Заполняет конвертор НЕ ТРОГАТЬ!'!Z587)</f>
        <v/>
      </c>
      <c r="G445" s="385" t="str">
        <f>IF('Заполняет конвертор НЕ ТРОГАТЬ!'!AA587="", "", 'Заполняет конвертор НЕ ТРОГАТЬ!'!AA587)</f>
        <v/>
      </c>
      <c r="H445" s="385" t="str">
        <f>IF('Заполняет конвертор НЕ ТРОГАТЬ!'!AB587="", "", 'Заполняет конвертор НЕ ТРОГАТЬ!'!AB587)</f>
        <v/>
      </c>
      <c r="I445" s="385" t="str">
        <f>IF('Заполняет конвертор НЕ ТРОГАТЬ!'!AC587="", "", 'Заполняет конвертор НЕ ТРОГАТЬ!'!AC587)</f>
        <v/>
      </c>
      <c r="J445" s="385" t="str">
        <f>IF('Заполняет конвертор НЕ ТРОГАТЬ!'!AD587="", "", 'Заполняет конвертор НЕ ТРОГАТЬ!'!AD587)</f>
        <v/>
      </c>
    </row>
    <row r="446" spans="1:10" ht="15.75" customHeight="1">
      <c r="A446" s="385" t="str">
        <f>IF('Заполняет конвертор НЕ ТРОГАТЬ!'!U588="", "", 'Заполняет конвертор НЕ ТРОГАТЬ!'!U588)</f>
        <v/>
      </c>
      <c r="B446" s="385" t="str">
        <f>IF('Заполняет конвертор НЕ ТРОГАТЬ!'!V588="", "", 'Заполняет конвертор НЕ ТРОГАТЬ!'!V588)</f>
        <v/>
      </c>
      <c r="C446" s="385" t="str">
        <f>IF('Заполняет конвертор НЕ ТРОГАТЬ!'!W588="", "", 'Заполняет конвертор НЕ ТРОГАТЬ!'!W588)</f>
        <v/>
      </c>
      <c r="D446" s="385" t="str">
        <f>IF('Заполняет конвертор НЕ ТРОГАТЬ!'!X588="", "", 'Заполняет конвертор НЕ ТРОГАТЬ!'!X588)</f>
        <v/>
      </c>
      <c r="E446" s="385" t="str">
        <f>IF('Заполняет конвертор НЕ ТРОГАТЬ!'!Y588="", "", 'Заполняет конвертор НЕ ТРОГАТЬ!'!Y588)</f>
        <v/>
      </c>
      <c r="F446" s="385" t="str">
        <f>IF('Заполняет конвертор НЕ ТРОГАТЬ!'!Z588="", "", 'Заполняет конвертор НЕ ТРОГАТЬ!'!Z588)</f>
        <v/>
      </c>
      <c r="G446" s="385" t="str">
        <f>IF('Заполняет конвертор НЕ ТРОГАТЬ!'!AA588="", "", 'Заполняет конвертор НЕ ТРОГАТЬ!'!AA588)</f>
        <v/>
      </c>
      <c r="H446" s="385" t="str">
        <f>IF('Заполняет конвертор НЕ ТРОГАТЬ!'!AB588="", "", 'Заполняет конвертор НЕ ТРОГАТЬ!'!AB588)</f>
        <v/>
      </c>
      <c r="I446" s="385" t="str">
        <f>IF('Заполняет конвертор НЕ ТРОГАТЬ!'!AC588="", "", 'Заполняет конвертор НЕ ТРОГАТЬ!'!AC588)</f>
        <v/>
      </c>
      <c r="J446" s="385" t="str">
        <f>IF('Заполняет конвертор НЕ ТРОГАТЬ!'!AD588="", "", 'Заполняет конвертор НЕ ТРОГАТЬ!'!AD588)</f>
        <v/>
      </c>
    </row>
    <row r="447" spans="1:10" ht="15.75" customHeight="1">
      <c r="A447" s="385" t="str">
        <f>IF('Заполняет конвертор НЕ ТРОГАТЬ!'!U589="", "", 'Заполняет конвертор НЕ ТРОГАТЬ!'!U589)</f>
        <v/>
      </c>
      <c r="B447" s="385" t="str">
        <f>IF('Заполняет конвертор НЕ ТРОГАТЬ!'!V589="", "", 'Заполняет конвертор НЕ ТРОГАТЬ!'!V589)</f>
        <v/>
      </c>
      <c r="C447" s="385" t="str">
        <f>IF('Заполняет конвертор НЕ ТРОГАТЬ!'!W589="", "", 'Заполняет конвертор НЕ ТРОГАТЬ!'!W589)</f>
        <v/>
      </c>
      <c r="D447" s="385" t="str">
        <f>IF('Заполняет конвертор НЕ ТРОГАТЬ!'!X589="", "", 'Заполняет конвертор НЕ ТРОГАТЬ!'!X589)</f>
        <v/>
      </c>
      <c r="E447" s="385" t="str">
        <f>IF('Заполняет конвертор НЕ ТРОГАТЬ!'!Y589="", "", 'Заполняет конвертор НЕ ТРОГАТЬ!'!Y589)</f>
        <v/>
      </c>
      <c r="F447" s="385" t="str">
        <f>IF('Заполняет конвертор НЕ ТРОГАТЬ!'!Z589="", "", 'Заполняет конвертор НЕ ТРОГАТЬ!'!Z589)</f>
        <v/>
      </c>
      <c r="G447" s="385" t="str">
        <f>IF('Заполняет конвертор НЕ ТРОГАТЬ!'!AA589="", "", 'Заполняет конвертор НЕ ТРОГАТЬ!'!AA589)</f>
        <v/>
      </c>
      <c r="H447" s="385" t="str">
        <f>IF('Заполняет конвертор НЕ ТРОГАТЬ!'!AB589="", "", 'Заполняет конвертор НЕ ТРОГАТЬ!'!AB589)</f>
        <v/>
      </c>
      <c r="I447" s="385" t="str">
        <f>IF('Заполняет конвертор НЕ ТРОГАТЬ!'!AC589="", "", 'Заполняет конвертор НЕ ТРОГАТЬ!'!AC589)</f>
        <v/>
      </c>
      <c r="J447" s="385" t="str">
        <f>IF('Заполняет конвертор НЕ ТРОГАТЬ!'!AD589="", "", 'Заполняет конвертор НЕ ТРОГАТЬ!'!AD589)</f>
        <v/>
      </c>
    </row>
    <row r="448" spans="1:10" ht="15.75" customHeight="1">
      <c r="A448" s="385" t="str">
        <f>IF('Заполняет конвертор НЕ ТРОГАТЬ!'!U590="", "", 'Заполняет конвертор НЕ ТРОГАТЬ!'!U590)</f>
        <v/>
      </c>
      <c r="B448" s="385" t="str">
        <f>IF('Заполняет конвертор НЕ ТРОГАТЬ!'!V590="", "", 'Заполняет конвертор НЕ ТРОГАТЬ!'!V590)</f>
        <v/>
      </c>
      <c r="C448" s="385" t="str">
        <f>IF('Заполняет конвертор НЕ ТРОГАТЬ!'!W590="", "", 'Заполняет конвертор НЕ ТРОГАТЬ!'!W590)</f>
        <v/>
      </c>
      <c r="D448" s="385" t="str">
        <f>IF('Заполняет конвертор НЕ ТРОГАТЬ!'!X590="", "", 'Заполняет конвертор НЕ ТРОГАТЬ!'!X590)</f>
        <v/>
      </c>
      <c r="E448" s="385" t="str">
        <f>IF('Заполняет конвертор НЕ ТРОГАТЬ!'!Y590="", "", 'Заполняет конвертор НЕ ТРОГАТЬ!'!Y590)</f>
        <v/>
      </c>
      <c r="F448" s="385" t="str">
        <f>IF('Заполняет конвертор НЕ ТРОГАТЬ!'!Z590="", "", 'Заполняет конвертор НЕ ТРОГАТЬ!'!Z590)</f>
        <v/>
      </c>
      <c r="G448" s="385" t="str">
        <f>IF('Заполняет конвертор НЕ ТРОГАТЬ!'!AA590="", "", 'Заполняет конвертор НЕ ТРОГАТЬ!'!AA590)</f>
        <v/>
      </c>
      <c r="H448" s="385" t="str">
        <f>IF('Заполняет конвертор НЕ ТРОГАТЬ!'!AB590="", "", 'Заполняет конвертор НЕ ТРОГАТЬ!'!AB590)</f>
        <v/>
      </c>
      <c r="I448" s="385" t="str">
        <f>IF('Заполняет конвертор НЕ ТРОГАТЬ!'!AC590="", "", 'Заполняет конвертор НЕ ТРОГАТЬ!'!AC590)</f>
        <v/>
      </c>
      <c r="J448" s="385" t="str">
        <f>IF('Заполняет конвертор НЕ ТРОГАТЬ!'!AD590="", "", 'Заполняет конвертор НЕ ТРОГАТЬ!'!AD590)</f>
        <v/>
      </c>
    </row>
    <row r="449" spans="1:10" ht="15.75" customHeight="1">
      <c r="A449" s="385" t="str">
        <f>IF('Заполняет конвертор НЕ ТРОГАТЬ!'!U591="", "", 'Заполняет конвертор НЕ ТРОГАТЬ!'!U591)</f>
        <v/>
      </c>
      <c r="B449" s="385" t="str">
        <f>IF('Заполняет конвертор НЕ ТРОГАТЬ!'!V591="", "", 'Заполняет конвертор НЕ ТРОГАТЬ!'!V591)</f>
        <v/>
      </c>
      <c r="C449" s="385" t="str">
        <f>IF('Заполняет конвертор НЕ ТРОГАТЬ!'!W591="", "", 'Заполняет конвертор НЕ ТРОГАТЬ!'!W591)</f>
        <v/>
      </c>
      <c r="D449" s="385" t="str">
        <f>IF('Заполняет конвертор НЕ ТРОГАТЬ!'!X591="", "", 'Заполняет конвертор НЕ ТРОГАТЬ!'!X591)</f>
        <v/>
      </c>
      <c r="E449" s="385" t="str">
        <f>IF('Заполняет конвертор НЕ ТРОГАТЬ!'!Y591="", "", 'Заполняет конвертор НЕ ТРОГАТЬ!'!Y591)</f>
        <v/>
      </c>
      <c r="F449" s="385" t="str">
        <f>IF('Заполняет конвертор НЕ ТРОГАТЬ!'!Z591="", "", 'Заполняет конвертор НЕ ТРОГАТЬ!'!Z591)</f>
        <v/>
      </c>
      <c r="G449" s="385" t="str">
        <f>IF('Заполняет конвертор НЕ ТРОГАТЬ!'!AA591="", "", 'Заполняет конвертор НЕ ТРОГАТЬ!'!AA591)</f>
        <v/>
      </c>
      <c r="H449" s="385" t="str">
        <f>IF('Заполняет конвертор НЕ ТРОГАТЬ!'!AB591="", "", 'Заполняет конвертор НЕ ТРОГАТЬ!'!AB591)</f>
        <v/>
      </c>
      <c r="I449" s="385" t="str">
        <f>IF('Заполняет конвертор НЕ ТРОГАТЬ!'!AC591="", "", 'Заполняет конвертор НЕ ТРОГАТЬ!'!AC591)</f>
        <v/>
      </c>
      <c r="J449" s="385" t="str">
        <f>IF('Заполняет конвертор НЕ ТРОГАТЬ!'!AD591="", "", 'Заполняет конвертор НЕ ТРОГАТЬ!'!AD591)</f>
        <v/>
      </c>
    </row>
    <row r="450" spans="1:10" ht="15.75" customHeight="1">
      <c r="A450" s="385" t="str">
        <f>IF('Заполняет конвертор НЕ ТРОГАТЬ!'!U592="", "", 'Заполняет конвертор НЕ ТРОГАТЬ!'!U592)</f>
        <v/>
      </c>
      <c r="B450" s="385" t="str">
        <f>IF('Заполняет конвертор НЕ ТРОГАТЬ!'!V592="", "", 'Заполняет конвертор НЕ ТРОГАТЬ!'!V592)</f>
        <v/>
      </c>
      <c r="C450" s="385" t="str">
        <f>IF('Заполняет конвертор НЕ ТРОГАТЬ!'!W592="", "", 'Заполняет конвертор НЕ ТРОГАТЬ!'!W592)</f>
        <v/>
      </c>
      <c r="D450" s="385" t="str">
        <f>IF('Заполняет конвертор НЕ ТРОГАТЬ!'!X592="", "", 'Заполняет конвертор НЕ ТРОГАТЬ!'!X592)</f>
        <v/>
      </c>
      <c r="E450" s="385" t="str">
        <f>IF('Заполняет конвертор НЕ ТРОГАТЬ!'!Y592="", "", 'Заполняет конвертор НЕ ТРОГАТЬ!'!Y592)</f>
        <v/>
      </c>
      <c r="F450" s="385" t="str">
        <f>IF('Заполняет конвертор НЕ ТРОГАТЬ!'!Z592="", "", 'Заполняет конвертор НЕ ТРОГАТЬ!'!Z592)</f>
        <v/>
      </c>
      <c r="G450" s="385" t="str">
        <f>IF('Заполняет конвертор НЕ ТРОГАТЬ!'!AA592="", "", 'Заполняет конвертор НЕ ТРОГАТЬ!'!AA592)</f>
        <v/>
      </c>
      <c r="H450" s="385" t="str">
        <f>IF('Заполняет конвертор НЕ ТРОГАТЬ!'!AB592="", "", 'Заполняет конвертор НЕ ТРОГАТЬ!'!AB592)</f>
        <v/>
      </c>
      <c r="I450" s="385" t="str">
        <f>IF('Заполняет конвертор НЕ ТРОГАТЬ!'!AC592="", "", 'Заполняет конвертор НЕ ТРОГАТЬ!'!AC592)</f>
        <v/>
      </c>
      <c r="J450" s="385" t="str">
        <f>IF('Заполняет конвертор НЕ ТРОГАТЬ!'!AD592="", "", 'Заполняет конвертор НЕ ТРОГАТЬ!'!AD592)</f>
        <v/>
      </c>
    </row>
    <row r="451" spans="1:10" ht="15.75" customHeight="1">
      <c r="A451" s="385" t="str">
        <f>IF('Заполняет конвертор НЕ ТРОГАТЬ!'!U593="", "", 'Заполняет конвертор НЕ ТРОГАТЬ!'!U593)</f>
        <v/>
      </c>
      <c r="B451" s="385" t="str">
        <f>IF('Заполняет конвертор НЕ ТРОГАТЬ!'!V593="", "", 'Заполняет конвертор НЕ ТРОГАТЬ!'!V593)</f>
        <v/>
      </c>
      <c r="C451" s="385" t="str">
        <f>IF('Заполняет конвертор НЕ ТРОГАТЬ!'!W593="", "", 'Заполняет конвертор НЕ ТРОГАТЬ!'!W593)</f>
        <v/>
      </c>
      <c r="D451" s="385" t="str">
        <f>IF('Заполняет конвертор НЕ ТРОГАТЬ!'!X593="", "", 'Заполняет конвертор НЕ ТРОГАТЬ!'!X593)</f>
        <v/>
      </c>
      <c r="E451" s="385" t="str">
        <f>IF('Заполняет конвертор НЕ ТРОГАТЬ!'!Y593="", "", 'Заполняет конвертор НЕ ТРОГАТЬ!'!Y593)</f>
        <v/>
      </c>
      <c r="F451" s="385" t="str">
        <f>IF('Заполняет конвертор НЕ ТРОГАТЬ!'!Z593="", "", 'Заполняет конвертор НЕ ТРОГАТЬ!'!Z593)</f>
        <v/>
      </c>
      <c r="G451" s="385" t="str">
        <f>IF('Заполняет конвертор НЕ ТРОГАТЬ!'!AA593="", "", 'Заполняет конвертор НЕ ТРОГАТЬ!'!AA593)</f>
        <v/>
      </c>
      <c r="H451" s="385" t="str">
        <f>IF('Заполняет конвертор НЕ ТРОГАТЬ!'!AB593="", "", 'Заполняет конвертор НЕ ТРОГАТЬ!'!AB593)</f>
        <v/>
      </c>
      <c r="I451" s="385" t="str">
        <f>IF('Заполняет конвертор НЕ ТРОГАТЬ!'!AC593="", "", 'Заполняет конвертор НЕ ТРОГАТЬ!'!AC593)</f>
        <v/>
      </c>
      <c r="J451" s="385" t="str">
        <f>IF('Заполняет конвертор НЕ ТРОГАТЬ!'!AD593="", "", 'Заполняет конвертор НЕ ТРОГАТЬ!'!AD593)</f>
        <v/>
      </c>
    </row>
    <row r="452" spans="1:10" ht="15.75" customHeight="1">
      <c r="A452" s="385" t="str">
        <f>IF('Заполняет конвертор НЕ ТРОГАТЬ!'!U594="", "", 'Заполняет конвертор НЕ ТРОГАТЬ!'!U594)</f>
        <v/>
      </c>
      <c r="B452" s="385" t="str">
        <f>IF('Заполняет конвертор НЕ ТРОГАТЬ!'!V594="", "", 'Заполняет конвертор НЕ ТРОГАТЬ!'!V594)</f>
        <v/>
      </c>
      <c r="C452" s="385" t="str">
        <f>IF('Заполняет конвертор НЕ ТРОГАТЬ!'!W594="", "", 'Заполняет конвертор НЕ ТРОГАТЬ!'!W594)</f>
        <v/>
      </c>
      <c r="D452" s="385" t="str">
        <f>IF('Заполняет конвертор НЕ ТРОГАТЬ!'!X594="", "", 'Заполняет конвертор НЕ ТРОГАТЬ!'!X594)</f>
        <v/>
      </c>
      <c r="E452" s="385" t="str">
        <f>IF('Заполняет конвертор НЕ ТРОГАТЬ!'!Y594="", "", 'Заполняет конвертор НЕ ТРОГАТЬ!'!Y594)</f>
        <v/>
      </c>
      <c r="F452" s="385" t="str">
        <f>IF('Заполняет конвертор НЕ ТРОГАТЬ!'!Z594="", "", 'Заполняет конвертор НЕ ТРОГАТЬ!'!Z594)</f>
        <v/>
      </c>
      <c r="G452" s="385" t="str">
        <f>IF('Заполняет конвертор НЕ ТРОГАТЬ!'!AA594="", "", 'Заполняет конвертор НЕ ТРОГАТЬ!'!AA594)</f>
        <v/>
      </c>
      <c r="H452" s="385" t="str">
        <f>IF('Заполняет конвертор НЕ ТРОГАТЬ!'!AB594="", "", 'Заполняет конвертор НЕ ТРОГАТЬ!'!AB594)</f>
        <v/>
      </c>
      <c r="I452" s="385" t="str">
        <f>IF('Заполняет конвертор НЕ ТРОГАТЬ!'!AC594="", "", 'Заполняет конвертор НЕ ТРОГАТЬ!'!AC594)</f>
        <v/>
      </c>
      <c r="J452" s="385" t="str">
        <f>IF('Заполняет конвертор НЕ ТРОГАТЬ!'!AD594="", "", 'Заполняет конвертор НЕ ТРОГАТЬ!'!AD594)</f>
        <v/>
      </c>
    </row>
    <row r="453" spans="1:10" ht="15.75" customHeight="1">
      <c r="A453" s="385" t="str">
        <f>IF('Заполняет конвертор НЕ ТРОГАТЬ!'!U595="", "", 'Заполняет конвертор НЕ ТРОГАТЬ!'!U595)</f>
        <v/>
      </c>
      <c r="B453" s="385" t="str">
        <f>IF('Заполняет конвертор НЕ ТРОГАТЬ!'!V595="", "", 'Заполняет конвертор НЕ ТРОГАТЬ!'!V595)</f>
        <v/>
      </c>
      <c r="C453" s="385" t="str">
        <f>IF('Заполняет конвертор НЕ ТРОГАТЬ!'!W595="", "", 'Заполняет конвертор НЕ ТРОГАТЬ!'!W595)</f>
        <v/>
      </c>
      <c r="D453" s="385" t="str">
        <f>IF('Заполняет конвертор НЕ ТРОГАТЬ!'!X595="", "", 'Заполняет конвертор НЕ ТРОГАТЬ!'!X595)</f>
        <v/>
      </c>
      <c r="E453" s="385" t="str">
        <f>IF('Заполняет конвертор НЕ ТРОГАТЬ!'!Y595="", "", 'Заполняет конвертор НЕ ТРОГАТЬ!'!Y595)</f>
        <v/>
      </c>
      <c r="F453" s="385" t="str">
        <f>IF('Заполняет конвертор НЕ ТРОГАТЬ!'!Z595="", "", 'Заполняет конвертор НЕ ТРОГАТЬ!'!Z595)</f>
        <v/>
      </c>
      <c r="G453" s="385" t="str">
        <f>IF('Заполняет конвертор НЕ ТРОГАТЬ!'!AA595="", "", 'Заполняет конвертор НЕ ТРОГАТЬ!'!AA595)</f>
        <v/>
      </c>
      <c r="H453" s="385" t="str">
        <f>IF('Заполняет конвертор НЕ ТРОГАТЬ!'!AB595="", "", 'Заполняет конвертор НЕ ТРОГАТЬ!'!AB595)</f>
        <v/>
      </c>
      <c r="I453" s="385" t="str">
        <f>IF('Заполняет конвертор НЕ ТРОГАТЬ!'!AC595="", "", 'Заполняет конвертор НЕ ТРОГАТЬ!'!AC595)</f>
        <v/>
      </c>
      <c r="J453" s="385" t="str">
        <f>IF('Заполняет конвертор НЕ ТРОГАТЬ!'!AD595="", "", 'Заполняет конвертор НЕ ТРОГАТЬ!'!AD595)</f>
        <v/>
      </c>
    </row>
    <row r="454" spans="1:10" ht="15.75" customHeight="1">
      <c r="A454" s="385" t="str">
        <f>IF('Заполняет конвертор НЕ ТРОГАТЬ!'!U596="", "", 'Заполняет конвертор НЕ ТРОГАТЬ!'!U596)</f>
        <v/>
      </c>
      <c r="B454" s="385" t="str">
        <f>IF('Заполняет конвертор НЕ ТРОГАТЬ!'!V596="", "", 'Заполняет конвертор НЕ ТРОГАТЬ!'!V596)</f>
        <v/>
      </c>
      <c r="C454" s="385" t="str">
        <f>IF('Заполняет конвертор НЕ ТРОГАТЬ!'!W596="", "", 'Заполняет конвертор НЕ ТРОГАТЬ!'!W596)</f>
        <v/>
      </c>
      <c r="D454" s="385" t="str">
        <f>IF('Заполняет конвертор НЕ ТРОГАТЬ!'!X596="", "", 'Заполняет конвертор НЕ ТРОГАТЬ!'!X596)</f>
        <v/>
      </c>
      <c r="E454" s="385" t="str">
        <f>IF('Заполняет конвертор НЕ ТРОГАТЬ!'!Y596="", "", 'Заполняет конвертор НЕ ТРОГАТЬ!'!Y596)</f>
        <v/>
      </c>
      <c r="F454" s="385" t="str">
        <f>IF('Заполняет конвертор НЕ ТРОГАТЬ!'!Z596="", "", 'Заполняет конвертор НЕ ТРОГАТЬ!'!Z596)</f>
        <v/>
      </c>
      <c r="G454" s="385" t="str">
        <f>IF('Заполняет конвертор НЕ ТРОГАТЬ!'!AA596="", "", 'Заполняет конвертор НЕ ТРОГАТЬ!'!AA596)</f>
        <v/>
      </c>
      <c r="H454" s="385" t="str">
        <f>IF('Заполняет конвертор НЕ ТРОГАТЬ!'!AB596="", "", 'Заполняет конвертор НЕ ТРОГАТЬ!'!AB596)</f>
        <v/>
      </c>
      <c r="I454" s="385" t="str">
        <f>IF('Заполняет конвертор НЕ ТРОГАТЬ!'!AC596="", "", 'Заполняет конвертор НЕ ТРОГАТЬ!'!AC596)</f>
        <v/>
      </c>
      <c r="J454" s="385" t="str">
        <f>IF('Заполняет конвертор НЕ ТРОГАТЬ!'!AD596="", "", 'Заполняет конвертор НЕ ТРОГАТЬ!'!AD596)</f>
        <v/>
      </c>
    </row>
    <row r="455" spans="1:10" ht="15.75" customHeight="1">
      <c r="A455" s="385" t="str">
        <f>IF('Заполняет конвертор НЕ ТРОГАТЬ!'!U597="", "", 'Заполняет конвертор НЕ ТРОГАТЬ!'!U597)</f>
        <v/>
      </c>
      <c r="B455" s="385" t="str">
        <f>IF('Заполняет конвертор НЕ ТРОГАТЬ!'!V597="", "", 'Заполняет конвертор НЕ ТРОГАТЬ!'!V597)</f>
        <v/>
      </c>
      <c r="C455" s="385" t="str">
        <f>IF('Заполняет конвертор НЕ ТРОГАТЬ!'!W597="", "", 'Заполняет конвертор НЕ ТРОГАТЬ!'!W597)</f>
        <v/>
      </c>
      <c r="D455" s="385" t="str">
        <f>IF('Заполняет конвертор НЕ ТРОГАТЬ!'!X597="", "", 'Заполняет конвертор НЕ ТРОГАТЬ!'!X597)</f>
        <v/>
      </c>
      <c r="E455" s="385" t="str">
        <f>IF('Заполняет конвертор НЕ ТРОГАТЬ!'!Y597="", "", 'Заполняет конвертор НЕ ТРОГАТЬ!'!Y597)</f>
        <v/>
      </c>
      <c r="F455" s="385" t="str">
        <f>IF('Заполняет конвертор НЕ ТРОГАТЬ!'!Z597="", "", 'Заполняет конвертор НЕ ТРОГАТЬ!'!Z597)</f>
        <v/>
      </c>
      <c r="G455" s="385" t="str">
        <f>IF('Заполняет конвертор НЕ ТРОГАТЬ!'!AA597="", "", 'Заполняет конвертор НЕ ТРОГАТЬ!'!AA597)</f>
        <v/>
      </c>
      <c r="H455" s="385" t="str">
        <f>IF('Заполняет конвертор НЕ ТРОГАТЬ!'!AB597="", "", 'Заполняет конвертор НЕ ТРОГАТЬ!'!AB597)</f>
        <v/>
      </c>
      <c r="I455" s="385" t="str">
        <f>IF('Заполняет конвертор НЕ ТРОГАТЬ!'!AC597="", "", 'Заполняет конвертор НЕ ТРОГАТЬ!'!AC597)</f>
        <v/>
      </c>
      <c r="J455" s="385" t="str">
        <f>IF('Заполняет конвертор НЕ ТРОГАТЬ!'!AD597="", "", 'Заполняет конвертор НЕ ТРОГАТЬ!'!AD597)</f>
        <v/>
      </c>
    </row>
    <row r="456" spans="1:10" ht="15.75" customHeight="1">
      <c r="A456" s="385" t="str">
        <f>IF('Заполняет конвертор НЕ ТРОГАТЬ!'!U598="", "", 'Заполняет конвертор НЕ ТРОГАТЬ!'!U598)</f>
        <v/>
      </c>
      <c r="B456" s="385" t="str">
        <f>IF('Заполняет конвертор НЕ ТРОГАТЬ!'!V598="", "", 'Заполняет конвертор НЕ ТРОГАТЬ!'!V598)</f>
        <v/>
      </c>
      <c r="C456" s="385" t="str">
        <f>IF('Заполняет конвертор НЕ ТРОГАТЬ!'!W598="", "", 'Заполняет конвертор НЕ ТРОГАТЬ!'!W598)</f>
        <v/>
      </c>
      <c r="D456" s="385" t="str">
        <f>IF('Заполняет конвертор НЕ ТРОГАТЬ!'!X598="", "", 'Заполняет конвертор НЕ ТРОГАТЬ!'!X598)</f>
        <v/>
      </c>
      <c r="E456" s="385" t="str">
        <f>IF('Заполняет конвертор НЕ ТРОГАТЬ!'!Y598="", "", 'Заполняет конвертор НЕ ТРОГАТЬ!'!Y598)</f>
        <v/>
      </c>
      <c r="F456" s="385" t="str">
        <f>IF('Заполняет конвертор НЕ ТРОГАТЬ!'!Z598="", "", 'Заполняет конвертор НЕ ТРОГАТЬ!'!Z598)</f>
        <v/>
      </c>
      <c r="G456" s="385" t="str">
        <f>IF('Заполняет конвертор НЕ ТРОГАТЬ!'!AA598="", "", 'Заполняет конвертор НЕ ТРОГАТЬ!'!AA598)</f>
        <v/>
      </c>
      <c r="H456" s="385" t="str">
        <f>IF('Заполняет конвертор НЕ ТРОГАТЬ!'!AB598="", "", 'Заполняет конвертор НЕ ТРОГАТЬ!'!AB598)</f>
        <v/>
      </c>
      <c r="I456" s="385" t="str">
        <f>IF('Заполняет конвертор НЕ ТРОГАТЬ!'!AC598="", "", 'Заполняет конвертор НЕ ТРОГАТЬ!'!AC598)</f>
        <v/>
      </c>
      <c r="J456" s="385" t="str">
        <f>IF('Заполняет конвертор НЕ ТРОГАТЬ!'!AD598="", "", 'Заполняет конвертор НЕ ТРОГАТЬ!'!AD598)</f>
        <v/>
      </c>
    </row>
    <row r="457" spans="1:10" ht="15.75" customHeight="1">
      <c r="A457" s="385" t="str">
        <f>IF('Заполняет конвертор НЕ ТРОГАТЬ!'!U599="", "", 'Заполняет конвертор НЕ ТРОГАТЬ!'!U599)</f>
        <v/>
      </c>
      <c r="B457" s="385" t="str">
        <f>IF('Заполняет конвертор НЕ ТРОГАТЬ!'!V599="", "", 'Заполняет конвертор НЕ ТРОГАТЬ!'!V599)</f>
        <v/>
      </c>
      <c r="C457" s="385" t="str">
        <f>IF('Заполняет конвертор НЕ ТРОГАТЬ!'!W599="", "", 'Заполняет конвертор НЕ ТРОГАТЬ!'!W599)</f>
        <v/>
      </c>
      <c r="D457" s="385" t="str">
        <f>IF('Заполняет конвертор НЕ ТРОГАТЬ!'!X599="", "", 'Заполняет конвертор НЕ ТРОГАТЬ!'!X599)</f>
        <v/>
      </c>
      <c r="E457" s="385" t="str">
        <f>IF('Заполняет конвертор НЕ ТРОГАТЬ!'!Y599="", "", 'Заполняет конвертор НЕ ТРОГАТЬ!'!Y599)</f>
        <v/>
      </c>
      <c r="F457" s="385" t="str">
        <f>IF('Заполняет конвертор НЕ ТРОГАТЬ!'!Z599="", "", 'Заполняет конвертор НЕ ТРОГАТЬ!'!Z599)</f>
        <v/>
      </c>
      <c r="G457" s="385" t="str">
        <f>IF('Заполняет конвертор НЕ ТРОГАТЬ!'!AA599="", "", 'Заполняет конвертор НЕ ТРОГАТЬ!'!AA599)</f>
        <v/>
      </c>
      <c r="H457" s="385" t="str">
        <f>IF('Заполняет конвертор НЕ ТРОГАТЬ!'!AB599="", "", 'Заполняет конвертор НЕ ТРОГАТЬ!'!AB599)</f>
        <v/>
      </c>
      <c r="I457" s="385" t="str">
        <f>IF('Заполняет конвертор НЕ ТРОГАТЬ!'!AC599="", "", 'Заполняет конвертор НЕ ТРОГАТЬ!'!AC599)</f>
        <v/>
      </c>
      <c r="J457" s="385" t="str">
        <f>IF('Заполняет конвертор НЕ ТРОГАТЬ!'!AD599="", "", 'Заполняет конвертор НЕ ТРОГАТЬ!'!AD599)</f>
        <v/>
      </c>
    </row>
    <row r="458" spans="1:10" ht="15.75" customHeight="1">
      <c r="A458" s="385" t="str">
        <f>IF('Заполняет конвертор НЕ ТРОГАТЬ!'!U600="", "", 'Заполняет конвертор НЕ ТРОГАТЬ!'!U600)</f>
        <v/>
      </c>
      <c r="B458" s="385" t="str">
        <f>IF('Заполняет конвертор НЕ ТРОГАТЬ!'!V600="", "", 'Заполняет конвертор НЕ ТРОГАТЬ!'!V600)</f>
        <v/>
      </c>
      <c r="C458" s="385" t="str">
        <f>IF('Заполняет конвертор НЕ ТРОГАТЬ!'!W600="", "", 'Заполняет конвертор НЕ ТРОГАТЬ!'!W600)</f>
        <v/>
      </c>
      <c r="D458" s="385" t="str">
        <f>IF('Заполняет конвертор НЕ ТРОГАТЬ!'!X600="", "", 'Заполняет конвертор НЕ ТРОГАТЬ!'!X600)</f>
        <v/>
      </c>
      <c r="E458" s="385" t="str">
        <f>IF('Заполняет конвертор НЕ ТРОГАТЬ!'!Y600="", "", 'Заполняет конвертор НЕ ТРОГАТЬ!'!Y600)</f>
        <v/>
      </c>
      <c r="F458" s="385" t="str">
        <f>IF('Заполняет конвертор НЕ ТРОГАТЬ!'!Z600="", "", 'Заполняет конвертор НЕ ТРОГАТЬ!'!Z600)</f>
        <v/>
      </c>
      <c r="G458" s="385" t="str">
        <f>IF('Заполняет конвертор НЕ ТРОГАТЬ!'!AA600="", "", 'Заполняет конвертор НЕ ТРОГАТЬ!'!AA600)</f>
        <v/>
      </c>
      <c r="H458" s="385" t="str">
        <f>IF('Заполняет конвертор НЕ ТРОГАТЬ!'!AB600="", "", 'Заполняет конвертор НЕ ТРОГАТЬ!'!AB600)</f>
        <v/>
      </c>
      <c r="I458" s="385" t="str">
        <f>IF('Заполняет конвертор НЕ ТРОГАТЬ!'!AC600="", "", 'Заполняет конвертор НЕ ТРОГАТЬ!'!AC600)</f>
        <v/>
      </c>
      <c r="J458" s="385" t="str">
        <f>IF('Заполняет конвертор НЕ ТРОГАТЬ!'!AD600="", "", 'Заполняет конвертор НЕ ТРОГАТЬ!'!AD600)</f>
        <v/>
      </c>
    </row>
    <row r="459" spans="1:10" ht="15.75" customHeight="1">
      <c r="A459" s="385" t="str">
        <f>IF('Заполняет конвертор НЕ ТРОГАТЬ!'!U601="", "", 'Заполняет конвертор НЕ ТРОГАТЬ!'!U601)</f>
        <v/>
      </c>
      <c r="B459" s="385" t="str">
        <f>IF('Заполняет конвертор НЕ ТРОГАТЬ!'!V601="", "", 'Заполняет конвертор НЕ ТРОГАТЬ!'!V601)</f>
        <v/>
      </c>
      <c r="C459" s="385" t="str">
        <f>IF('Заполняет конвертор НЕ ТРОГАТЬ!'!W601="", "", 'Заполняет конвертор НЕ ТРОГАТЬ!'!W601)</f>
        <v/>
      </c>
      <c r="D459" s="385" t="str">
        <f>IF('Заполняет конвертор НЕ ТРОГАТЬ!'!X601="", "", 'Заполняет конвертор НЕ ТРОГАТЬ!'!X601)</f>
        <v/>
      </c>
      <c r="E459" s="385" t="str">
        <f>IF('Заполняет конвертор НЕ ТРОГАТЬ!'!Y601="", "", 'Заполняет конвертор НЕ ТРОГАТЬ!'!Y601)</f>
        <v/>
      </c>
      <c r="F459" s="385" t="str">
        <f>IF('Заполняет конвертор НЕ ТРОГАТЬ!'!Z601="", "", 'Заполняет конвертор НЕ ТРОГАТЬ!'!Z601)</f>
        <v/>
      </c>
      <c r="G459" s="385" t="str">
        <f>IF('Заполняет конвертор НЕ ТРОГАТЬ!'!AA601="", "", 'Заполняет конвертор НЕ ТРОГАТЬ!'!AA601)</f>
        <v/>
      </c>
      <c r="H459" s="385" t="str">
        <f>IF('Заполняет конвертор НЕ ТРОГАТЬ!'!AB601="", "", 'Заполняет конвертор НЕ ТРОГАТЬ!'!AB601)</f>
        <v/>
      </c>
      <c r="I459" s="385" t="str">
        <f>IF('Заполняет конвертор НЕ ТРОГАТЬ!'!AC601="", "", 'Заполняет конвертор НЕ ТРОГАТЬ!'!AC601)</f>
        <v/>
      </c>
      <c r="J459" s="385" t="str">
        <f>IF('Заполняет конвертор НЕ ТРОГАТЬ!'!AD601="", "", 'Заполняет конвертор НЕ ТРОГАТЬ!'!AD601)</f>
        <v/>
      </c>
    </row>
    <row r="460" spans="1:10" ht="15.75" customHeight="1">
      <c r="A460" s="385" t="str">
        <f>IF('Заполняет конвертор НЕ ТРОГАТЬ!'!U602="", "", 'Заполняет конвертор НЕ ТРОГАТЬ!'!U602)</f>
        <v/>
      </c>
      <c r="B460" s="385" t="str">
        <f>IF('Заполняет конвертор НЕ ТРОГАТЬ!'!V602="", "", 'Заполняет конвертор НЕ ТРОГАТЬ!'!V602)</f>
        <v/>
      </c>
      <c r="C460" s="385" t="str">
        <f>IF('Заполняет конвертор НЕ ТРОГАТЬ!'!W602="", "", 'Заполняет конвертор НЕ ТРОГАТЬ!'!W602)</f>
        <v/>
      </c>
      <c r="D460" s="385" t="str">
        <f>IF('Заполняет конвертор НЕ ТРОГАТЬ!'!X602="", "", 'Заполняет конвертор НЕ ТРОГАТЬ!'!X602)</f>
        <v/>
      </c>
      <c r="E460" s="385" t="str">
        <f>IF('Заполняет конвертор НЕ ТРОГАТЬ!'!Y602="", "", 'Заполняет конвертор НЕ ТРОГАТЬ!'!Y602)</f>
        <v/>
      </c>
      <c r="F460" s="385" t="str">
        <f>IF('Заполняет конвертор НЕ ТРОГАТЬ!'!Z602="", "", 'Заполняет конвертор НЕ ТРОГАТЬ!'!Z602)</f>
        <v/>
      </c>
      <c r="G460" s="385" t="str">
        <f>IF('Заполняет конвертор НЕ ТРОГАТЬ!'!AA602="", "", 'Заполняет конвертор НЕ ТРОГАТЬ!'!AA602)</f>
        <v/>
      </c>
      <c r="H460" s="385" t="str">
        <f>IF('Заполняет конвертор НЕ ТРОГАТЬ!'!AB602="", "", 'Заполняет конвертор НЕ ТРОГАТЬ!'!AB602)</f>
        <v/>
      </c>
      <c r="I460" s="385" t="str">
        <f>IF('Заполняет конвертор НЕ ТРОГАТЬ!'!AC602="", "", 'Заполняет конвертор НЕ ТРОГАТЬ!'!AC602)</f>
        <v/>
      </c>
      <c r="J460" s="385" t="str">
        <f>IF('Заполняет конвертор НЕ ТРОГАТЬ!'!AD602="", "", 'Заполняет конвертор НЕ ТРОГАТЬ!'!AD602)</f>
        <v/>
      </c>
    </row>
    <row r="461" spans="1:10" ht="15.75" customHeight="1">
      <c r="A461" s="385" t="str">
        <f>IF('Заполняет конвертор НЕ ТРОГАТЬ!'!U603="", "", 'Заполняет конвертор НЕ ТРОГАТЬ!'!U603)</f>
        <v/>
      </c>
      <c r="B461" s="385" t="str">
        <f>IF('Заполняет конвертор НЕ ТРОГАТЬ!'!V603="", "", 'Заполняет конвертор НЕ ТРОГАТЬ!'!V603)</f>
        <v/>
      </c>
      <c r="C461" s="385" t="str">
        <f>IF('Заполняет конвертор НЕ ТРОГАТЬ!'!W603="", "", 'Заполняет конвертор НЕ ТРОГАТЬ!'!W603)</f>
        <v/>
      </c>
      <c r="D461" s="385" t="str">
        <f>IF('Заполняет конвертор НЕ ТРОГАТЬ!'!X603="", "", 'Заполняет конвертор НЕ ТРОГАТЬ!'!X603)</f>
        <v/>
      </c>
      <c r="E461" s="385" t="str">
        <f>IF('Заполняет конвертор НЕ ТРОГАТЬ!'!Y603="", "", 'Заполняет конвертор НЕ ТРОГАТЬ!'!Y603)</f>
        <v/>
      </c>
      <c r="F461" s="385" t="str">
        <f>IF('Заполняет конвертор НЕ ТРОГАТЬ!'!Z603="", "", 'Заполняет конвертор НЕ ТРОГАТЬ!'!Z603)</f>
        <v/>
      </c>
      <c r="G461" s="385" t="str">
        <f>IF('Заполняет конвертор НЕ ТРОГАТЬ!'!AA603="", "", 'Заполняет конвертор НЕ ТРОГАТЬ!'!AA603)</f>
        <v/>
      </c>
      <c r="H461" s="385" t="str">
        <f>IF('Заполняет конвертор НЕ ТРОГАТЬ!'!AB603="", "", 'Заполняет конвертор НЕ ТРОГАТЬ!'!AB603)</f>
        <v/>
      </c>
      <c r="I461" s="385" t="str">
        <f>IF('Заполняет конвертор НЕ ТРОГАТЬ!'!AC603="", "", 'Заполняет конвертор НЕ ТРОГАТЬ!'!AC603)</f>
        <v/>
      </c>
      <c r="J461" s="385" t="str">
        <f>IF('Заполняет конвертор НЕ ТРОГАТЬ!'!AD603="", "", 'Заполняет конвертор НЕ ТРОГАТЬ!'!AD603)</f>
        <v/>
      </c>
    </row>
    <row r="462" spans="1:10" ht="15.75" customHeight="1">
      <c r="A462" s="385" t="str">
        <f>IF('Заполняет конвертор НЕ ТРОГАТЬ!'!U604="", "", 'Заполняет конвертор НЕ ТРОГАТЬ!'!U604)</f>
        <v/>
      </c>
      <c r="B462" s="385" t="str">
        <f>IF('Заполняет конвертор НЕ ТРОГАТЬ!'!V604="", "", 'Заполняет конвертор НЕ ТРОГАТЬ!'!V604)</f>
        <v/>
      </c>
      <c r="C462" s="385" t="str">
        <f>IF('Заполняет конвертор НЕ ТРОГАТЬ!'!W604="", "", 'Заполняет конвертор НЕ ТРОГАТЬ!'!W604)</f>
        <v/>
      </c>
      <c r="D462" s="385" t="str">
        <f>IF('Заполняет конвертор НЕ ТРОГАТЬ!'!X604="", "", 'Заполняет конвертор НЕ ТРОГАТЬ!'!X604)</f>
        <v/>
      </c>
      <c r="E462" s="385" t="str">
        <f>IF('Заполняет конвертор НЕ ТРОГАТЬ!'!Y604="", "", 'Заполняет конвертор НЕ ТРОГАТЬ!'!Y604)</f>
        <v/>
      </c>
      <c r="F462" s="385" t="str">
        <f>IF('Заполняет конвертор НЕ ТРОГАТЬ!'!Z604="", "", 'Заполняет конвертор НЕ ТРОГАТЬ!'!Z604)</f>
        <v/>
      </c>
      <c r="G462" s="385" t="str">
        <f>IF('Заполняет конвертор НЕ ТРОГАТЬ!'!AA604="", "", 'Заполняет конвертор НЕ ТРОГАТЬ!'!AA604)</f>
        <v/>
      </c>
      <c r="H462" s="385" t="str">
        <f>IF('Заполняет конвертор НЕ ТРОГАТЬ!'!AB604="", "", 'Заполняет конвертор НЕ ТРОГАТЬ!'!AB604)</f>
        <v/>
      </c>
      <c r="I462" s="385" t="str">
        <f>IF('Заполняет конвертор НЕ ТРОГАТЬ!'!AC604="", "", 'Заполняет конвертор НЕ ТРОГАТЬ!'!AC604)</f>
        <v/>
      </c>
      <c r="J462" s="385" t="str">
        <f>IF('Заполняет конвертор НЕ ТРОГАТЬ!'!AD604="", "", 'Заполняет конвертор НЕ ТРОГАТЬ!'!AD604)</f>
        <v/>
      </c>
    </row>
    <row r="463" spans="1:10" ht="15.75" customHeight="1">
      <c r="A463" s="385" t="str">
        <f>IF('Заполняет конвертор НЕ ТРОГАТЬ!'!U605="", "", 'Заполняет конвертор НЕ ТРОГАТЬ!'!U605)</f>
        <v/>
      </c>
      <c r="B463" s="385" t="str">
        <f>IF('Заполняет конвертор НЕ ТРОГАТЬ!'!V605="", "", 'Заполняет конвертор НЕ ТРОГАТЬ!'!V605)</f>
        <v/>
      </c>
      <c r="C463" s="385" t="str">
        <f>IF('Заполняет конвертор НЕ ТРОГАТЬ!'!W605="", "", 'Заполняет конвертор НЕ ТРОГАТЬ!'!W605)</f>
        <v/>
      </c>
      <c r="D463" s="385" t="str">
        <f>IF('Заполняет конвертор НЕ ТРОГАТЬ!'!X605="", "", 'Заполняет конвертор НЕ ТРОГАТЬ!'!X605)</f>
        <v/>
      </c>
      <c r="E463" s="385" t="str">
        <f>IF('Заполняет конвертор НЕ ТРОГАТЬ!'!Y605="", "", 'Заполняет конвертор НЕ ТРОГАТЬ!'!Y605)</f>
        <v/>
      </c>
      <c r="F463" s="385" t="str">
        <f>IF('Заполняет конвертор НЕ ТРОГАТЬ!'!Z605="", "", 'Заполняет конвертор НЕ ТРОГАТЬ!'!Z605)</f>
        <v/>
      </c>
      <c r="G463" s="385" t="str">
        <f>IF('Заполняет конвертор НЕ ТРОГАТЬ!'!AA605="", "", 'Заполняет конвертор НЕ ТРОГАТЬ!'!AA605)</f>
        <v/>
      </c>
      <c r="H463" s="385" t="str">
        <f>IF('Заполняет конвертор НЕ ТРОГАТЬ!'!AB605="", "", 'Заполняет конвертор НЕ ТРОГАТЬ!'!AB605)</f>
        <v/>
      </c>
      <c r="I463" s="385" t="str">
        <f>IF('Заполняет конвертор НЕ ТРОГАТЬ!'!AC605="", "", 'Заполняет конвертор НЕ ТРОГАТЬ!'!AC605)</f>
        <v/>
      </c>
      <c r="J463" s="385" t="str">
        <f>IF('Заполняет конвертор НЕ ТРОГАТЬ!'!AD605="", "", 'Заполняет конвертор НЕ ТРОГАТЬ!'!AD605)</f>
        <v/>
      </c>
    </row>
    <row r="464" spans="1:10" ht="15.75" customHeight="1">
      <c r="A464" s="385" t="str">
        <f>IF('Заполняет конвертор НЕ ТРОГАТЬ!'!U606="", "", 'Заполняет конвертор НЕ ТРОГАТЬ!'!U606)</f>
        <v/>
      </c>
      <c r="B464" s="385" t="str">
        <f>IF('Заполняет конвертор НЕ ТРОГАТЬ!'!V606="", "", 'Заполняет конвертор НЕ ТРОГАТЬ!'!V606)</f>
        <v/>
      </c>
      <c r="C464" s="385" t="str">
        <f>IF('Заполняет конвертор НЕ ТРОГАТЬ!'!W606="", "", 'Заполняет конвертор НЕ ТРОГАТЬ!'!W606)</f>
        <v/>
      </c>
      <c r="D464" s="385" t="str">
        <f>IF('Заполняет конвертор НЕ ТРОГАТЬ!'!X606="", "", 'Заполняет конвертор НЕ ТРОГАТЬ!'!X606)</f>
        <v/>
      </c>
      <c r="E464" s="385" t="str">
        <f>IF('Заполняет конвертор НЕ ТРОГАТЬ!'!Y606="", "", 'Заполняет конвертор НЕ ТРОГАТЬ!'!Y606)</f>
        <v/>
      </c>
      <c r="F464" s="385" t="str">
        <f>IF('Заполняет конвертор НЕ ТРОГАТЬ!'!Z606="", "", 'Заполняет конвертор НЕ ТРОГАТЬ!'!Z606)</f>
        <v/>
      </c>
      <c r="G464" s="385" t="str">
        <f>IF('Заполняет конвертор НЕ ТРОГАТЬ!'!AA606="", "", 'Заполняет конвертор НЕ ТРОГАТЬ!'!AA606)</f>
        <v/>
      </c>
      <c r="H464" s="385" t="str">
        <f>IF('Заполняет конвертор НЕ ТРОГАТЬ!'!AB606="", "", 'Заполняет конвертор НЕ ТРОГАТЬ!'!AB606)</f>
        <v/>
      </c>
      <c r="I464" s="385" t="str">
        <f>IF('Заполняет конвертор НЕ ТРОГАТЬ!'!AC606="", "", 'Заполняет конвертор НЕ ТРОГАТЬ!'!AC606)</f>
        <v/>
      </c>
      <c r="J464" s="385" t="str">
        <f>IF('Заполняет конвертор НЕ ТРОГАТЬ!'!AD606="", "", 'Заполняет конвертор НЕ ТРОГАТЬ!'!AD606)</f>
        <v/>
      </c>
    </row>
    <row r="465" spans="1:10" ht="15.75" customHeight="1">
      <c r="A465" s="385" t="str">
        <f>IF('Заполняет конвертор НЕ ТРОГАТЬ!'!U607="", "", 'Заполняет конвертор НЕ ТРОГАТЬ!'!U607)</f>
        <v/>
      </c>
      <c r="B465" s="385" t="str">
        <f>IF('Заполняет конвертор НЕ ТРОГАТЬ!'!V607="", "", 'Заполняет конвертор НЕ ТРОГАТЬ!'!V607)</f>
        <v/>
      </c>
      <c r="C465" s="385" t="str">
        <f>IF('Заполняет конвертор НЕ ТРОГАТЬ!'!W607="", "", 'Заполняет конвертор НЕ ТРОГАТЬ!'!W607)</f>
        <v/>
      </c>
      <c r="D465" s="385" t="str">
        <f>IF('Заполняет конвертор НЕ ТРОГАТЬ!'!X607="", "", 'Заполняет конвертор НЕ ТРОГАТЬ!'!X607)</f>
        <v/>
      </c>
      <c r="E465" s="385" t="str">
        <f>IF('Заполняет конвертор НЕ ТРОГАТЬ!'!Y607="", "", 'Заполняет конвертор НЕ ТРОГАТЬ!'!Y607)</f>
        <v/>
      </c>
      <c r="F465" s="385" t="str">
        <f>IF('Заполняет конвертор НЕ ТРОГАТЬ!'!Z607="", "", 'Заполняет конвертор НЕ ТРОГАТЬ!'!Z607)</f>
        <v/>
      </c>
      <c r="G465" s="385" t="str">
        <f>IF('Заполняет конвертор НЕ ТРОГАТЬ!'!AA607="", "", 'Заполняет конвертор НЕ ТРОГАТЬ!'!AA607)</f>
        <v/>
      </c>
      <c r="H465" s="385" t="str">
        <f>IF('Заполняет конвертор НЕ ТРОГАТЬ!'!AB607="", "", 'Заполняет конвертор НЕ ТРОГАТЬ!'!AB607)</f>
        <v/>
      </c>
      <c r="I465" s="385" t="str">
        <f>IF('Заполняет конвертор НЕ ТРОГАТЬ!'!AC607="", "", 'Заполняет конвертор НЕ ТРОГАТЬ!'!AC607)</f>
        <v/>
      </c>
      <c r="J465" s="385" t="str">
        <f>IF('Заполняет конвертор НЕ ТРОГАТЬ!'!AD607="", "", 'Заполняет конвертор НЕ ТРОГАТЬ!'!AD607)</f>
        <v/>
      </c>
    </row>
    <row r="466" spans="1:10" ht="15.75" customHeight="1">
      <c r="A466" s="385" t="str">
        <f>IF('Заполняет конвертор НЕ ТРОГАТЬ!'!U608="", "", 'Заполняет конвертор НЕ ТРОГАТЬ!'!U608)</f>
        <v/>
      </c>
      <c r="B466" s="385" t="str">
        <f>IF('Заполняет конвертор НЕ ТРОГАТЬ!'!V608="", "", 'Заполняет конвертор НЕ ТРОГАТЬ!'!V608)</f>
        <v/>
      </c>
      <c r="C466" s="385" t="str">
        <f>IF('Заполняет конвертор НЕ ТРОГАТЬ!'!W608="", "", 'Заполняет конвертор НЕ ТРОГАТЬ!'!W608)</f>
        <v/>
      </c>
      <c r="D466" s="385" t="str">
        <f>IF('Заполняет конвертор НЕ ТРОГАТЬ!'!X608="", "", 'Заполняет конвертор НЕ ТРОГАТЬ!'!X608)</f>
        <v/>
      </c>
      <c r="E466" s="385" t="str">
        <f>IF('Заполняет конвертор НЕ ТРОГАТЬ!'!Y608="", "", 'Заполняет конвертор НЕ ТРОГАТЬ!'!Y608)</f>
        <v/>
      </c>
      <c r="F466" s="385" t="str">
        <f>IF('Заполняет конвертор НЕ ТРОГАТЬ!'!Z608="", "", 'Заполняет конвертор НЕ ТРОГАТЬ!'!Z608)</f>
        <v/>
      </c>
      <c r="G466" s="385" t="str">
        <f>IF('Заполняет конвертор НЕ ТРОГАТЬ!'!AA608="", "", 'Заполняет конвертор НЕ ТРОГАТЬ!'!AA608)</f>
        <v/>
      </c>
      <c r="H466" s="385" t="str">
        <f>IF('Заполняет конвертор НЕ ТРОГАТЬ!'!AB608="", "", 'Заполняет конвертор НЕ ТРОГАТЬ!'!AB608)</f>
        <v/>
      </c>
      <c r="I466" s="385" t="str">
        <f>IF('Заполняет конвертор НЕ ТРОГАТЬ!'!AC608="", "", 'Заполняет конвертор НЕ ТРОГАТЬ!'!AC608)</f>
        <v/>
      </c>
      <c r="J466" s="385" t="str">
        <f>IF('Заполняет конвертор НЕ ТРОГАТЬ!'!AD608="", "", 'Заполняет конвертор НЕ ТРОГАТЬ!'!AD608)</f>
        <v/>
      </c>
    </row>
    <row r="467" spans="1:10" ht="15.75" customHeight="1">
      <c r="A467" s="385" t="str">
        <f>IF('Заполняет конвертор НЕ ТРОГАТЬ!'!U609="", "", 'Заполняет конвертор НЕ ТРОГАТЬ!'!U609)</f>
        <v/>
      </c>
      <c r="B467" s="385" t="str">
        <f>IF('Заполняет конвертор НЕ ТРОГАТЬ!'!V609="", "", 'Заполняет конвертор НЕ ТРОГАТЬ!'!V609)</f>
        <v/>
      </c>
      <c r="C467" s="385" t="str">
        <f>IF('Заполняет конвертор НЕ ТРОГАТЬ!'!W609="", "", 'Заполняет конвертор НЕ ТРОГАТЬ!'!W609)</f>
        <v/>
      </c>
      <c r="D467" s="385" t="str">
        <f>IF('Заполняет конвертор НЕ ТРОГАТЬ!'!X609="", "", 'Заполняет конвертор НЕ ТРОГАТЬ!'!X609)</f>
        <v/>
      </c>
      <c r="E467" s="385" t="str">
        <f>IF('Заполняет конвертор НЕ ТРОГАТЬ!'!Y609="", "", 'Заполняет конвертор НЕ ТРОГАТЬ!'!Y609)</f>
        <v/>
      </c>
      <c r="F467" s="385" t="str">
        <f>IF('Заполняет конвертор НЕ ТРОГАТЬ!'!Z609="", "", 'Заполняет конвертор НЕ ТРОГАТЬ!'!Z609)</f>
        <v/>
      </c>
      <c r="G467" s="385" t="str">
        <f>IF('Заполняет конвертор НЕ ТРОГАТЬ!'!AA609="", "", 'Заполняет конвертор НЕ ТРОГАТЬ!'!AA609)</f>
        <v/>
      </c>
      <c r="H467" s="385" t="str">
        <f>IF('Заполняет конвертор НЕ ТРОГАТЬ!'!AB609="", "", 'Заполняет конвертор НЕ ТРОГАТЬ!'!AB609)</f>
        <v/>
      </c>
      <c r="I467" s="385" t="str">
        <f>IF('Заполняет конвертор НЕ ТРОГАТЬ!'!AC609="", "", 'Заполняет конвертор НЕ ТРОГАТЬ!'!AC609)</f>
        <v/>
      </c>
      <c r="J467" s="385" t="str">
        <f>IF('Заполняет конвертор НЕ ТРОГАТЬ!'!AD609="", "", 'Заполняет конвертор НЕ ТРОГАТЬ!'!AD609)</f>
        <v/>
      </c>
    </row>
    <row r="468" spans="1:10" ht="15.75" customHeight="1">
      <c r="A468" s="385" t="str">
        <f>IF('Заполняет конвертор НЕ ТРОГАТЬ!'!U610="", "", 'Заполняет конвертор НЕ ТРОГАТЬ!'!U610)</f>
        <v/>
      </c>
      <c r="B468" s="385" t="str">
        <f>IF('Заполняет конвертор НЕ ТРОГАТЬ!'!V610="", "", 'Заполняет конвертор НЕ ТРОГАТЬ!'!V610)</f>
        <v/>
      </c>
      <c r="C468" s="385" t="str">
        <f>IF('Заполняет конвертор НЕ ТРОГАТЬ!'!W610="", "", 'Заполняет конвертор НЕ ТРОГАТЬ!'!W610)</f>
        <v/>
      </c>
      <c r="D468" s="385" t="str">
        <f>IF('Заполняет конвертор НЕ ТРОГАТЬ!'!X610="", "", 'Заполняет конвертор НЕ ТРОГАТЬ!'!X610)</f>
        <v/>
      </c>
      <c r="E468" s="385" t="str">
        <f>IF('Заполняет конвертор НЕ ТРОГАТЬ!'!Y610="", "", 'Заполняет конвертор НЕ ТРОГАТЬ!'!Y610)</f>
        <v/>
      </c>
      <c r="F468" s="385" t="str">
        <f>IF('Заполняет конвертор НЕ ТРОГАТЬ!'!Z610="", "", 'Заполняет конвертор НЕ ТРОГАТЬ!'!Z610)</f>
        <v/>
      </c>
      <c r="G468" s="385" t="str">
        <f>IF('Заполняет конвертор НЕ ТРОГАТЬ!'!AA610="", "", 'Заполняет конвертор НЕ ТРОГАТЬ!'!AA610)</f>
        <v/>
      </c>
      <c r="H468" s="385" t="str">
        <f>IF('Заполняет конвертор НЕ ТРОГАТЬ!'!AB610="", "", 'Заполняет конвертор НЕ ТРОГАТЬ!'!AB610)</f>
        <v/>
      </c>
      <c r="I468" s="385" t="str">
        <f>IF('Заполняет конвертор НЕ ТРОГАТЬ!'!AC610="", "", 'Заполняет конвертор НЕ ТРОГАТЬ!'!AC610)</f>
        <v/>
      </c>
      <c r="J468" s="385" t="str">
        <f>IF('Заполняет конвертор НЕ ТРОГАТЬ!'!AD610="", "", 'Заполняет конвертор НЕ ТРОГАТЬ!'!AD610)</f>
        <v/>
      </c>
    </row>
    <row r="469" spans="1:10" ht="15.75" customHeight="1">
      <c r="A469" s="385" t="str">
        <f>IF('Заполняет конвертор НЕ ТРОГАТЬ!'!U611="", "", 'Заполняет конвертор НЕ ТРОГАТЬ!'!U611)</f>
        <v/>
      </c>
      <c r="B469" s="385" t="str">
        <f>IF('Заполняет конвертор НЕ ТРОГАТЬ!'!V611="", "", 'Заполняет конвертор НЕ ТРОГАТЬ!'!V611)</f>
        <v/>
      </c>
      <c r="C469" s="385" t="str">
        <f>IF('Заполняет конвертор НЕ ТРОГАТЬ!'!W611="", "", 'Заполняет конвертор НЕ ТРОГАТЬ!'!W611)</f>
        <v/>
      </c>
      <c r="D469" s="385" t="str">
        <f>IF('Заполняет конвертор НЕ ТРОГАТЬ!'!X611="", "", 'Заполняет конвертор НЕ ТРОГАТЬ!'!X611)</f>
        <v/>
      </c>
      <c r="E469" s="385" t="str">
        <f>IF('Заполняет конвертор НЕ ТРОГАТЬ!'!Y611="", "", 'Заполняет конвертор НЕ ТРОГАТЬ!'!Y611)</f>
        <v/>
      </c>
      <c r="F469" s="385" t="str">
        <f>IF('Заполняет конвертор НЕ ТРОГАТЬ!'!Z611="", "", 'Заполняет конвертор НЕ ТРОГАТЬ!'!Z611)</f>
        <v/>
      </c>
      <c r="G469" s="385" t="str">
        <f>IF('Заполняет конвертор НЕ ТРОГАТЬ!'!AA611="", "", 'Заполняет конвертор НЕ ТРОГАТЬ!'!AA611)</f>
        <v/>
      </c>
      <c r="H469" s="385" t="str">
        <f>IF('Заполняет конвертор НЕ ТРОГАТЬ!'!AB611="", "", 'Заполняет конвертор НЕ ТРОГАТЬ!'!AB611)</f>
        <v/>
      </c>
      <c r="I469" s="385" t="str">
        <f>IF('Заполняет конвертор НЕ ТРОГАТЬ!'!AC611="", "", 'Заполняет конвертор НЕ ТРОГАТЬ!'!AC611)</f>
        <v/>
      </c>
      <c r="J469" s="385" t="str">
        <f>IF('Заполняет конвертор НЕ ТРОГАТЬ!'!AD611="", "", 'Заполняет конвертор НЕ ТРОГАТЬ!'!AD611)</f>
        <v/>
      </c>
    </row>
    <row r="470" spans="1:10" ht="15.75" customHeight="1">
      <c r="A470" s="385" t="str">
        <f>IF('Заполняет конвертор НЕ ТРОГАТЬ!'!U612="", "", 'Заполняет конвертор НЕ ТРОГАТЬ!'!U612)</f>
        <v/>
      </c>
      <c r="B470" s="385" t="str">
        <f>IF('Заполняет конвертор НЕ ТРОГАТЬ!'!V612="", "", 'Заполняет конвертор НЕ ТРОГАТЬ!'!V612)</f>
        <v/>
      </c>
      <c r="C470" s="385" t="str">
        <f>IF('Заполняет конвертор НЕ ТРОГАТЬ!'!W612="", "", 'Заполняет конвертор НЕ ТРОГАТЬ!'!W612)</f>
        <v/>
      </c>
      <c r="D470" s="385" t="str">
        <f>IF('Заполняет конвертор НЕ ТРОГАТЬ!'!X612="", "", 'Заполняет конвертор НЕ ТРОГАТЬ!'!X612)</f>
        <v/>
      </c>
      <c r="E470" s="385" t="str">
        <f>IF('Заполняет конвертор НЕ ТРОГАТЬ!'!Y612="", "", 'Заполняет конвертор НЕ ТРОГАТЬ!'!Y612)</f>
        <v/>
      </c>
      <c r="F470" s="385" t="str">
        <f>IF('Заполняет конвертор НЕ ТРОГАТЬ!'!Z612="", "", 'Заполняет конвертор НЕ ТРОГАТЬ!'!Z612)</f>
        <v/>
      </c>
      <c r="G470" s="385" t="str">
        <f>IF('Заполняет конвертор НЕ ТРОГАТЬ!'!AA612="", "", 'Заполняет конвертор НЕ ТРОГАТЬ!'!AA612)</f>
        <v/>
      </c>
      <c r="H470" s="385" t="str">
        <f>IF('Заполняет конвертор НЕ ТРОГАТЬ!'!AB612="", "", 'Заполняет конвертор НЕ ТРОГАТЬ!'!AB612)</f>
        <v/>
      </c>
      <c r="I470" s="385" t="str">
        <f>IF('Заполняет конвертор НЕ ТРОГАТЬ!'!AC612="", "", 'Заполняет конвертор НЕ ТРОГАТЬ!'!AC612)</f>
        <v/>
      </c>
      <c r="J470" s="385" t="str">
        <f>IF('Заполняет конвертор НЕ ТРОГАТЬ!'!AD612="", "", 'Заполняет конвертор НЕ ТРОГАТЬ!'!AD612)</f>
        <v/>
      </c>
    </row>
    <row r="471" spans="1:10" ht="15.75" customHeight="1">
      <c r="A471" s="385" t="str">
        <f>IF('Заполняет конвертор НЕ ТРОГАТЬ!'!U613="", "", 'Заполняет конвертор НЕ ТРОГАТЬ!'!U613)</f>
        <v/>
      </c>
      <c r="B471" s="385" t="str">
        <f>IF('Заполняет конвертор НЕ ТРОГАТЬ!'!V613="", "", 'Заполняет конвертор НЕ ТРОГАТЬ!'!V613)</f>
        <v/>
      </c>
      <c r="C471" s="385" t="str">
        <f>IF('Заполняет конвертор НЕ ТРОГАТЬ!'!W613="", "", 'Заполняет конвертор НЕ ТРОГАТЬ!'!W613)</f>
        <v/>
      </c>
      <c r="D471" s="385" t="str">
        <f>IF('Заполняет конвертор НЕ ТРОГАТЬ!'!X613="", "", 'Заполняет конвертор НЕ ТРОГАТЬ!'!X613)</f>
        <v/>
      </c>
      <c r="E471" s="385" t="str">
        <f>IF('Заполняет конвертор НЕ ТРОГАТЬ!'!Y613="", "", 'Заполняет конвертор НЕ ТРОГАТЬ!'!Y613)</f>
        <v/>
      </c>
      <c r="F471" s="385" t="str">
        <f>IF('Заполняет конвертор НЕ ТРОГАТЬ!'!Z613="", "", 'Заполняет конвертор НЕ ТРОГАТЬ!'!Z613)</f>
        <v/>
      </c>
      <c r="G471" s="385" t="str">
        <f>IF('Заполняет конвертор НЕ ТРОГАТЬ!'!AA613="", "", 'Заполняет конвертор НЕ ТРОГАТЬ!'!AA613)</f>
        <v/>
      </c>
      <c r="H471" s="385" t="str">
        <f>IF('Заполняет конвертор НЕ ТРОГАТЬ!'!AB613="", "", 'Заполняет конвертор НЕ ТРОГАТЬ!'!AB613)</f>
        <v/>
      </c>
      <c r="I471" s="385" t="str">
        <f>IF('Заполняет конвертор НЕ ТРОГАТЬ!'!AC613="", "", 'Заполняет конвертор НЕ ТРОГАТЬ!'!AC613)</f>
        <v/>
      </c>
      <c r="J471" s="385" t="str">
        <f>IF('Заполняет конвертор НЕ ТРОГАТЬ!'!AD613="", "", 'Заполняет конвертор НЕ ТРОГАТЬ!'!AD613)</f>
        <v/>
      </c>
    </row>
    <row r="472" spans="1:10" ht="15.75" customHeight="1">
      <c r="A472" s="385" t="str">
        <f>IF('Заполняет конвертор НЕ ТРОГАТЬ!'!U614="", "", 'Заполняет конвертор НЕ ТРОГАТЬ!'!U614)</f>
        <v/>
      </c>
      <c r="B472" s="385" t="str">
        <f>IF('Заполняет конвертор НЕ ТРОГАТЬ!'!V614="", "", 'Заполняет конвертор НЕ ТРОГАТЬ!'!V614)</f>
        <v/>
      </c>
      <c r="C472" s="385" t="str">
        <f>IF('Заполняет конвертор НЕ ТРОГАТЬ!'!W614="", "", 'Заполняет конвертор НЕ ТРОГАТЬ!'!W614)</f>
        <v/>
      </c>
      <c r="D472" s="385" t="str">
        <f>IF('Заполняет конвертор НЕ ТРОГАТЬ!'!X614="", "", 'Заполняет конвертор НЕ ТРОГАТЬ!'!X614)</f>
        <v/>
      </c>
      <c r="E472" s="385" t="str">
        <f>IF('Заполняет конвертор НЕ ТРОГАТЬ!'!Y614="", "", 'Заполняет конвертор НЕ ТРОГАТЬ!'!Y614)</f>
        <v/>
      </c>
      <c r="F472" s="385" t="str">
        <f>IF('Заполняет конвертор НЕ ТРОГАТЬ!'!Z614="", "", 'Заполняет конвертор НЕ ТРОГАТЬ!'!Z614)</f>
        <v/>
      </c>
      <c r="G472" s="385" t="str">
        <f>IF('Заполняет конвертор НЕ ТРОГАТЬ!'!AA614="", "", 'Заполняет конвертор НЕ ТРОГАТЬ!'!AA614)</f>
        <v/>
      </c>
      <c r="H472" s="385" t="str">
        <f>IF('Заполняет конвертор НЕ ТРОГАТЬ!'!AB614="", "", 'Заполняет конвертор НЕ ТРОГАТЬ!'!AB614)</f>
        <v/>
      </c>
      <c r="I472" s="385" t="str">
        <f>IF('Заполняет конвертор НЕ ТРОГАТЬ!'!AC614="", "", 'Заполняет конвертор НЕ ТРОГАТЬ!'!AC614)</f>
        <v/>
      </c>
      <c r="J472" s="385" t="str">
        <f>IF('Заполняет конвертор НЕ ТРОГАТЬ!'!AD614="", "", 'Заполняет конвертор НЕ ТРОГАТЬ!'!AD614)</f>
        <v/>
      </c>
    </row>
    <row r="473" spans="1:10" ht="15.75" customHeight="1">
      <c r="A473" s="385" t="str">
        <f>IF('Заполняет конвертор НЕ ТРОГАТЬ!'!U615="", "", 'Заполняет конвертор НЕ ТРОГАТЬ!'!U615)</f>
        <v/>
      </c>
      <c r="B473" s="385" t="str">
        <f>IF('Заполняет конвертор НЕ ТРОГАТЬ!'!V615="", "", 'Заполняет конвертор НЕ ТРОГАТЬ!'!V615)</f>
        <v/>
      </c>
      <c r="C473" s="385" t="str">
        <f>IF('Заполняет конвертор НЕ ТРОГАТЬ!'!W615="", "", 'Заполняет конвертор НЕ ТРОГАТЬ!'!W615)</f>
        <v/>
      </c>
      <c r="D473" s="385" t="str">
        <f>IF('Заполняет конвертор НЕ ТРОГАТЬ!'!X615="", "", 'Заполняет конвертор НЕ ТРОГАТЬ!'!X615)</f>
        <v/>
      </c>
      <c r="E473" s="385" t="str">
        <f>IF('Заполняет конвертор НЕ ТРОГАТЬ!'!Y615="", "", 'Заполняет конвертор НЕ ТРОГАТЬ!'!Y615)</f>
        <v/>
      </c>
      <c r="F473" s="385" t="str">
        <f>IF('Заполняет конвертор НЕ ТРОГАТЬ!'!Z615="", "", 'Заполняет конвертор НЕ ТРОГАТЬ!'!Z615)</f>
        <v/>
      </c>
      <c r="G473" s="385" t="str">
        <f>IF('Заполняет конвертор НЕ ТРОГАТЬ!'!AA615="", "", 'Заполняет конвертор НЕ ТРОГАТЬ!'!AA615)</f>
        <v/>
      </c>
      <c r="H473" s="385" t="str">
        <f>IF('Заполняет конвертор НЕ ТРОГАТЬ!'!AB615="", "", 'Заполняет конвертор НЕ ТРОГАТЬ!'!AB615)</f>
        <v/>
      </c>
      <c r="I473" s="385" t="str">
        <f>IF('Заполняет конвертор НЕ ТРОГАТЬ!'!AC615="", "", 'Заполняет конвертор НЕ ТРОГАТЬ!'!AC615)</f>
        <v/>
      </c>
      <c r="J473" s="385" t="str">
        <f>IF('Заполняет конвертор НЕ ТРОГАТЬ!'!AD615="", "", 'Заполняет конвертор НЕ ТРОГАТЬ!'!AD615)</f>
        <v/>
      </c>
    </row>
    <row r="474" spans="1:10" ht="15.75" customHeight="1">
      <c r="A474" s="385" t="str">
        <f>IF('Заполняет конвертор НЕ ТРОГАТЬ!'!U616="", "", 'Заполняет конвертор НЕ ТРОГАТЬ!'!U616)</f>
        <v/>
      </c>
      <c r="B474" s="385" t="str">
        <f>IF('Заполняет конвертор НЕ ТРОГАТЬ!'!V616="", "", 'Заполняет конвертор НЕ ТРОГАТЬ!'!V616)</f>
        <v/>
      </c>
      <c r="C474" s="385" t="str">
        <f>IF('Заполняет конвертор НЕ ТРОГАТЬ!'!W616="", "", 'Заполняет конвертор НЕ ТРОГАТЬ!'!W616)</f>
        <v/>
      </c>
      <c r="D474" s="385" t="str">
        <f>IF('Заполняет конвертор НЕ ТРОГАТЬ!'!X616="", "", 'Заполняет конвертор НЕ ТРОГАТЬ!'!X616)</f>
        <v/>
      </c>
      <c r="E474" s="385" t="str">
        <f>IF('Заполняет конвертор НЕ ТРОГАТЬ!'!Y616="", "", 'Заполняет конвертор НЕ ТРОГАТЬ!'!Y616)</f>
        <v/>
      </c>
      <c r="F474" s="385" t="str">
        <f>IF('Заполняет конвертор НЕ ТРОГАТЬ!'!Z616="", "", 'Заполняет конвертор НЕ ТРОГАТЬ!'!Z616)</f>
        <v/>
      </c>
      <c r="G474" s="385" t="str">
        <f>IF('Заполняет конвертор НЕ ТРОГАТЬ!'!AA616="", "", 'Заполняет конвертор НЕ ТРОГАТЬ!'!AA616)</f>
        <v/>
      </c>
      <c r="H474" s="385" t="str">
        <f>IF('Заполняет конвертор НЕ ТРОГАТЬ!'!AB616="", "", 'Заполняет конвертор НЕ ТРОГАТЬ!'!AB616)</f>
        <v/>
      </c>
      <c r="I474" s="385" t="str">
        <f>IF('Заполняет конвертор НЕ ТРОГАТЬ!'!AC616="", "", 'Заполняет конвертор НЕ ТРОГАТЬ!'!AC616)</f>
        <v/>
      </c>
      <c r="J474" s="385" t="str">
        <f>IF('Заполняет конвертор НЕ ТРОГАТЬ!'!AD616="", "", 'Заполняет конвертор НЕ ТРОГАТЬ!'!AD616)</f>
        <v/>
      </c>
    </row>
    <row r="475" spans="1:10" ht="15.75" customHeight="1">
      <c r="A475" s="385" t="str">
        <f>IF('Заполняет конвертор НЕ ТРОГАТЬ!'!U617="", "", 'Заполняет конвертор НЕ ТРОГАТЬ!'!U617)</f>
        <v/>
      </c>
      <c r="B475" s="385" t="str">
        <f>IF('Заполняет конвертор НЕ ТРОГАТЬ!'!V617="", "", 'Заполняет конвертор НЕ ТРОГАТЬ!'!V617)</f>
        <v/>
      </c>
      <c r="C475" s="385" t="str">
        <f>IF('Заполняет конвертор НЕ ТРОГАТЬ!'!W617="", "", 'Заполняет конвертор НЕ ТРОГАТЬ!'!W617)</f>
        <v/>
      </c>
      <c r="D475" s="385" t="str">
        <f>IF('Заполняет конвертор НЕ ТРОГАТЬ!'!X617="", "", 'Заполняет конвертор НЕ ТРОГАТЬ!'!X617)</f>
        <v/>
      </c>
      <c r="E475" s="385" t="str">
        <f>IF('Заполняет конвертор НЕ ТРОГАТЬ!'!Y617="", "", 'Заполняет конвертор НЕ ТРОГАТЬ!'!Y617)</f>
        <v/>
      </c>
      <c r="F475" s="385" t="str">
        <f>IF('Заполняет конвертор НЕ ТРОГАТЬ!'!Z617="", "", 'Заполняет конвертор НЕ ТРОГАТЬ!'!Z617)</f>
        <v/>
      </c>
      <c r="G475" s="385" t="str">
        <f>IF('Заполняет конвертор НЕ ТРОГАТЬ!'!AA617="", "", 'Заполняет конвертор НЕ ТРОГАТЬ!'!AA617)</f>
        <v/>
      </c>
      <c r="H475" s="385" t="str">
        <f>IF('Заполняет конвертор НЕ ТРОГАТЬ!'!AB617="", "", 'Заполняет конвертор НЕ ТРОГАТЬ!'!AB617)</f>
        <v/>
      </c>
      <c r="I475" s="385" t="str">
        <f>IF('Заполняет конвертор НЕ ТРОГАТЬ!'!AC617="", "", 'Заполняет конвертор НЕ ТРОГАТЬ!'!AC617)</f>
        <v/>
      </c>
      <c r="J475" s="385" t="str">
        <f>IF('Заполняет конвертор НЕ ТРОГАТЬ!'!AD617="", "", 'Заполняет конвертор НЕ ТРОГАТЬ!'!AD617)</f>
        <v/>
      </c>
    </row>
    <row r="476" spans="1:10" ht="15.75" customHeight="1">
      <c r="A476" s="385" t="str">
        <f>IF('Заполняет конвертор НЕ ТРОГАТЬ!'!U618="", "", 'Заполняет конвертор НЕ ТРОГАТЬ!'!U618)</f>
        <v/>
      </c>
      <c r="B476" s="385" t="str">
        <f>IF('Заполняет конвертор НЕ ТРОГАТЬ!'!V618="", "", 'Заполняет конвертор НЕ ТРОГАТЬ!'!V618)</f>
        <v/>
      </c>
      <c r="C476" s="385" t="str">
        <f>IF('Заполняет конвертор НЕ ТРОГАТЬ!'!W618="", "", 'Заполняет конвертор НЕ ТРОГАТЬ!'!W618)</f>
        <v/>
      </c>
      <c r="D476" s="385" t="str">
        <f>IF('Заполняет конвертор НЕ ТРОГАТЬ!'!X618="", "", 'Заполняет конвертор НЕ ТРОГАТЬ!'!X618)</f>
        <v/>
      </c>
      <c r="E476" s="385" t="str">
        <f>IF('Заполняет конвертор НЕ ТРОГАТЬ!'!Y618="", "", 'Заполняет конвертор НЕ ТРОГАТЬ!'!Y618)</f>
        <v/>
      </c>
      <c r="F476" s="385" t="str">
        <f>IF('Заполняет конвертор НЕ ТРОГАТЬ!'!Z618="", "", 'Заполняет конвертор НЕ ТРОГАТЬ!'!Z618)</f>
        <v/>
      </c>
      <c r="G476" s="385" t="str">
        <f>IF('Заполняет конвертор НЕ ТРОГАТЬ!'!AA618="", "", 'Заполняет конвертор НЕ ТРОГАТЬ!'!AA618)</f>
        <v/>
      </c>
      <c r="H476" s="385" t="str">
        <f>IF('Заполняет конвертор НЕ ТРОГАТЬ!'!AB618="", "", 'Заполняет конвертор НЕ ТРОГАТЬ!'!AB618)</f>
        <v/>
      </c>
      <c r="I476" s="385" t="str">
        <f>IF('Заполняет конвертор НЕ ТРОГАТЬ!'!AC618="", "", 'Заполняет конвертор НЕ ТРОГАТЬ!'!AC618)</f>
        <v/>
      </c>
      <c r="J476" s="385" t="str">
        <f>IF('Заполняет конвертор НЕ ТРОГАТЬ!'!AD618="", "", 'Заполняет конвертор НЕ ТРОГАТЬ!'!AD618)</f>
        <v/>
      </c>
    </row>
    <row r="477" spans="1:10" ht="15.75" customHeight="1">
      <c r="A477" s="385" t="str">
        <f>IF('Заполняет конвертор НЕ ТРОГАТЬ!'!U619="", "", 'Заполняет конвертор НЕ ТРОГАТЬ!'!U619)</f>
        <v/>
      </c>
      <c r="B477" s="385" t="str">
        <f>IF('Заполняет конвертор НЕ ТРОГАТЬ!'!V619="", "", 'Заполняет конвертор НЕ ТРОГАТЬ!'!V619)</f>
        <v/>
      </c>
      <c r="C477" s="385" t="str">
        <f>IF('Заполняет конвертор НЕ ТРОГАТЬ!'!W619="", "", 'Заполняет конвертор НЕ ТРОГАТЬ!'!W619)</f>
        <v/>
      </c>
      <c r="D477" s="385" t="str">
        <f>IF('Заполняет конвертор НЕ ТРОГАТЬ!'!X619="", "", 'Заполняет конвертор НЕ ТРОГАТЬ!'!X619)</f>
        <v/>
      </c>
      <c r="E477" s="385" t="str">
        <f>IF('Заполняет конвертор НЕ ТРОГАТЬ!'!Y619="", "", 'Заполняет конвертор НЕ ТРОГАТЬ!'!Y619)</f>
        <v/>
      </c>
      <c r="F477" s="385" t="str">
        <f>IF('Заполняет конвертор НЕ ТРОГАТЬ!'!Z619="", "", 'Заполняет конвертор НЕ ТРОГАТЬ!'!Z619)</f>
        <v/>
      </c>
      <c r="G477" s="385" t="str">
        <f>IF('Заполняет конвертор НЕ ТРОГАТЬ!'!AA619="", "", 'Заполняет конвертор НЕ ТРОГАТЬ!'!AA619)</f>
        <v/>
      </c>
      <c r="H477" s="385" t="str">
        <f>IF('Заполняет конвертор НЕ ТРОГАТЬ!'!AB619="", "", 'Заполняет конвертор НЕ ТРОГАТЬ!'!AB619)</f>
        <v/>
      </c>
      <c r="I477" s="385" t="str">
        <f>IF('Заполняет конвертор НЕ ТРОГАТЬ!'!AC619="", "", 'Заполняет конвертор НЕ ТРОГАТЬ!'!AC619)</f>
        <v/>
      </c>
      <c r="J477" s="385" t="str">
        <f>IF('Заполняет конвертор НЕ ТРОГАТЬ!'!AD619="", "", 'Заполняет конвертор НЕ ТРОГАТЬ!'!AD619)</f>
        <v/>
      </c>
    </row>
    <row r="478" spans="1:10" ht="15.75" customHeight="1">
      <c r="A478" s="385" t="str">
        <f>IF('Заполняет конвертор НЕ ТРОГАТЬ!'!U620="", "", 'Заполняет конвертор НЕ ТРОГАТЬ!'!U620)</f>
        <v/>
      </c>
      <c r="B478" s="385" t="str">
        <f>IF('Заполняет конвертор НЕ ТРОГАТЬ!'!V620="", "", 'Заполняет конвертор НЕ ТРОГАТЬ!'!V620)</f>
        <v/>
      </c>
      <c r="C478" s="385" t="str">
        <f>IF('Заполняет конвертор НЕ ТРОГАТЬ!'!W620="", "", 'Заполняет конвертор НЕ ТРОГАТЬ!'!W620)</f>
        <v/>
      </c>
      <c r="D478" s="385" t="str">
        <f>IF('Заполняет конвертор НЕ ТРОГАТЬ!'!X620="", "", 'Заполняет конвертор НЕ ТРОГАТЬ!'!X620)</f>
        <v/>
      </c>
      <c r="E478" s="385" t="str">
        <f>IF('Заполняет конвертор НЕ ТРОГАТЬ!'!Y620="", "", 'Заполняет конвертор НЕ ТРОГАТЬ!'!Y620)</f>
        <v/>
      </c>
      <c r="F478" s="385" t="str">
        <f>IF('Заполняет конвертор НЕ ТРОГАТЬ!'!Z620="", "", 'Заполняет конвертор НЕ ТРОГАТЬ!'!Z620)</f>
        <v/>
      </c>
      <c r="G478" s="385" t="str">
        <f>IF('Заполняет конвертор НЕ ТРОГАТЬ!'!AA620="", "", 'Заполняет конвертор НЕ ТРОГАТЬ!'!AA620)</f>
        <v/>
      </c>
      <c r="H478" s="385" t="str">
        <f>IF('Заполняет конвертор НЕ ТРОГАТЬ!'!AB620="", "", 'Заполняет конвертор НЕ ТРОГАТЬ!'!AB620)</f>
        <v/>
      </c>
      <c r="I478" s="385" t="str">
        <f>IF('Заполняет конвертор НЕ ТРОГАТЬ!'!AC620="", "", 'Заполняет конвертор НЕ ТРОГАТЬ!'!AC620)</f>
        <v/>
      </c>
      <c r="J478" s="385" t="str">
        <f>IF('Заполняет конвертор НЕ ТРОГАТЬ!'!AD620="", "", 'Заполняет конвертор НЕ ТРОГАТЬ!'!AD620)</f>
        <v/>
      </c>
    </row>
    <row r="479" spans="1:10" ht="15.75" customHeight="1">
      <c r="A479" s="385" t="str">
        <f>IF('Заполняет конвертор НЕ ТРОГАТЬ!'!U621="", "", 'Заполняет конвертор НЕ ТРОГАТЬ!'!U621)</f>
        <v/>
      </c>
      <c r="B479" s="385" t="str">
        <f>IF('Заполняет конвертор НЕ ТРОГАТЬ!'!V621="", "", 'Заполняет конвертор НЕ ТРОГАТЬ!'!V621)</f>
        <v/>
      </c>
      <c r="C479" s="385" t="str">
        <f>IF('Заполняет конвертор НЕ ТРОГАТЬ!'!W621="", "", 'Заполняет конвертор НЕ ТРОГАТЬ!'!W621)</f>
        <v/>
      </c>
      <c r="D479" s="385" t="str">
        <f>IF('Заполняет конвертор НЕ ТРОГАТЬ!'!X621="", "", 'Заполняет конвертор НЕ ТРОГАТЬ!'!X621)</f>
        <v/>
      </c>
      <c r="E479" s="385" t="str">
        <f>IF('Заполняет конвертор НЕ ТРОГАТЬ!'!Y621="", "", 'Заполняет конвертор НЕ ТРОГАТЬ!'!Y621)</f>
        <v/>
      </c>
      <c r="F479" s="385" t="str">
        <f>IF('Заполняет конвертор НЕ ТРОГАТЬ!'!Z621="", "", 'Заполняет конвертор НЕ ТРОГАТЬ!'!Z621)</f>
        <v/>
      </c>
      <c r="G479" s="385" t="str">
        <f>IF('Заполняет конвертор НЕ ТРОГАТЬ!'!AA621="", "", 'Заполняет конвертор НЕ ТРОГАТЬ!'!AA621)</f>
        <v/>
      </c>
      <c r="H479" s="385" t="str">
        <f>IF('Заполняет конвертор НЕ ТРОГАТЬ!'!AB621="", "", 'Заполняет конвертор НЕ ТРОГАТЬ!'!AB621)</f>
        <v/>
      </c>
      <c r="I479" s="385" t="str">
        <f>IF('Заполняет конвертор НЕ ТРОГАТЬ!'!AC621="", "", 'Заполняет конвертор НЕ ТРОГАТЬ!'!AC621)</f>
        <v/>
      </c>
      <c r="J479" s="385" t="str">
        <f>IF('Заполняет конвертор НЕ ТРОГАТЬ!'!AD621="", "", 'Заполняет конвертор НЕ ТРОГАТЬ!'!AD621)</f>
        <v/>
      </c>
    </row>
    <row r="480" spans="1:10" ht="15.75" customHeight="1">
      <c r="A480" s="385" t="str">
        <f>IF('Заполняет конвертор НЕ ТРОГАТЬ!'!U622="", "", 'Заполняет конвертор НЕ ТРОГАТЬ!'!U622)</f>
        <v/>
      </c>
      <c r="B480" s="385" t="str">
        <f>IF('Заполняет конвертор НЕ ТРОГАТЬ!'!V622="", "", 'Заполняет конвертор НЕ ТРОГАТЬ!'!V622)</f>
        <v/>
      </c>
      <c r="C480" s="385" t="str">
        <f>IF('Заполняет конвертор НЕ ТРОГАТЬ!'!W622="", "", 'Заполняет конвертор НЕ ТРОГАТЬ!'!W622)</f>
        <v/>
      </c>
      <c r="D480" s="385" t="str">
        <f>IF('Заполняет конвертор НЕ ТРОГАТЬ!'!X622="", "", 'Заполняет конвертор НЕ ТРОГАТЬ!'!X622)</f>
        <v/>
      </c>
      <c r="E480" s="385" t="str">
        <f>IF('Заполняет конвертор НЕ ТРОГАТЬ!'!Y622="", "", 'Заполняет конвертор НЕ ТРОГАТЬ!'!Y622)</f>
        <v/>
      </c>
      <c r="F480" s="385" t="str">
        <f>IF('Заполняет конвертор НЕ ТРОГАТЬ!'!Z622="", "", 'Заполняет конвертор НЕ ТРОГАТЬ!'!Z622)</f>
        <v/>
      </c>
      <c r="G480" s="385" t="str">
        <f>IF('Заполняет конвертор НЕ ТРОГАТЬ!'!AA622="", "", 'Заполняет конвертор НЕ ТРОГАТЬ!'!AA622)</f>
        <v/>
      </c>
      <c r="H480" s="385" t="str">
        <f>IF('Заполняет конвертор НЕ ТРОГАТЬ!'!AB622="", "", 'Заполняет конвертор НЕ ТРОГАТЬ!'!AB622)</f>
        <v/>
      </c>
      <c r="I480" s="385" t="str">
        <f>IF('Заполняет конвертор НЕ ТРОГАТЬ!'!AC622="", "", 'Заполняет конвертор НЕ ТРОГАТЬ!'!AC622)</f>
        <v/>
      </c>
      <c r="J480" s="385" t="str">
        <f>IF('Заполняет конвертор НЕ ТРОГАТЬ!'!AD622="", "", 'Заполняет конвертор НЕ ТРОГАТЬ!'!AD622)</f>
        <v/>
      </c>
    </row>
    <row r="481" spans="1:10" ht="15.75" customHeight="1">
      <c r="A481" s="385" t="str">
        <f>IF('Заполняет конвертор НЕ ТРОГАТЬ!'!U623="", "", 'Заполняет конвертор НЕ ТРОГАТЬ!'!U623)</f>
        <v/>
      </c>
      <c r="B481" s="385" t="str">
        <f>IF('Заполняет конвертор НЕ ТРОГАТЬ!'!V623="", "", 'Заполняет конвертор НЕ ТРОГАТЬ!'!V623)</f>
        <v/>
      </c>
      <c r="C481" s="385" t="str">
        <f>IF('Заполняет конвертор НЕ ТРОГАТЬ!'!W623="", "", 'Заполняет конвертор НЕ ТРОГАТЬ!'!W623)</f>
        <v/>
      </c>
      <c r="D481" s="385" t="str">
        <f>IF('Заполняет конвертор НЕ ТРОГАТЬ!'!X623="", "", 'Заполняет конвертор НЕ ТРОГАТЬ!'!X623)</f>
        <v/>
      </c>
      <c r="E481" s="385" t="str">
        <f>IF('Заполняет конвертор НЕ ТРОГАТЬ!'!Y623="", "", 'Заполняет конвертор НЕ ТРОГАТЬ!'!Y623)</f>
        <v/>
      </c>
      <c r="F481" s="385" t="str">
        <f>IF('Заполняет конвертор НЕ ТРОГАТЬ!'!Z623="", "", 'Заполняет конвертор НЕ ТРОГАТЬ!'!Z623)</f>
        <v/>
      </c>
      <c r="G481" s="385" t="str">
        <f>IF('Заполняет конвертор НЕ ТРОГАТЬ!'!AA623="", "", 'Заполняет конвертор НЕ ТРОГАТЬ!'!AA623)</f>
        <v/>
      </c>
      <c r="H481" s="385" t="str">
        <f>IF('Заполняет конвертор НЕ ТРОГАТЬ!'!AB623="", "", 'Заполняет конвертор НЕ ТРОГАТЬ!'!AB623)</f>
        <v/>
      </c>
      <c r="I481" s="385" t="str">
        <f>IF('Заполняет конвертор НЕ ТРОГАТЬ!'!AC623="", "", 'Заполняет конвертор НЕ ТРОГАТЬ!'!AC623)</f>
        <v/>
      </c>
      <c r="J481" s="385" t="str">
        <f>IF('Заполняет конвертор НЕ ТРОГАТЬ!'!AD623="", "", 'Заполняет конвертор НЕ ТРОГАТЬ!'!AD623)</f>
        <v/>
      </c>
    </row>
    <row r="482" spans="1:10" ht="15.75" customHeight="1">
      <c r="A482" s="385" t="str">
        <f>IF('Заполняет конвертор НЕ ТРОГАТЬ!'!U624="", "", 'Заполняет конвертор НЕ ТРОГАТЬ!'!U624)</f>
        <v/>
      </c>
      <c r="B482" s="385" t="str">
        <f>IF('Заполняет конвертор НЕ ТРОГАТЬ!'!V624="", "", 'Заполняет конвертор НЕ ТРОГАТЬ!'!V624)</f>
        <v/>
      </c>
      <c r="C482" s="385" t="str">
        <f>IF('Заполняет конвертор НЕ ТРОГАТЬ!'!W624="", "", 'Заполняет конвертор НЕ ТРОГАТЬ!'!W624)</f>
        <v/>
      </c>
      <c r="D482" s="385" t="str">
        <f>IF('Заполняет конвертор НЕ ТРОГАТЬ!'!X624="", "", 'Заполняет конвертор НЕ ТРОГАТЬ!'!X624)</f>
        <v/>
      </c>
      <c r="E482" s="385" t="str">
        <f>IF('Заполняет конвертор НЕ ТРОГАТЬ!'!Y624="", "", 'Заполняет конвертор НЕ ТРОГАТЬ!'!Y624)</f>
        <v/>
      </c>
      <c r="F482" s="385" t="str">
        <f>IF('Заполняет конвертор НЕ ТРОГАТЬ!'!Z624="", "", 'Заполняет конвертор НЕ ТРОГАТЬ!'!Z624)</f>
        <v/>
      </c>
      <c r="G482" s="385" t="str">
        <f>IF('Заполняет конвертор НЕ ТРОГАТЬ!'!AA624="", "", 'Заполняет конвертор НЕ ТРОГАТЬ!'!AA624)</f>
        <v/>
      </c>
      <c r="H482" s="385" t="str">
        <f>IF('Заполняет конвертор НЕ ТРОГАТЬ!'!AB624="", "", 'Заполняет конвертор НЕ ТРОГАТЬ!'!AB624)</f>
        <v/>
      </c>
      <c r="I482" s="385" t="str">
        <f>IF('Заполняет конвертор НЕ ТРОГАТЬ!'!AC624="", "", 'Заполняет конвертор НЕ ТРОГАТЬ!'!AC624)</f>
        <v/>
      </c>
      <c r="J482" s="385" t="str">
        <f>IF('Заполняет конвертор НЕ ТРОГАТЬ!'!AD624="", "", 'Заполняет конвертор НЕ ТРОГАТЬ!'!AD624)</f>
        <v/>
      </c>
    </row>
    <row r="483" spans="1:10" ht="15.75" customHeight="1">
      <c r="A483" s="385" t="str">
        <f>IF('Заполняет конвертор НЕ ТРОГАТЬ!'!U625="", "", 'Заполняет конвертор НЕ ТРОГАТЬ!'!U625)</f>
        <v/>
      </c>
      <c r="B483" s="385" t="str">
        <f>IF('Заполняет конвертор НЕ ТРОГАТЬ!'!V625="", "", 'Заполняет конвертор НЕ ТРОГАТЬ!'!V625)</f>
        <v/>
      </c>
      <c r="C483" s="385" t="str">
        <f>IF('Заполняет конвертор НЕ ТРОГАТЬ!'!W625="", "", 'Заполняет конвертор НЕ ТРОГАТЬ!'!W625)</f>
        <v/>
      </c>
      <c r="D483" s="385" t="str">
        <f>IF('Заполняет конвертор НЕ ТРОГАТЬ!'!X625="", "", 'Заполняет конвертор НЕ ТРОГАТЬ!'!X625)</f>
        <v/>
      </c>
      <c r="E483" s="385" t="str">
        <f>IF('Заполняет конвертор НЕ ТРОГАТЬ!'!Y625="", "", 'Заполняет конвертор НЕ ТРОГАТЬ!'!Y625)</f>
        <v/>
      </c>
      <c r="F483" s="385" t="str">
        <f>IF('Заполняет конвертор НЕ ТРОГАТЬ!'!Z625="", "", 'Заполняет конвертор НЕ ТРОГАТЬ!'!Z625)</f>
        <v/>
      </c>
      <c r="G483" s="385" t="str">
        <f>IF('Заполняет конвертор НЕ ТРОГАТЬ!'!AA625="", "", 'Заполняет конвертор НЕ ТРОГАТЬ!'!AA625)</f>
        <v/>
      </c>
      <c r="H483" s="385" t="str">
        <f>IF('Заполняет конвертор НЕ ТРОГАТЬ!'!AB625="", "", 'Заполняет конвертор НЕ ТРОГАТЬ!'!AB625)</f>
        <v/>
      </c>
      <c r="I483" s="385" t="str">
        <f>IF('Заполняет конвертор НЕ ТРОГАТЬ!'!AC625="", "", 'Заполняет конвертор НЕ ТРОГАТЬ!'!AC625)</f>
        <v/>
      </c>
      <c r="J483" s="385" t="str">
        <f>IF('Заполняет конвертор НЕ ТРОГАТЬ!'!AD625="", "", 'Заполняет конвертор НЕ ТРОГАТЬ!'!AD625)</f>
        <v/>
      </c>
    </row>
    <row r="484" spans="1:10" ht="15.75" customHeight="1">
      <c r="A484" s="385" t="str">
        <f>IF('Заполняет конвертор НЕ ТРОГАТЬ!'!U626="", "", 'Заполняет конвертор НЕ ТРОГАТЬ!'!U626)</f>
        <v/>
      </c>
      <c r="B484" s="385" t="str">
        <f>IF('Заполняет конвертор НЕ ТРОГАТЬ!'!V626="", "", 'Заполняет конвертор НЕ ТРОГАТЬ!'!V626)</f>
        <v/>
      </c>
      <c r="C484" s="385" t="str">
        <f>IF('Заполняет конвертор НЕ ТРОГАТЬ!'!W626="", "", 'Заполняет конвертор НЕ ТРОГАТЬ!'!W626)</f>
        <v/>
      </c>
      <c r="D484" s="385" t="str">
        <f>IF('Заполняет конвертор НЕ ТРОГАТЬ!'!X626="", "", 'Заполняет конвертор НЕ ТРОГАТЬ!'!X626)</f>
        <v/>
      </c>
      <c r="E484" s="385" t="str">
        <f>IF('Заполняет конвертор НЕ ТРОГАТЬ!'!Y626="", "", 'Заполняет конвертор НЕ ТРОГАТЬ!'!Y626)</f>
        <v/>
      </c>
      <c r="F484" s="385" t="str">
        <f>IF('Заполняет конвертор НЕ ТРОГАТЬ!'!Z626="", "", 'Заполняет конвертор НЕ ТРОГАТЬ!'!Z626)</f>
        <v/>
      </c>
      <c r="G484" s="385" t="str">
        <f>IF('Заполняет конвертор НЕ ТРОГАТЬ!'!AA626="", "", 'Заполняет конвертор НЕ ТРОГАТЬ!'!AA626)</f>
        <v/>
      </c>
      <c r="H484" s="385" t="str">
        <f>IF('Заполняет конвертор НЕ ТРОГАТЬ!'!AB626="", "", 'Заполняет конвертор НЕ ТРОГАТЬ!'!AB626)</f>
        <v/>
      </c>
      <c r="I484" s="385" t="str">
        <f>IF('Заполняет конвертор НЕ ТРОГАТЬ!'!AC626="", "", 'Заполняет конвертор НЕ ТРОГАТЬ!'!AC626)</f>
        <v/>
      </c>
      <c r="J484" s="385" t="str">
        <f>IF('Заполняет конвертор НЕ ТРОГАТЬ!'!AD626="", "", 'Заполняет конвертор НЕ ТРОГАТЬ!'!AD626)</f>
        <v/>
      </c>
    </row>
    <row r="485" spans="1:10" ht="15.75" customHeight="1">
      <c r="A485" s="385" t="str">
        <f>IF('Заполняет конвертор НЕ ТРОГАТЬ!'!U627="", "", 'Заполняет конвертор НЕ ТРОГАТЬ!'!U627)</f>
        <v/>
      </c>
      <c r="B485" s="385" t="str">
        <f>IF('Заполняет конвертор НЕ ТРОГАТЬ!'!V627="", "", 'Заполняет конвертор НЕ ТРОГАТЬ!'!V627)</f>
        <v/>
      </c>
      <c r="C485" s="385" t="str">
        <f>IF('Заполняет конвертор НЕ ТРОГАТЬ!'!W627="", "", 'Заполняет конвертор НЕ ТРОГАТЬ!'!W627)</f>
        <v/>
      </c>
      <c r="D485" s="385" t="str">
        <f>IF('Заполняет конвертор НЕ ТРОГАТЬ!'!X627="", "", 'Заполняет конвертор НЕ ТРОГАТЬ!'!X627)</f>
        <v/>
      </c>
      <c r="E485" s="385" t="str">
        <f>IF('Заполняет конвертор НЕ ТРОГАТЬ!'!Y627="", "", 'Заполняет конвертор НЕ ТРОГАТЬ!'!Y627)</f>
        <v/>
      </c>
      <c r="F485" s="385" t="str">
        <f>IF('Заполняет конвертор НЕ ТРОГАТЬ!'!Z627="", "", 'Заполняет конвертор НЕ ТРОГАТЬ!'!Z627)</f>
        <v/>
      </c>
      <c r="G485" s="385" t="str">
        <f>IF('Заполняет конвертор НЕ ТРОГАТЬ!'!AA627="", "", 'Заполняет конвертор НЕ ТРОГАТЬ!'!AA627)</f>
        <v/>
      </c>
      <c r="H485" s="385" t="str">
        <f>IF('Заполняет конвертор НЕ ТРОГАТЬ!'!AB627="", "", 'Заполняет конвертор НЕ ТРОГАТЬ!'!AB627)</f>
        <v/>
      </c>
      <c r="I485" s="385" t="str">
        <f>IF('Заполняет конвертор НЕ ТРОГАТЬ!'!AC627="", "", 'Заполняет конвертор НЕ ТРОГАТЬ!'!AC627)</f>
        <v/>
      </c>
      <c r="J485" s="385" t="str">
        <f>IF('Заполняет конвертор НЕ ТРОГАТЬ!'!AD627="", "", 'Заполняет конвертор НЕ ТРОГАТЬ!'!AD627)</f>
        <v/>
      </c>
    </row>
    <row r="486" spans="1:10" ht="15.75" customHeight="1">
      <c r="A486" s="385" t="str">
        <f>IF('Заполняет конвертор НЕ ТРОГАТЬ!'!U628="", "", 'Заполняет конвертор НЕ ТРОГАТЬ!'!U628)</f>
        <v/>
      </c>
      <c r="B486" s="385" t="str">
        <f>IF('Заполняет конвертор НЕ ТРОГАТЬ!'!V628="", "", 'Заполняет конвертор НЕ ТРОГАТЬ!'!V628)</f>
        <v/>
      </c>
      <c r="C486" s="385" t="str">
        <f>IF('Заполняет конвертор НЕ ТРОГАТЬ!'!W628="", "", 'Заполняет конвертор НЕ ТРОГАТЬ!'!W628)</f>
        <v/>
      </c>
      <c r="D486" s="385" t="str">
        <f>IF('Заполняет конвертор НЕ ТРОГАТЬ!'!X628="", "", 'Заполняет конвертор НЕ ТРОГАТЬ!'!X628)</f>
        <v/>
      </c>
      <c r="E486" s="385" t="str">
        <f>IF('Заполняет конвертор НЕ ТРОГАТЬ!'!Y628="", "", 'Заполняет конвертор НЕ ТРОГАТЬ!'!Y628)</f>
        <v/>
      </c>
      <c r="F486" s="385" t="str">
        <f>IF('Заполняет конвертор НЕ ТРОГАТЬ!'!Z628="", "", 'Заполняет конвертор НЕ ТРОГАТЬ!'!Z628)</f>
        <v/>
      </c>
      <c r="G486" s="385" t="str">
        <f>IF('Заполняет конвертор НЕ ТРОГАТЬ!'!AA628="", "", 'Заполняет конвертор НЕ ТРОГАТЬ!'!AA628)</f>
        <v/>
      </c>
      <c r="H486" s="385" t="str">
        <f>IF('Заполняет конвертор НЕ ТРОГАТЬ!'!AB628="", "", 'Заполняет конвертор НЕ ТРОГАТЬ!'!AB628)</f>
        <v/>
      </c>
      <c r="I486" s="385" t="str">
        <f>IF('Заполняет конвертор НЕ ТРОГАТЬ!'!AC628="", "", 'Заполняет конвертор НЕ ТРОГАТЬ!'!AC628)</f>
        <v/>
      </c>
      <c r="J486" s="385" t="str">
        <f>IF('Заполняет конвертор НЕ ТРОГАТЬ!'!AD628="", "", 'Заполняет конвертор НЕ ТРОГАТЬ!'!AD628)</f>
        <v/>
      </c>
    </row>
    <row r="487" spans="1:10" ht="15.75" customHeight="1">
      <c r="A487" s="385" t="str">
        <f>IF('Заполняет конвертор НЕ ТРОГАТЬ!'!U629="", "", 'Заполняет конвертор НЕ ТРОГАТЬ!'!U629)</f>
        <v/>
      </c>
      <c r="B487" s="385" t="str">
        <f>IF('Заполняет конвертор НЕ ТРОГАТЬ!'!V629="", "", 'Заполняет конвертор НЕ ТРОГАТЬ!'!V629)</f>
        <v/>
      </c>
      <c r="C487" s="385" t="str">
        <f>IF('Заполняет конвертор НЕ ТРОГАТЬ!'!W629="", "", 'Заполняет конвертор НЕ ТРОГАТЬ!'!W629)</f>
        <v/>
      </c>
      <c r="D487" s="385" t="str">
        <f>IF('Заполняет конвертор НЕ ТРОГАТЬ!'!X629="", "", 'Заполняет конвертор НЕ ТРОГАТЬ!'!X629)</f>
        <v/>
      </c>
      <c r="E487" s="385" t="str">
        <f>IF('Заполняет конвертор НЕ ТРОГАТЬ!'!Y629="", "", 'Заполняет конвертор НЕ ТРОГАТЬ!'!Y629)</f>
        <v/>
      </c>
      <c r="F487" s="385" t="str">
        <f>IF('Заполняет конвертор НЕ ТРОГАТЬ!'!Z629="", "", 'Заполняет конвертор НЕ ТРОГАТЬ!'!Z629)</f>
        <v/>
      </c>
      <c r="G487" s="385" t="str">
        <f>IF('Заполняет конвертор НЕ ТРОГАТЬ!'!AA629="", "", 'Заполняет конвертор НЕ ТРОГАТЬ!'!AA629)</f>
        <v/>
      </c>
      <c r="H487" s="385" t="str">
        <f>IF('Заполняет конвертор НЕ ТРОГАТЬ!'!AB629="", "", 'Заполняет конвертор НЕ ТРОГАТЬ!'!AB629)</f>
        <v/>
      </c>
      <c r="I487" s="385" t="str">
        <f>IF('Заполняет конвертор НЕ ТРОГАТЬ!'!AC629="", "", 'Заполняет конвертор НЕ ТРОГАТЬ!'!AC629)</f>
        <v/>
      </c>
      <c r="J487" s="385" t="str">
        <f>IF('Заполняет конвертор НЕ ТРОГАТЬ!'!AD629="", "", 'Заполняет конвертор НЕ ТРОГАТЬ!'!AD629)</f>
        <v/>
      </c>
    </row>
    <row r="488" spans="1:10" ht="15.75" customHeight="1">
      <c r="A488" s="385" t="str">
        <f>IF('Заполняет конвертор НЕ ТРОГАТЬ!'!U630="", "", 'Заполняет конвертор НЕ ТРОГАТЬ!'!U630)</f>
        <v/>
      </c>
      <c r="B488" s="385" t="str">
        <f>IF('Заполняет конвертор НЕ ТРОГАТЬ!'!V630="", "", 'Заполняет конвертор НЕ ТРОГАТЬ!'!V630)</f>
        <v/>
      </c>
      <c r="C488" s="385" t="str">
        <f>IF('Заполняет конвертор НЕ ТРОГАТЬ!'!W630="", "", 'Заполняет конвертор НЕ ТРОГАТЬ!'!W630)</f>
        <v/>
      </c>
      <c r="D488" s="385" t="str">
        <f>IF('Заполняет конвертор НЕ ТРОГАТЬ!'!X630="", "", 'Заполняет конвертор НЕ ТРОГАТЬ!'!X630)</f>
        <v/>
      </c>
      <c r="E488" s="385" t="str">
        <f>IF('Заполняет конвертор НЕ ТРОГАТЬ!'!Y630="", "", 'Заполняет конвертор НЕ ТРОГАТЬ!'!Y630)</f>
        <v/>
      </c>
      <c r="F488" s="385" t="str">
        <f>IF('Заполняет конвертор НЕ ТРОГАТЬ!'!Z630="", "", 'Заполняет конвертор НЕ ТРОГАТЬ!'!Z630)</f>
        <v/>
      </c>
      <c r="G488" s="385" t="str">
        <f>IF('Заполняет конвертор НЕ ТРОГАТЬ!'!AA630="", "", 'Заполняет конвертор НЕ ТРОГАТЬ!'!AA630)</f>
        <v/>
      </c>
      <c r="H488" s="385" t="str">
        <f>IF('Заполняет конвертор НЕ ТРОГАТЬ!'!AB630="", "", 'Заполняет конвертор НЕ ТРОГАТЬ!'!AB630)</f>
        <v/>
      </c>
      <c r="I488" s="385" t="str">
        <f>IF('Заполняет конвертор НЕ ТРОГАТЬ!'!AC630="", "", 'Заполняет конвертор НЕ ТРОГАТЬ!'!AC630)</f>
        <v/>
      </c>
      <c r="J488" s="385" t="str">
        <f>IF('Заполняет конвертор НЕ ТРОГАТЬ!'!AD630="", "", 'Заполняет конвертор НЕ ТРОГАТЬ!'!AD630)</f>
        <v/>
      </c>
    </row>
    <row r="489" spans="1:10" ht="15.75" customHeight="1">
      <c r="A489" s="385" t="str">
        <f>IF('Заполняет конвертор НЕ ТРОГАТЬ!'!U631="", "", 'Заполняет конвертор НЕ ТРОГАТЬ!'!U631)</f>
        <v/>
      </c>
      <c r="B489" s="385" t="str">
        <f>IF('Заполняет конвертор НЕ ТРОГАТЬ!'!V631="", "", 'Заполняет конвертор НЕ ТРОГАТЬ!'!V631)</f>
        <v/>
      </c>
      <c r="C489" s="385" t="str">
        <f>IF('Заполняет конвертор НЕ ТРОГАТЬ!'!W631="", "", 'Заполняет конвертор НЕ ТРОГАТЬ!'!W631)</f>
        <v/>
      </c>
      <c r="D489" s="385" t="str">
        <f>IF('Заполняет конвертор НЕ ТРОГАТЬ!'!X631="", "", 'Заполняет конвертор НЕ ТРОГАТЬ!'!X631)</f>
        <v/>
      </c>
      <c r="E489" s="385" t="str">
        <f>IF('Заполняет конвертор НЕ ТРОГАТЬ!'!Y631="", "", 'Заполняет конвертор НЕ ТРОГАТЬ!'!Y631)</f>
        <v/>
      </c>
      <c r="F489" s="385" t="str">
        <f>IF('Заполняет конвертор НЕ ТРОГАТЬ!'!Z631="", "", 'Заполняет конвертор НЕ ТРОГАТЬ!'!Z631)</f>
        <v/>
      </c>
      <c r="G489" s="385" t="str">
        <f>IF('Заполняет конвертор НЕ ТРОГАТЬ!'!AA631="", "", 'Заполняет конвертор НЕ ТРОГАТЬ!'!AA631)</f>
        <v/>
      </c>
      <c r="H489" s="385" t="str">
        <f>IF('Заполняет конвертор НЕ ТРОГАТЬ!'!AB631="", "", 'Заполняет конвертор НЕ ТРОГАТЬ!'!AB631)</f>
        <v/>
      </c>
      <c r="I489" s="385" t="str">
        <f>IF('Заполняет конвертор НЕ ТРОГАТЬ!'!AC631="", "", 'Заполняет конвертор НЕ ТРОГАТЬ!'!AC631)</f>
        <v/>
      </c>
      <c r="J489" s="385" t="str">
        <f>IF('Заполняет конвертор НЕ ТРОГАТЬ!'!AD631="", "", 'Заполняет конвертор НЕ ТРОГАТЬ!'!AD631)</f>
        <v/>
      </c>
    </row>
    <row r="490" spans="1:10" ht="15.75" customHeight="1">
      <c r="A490" s="385" t="str">
        <f>IF('Заполняет конвертор НЕ ТРОГАТЬ!'!U632="", "", 'Заполняет конвертор НЕ ТРОГАТЬ!'!U632)</f>
        <v/>
      </c>
      <c r="B490" s="385" t="str">
        <f>IF('Заполняет конвертор НЕ ТРОГАТЬ!'!V632="", "", 'Заполняет конвертор НЕ ТРОГАТЬ!'!V632)</f>
        <v/>
      </c>
      <c r="C490" s="385" t="str">
        <f>IF('Заполняет конвертор НЕ ТРОГАТЬ!'!W632="", "", 'Заполняет конвертор НЕ ТРОГАТЬ!'!W632)</f>
        <v/>
      </c>
      <c r="D490" s="385" t="str">
        <f>IF('Заполняет конвертор НЕ ТРОГАТЬ!'!X632="", "", 'Заполняет конвертор НЕ ТРОГАТЬ!'!X632)</f>
        <v/>
      </c>
      <c r="E490" s="385" t="str">
        <f>IF('Заполняет конвертор НЕ ТРОГАТЬ!'!Y632="", "", 'Заполняет конвертор НЕ ТРОГАТЬ!'!Y632)</f>
        <v/>
      </c>
      <c r="F490" s="385" t="str">
        <f>IF('Заполняет конвертор НЕ ТРОГАТЬ!'!Z632="", "", 'Заполняет конвертор НЕ ТРОГАТЬ!'!Z632)</f>
        <v/>
      </c>
      <c r="G490" s="385" t="str">
        <f>IF('Заполняет конвертор НЕ ТРОГАТЬ!'!AA632="", "", 'Заполняет конвертор НЕ ТРОГАТЬ!'!AA632)</f>
        <v/>
      </c>
      <c r="H490" s="385" t="str">
        <f>IF('Заполняет конвертор НЕ ТРОГАТЬ!'!AB632="", "", 'Заполняет конвертор НЕ ТРОГАТЬ!'!AB632)</f>
        <v/>
      </c>
      <c r="I490" s="385" t="str">
        <f>IF('Заполняет конвертор НЕ ТРОГАТЬ!'!AC632="", "", 'Заполняет конвертор НЕ ТРОГАТЬ!'!AC632)</f>
        <v/>
      </c>
      <c r="J490" s="385" t="str">
        <f>IF('Заполняет конвертор НЕ ТРОГАТЬ!'!AD632="", "", 'Заполняет конвертор НЕ ТРОГАТЬ!'!AD632)</f>
        <v/>
      </c>
    </row>
    <row r="491" spans="1:10" ht="15.75" customHeight="1">
      <c r="A491" s="385" t="str">
        <f>IF('Заполняет конвертор НЕ ТРОГАТЬ!'!U633="", "", 'Заполняет конвертор НЕ ТРОГАТЬ!'!U633)</f>
        <v/>
      </c>
      <c r="B491" s="385" t="str">
        <f>IF('Заполняет конвертор НЕ ТРОГАТЬ!'!V633="", "", 'Заполняет конвертор НЕ ТРОГАТЬ!'!V633)</f>
        <v/>
      </c>
      <c r="C491" s="385" t="str">
        <f>IF('Заполняет конвертор НЕ ТРОГАТЬ!'!W633="", "", 'Заполняет конвертор НЕ ТРОГАТЬ!'!W633)</f>
        <v/>
      </c>
      <c r="D491" s="385" t="str">
        <f>IF('Заполняет конвертор НЕ ТРОГАТЬ!'!X633="", "", 'Заполняет конвертор НЕ ТРОГАТЬ!'!X633)</f>
        <v/>
      </c>
      <c r="E491" s="385" t="str">
        <f>IF('Заполняет конвертор НЕ ТРОГАТЬ!'!Y633="", "", 'Заполняет конвертор НЕ ТРОГАТЬ!'!Y633)</f>
        <v/>
      </c>
      <c r="F491" s="385" t="str">
        <f>IF('Заполняет конвертор НЕ ТРОГАТЬ!'!Z633="", "", 'Заполняет конвертор НЕ ТРОГАТЬ!'!Z633)</f>
        <v/>
      </c>
      <c r="G491" s="385" t="str">
        <f>IF('Заполняет конвертор НЕ ТРОГАТЬ!'!AA633="", "", 'Заполняет конвертор НЕ ТРОГАТЬ!'!AA633)</f>
        <v/>
      </c>
      <c r="H491" s="385" t="str">
        <f>IF('Заполняет конвертор НЕ ТРОГАТЬ!'!AB633="", "", 'Заполняет конвертор НЕ ТРОГАТЬ!'!AB633)</f>
        <v/>
      </c>
      <c r="I491" s="385" t="str">
        <f>IF('Заполняет конвертор НЕ ТРОГАТЬ!'!AC633="", "", 'Заполняет конвертор НЕ ТРОГАТЬ!'!AC633)</f>
        <v/>
      </c>
      <c r="J491" s="385" t="str">
        <f>IF('Заполняет конвертор НЕ ТРОГАТЬ!'!AD633="", "", 'Заполняет конвертор НЕ ТРОГАТЬ!'!AD633)</f>
        <v/>
      </c>
    </row>
    <row r="492" spans="1:10" ht="15.75" customHeight="1">
      <c r="A492" s="385" t="str">
        <f>IF('Заполняет конвертор НЕ ТРОГАТЬ!'!U634="", "", 'Заполняет конвертор НЕ ТРОГАТЬ!'!U634)</f>
        <v/>
      </c>
      <c r="B492" s="385" t="str">
        <f>IF('Заполняет конвертор НЕ ТРОГАТЬ!'!V634="", "", 'Заполняет конвертор НЕ ТРОГАТЬ!'!V634)</f>
        <v/>
      </c>
      <c r="C492" s="385" t="str">
        <f>IF('Заполняет конвертор НЕ ТРОГАТЬ!'!W634="", "", 'Заполняет конвертор НЕ ТРОГАТЬ!'!W634)</f>
        <v/>
      </c>
      <c r="D492" s="385" t="str">
        <f>IF('Заполняет конвертор НЕ ТРОГАТЬ!'!X634="", "", 'Заполняет конвертор НЕ ТРОГАТЬ!'!X634)</f>
        <v/>
      </c>
      <c r="E492" s="385" t="str">
        <f>IF('Заполняет конвертор НЕ ТРОГАТЬ!'!Y634="", "", 'Заполняет конвертор НЕ ТРОГАТЬ!'!Y634)</f>
        <v/>
      </c>
      <c r="F492" s="385" t="str">
        <f>IF('Заполняет конвертор НЕ ТРОГАТЬ!'!Z634="", "", 'Заполняет конвертор НЕ ТРОГАТЬ!'!Z634)</f>
        <v/>
      </c>
      <c r="G492" s="385" t="str">
        <f>IF('Заполняет конвертор НЕ ТРОГАТЬ!'!AA634="", "", 'Заполняет конвертор НЕ ТРОГАТЬ!'!AA634)</f>
        <v/>
      </c>
      <c r="H492" s="385" t="str">
        <f>IF('Заполняет конвертор НЕ ТРОГАТЬ!'!AB634="", "", 'Заполняет конвертор НЕ ТРОГАТЬ!'!AB634)</f>
        <v/>
      </c>
      <c r="I492" s="385" t="str">
        <f>IF('Заполняет конвертор НЕ ТРОГАТЬ!'!AC634="", "", 'Заполняет конвертор НЕ ТРОГАТЬ!'!AC634)</f>
        <v/>
      </c>
      <c r="J492" s="385" t="str">
        <f>IF('Заполняет конвертор НЕ ТРОГАТЬ!'!AD634="", "", 'Заполняет конвертор НЕ ТРОГАТЬ!'!AD634)</f>
        <v/>
      </c>
    </row>
    <row r="493" spans="1:10" ht="15.75" customHeight="1">
      <c r="A493" s="385" t="str">
        <f>IF('Заполняет конвертор НЕ ТРОГАТЬ!'!U635="", "", 'Заполняет конвертор НЕ ТРОГАТЬ!'!U635)</f>
        <v/>
      </c>
      <c r="B493" s="385" t="str">
        <f>IF('Заполняет конвертор НЕ ТРОГАТЬ!'!V635="", "", 'Заполняет конвертор НЕ ТРОГАТЬ!'!V635)</f>
        <v/>
      </c>
      <c r="C493" s="385" t="str">
        <f>IF('Заполняет конвертор НЕ ТРОГАТЬ!'!W635="", "", 'Заполняет конвертор НЕ ТРОГАТЬ!'!W635)</f>
        <v/>
      </c>
      <c r="D493" s="385" t="str">
        <f>IF('Заполняет конвертор НЕ ТРОГАТЬ!'!X635="", "", 'Заполняет конвертор НЕ ТРОГАТЬ!'!X635)</f>
        <v/>
      </c>
      <c r="E493" s="385" t="str">
        <f>IF('Заполняет конвертор НЕ ТРОГАТЬ!'!Y635="", "", 'Заполняет конвертор НЕ ТРОГАТЬ!'!Y635)</f>
        <v/>
      </c>
      <c r="F493" s="385" t="str">
        <f>IF('Заполняет конвертор НЕ ТРОГАТЬ!'!Z635="", "", 'Заполняет конвертор НЕ ТРОГАТЬ!'!Z635)</f>
        <v/>
      </c>
      <c r="G493" s="385" t="str">
        <f>IF('Заполняет конвертор НЕ ТРОГАТЬ!'!AA635="", "", 'Заполняет конвертор НЕ ТРОГАТЬ!'!AA635)</f>
        <v/>
      </c>
      <c r="H493" s="385" t="str">
        <f>IF('Заполняет конвертор НЕ ТРОГАТЬ!'!AB635="", "", 'Заполняет конвертор НЕ ТРОГАТЬ!'!AB635)</f>
        <v/>
      </c>
      <c r="I493" s="385" t="str">
        <f>IF('Заполняет конвертор НЕ ТРОГАТЬ!'!AC635="", "", 'Заполняет конвертор НЕ ТРОГАТЬ!'!AC635)</f>
        <v/>
      </c>
      <c r="J493" s="385" t="str">
        <f>IF('Заполняет конвертор НЕ ТРОГАТЬ!'!AD635="", "", 'Заполняет конвертор НЕ ТРОГАТЬ!'!AD635)</f>
        <v/>
      </c>
    </row>
    <row r="494" spans="1:10" ht="15.75" customHeight="1">
      <c r="A494" s="385" t="str">
        <f>IF('Заполняет конвертор НЕ ТРОГАТЬ!'!U636="", "", 'Заполняет конвертор НЕ ТРОГАТЬ!'!U636)</f>
        <v/>
      </c>
      <c r="B494" s="385" t="str">
        <f>IF('Заполняет конвертор НЕ ТРОГАТЬ!'!V636="", "", 'Заполняет конвертор НЕ ТРОГАТЬ!'!V636)</f>
        <v/>
      </c>
      <c r="C494" s="385" t="str">
        <f>IF('Заполняет конвертор НЕ ТРОГАТЬ!'!W636="", "", 'Заполняет конвертор НЕ ТРОГАТЬ!'!W636)</f>
        <v/>
      </c>
      <c r="D494" s="385" t="str">
        <f>IF('Заполняет конвертор НЕ ТРОГАТЬ!'!X636="", "", 'Заполняет конвертор НЕ ТРОГАТЬ!'!X636)</f>
        <v/>
      </c>
      <c r="E494" s="385" t="str">
        <f>IF('Заполняет конвертор НЕ ТРОГАТЬ!'!Y636="", "", 'Заполняет конвертор НЕ ТРОГАТЬ!'!Y636)</f>
        <v/>
      </c>
      <c r="F494" s="385" t="str">
        <f>IF('Заполняет конвертор НЕ ТРОГАТЬ!'!Z636="", "", 'Заполняет конвертор НЕ ТРОГАТЬ!'!Z636)</f>
        <v/>
      </c>
      <c r="G494" s="385" t="str">
        <f>IF('Заполняет конвертор НЕ ТРОГАТЬ!'!AA636="", "", 'Заполняет конвертор НЕ ТРОГАТЬ!'!AA636)</f>
        <v/>
      </c>
      <c r="H494" s="385" t="str">
        <f>IF('Заполняет конвертор НЕ ТРОГАТЬ!'!AB636="", "", 'Заполняет конвертор НЕ ТРОГАТЬ!'!AB636)</f>
        <v/>
      </c>
      <c r="I494" s="385" t="str">
        <f>IF('Заполняет конвертор НЕ ТРОГАТЬ!'!AC636="", "", 'Заполняет конвертор НЕ ТРОГАТЬ!'!AC636)</f>
        <v/>
      </c>
      <c r="J494" s="385" t="str">
        <f>IF('Заполняет конвертор НЕ ТРОГАТЬ!'!AD636="", "", 'Заполняет конвертор НЕ ТРОГАТЬ!'!AD636)</f>
        <v/>
      </c>
    </row>
    <row r="495" spans="1:10" ht="15.75" customHeight="1">
      <c r="A495" s="385" t="str">
        <f>IF('Заполняет конвертор НЕ ТРОГАТЬ!'!U637="", "", 'Заполняет конвертор НЕ ТРОГАТЬ!'!U637)</f>
        <v/>
      </c>
      <c r="B495" s="385" t="str">
        <f>IF('Заполняет конвертор НЕ ТРОГАТЬ!'!V637="", "", 'Заполняет конвертор НЕ ТРОГАТЬ!'!V637)</f>
        <v/>
      </c>
      <c r="C495" s="385" t="str">
        <f>IF('Заполняет конвертор НЕ ТРОГАТЬ!'!W637="", "", 'Заполняет конвертор НЕ ТРОГАТЬ!'!W637)</f>
        <v/>
      </c>
      <c r="D495" s="385" t="str">
        <f>IF('Заполняет конвертор НЕ ТРОГАТЬ!'!X637="", "", 'Заполняет конвертор НЕ ТРОГАТЬ!'!X637)</f>
        <v/>
      </c>
      <c r="E495" s="385" t="str">
        <f>IF('Заполняет конвертор НЕ ТРОГАТЬ!'!Y637="", "", 'Заполняет конвертор НЕ ТРОГАТЬ!'!Y637)</f>
        <v/>
      </c>
      <c r="F495" s="385" t="str">
        <f>IF('Заполняет конвертор НЕ ТРОГАТЬ!'!Z637="", "", 'Заполняет конвертор НЕ ТРОГАТЬ!'!Z637)</f>
        <v/>
      </c>
      <c r="G495" s="385" t="str">
        <f>IF('Заполняет конвертор НЕ ТРОГАТЬ!'!AA637="", "", 'Заполняет конвертор НЕ ТРОГАТЬ!'!AA637)</f>
        <v/>
      </c>
      <c r="H495" s="385" t="str">
        <f>IF('Заполняет конвертор НЕ ТРОГАТЬ!'!AB637="", "", 'Заполняет конвертор НЕ ТРОГАТЬ!'!AB637)</f>
        <v/>
      </c>
      <c r="I495" s="385" t="str">
        <f>IF('Заполняет конвертор НЕ ТРОГАТЬ!'!AC637="", "", 'Заполняет конвертор НЕ ТРОГАТЬ!'!AC637)</f>
        <v/>
      </c>
      <c r="J495" s="385" t="str">
        <f>IF('Заполняет конвертор НЕ ТРОГАТЬ!'!AD637="", "", 'Заполняет конвертор НЕ ТРОГАТЬ!'!AD637)</f>
        <v/>
      </c>
    </row>
    <row r="496" spans="1:10" ht="15.75" customHeight="1">
      <c r="A496" s="385" t="str">
        <f>IF('Заполняет конвертор НЕ ТРОГАТЬ!'!U638="", "", 'Заполняет конвертор НЕ ТРОГАТЬ!'!U638)</f>
        <v/>
      </c>
      <c r="B496" s="385" t="str">
        <f>IF('Заполняет конвертор НЕ ТРОГАТЬ!'!V638="", "", 'Заполняет конвертор НЕ ТРОГАТЬ!'!V638)</f>
        <v/>
      </c>
      <c r="C496" s="385" t="str">
        <f>IF('Заполняет конвертор НЕ ТРОГАТЬ!'!W638="", "", 'Заполняет конвертор НЕ ТРОГАТЬ!'!W638)</f>
        <v/>
      </c>
      <c r="D496" s="385" t="str">
        <f>IF('Заполняет конвертор НЕ ТРОГАТЬ!'!X638="", "", 'Заполняет конвертор НЕ ТРОГАТЬ!'!X638)</f>
        <v/>
      </c>
      <c r="E496" s="385" t="str">
        <f>IF('Заполняет конвертор НЕ ТРОГАТЬ!'!Y638="", "", 'Заполняет конвертор НЕ ТРОГАТЬ!'!Y638)</f>
        <v/>
      </c>
      <c r="F496" s="385" t="str">
        <f>IF('Заполняет конвертор НЕ ТРОГАТЬ!'!Z638="", "", 'Заполняет конвертор НЕ ТРОГАТЬ!'!Z638)</f>
        <v/>
      </c>
      <c r="G496" s="385" t="str">
        <f>IF('Заполняет конвертор НЕ ТРОГАТЬ!'!AA638="", "", 'Заполняет конвертор НЕ ТРОГАТЬ!'!AA638)</f>
        <v/>
      </c>
      <c r="H496" s="385" t="str">
        <f>IF('Заполняет конвертор НЕ ТРОГАТЬ!'!AB638="", "", 'Заполняет конвертор НЕ ТРОГАТЬ!'!AB638)</f>
        <v/>
      </c>
      <c r="I496" s="385" t="str">
        <f>IF('Заполняет конвертор НЕ ТРОГАТЬ!'!AC638="", "", 'Заполняет конвертор НЕ ТРОГАТЬ!'!AC638)</f>
        <v/>
      </c>
      <c r="J496" s="385" t="str">
        <f>IF('Заполняет конвертор НЕ ТРОГАТЬ!'!AD638="", "", 'Заполняет конвертор НЕ ТРОГАТЬ!'!AD638)</f>
        <v/>
      </c>
    </row>
    <row r="497" spans="1:10" ht="15.75" customHeight="1">
      <c r="A497" s="385" t="str">
        <f>IF('Заполняет конвертор НЕ ТРОГАТЬ!'!U639="", "", 'Заполняет конвертор НЕ ТРОГАТЬ!'!U639)</f>
        <v/>
      </c>
      <c r="B497" s="385" t="str">
        <f>IF('Заполняет конвертор НЕ ТРОГАТЬ!'!V639="", "", 'Заполняет конвертор НЕ ТРОГАТЬ!'!V639)</f>
        <v/>
      </c>
      <c r="C497" s="385" t="str">
        <f>IF('Заполняет конвертор НЕ ТРОГАТЬ!'!W639="", "", 'Заполняет конвертор НЕ ТРОГАТЬ!'!W639)</f>
        <v/>
      </c>
      <c r="D497" s="385" t="str">
        <f>IF('Заполняет конвертор НЕ ТРОГАТЬ!'!X639="", "", 'Заполняет конвертор НЕ ТРОГАТЬ!'!X639)</f>
        <v/>
      </c>
      <c r="E497" s="385" t="str">
        <f>IF('Заполняет конвертор НЕ ТРОГАТЬ!'!Y639="", "", 'Заполняет конвертор НЕ ТРОГАТЬ!'!Y639)</f>
        <v/>
      </c>
      <c r="F497" s="385" t="str">
        <f>IF('Заполняет конвертор НЕ ТРОГАТЬ!'!Z639="", "", 'Заполняет конвертор НЕ ТРОГАТЬ!'!Z639)</f>
        <v/>
      </c>
      <c r="G497" s="385" t="str">
        <f>IF('Заполняет конвертор НЕ ТРОГАТЬ!'!AA639="", "", 'Заполняет конвертор НЕ ТРОГАТЬ!'!AA639)</f>
        <v/>
      </c>
      <c r="H497" s="385" t="str">
        <f>IF('Заполняет конвертор НЕ ТРОГАТЬ!'!AB639="", "", 'Заполняет конвертор НЕ ТРОГАТЬ!'!AB639)</f>
        <v/>
      </c>
      <c r="I497" s="385" t="str">
        <f>IF('Заполняет конвертор НЕ ТРОГАТЬ!'!AC639="", "", 'Заполняет конвертор НЕ ТРОГАТЬ!'!AC639)</f>
        <v/>
      </c>
      <c r="J497" s="385" t="str">
        <f>IF('Заполняет конвертор НЕ ТРОГАТЬ!'!AD639="", "", 'Заполняет конвертор НЕ ТРОГАТЬ!'!AD639)</f>
        <v/>
      </c>
    </row>
    <row r="498" spans="1:10" ht="15.75" customHeight="1">
      <c r="A498" s="385" t="str">
        <f>IF('Заполняет конвертор НЕ ТРОГАТЬ!'!U640="", "", 'Заполняет конвертор НЕ ТРОГАТЬ!'!U640)</f>
        <v/>
      </c>
      <c r="B498" s="385" t="str">
        <f>IF('Заполняет конвертор НЕ ТРОГАТЬ!'!V640="", "", 'Заполняет конвертор НЕ ТРОГАТЬ!'!V640)</f>
        <v/>
      </c>
      <c r="C498" s="385" t="str">
        <f>IF('Заполняет конвертор НЕ ТРОГАТЬ!'!W640="", "", 'Заполняет конвертор НЕ ТРОГАТЬ!'!W640)</f>
        <v/>
      </c>
      <c r="D498" s="385" t="str">
        <f>IF('Заполняет конвертор НЕ ТРОГАТЬ!'!X640="", "", 'Заполняет конвертор НЕ ТРОГАТЬ!'!X640)</f>
        <v/>
      </c>
      <c r="E498" s="385" t="str">
        <f>IF('Заполняет конвертор НЕ ТРОГАТЬ!'!Y640="", "", 'Заполняет конвертор НЕ ТРОГАТЬ!'!Y640)</f>
        <v/>
      </c>
      <c r="F498" s="385" t="str">
        <f>IF('Заполняет конвертор НЕ ТРОГАТЬ!'!Z640="", "", 'Заполняет конвертор НЕ ТРОГАТЬ!'!Z640)</f>
        <v/>
      </c>
      <c r="G498" s="385" t="str">
        <f>IF('Заполняет конвертор НЕ ТРОГАТЬ!'!AA640="", "", 'Заполняет конвертор НЕ ТРОГАТЬ!'!AA640)</f>
        <v/>
      </c>
      <c r="H498" s="385" t="str">
        <f>IF('Заполняет конвертор НЕ ТРОГАТЬ!'!AB640="", "", 'Заполняет конвертор НЕ ТРОГАТЬ!'!AB640)</f>
        <v/>
      </c>
      <c r="I498" s="385" t="str">
        <f>IF('Заполняет конвертор НЕ ТРОГАТЬ!'!AC640="", "", 'Заполняет конвертор НЕ ТРОГАТЬ!'!AC640)</f>
        <v/>
      </c>
      <c r="J498" s="385" t="str">
        <f>IF('Заполняет конвертор НЕ ТРОГАТЬ!'!AD640="", "", 'Заполняет конвертор НЕ ТРОГАТЬ!'!AD640)</f>
        <v/>
      </c>
    </row>
    <row r="499" spans="1:10" ht="15.75" customHeight="1">
      <c r="A499" s="385" t="str">
        <f>IF('Заполняет конвертор НЕ ТРОГАТЬ!'!U641="", "", 'Заполняет конвертор НЕ ТРОГАТЬ!'!U641)</f>
        <v/>
      </c>
      <c r="B499" s="385" t="str">
        <f>IF('Заполняет конвертор НЕ ТРОГАТЬ!'!V641="", "", 'Заполняет конвертор НЕ ТРОГАТЬ!'!V641)</f>
        <v/>
      </c>
      <c r="C499" s="385" t="str">
        <f>IF('Заполняет конвертор НЕ ТРОГАТЬ!'!W641="", "", 'Заполняет конвертор НЕ ТРОГАТЬ!'!W641)</f>
        <v/>
      </c>
      <c r="D499" s="385" t="str">
        <f>IF('Заполняет конвертор НЕ ТРОГАТЬ!'!X641="", "", 'Заполняет конвертор НЕ ТРОГАТЬ!'!X641)</f>
        <v/>
      </c>
      <c r="E499" s="385" t="str">
        <f>IF('Заполняет конвертор НЕ ТРОГАТЬ!'!Y641="", "", 'Заполняет конвертор НЕ ТРОГАТЬ!'!Y641)</f>
        <v/>
      </c>
      <c r="F499" s="385" t="str">
        <f>IF('Заполняет конвертор НЕ ТРОГАТЬ!'!Z641="", "", 'Заполняет конвертор НЕ ТРОГАТЬ!'!Z641)</f>
        <v/>
      </c>
      <c r="G499" s="385" t="str">
        <f>IF('Заполняет конвертор НЕ ТРОГАТЬ!'!AA641="", "", 'Заполняет конвертор НЕ ТРОГАТЬ!'!AA641)</f>
        <v/>
      </c>
      <c r="H499" s="385" t="str">
        <f>IF('Заполняет конвертор НЕ ТРОГАТЬ!'!AB641="", "", 'Заполняет конвертор НЕ ТРОГАТЬ!'!AB641)</f>
        <v/>
      </c>
      <c r="I499" s="385" t="str">
        <f>IF('Заполняет конвертор НЕ ТРОГАТЬ!'!AC641="", "", 'Заполняет конвертор НЕ ТРОГАТЬ!'!AC641)</f>
        <v/>
      </c>
      <c r="J499" s="385" t="str">
        <f>IF('Заполняет конвертор НЕ ТРОГАТЬ!'!AD641="", "", 'Заполняет конвертор НЕ ТРОГАТЬ!'!AD641)</f>
        <v/>
      </c>
    </row>
    <row r="500" spans="1:10" ht="15.75" customHeight="1">
      <c r="A500" s="385" t="str">
        <f>IF('Заполняет конвертор НЕ ТРОГАТЬ!'!U642="", "", 'Заполняет конвертор НЕ ТРОГАТЬ!'!U642)</f>
        <v/>
      </c>
      <c r="B500" s="385" t="str">
        <f>IF('Заполняет конвертор НЕ ТРОГАТЬ!'!V642="", "", 'Заполняет конвертор НЕ ТРОГАТЬ!'!V642)</f>
        <v/>
      </c>
      <c r="C500" s="385" t="str">
        <f>IF('Заполняет конвертор НЕ ТРОГАТЬ!'!W642="", "", 'Заполняет конвертор НЕ ТРОГАТЬ!'!W642)</f>
        <v/>
      </c>
      <c r="D500" s="385" t="str">
        <f>IF('Заполняет конвертор НЕ ТРОГАТЬ!'!X642="", "", 'Заполняет конвертор НЕ ТРОГАТЬ!'!X642)</f>
        <v/>
      </c>
      <c r="E500" s="385" t="str">
        <f>IF('Заполняет конвертор НЕ ТРОГАТЬ!'!Y642="", "", 'Заполняет конвертор НЕ ТРОГАТЬ!'!Y642)</f>
        <v/>
      </c>
      <c r="F500" s="385" t="str">
        <f>IF('Заполняет конвертор НЕ ТРОГАТЬ!'!Z642="", "", 'Заполняет конвертор НЕ ТРОГАТЬ!'!Z642)</f>
        <v/>
      </c>
      <c r="G500" s="385" t="str">
        <f>IF('Заполняет конвертор НЕ ТРОГАТЬ!'!AA642="", "", 'Заполняет конвертор НЕ ТРОГАТЬ!'!AA642)</f>
        <v/>
      </c>
      <c r="H500" s="385" t="str">
        <f>IF('Заполняет конвертор НЕ ТРОГАТЬ!'!AB642="", "", 'Заполняет конвертор НЕ ТРОГАТЬ!'!AB642)</f>
        <v/>
      </c>
      <c r="I500" s="385" t="str">
        <f>IF('Заполняет конвертор НЕ ТРОГАТЬ!'!AC642="", "", 'Заполняет конвертор НЕ ТРОГАТЬ!'!AC642)</f>
        <v/>
      </c>
      <c r="J500" s="385" t="str">
        <f>IF('Заполняет конвертор НЕ ТРОГАТЬ!'!AD642="", "", 'Заполняет конвертор НЕ ТРОГАТЬ!'!AD642)</f>
        <v/>
      </c>
    </row>
    <row r="501" spans="1:10" ht="15.75" customHeight="1">
      <c r="A501" s="385" t="str">
        <f>IF('Заполняет конвертор НЕ ТРОГАТЬ!'!U643="", "", 'Заполняет конвертор НЕ ТРОГАТЬ!'!U643)</f>
        <v/>
      </c>
      <c r="B501" s="385" t="str">
        <f>IF('Заполняет конвертор НЕ ТРОГАТЬ!'!V643="", "", 'Заполняет конвертор НЕ ТРОГАТЬ!'!V643)</f>
        <v/>
      </c>
      <c r="C501" s="385" t="str">
        <f>IF('Заполняет конвертор НЕ ТРОГАТЬ!'!W643="", "", 'Заполняет конвертор НЕ ТРОГАТЬ!'!W643)</f>
        <v/>
      </c>
      <c r="D501" s="385" t="str">
        <f>IF('Заполняет конвертор НЕ ТРОГАТЬ!'!X643="", "", 'Заполняет конвертор НЕ ТРОГАТЬ!'!X643)</f>
        <v/>
      </c>
      <c r="E501" s="385" t="str">
        <f>IF('Заполняет конвертор НЕ ТРОГАТЬ!'!Y643="", "", 'Заполняет конвертор НЕ ТРОГАТЬ!'!Y643)</f>
        <v/>
      </c>
      <c r="F501" s="385" t="str">
        <f>IF('Заполняет конвертор НЕ ТРОГАТЬ!'!Z643="", "", 'Заполняет конвертор НЕ ТРОГАТЬ!'!Z643)</f>
        <v/>
      </c>
      <c r="G501" s="385" t="str">
        <f>IF('Заполняет конвертор НЕ ТРОГАТЬ!'!AA643="", "", 'Заполняет конвертор НЕ ТРОГАТЬ!'!AA643)</f>
        <v/>
      </c>
      <c r="H501" s="385" t="str">
        <f>IF('Заполняет конвертор НЕ ТРОГАТЬ!'!AB643="", "", 'Заполняет конвертор НЕ ТРОГАТЬ!'!AB643)</f>
        <v/>
      </c>
      <c r="I501" s="385" t="str">
        <f>IF('Заполняет конвертор НЕ ТРОГАТЬ!'!AC643="", "", 'Заполняет конвертор НЕ ТРОГАТЬ!'!AC643)</f>
        <v/>
      </c>
      <c r="J501" s="385" t="str">
        <f>IF('Заполняет конвертор НЕ ТРОГАТЬ!'!AD643="", "", 'Заполняет конвертор НЕ ТРОГАТЬ!'!AD643)</f>
        <v/>
      </c>
    </row>
    <row r="502" spans="1:10" ht="15.75" customHeight="1">
      <c r="A502" s="385" t="str">
        <f>IF('Заполняет конвертор НЕ ТРОГАТЬ!'!U644="", "", 'Заполняет конвертор НЕ ТРОГАТЬ!'!U644)</f>
        <v/>
      </c>
      <c r="B502" s="385" t="str">
        <f>IF('Заполняет конвертор НЕ ТРОГАТЬ!'!V644="", "", 'Заполняет конвертор НЕ ТРОГАТЬ!'!V644)</f>
        <v/>
      </c>
      <c r="C502" s="385" t="str">
        <f>IF('Заполняет конвертор НЕ ТРОГАТЬ!'!W644="", "", 'Заполняет конвертор НЕ ТРОГАТЬ!'!W644)</f>
        <v/>
      </c>
      <c r="D502" s="385" t="str">
        <f>IF('Заполняет конвертор НЕ ТРОГАТЬ!'!X644="", "", 'Заполняет конвертор НЕ ТРОГАТЬ!'!X644)</f>
        <v/>
      </c>
      <c r="E502" s="385" t="str">
        <f>IF('Заполняет конвертор НЕ ТРОГАТЬ!'!Y644="", "", 'Заполняет конвертор НЕ ТРОГАТЬ!'!Y644)</f>
        <v/>
      </c>
      <c r="F502" s="385" t="str">
        <f>IF('Заполняет конвертор НЕ ТРОГАТЬ!'!Z644="", "", 'Заполняет конвертор НЕ ТРОГАТЬ!'!Z644)</f>
        <v/>
      </c>
      <c r="G502" s="385" t="str">
        <f>IF('Заполняет конвертор НЕ ТРОГАТЬ!'!AA644="", "", 'Заполняет конвертор НЕ ТРОГАТЬ!'!AA644)</f>
        <v/>
      </c>
      <c r="H502" s="385" t="str">
        <f>IF('Заполняет конвертор НЕ ТРОГАТЬ!'!AB644="", "", 'Заполняет конвертор НЕ ТРОГАТЬ!'!AB644)</f>
        <v/>
      </c>
      <c r="I502" s="385" t="str">
        <f>IF('Заполняет конвертор НЕ ТРОГАТЬ!'!AC644="", "", 'Заполняет конвертор НЕ ТРОГАТЬ!'!AC644)</f>
        <v/>
      </c>
      <c r="J502" s="385" t="str">
        <f>IF('Заполняет конвертор НЕ ТРОГАТЬ!'!AD644="", "", 'Заполняет конвертор НЕ ТРОГАТЬ!'!AD644)</f>
        <v/>
      </c>
    </row>
    <row r="503" spans="1:10" ht="15.75" customHeight="1">
      <c r="A503" s="385" t="str">
        <f>IF('Заполняет конвертор НЕ ТРОГАТЬ!'!U645="", "", 'Заполняет конвертор НЕ ТРОГАТЬ!'!U645)</f>
        <v/>
      </c>
      <c r="B503" s="385" t="str">
        <f>IF('Заполняет конвертор НЕ ТРОГАТЬ!'!V645="", "", 'Заполняет конвертор НЕ ТРОГАТЬ!'!V645)</f>
        <v/>
      </c>
      <c r="C503" s="385" t="str">
        <f>IF('Заполняет конвертор НЕ ТРОГАТЬ!'!W645="", "", 'Заполняет конвертор НЕ ТРОГАТЬ!'!W645)</f>
        <v/>
      </c>
      <c r="D503" s="385" t="str">
        <f>IF('Заполняет конвертор НЕ ТРОГАТЬ!'!X645="", "", 'Заполняет конвертор НЕ ТРОГАТЬ!'!X645)</f>
        <v/>
      </c>
      <c r="E503" s="385" t="str">
        <f>IF('Заполняет конвертор НЕ ТРОГАТЬ!'!Y645="", "", 'Заполняет конвертор НЕ ТРОГАТЬ!'!Y645)</f>
        <v/>
      </c>
      <c r="F503" s="385" t="str">
        <f>IF('Заполняет конвертор НЕ ТРОГАТЬ!'!Z645="", "", 'Заполняет конвертор НЕ ТРОГАТЬ!'!Z645)</f>
        <v/>
      </c>
      <c r="G503" s="385" t="str">
        <f>IF('Заполняет конвертор НЕ ТРОГАТЬ!'!AA645="", "", 'Заполняет конвертор НЕ ТРОГАТЬ!'!AA645)</f>
        <v/>
      </c>
      <c r="H503" s="385" t="str">
        <f>IF('Заполняет конвертор НЕ ТРОГАТЬ!'!AB645="", "", 'Заполняет конвертор НЕ ТРОГАТЬ!'!AB645)</f>
        <v/>
      </c>
      <c r="I503" s="385" t="str">
        <f>IF('Заполняет конвертор НЕ ТРОГАТЬ!'!AC645="", "", 'Заполняет конвертор НЕ ТРОГАТЬ!'!AC645)</f>
        <v/>
      </c>
      <c r="J503" s="385" t="str">
        <f>IF('Заполняет конвертор НЕ ТРОГАТЬ!'!AD645="", "", 'Заполняет конвертор НЕ ТРОГАТЬ!'!AD645)</f>
        <v/>
      </c>
    </row>
    <row r="504" spans="1:10" ht="15.75" customHeight="1">
      <c r="A504" s="385" t="str">
        <f>IF('Заполняет конвертор НЕ ТРОГАТЬ!'!U646="", "", 'Заполняет конвертор НЕ ТРОГАТЬ!'!U646)</f>
        <v/>
      </c>
      <c r="B504" s="385" t="str">
        <f>IF('Заполняет конвертор НЕ ТРОГАТЬ!'!V646="", "", 'Заполняет конвертор НЕ ТРОГАТЬ!'!V646)</f>
        <v/>
      </c>
      <c r="C504" s="385" t="str">
        <f>IF('Заполняет конвертор НЕ ТРОГАТЬ!'!W646="", "", 'Заполняет конвертор НЕ ТРОГАТЬ!'!W646)</f>
        <v/>
      </c>
      <c r="D504" s="385" t="str">
        <f>IF('Заполняет конвертор НЕ ТРОГАТЬ!'!X646="", "", 'Заполняет конвертор НЕ ТРОГАТЬ!'!X646)</f>
        <v/>
      </c>
      <c r="E504" s="385" t="str">
        <f>IF('Заполняет конвертор НЕ ТРОГАТЬ!'!Y646="", "", 'Заполняет конвертор НЕ ТРОГАТЬ!'!Y646)</f>
        <v/>
      </c>
      <c r="F504" s="385" t="str">
        <f>IF('Заполняет конвертор НЕ ТРОГАТЬ!'!Z646="", "", 'Заполняет конвертор НЕ ТРОГАТЬ!'!Z646)</f>
        <v/>
      </c>
      <c r="G504" s="385" t="str">
        <f>IF('Заполняет конвертор НЕ ТРОГАТЬ!'!AA646="", "", 'Заполняет конвертор НЕ ТРОГАТЬ!'!AA646)</f>
        <v/>
      </c>
      <c r="H504" s="385" t="str">
        <f>IF('Заполняет конвертор НЕ ТРОГАТЬ!'!AB646="", "", 'Заполняет конвертор НЕ ТРОГАТЬ!'!AB646)</f>
        <v/>
      </c>
      <c r="I504" s="385" t="str">
        <f>IF('Заполняет конвертор НЕ ТРОГАТЬ!'!AC646="", "", 'Заполняет конвертор НЕ ТРОГАТЬ!'!AC646)</f>
        <v/>
      </c>
      <c r="J504" s="385" t="str">
        <f>IF('Заполняет конвертор НЕ ТРОГАТЬ!'!AD646="", "", 'Заполняет конвертор НЕ ТРОГАТЬ!'!AD646)</f>
        <v/>
      </c>
    </row>
    <row r="505" spans="1:10" ht="15.75" customHeight="1">
      <c r="A505" s="385" t="str">
        <f>IF('Заполняет конвертор НЕ ТРОГАТЬ!'!U647="", "", 'Заполняет конвертор НЕ ТРОГАТЬ!'!U647)</f>
        <v/>
      </c>
      <c r="B505" s="385" t="str">
        <f>IF('Заполняет конвертор НЕ ТРОГАТЬ!'!V647="", "", 'Заполняет конвертор НЕ ТРОГАТЬ!'!V647)</f>
        <v/>
      </c>
      <c r="C505" s="385" t="str">
        <f>IF('Заполняет конвертор НЕ ТРОГАТЬ!'!W647="", "", 'Заполняет конвертор НЕ ТРОГАТЬ!'!W647)</f>
        <v/>
      </c>
      <c r="D505" s="385" t="str">
        <f>IF('Заполняет конвертор НЕ ТРОГАТЬ!'!X647="", "", 'Заполняет конвертор НЕ ТРОГАТЬ!'!X647)</f>
        <v/>
      </c>
      <c r="E505" s="385" t="str">
        <f>IF('Заполняет конвертор НЕ ТРОГАТЬ!'!Y647="", "", 'Заполняет конвертор НЕ ТРОГАТЬ!'!Y647)</f>
        <v/>
      </c>
      <c r="F505" s="385" t="str">
        <f>IF('Заполняет конвертор НЕ ТРОГАТЬ!'!Z647="", "", 'Заполняет конвертор НЕ ТРОГАТЬ!'!Z647)</f>
        <v/>
      </c>
      <c r="G505" s="385" t="str">
        <f>IF('Заполняет конвертор НЕ ТРОГАТЬ!'!AA647="", "", 'Заполняет конвертор НЕ ТРОГАТЬ!'!AA647)</f>
        <v/>
      </c>
      <c r="H505" s="385" t="str">
        <f>IF('Заполняет конвертор НЕ ТРОГАТЬ!'!AB647="", "", 'Заполняет конвертор НЕ ТРОГАТЬ!'!AB647)</f>
        <v/>
      </c>
      <c r="I505" s="385" t="str">
        <f>IF('Заполняет конвертор НЕ ТРОГАТЬ!'!AC647="", "", 'Заполняет конвертор НЕ ТРОГАТЬ!'!AC647)</f>
        <v/>
      </c>
      <c r="J505" s="385" t="str">
        <f>IF('Заполняет конвертор НЕ ТРОГАТЬ!'!AD647="", "", 'Заполняет конвертор НЕ ТРОГАТЬ!'!AD647)</f>
        <v/>
      </c>
    </row>
    <row r="506" spans="1:10" ht="15.75" customHeight="1">
      <c r="A506" s="385" t="str">
        <f>IF('Заполняет конвертор НЕ ТРОГАТЬ!'!U648="", "", 'Заполняет конвертор НЕ ТРОГАТЬ!'!U648)</f>
        <v/>
      </c>
      <c r="B506" s="385" t="str">
        <f>IF('Заполняет конвертор НЕ ТРОГАТЬ!'!V648="", "", 'Заполняет конвертор НЕ ТРОГАТЬ!'!V648)</f>
        <v/>
      </c>
      <c r="C506" s="385" t="str">
        <f>IF('Заполняет конвертор НЕ ТРОГАТЬ!'!W648="", "", 'Заполняет конвертор НЕ ТРОГАТЬ!'!W648)</f>
        <v/>
      </c>
      <c r="D506" s="385" t="str">
        <f>IF('Заполняет конвертор НЕ ТРОГАТЬ!'!X648="", "", 'Заполняет конвертор НЕ ТРОГАТЬ!'!X648)</f>
        <v/>
      </c>
      <c r="E506" s="385" t="str">
        <f>IF('Заполняет конвертор НЕ ТРОГАТЬ!'!Y648="", "", 'Заполняет конвертор НЕ ТРОГАТЬ!'!Y648)</f>
        <v/>
      </c>
      <c r="F506" s="385" t="str">
        <f>IF('Заполняет конвертор НЕ ТРОГАТЬ!'!Z648="", "", 'Заполняет конвертор НЕ ТРОГАТЬ!'!Z648)</f>
        <v/>
      </c>
      <c r="G506" s="385" t="str">
        <f>IF('Заполняет конвертор НЕ ТРОГАТЬ!'!AA648="", "", 'Заполняет конвертор НЕ ТРОГАТЬ!'!AA648)</f>
        <v/>
      </c>
      <c r="H506" s="385" t="str">
        <f>IF('Заполняет конвертор НЕ ТРОГАТЬ!'!AB648="", "", 'Заполняет конвертор НЕ ТРОГАТЬ!'!AB648)</f>
        <v/>
      </c>
      <c r="I506" s="385" t="str">
        <f>IF('Заполняет конвертор НЕ ТРОГАТЬ!'!AC648="", "", 'Заполняет конвертор НЕ ТРОГАТЬ!'!AC648)</f>
        <v/>
      </c>
      <c r="J506" s="385" t="str">
        <f>IF('Заполняет конвертор НЕ ТРОГАТЬ!'!AD648="", "", 'Заполняет конвертор НЕ ТРОГАТЬ!'!AD648)</f>
        <v/>
      </c>
    </row>
    <row r="507" spans="1:10" ht="15.75" customHeight="1">
      <c r="A507" s="385" t="str">
        <f>IF('Заполняет конвертор НЕ ТРОГАТЬ!'!U649="", "", 'Заполняет конвертор НЕ ТРОГАТЬ!'!U649)</f>
        <v/>
      </c>
      <c r="B507" s="385" t="str">
        <f>IF('Заполняет конвертор НЕ ТРОГАТЬ!'!V649="", "", 'Заполняет конвертор НЕ ТРОГАТЬ!'!V649)</f>
        <v/>
      </c>
      <c r="C507" s="385" t="str">
        <f>IF('Заполняет конвертор НЕ ТРОГАТЬ!'!W649="", "", 'Заполняет конвертор НЕ ТРОГАТЬ!'!W649)</f>
        <v/>
      </c>
      <c r="D507" s="385" t="str">
        <f>IF('Заполняет конвертор НЕ ТРОГАТЬ!'!X649="", "", 'Заполняет конвертор НЕ ТРОГАТЬ!'!X649)</f>
        <v/>
      </c>
      <c r="E507" s="385" t="str">
        <f>IF('Заполняет конвертор НЕ ТРОГАТЬ!'!Y649="", "", 'Заполняет конвертор НЕ ТРОГАТЬ!'!Y649)</f>
        <v/>
      </c>
      <c r="F507" s="385" t="str">
        <f>IF('Заполняет конвертор НЕ ТРОГАТЬ!'!Z649="", "", 'Заполняет конвертор НЕ ТРОГАТЬ!'!Z649)</f>
        <v/>
      </c>
      <c r="G507" s="385" t="str">
        <f>IF('Заполняет конвертор НЕ ТРОГАТЬ!'!AA649="", "", 'Заполняет конвертор НЕ ТРОГАТЬ!'!AA649)</f>
        <v/>
      </c>
      <c r="H507" s="385" t="str">
        <f>IF('Заполняет конвертор НЕ ТРОГАТЬ!'!AB649="", "", 'Заполняет конвертор НЕ ТРОГАТЬ!'!AB649)</f>
        <v/>
      </c>
      <c r="I507" s="385" t="str">
        <f>IF('Заполняет конвертор НЕ ТРОГАТЬ!'!AC649="", "", 'Заполняет конвертор НЕ ТРОГАТЬ!'!AC649)</f>
        <v/>
      </c>
      <c r="J507" s="385" t="str">
        <f>IF('Заполняет конвертор НЕ ТРОГАТЬ!'!AD649="", "", 'Заполняет конвертор НЕ ТРОГАТЬ!'!AD649)</f>
        <v/>
      </c>
    </row>
    <row r="508" spans="1:10" ht="15.75" customHeight="1">
      <c r="A508" s="385" t="str">
        <f>IF('Заполняет конвертор НЕ ТРОГАТЬ!'!U650="", "", 'Заполняет конвертор НЕ ТРОГАТЬ!'!U650)</f>
        <v/>
      </c>
      <c r="B508" s="385" t="str">
        <f>IF('Заполняет конвертор НЕ ТРОГАТЬ!'!V650="", "", 'Заполняет конвертор НЕ ТРОГАТЬ!'!V650)</f>
        <v/>
      </c>
      <c r="C508" s="385" t="str">
        <f>IF('Заполняет конвертор НЕ ТРОГАТЬ!'!W650="", "", 'Заполняет конвертор НЕ ТРОГАТЬ!'!W650)</f>
        <v/>
      </c>
      <c r="D508" s="385" t="str">
        <f>IF('Заполняет конвертор НЕ ТРОГАТЬ!'!X650="", "", 'Заполняет конвертор НЕ ТРОГАТЬ!'!X650)</f>
        <v/>
      </c>
      <c r="E508" s="385" t="str">
        <f>IF('Заполняет конвертор НЕ ТРОГАТЬ!'!Y650="", "", 'Заполняет конвертор НЕ ТРОГАТЬ!'!Y650)</f>
        <v/>
      </c>
      <c r="F508" s="385" t="str">
        <f>IF('Заполняет конвертор НЕ ТРОГАТЬ!'!Z650="", "", 'Заполняет конвертор НЕ ТРОГАТЬ!'!Z650)</f>
        <v/>
      </c>
      <c r="G508" s="385" t="str">
        <f>IF('Заполняет конвертор НЕ ТРОГАТЬ!'!AA650="", "", 'Заполняет конвертор НЕ ТРОГАТЬ!'!AA650)</f>
        <v/>
      </c>
      <c r="H508" s="385" t="str">
        <f>IF('Заполняет конвертор НЕ ТРОГАТЬ!'!AB650="", "", 'Заполняет конвертор НЕ ТРОГАТЬ!'!AB650)</f>
        <v/>
      </c>
      <c r="I508" s="385" t="str">
        <f>IF('Заполняет конвертор НЕ ТРОГАТЬ!'!AC650="", "", 'Заполняет конвертор НЕ ТРОГАТЬ!'!AC650)</f>
        <v/>
      </c>
      <c r="J508" s="385" t="str">
        <f>IF('Заполняет конвертор НЕ ТРОГАТЬ!'!AD650="", "", 'Заполняет конвертор НЕ ТРОГАТЬ!'!AD650)</f>
        <v/>
      </c>
    </row>
    <row r="509" spans="1:10" ht="15.75" customHeight="1">
      <c r="A509" s="385" t="str">
        <f>IF('Заполняет конвертор НЕ ТРОГАТЬ!'!U651="", "", 'Заполняет конвертор НЕ ТРОГАТЬ!'!U651)</f>
        <v/>
      </c>
      <c r="B509" s="385" t="str">
        <f>IF('Заполняет конвертор НЕ ТРОГАТЬ!'!V651="", "", 'Заполняет конвертор НЕ ТРОГАТЬ!'!V651)</f>
        <v/>
      </c>
      <c r="C509" s="385" t="str">
        <f>IF('Заполняет конвертор НЕ ТРОГАТЬ!'!W651="", "", 'Заполняет конвертор НЕ ТРОГАТЬ!'!W651)</f>
        <v/>
      </c>
      <c r="D509" s="385" t="str">
        <f>IF('Заполняет конвертор НЕ ТРОГАТЬ!'!X651="", "", 'Заполняет конвертор НЕ ТРОГАТЬ!'!X651)</f>
        <v/>
      </c>
      <c r="E509" s="385" t="str">
        <f>IF('Заполняет конвертор НЕ ТРОГАТЬ!'!Y651="", "", 'Заполняет конвертор НЕ ТРОГАТЬ!'!Y651)</f>
        <v/>
      </c>
      <c r="F509" s="385" t="str">
        <f>IF('Заполняет конвертор НЕ ТРОГАТЬ!'!Z651="", "", 'Заполняет конвертор НЕ ТРОГАТЬ!'!Z651)</f>
        <v/>
      </c>
      <c r="G509" s="385" t="str">
        <f>IF('Заполняет конвертор НЕ ТРОГАТЬ!'!AA651="", "", 'Заполняет конвертор НЕ ТРОГАТЬ!'!AA651)</f>
        <v/>
      </c>
      <c r="H509" s="385" t="str">
        <f>IF('Заполняет конвертор НЕ ТРОГАТЬ!'!AB651="", "", 'Заполняет конвертор НЕ ТРОГАТЬ!'!AB651)</f>
        <v/>
      </c>
      <c r="I509" s="385" t="str">
        <f>IF('Заполняет конвертор НЕ ТРОГАТЬ!'!AC651="", "", 'Заполняет конвертор НЕ ТРОГАТЬ!'!AC651)</f>
        <v/>
      </c>
      <c r="J509" s="385" t="str">
        <f>IF('Заполняет конвертор НЕ ТРОГАТЬ!'!AD651="", "", 'Заполняет конвертор НЕ ТРОГАТЬ!'!AD651)</f>
        <v/>
      </c>
    </row>
    <row r="510" spans="1:10" ht="15.75" customHeight="1">
      <c r="A510" s="385" t="str">
        <f>IF('Заполняет конвертор НЕ ТРОГАТЬ!'!U652="", "", 'Заполняет конвертор НЕ ТРОГАТЬ!'!U652)</f>
        <v/>
      </c>
      <c r="B510" s="385" t="str">
        <f>IF('Заполняет конвертор НЕ ТРОГАТЬ!'!V652="", "", 'Заполняет конвертор НЕ ТРОГАТЬ!'!V652)</f>
        <v/>
      </c>
      <c r="C510" s="385" t="str">
        <f>IF('Заполняет конвертор НЕ ТРОГАТЬ!'!W652="", "", 'Заполняет конвертор НЕ ТРОГАТЬ!'!W652)</f>
        <v/>
      </c>
      <c r="D510" s="385" t="str">
        <f>IF('Заполняет конвертор НЕ ТРОГАТЬ!'!X652="", "", 'Заполняет конвертор НЕ ТРОГАТЬ!'!X652)</f>
        <v/>
      </c>
      <c r="E510" s="385" t="str">
        <f>IF('Заполняет конвертор НЕ ТРОГАТЬ!'!Y652="", "", 'Заполняет конвертор НЕ ТРОГАТЬ!'!Y652)</f>
        <v/>
      </c>
      <c r="F510" s="385" t="str">
        <f>IF('Заполняет конвертор НЕ ТРОГАТЬ!'!Z652="", "", 'Заполняет конвертор НЕ ТРОГАТЬ!'!Z652)</f>
        <v/>
      </c>
      <c r="G510" s="385" t="str">
        <f>IF('Заполняет конвертор НЕ ТРОГАТЬ!'!AA652="", "", 'Заполняет конвертор НЕ ТРОГАТЬ!'!AA652)</f>
        <v/>
      </c>
      <c r="H510" s="385" t="str">
        <f>IF('Заполняет конвертор НЕ ТРОГАТЬ!'!AB652="", "", 'Заполняет конвертор НЕ ТРОГАТЬ!'!AB652)</f>
        <v/>
      </c>
      <c r="I510" s="385" t="str">
        <f>IF('Заполняет конвертор НЕ ТРОГАТЬ!'!AC652="", "", 'Заполняет конвертор НЕ ТРОГАТЬ!'!AC652)</f>
        <v/>
      </c>
      <c r="J510" s="385" t="str">
        <f>IF('Заполняет конвертор НЕ ТРОГАТЬ!'!AD652="", "", 'Заполняет конвертор НЕ ТРОГАТЬ!'!AD652)</f>
        <v/>
      </c>
    </row>
    <row r="511" spans="1:10" ht="15.75" customHeight="1">
      <c r="A511" s="385" t="str">
        <f>IF('Заполняет конвертор НЕ ТРОГАТЬ!'!U653="", "", 'Заполняет конвертор НЕ ТРОГАТЬ!'!U653)</f>
        <v/>
      </c>
      <c r="B511" s="385" t="str">
        <f>IF('Заполняет конвертор НЕ ТРОГАТЬ!'!V653="", "", 'Заполняет конвертор НЕ ТРОГАТЬ!'!V653)</f>
        <v/>
      </c>
      <c r="C511" s="385" t="str">
        <f>IF('Заполняет конвертор НЕ ТРОГАТЬ!'!W653="", "", 'Заполняет конвертор НЕ ТРОГАТЬ!'!W653)</f>
        <v/>
      </c>
      <c r="D511" s="385" t="str">
        <f>IF('Заполняет конвертор НЕ ТРОГАТЬ!'!X653="", "", 'Заполняет конвертор НЕ ТРОГАТЬ!'!X653)</f>
        <v/>
      </c>
      <c r="E511" s="385" t="str">
        <f>IF('Заполняет конвертор НЕ ТРОГАТЬ!'!Y653="", "", 'Заполняет конвертор НЕ ТРОГАТЬ!'!Y653)</f>
        <v/>
      </c>
      <c r="F511" s="385" t="str">
        <f>IF('Заполняет конвертор НЕ ТРОГАТЬ!'!Z653="", "", 'Заполняет конвертор НЕ ТРОГАТЬ!'!Z653)</f>
        <v/>
      </c>
      <c r="G511" s="385" t="str">
        <f>IF('Заполняет конвертор НЕ ТРОГАТЬ!'!AA653="", "", 'Заполняет конвертор НЕ ТРОГАТЬ!'!AA653)</f>
        <v/>
      </c>
      <c r="H511" s="385" t="str">
        <f>IF('Заполняет конвертор НЕ ТРОГАТЬ!'!AB653="", "", 'Заполняет конвертор НЕ ТРОГАТЬ!'!AB653)</f>
        <v/>
      </c>
      <c r="I511" s="385" t="str">
        <f>IF('Заполняет конвертор НЕ ТРОГАТЬ!'!AC653="", "", 'Заполняет конвертор НЕ ТРОГАТЬ!'!AC653)</f>
        <v/>
      </c>
      <c r="J511" s="385" t="str">
        <f>IF('Заполняет конвертор НЕ ТРОГАТЬ!'!AD653="", "", 'Заполняет конвертор НЕ ТРОГАТЬ!'!AD653)</f>
        <v/>
      </c>
    </row>
    <row r="512" spans="1:10" ht="15.75" customHeight="1">
      <c r="A512" s="385" t="str">
        <f>IF('Заполняет конвертор НЕ ТРОГАТЬ!'!U654="", "", 'Заполняет конвертор НЕ ТРОГАТЬ!'!U654)</f>
        <v/>
      </c>
      <c r="B512" s="385" t="str">
        <f>IF('Заполняет конвертор НЕ ТРОГАТЬ!'!V654="", "", 'Заполняет конвертор НЕ ТРОГАТЬ!'!V654)</f>
        <v/>
      </c>
      <c r="C512" s="385" t="str">
        <f>IF('Заполняет конвертор НЕ ТРОГАТЬ!'!W654="", "", 'Заполняет конвертор НЕ ТРОГАТЬ!'!W654)</f>
        <v/>
      </c>
      <c r="D512" s="385" t="str">
        <f>IF('Заполняет конвертор НЕ ТРОГАТЬ!'!X654="", "", 'Заполняет конвертор НЕ ТРОГАТЬ!'!X654)</f>
        <v/>
      </c>
      <c r="E512" s="385" t="str">
        <f>IF('Заполняет конвертор НЕ ТРОГАТЬ!'!Y654="", "", 'Заполняет конвертор НЕ ТРОГАТЬ!'!Y654)</f>
        <v/>
      </c>
      <c r="F512" s="385" t="str">
        <f>IF('Заполняет конвертор НЕ ТРОГАТЬ!'!Z654="", "", 'Заполняет конвертор НЕ ТРОГАТЬ!'!Z654)</f>
        <v/>
      </c>
      <c r="G512" s="385" t="str">
        <f>IF('Заполняет конвертор НЕ ТРОГАТЬ!'!AA654="", "", 'Заполняет конвертор НЕ ТРОГАТЬ!'!AA654)</f>
        <v/>
      </c>
      <c r="H512" s="385" t="str">
        <f>IF('Заполняет конвертор НЕ ТРОГАТЬ!'!AB654="", "", 'Заполняет конвертор НЕ ТРОГАТЬ!'!AB654)</f>
        <v/>
      </c>
      <c r="I512" s="385" t="str">
        <f>IF('Заполняет конвертор НЕ ТРОГАТЬ!'!AC654="", "", 'Заполняет конвертор НЕ ТРОГАТЬ!'!AC654)</f>
        <v/>
      </c>
      <c r="J512" s="385" t="str">
        <f>IF('Заполняет конвертор НЕ ТРОГАТЬ!'!AD654="", "", 'Заполняет конвертор НЕ ТРОГАТЬ!'!AD654)</f>
        <v/>
      </c>
    </row>
    <row r="513" spans="1:10" ht="15.75" customHeight="1">
      <c r="A513" s="385" t="str">
        <f>IF('Заполняет конвертор НЕ ТРОГАТЬ!'!U655="", "", 'Заполняет конвертор НЕ ТРОГАТЬ!'!U655)</f>
        <v/>
      </c>
      <c r="B513" s="385" t="str">
        <f>IF('Заполняет конвертор НЕ ТРОГАТЬ!'!V655="", "", 'Заполняет конвертор НЕ ТРОГАТЬ!'!V655)</f>
        <v/>
      </c>
      <c r="C513" s="385" t="str">
        <f>IF('Заполняет конвертор НЕ ТРОГАТЬ!'!W655="", "", 'Заполняет конвертор НЕ ТРОГАТЬ!'!W655)</f>
        <v/>
      </c>
      <c r="D513" s="385" t="str">
        <f>IF('Заполняет конвертор НЕ ТРОГАТЬ!'!X655="", "", 'Заполняет конвертор НЕ ТРОГАТЬ!'!X655)</f>
        <v/>
      </c>
      <c r="E513" s="385" t="str">
        <f>IF('Заполняет конвертор НЕ ТРОГАТЬ!'!Y655="", "", 'Заполняет конвертор НЕ ТРОГАТЬ!'!Y655)</f>
        <v/>
      </c>
      <c r="F513" s="385" t="str">
        <f>IF('Заполняет конвертор НЕ ТРОГАТЬ!'!Z655="", "", 'Заполняет конвертор НЕ ТРОГАТЬ!'!Z655)</f>
        <v/>
      </c>
      <c r="G513" s="385" t="str">
        <f>IF('Заполняет конвертор НЕ ТРОГАТЬ!'!AA655="", "", 'Заполняет конвертор НЕ ТРОГАТЬ!'!AA655)</f>
        <v/>
      </c>
      <c r="H513" s="385" t="str">
        <f>IF('Заполняет конвертор НЕ ТРОГАТЬ!'!AB655="", "", 'Заполняет конвертор НЕ ТРОГАТЬ!'!AB655)</f>
        <v/>
      </c>
      <c r="I513" s="385" t="str">
        <f>IF('Заполняет конвертор НЕ ТРОГАТЬ!'!AC655="", "", 'Заполняет конвертор НЕ ТРОГАТЬ!'!AC655)</f>
        <v/>
      </c>
      <c r="J513" s="385" t="str">
        <f>IF('Заполняет конвертор НЕ ТРОГАТЬ!'!AD655="", "", 'Заполняет конвертор НЕ ТРОГАТЬ!'!AD655)</f>
        <v/>
      </c>
    </row>
    <row r="514" spans="1:10" ht="15.75" customHeight="1">
      <c r="A514" s="385" t="str">
        <f>IF('Заполняет конвертор НЕ ТРОГАТЬ!'!U656="", "", 'Заполняет конвертор НЕ ТРОГАТЬ!'!U656)</f>
        <v/>
      </c>
      <c r="B514" s="385" t="str">
        <f>IF('Заполняет конвертор НЕ ТРОГАТЬ!'!V656="", "", 'Заполняет конвертор НЕ ТРОГАТЬ!'!V656)</f>
        <v/>
      </c>
      <c r="C514" s="385" t="str">
        <f>IF('Заполняет конвертор НЕ ТРОГАТЬ!'!W656="", "", 'Заполняет конвертор НЕ ТРОГАТЬ!'!W656)</f>
        <v/>
      </c>
      <c r="D514" s="385" t="str">
        <f>IF('Заполняет конвертор НЕ ТРОГАТЬ!'!X656="", "", 'Заполняет конвертор НЕ ТРОГАТЬ!'!X656)</f>
        <v/>
      </c>
      <c r="E514" s="385" t="str">
        <f>IF('Заполняет конвертор НЕ ТРОГАТЬ!'!Y656="", "", 'Заполняет конвертор НЕ ТРОГАТЬ!'!Y656)</f>
        <v/>
      </c>
      <c r="F514" s="385" t="str">
        <f>IF('Заполняет конвертор НЕ ТРОГАТЬ!'!Z656="", "", 'Заполняет конвертор НЕ ТРОГАТЬ!'!Z656)</f>
        <v/>
      </c>
      <c r="G514" s="385" t="str">
        <f>IF('Заполняет конвертор НЕ ТРОГАТЬ!'!AA656="", "", 'Заполняет конвертор НЕ ТРОГАТЬ!'!AA656)</f>
        <v/>
      </c>
      <c r="H514" s="385" t="str">
        <f>IF('Заполняет конвертор НЕ ТРОГАТЬ!'!AB656="", "", 'Заполняет конвертор НЕ ТРОГАТЬ!'!AB656)</f>
        <v/>
      </c>
      <c r="I514" s="385" t="str">
        <f>IF('Заполняет конвертор НЕ ТРОГАТЬ!'!AC656="", "", 'Заполняет конвертор НЕ ТРОГАТЬ!'!AC656)</f>
        <v/>
      </c>
      <c r="J514" s="385" t="str">
        <f>IF('Заполняет конвертор НЕ ТРОГАТЬ!'!AD656="", "", 'Заполняет конвертор НЕ ТРОГАТЬ!'!AD656)</f>
        <v/>
      </c>
    </row>
    <row r="515" spans="1:10" ht="15.75" customHeight="1">
      <c r="A515" s="385" t="str">
        <f>IF('Заполняет конвертор НЕ ТРОГАТЬ!'!U657="", "", 'Заполняет конвертор НЕ ТРОГАТЬ!'!U657)</f>
        <v/>
      </c>
      <c r="B515" s="385" t="str">
        <f>IF('Заполняет конвертор НЕ ТРОГАТЬ!'!V657="", "", 'Заполняет конвертор НЕ ТРОГАТЬ!'!V657)</f>
        <v/>
      </c>
      <c r="C515" s="385" t="str">
        <f>IF('Заполняет конвертор НЕ ТРОГАТЬ!'!W657="", "", 'Заполняет конвертор НЕ ТРОГАТЬ!'!W657)</f>
        <v/>
      </c>
      <c r="D515" s="385" t="str">
        <f>IF('Заполняет конвертор НЕ ТРОГАТЬ!'!X657="", "", 'Заполняет конвертор НЕ ТРОГАТЬ!'!X657)</f>
        <v/>
      </c>
      <c r="E515" s="385" t="str">
        <f>IF('Заполняет конвертор НЕ ТРОГАТЬ!'!Y657="", "", 'Заполняет конвертор НЕ ТРОГАТЬ!'!Y657)</f>
        <v/>
      </c>
      <c r="F515" s="385" t="str">
        <f>IF('Заполняет конвертор НЕ ТРОГАТЬ!'!Z657="", "", 'Заполняет конвертор НЕ ТРОГАТЬ!'!Z657)</f>
        <v/>
      </c>
      <c r="G515" s="385" t="str">
        <f>IF('Заполняет конвертор НЕ ТРОГАТЬ!'!AA657="", "", 'Заполняет конвертор НЕ ТРОГАТЬ!'!AA657)</f>
        <v/>
      </c>
      <c r="H515" s="385" t="str">
        <f>IF('Заполняет конвертор НЕ ТРОГАТЬ!'!AB657="", "", 'Заполняет конвертор НЕ ТРОГАТЬ!'!AB657)</f>
        <v/>
      </c>
      <c r="I515" s="385" t="str">
        <f>IF('Заполняет конвертор НЕ ТРОГАТЬ!'!AC657="", "", 'Заполняет конвертор НЕ ТРОГАТЬ!'!AC657)</f>
        <v/>
      </c>
      <c r="J515" s="385" t="str">
        <f>IF('Заполняет конвертор НЕ ТРОГАТЬ!'!AD657="", "", 'Заполняет конвертор НЕ ТРОГАТЬ!'!AD657)</f>
        <v/>
      </c>
    </row>
    <row r="516" spans="1:10" ht="15.75" customHeight="1">
      <c r="A516" s="385" t="str">
        <f>IF('Заполняет конвертор НЕ ТРОГАТЬ!'!U658="", "", 'Заполняет конвертор НЕ ТРОГАТЬ!'!U658)</f>
        <v/>
      </c>
      <c r="B516" s="385" t="str">
        <f>IF('Заполняет конвертор НЕ ТРОГАТЬ!'!V658="", "", 'Заполняет конвертор НЕ ТРОГАТЬ!'!V658)</f>
        <v/>
      </c>
      <c r="C516" s="385" t="str">
        <f>IF('Заполняет конвертор НЕ ТРОГАТЬ!'!W658="", "", 'Заполняет конвертор НЕ ТРОГАТЬ!'!W658)</f>
        <v/>
      </c>
      <c r="D516" s="385" t="str">
        <f>IF('Заполняет конвертор НЕ ТРОГАТЬ!'!X658="", "", 'Заполняет конвертор НЕ ТРОГАТЬ!'!X658)</f>
        <v/>
      </c>
      <c r="E516" s="385" t="str">
        <f>IF('Заполняет конвертор НЕ ТРОГАТЬ!'!Y658="", "", 'Заполняет конвертор НЕ ТРОГАТЬ!'!Y658)</f>
        <v/>
      </c>
      <c r="F516" s="385" t="str">
        <f>IF('Заполняет конвертор НЕ ТРОГАТЬ!'!Z658="", "", 'Заполняет конвертор НЕ ТРОГАТЬ!'!Z658)</f>
        <v/>
      </c>
      <c r="G516" s="385" t="str">
        <f>IF('Заполняет конвертор НЕ ТРОГАТЬ!'!AA658="", "", 'Заполняет конвертор НЕ ТРОГАТЬ!'!AA658)</f>
        <v/>
      </c>
      <c r="H516" s="385" t="str">
        <f>IF('Заполняет конвертор НЕ ТРОГАТЬ!'!AB658="", "", 'Заполняет конвертор НЕ ТРОГАТЬ!'!AB658)</f>
        <v/>
      </c>
      <c r="I516" s="385" t="str">
        <f>IF('Заполняет конвертор НЕ ТРОГАТЬ!'!AC658="", "", 'Заполняет конвертор НЕ ТРОГАТЬ!'!AC658)</f>
        <v/>
      </c>
      <c r="J516" s="385" t="str">
        <f>IF('Заполняет конвертор НЕ ТРОГАТЬ!'!AD658="", "", 'Заполняет конвертор НЕ ТРОГАТЬ!'!AD658)</f>
        <v/>
      </c>
    </row>
    <row r="517" spans="1:10" ht="15.75" customHeight="1">
      <c r="A517" s="385" t="str">
        <f>IF('Заполняет конвертор НЕ ТРОГАТЬ!'!U659="", "", 'Заполняет конвертор НЕ ТРОГАТЬ!'!U659)</f>
        <v/>
      </c>
      <c r="B517" s="385" t="str">
        <f>IF('Заполняет конвертор НЕ ТРОГАТЬ!'!V659="", "", 'Заполняет конвертор НЕ ТРОГАТЬ!'!V659)</f>
        <v/>
      </c>
      <c r="C517" s="385" t="str">
        <f>IF('Заполняет конвертор НЕ ТРОГАТЬ!'!W659="", "", 'Заполняет конвертор НЕ ТРОГАТЬ!'!W659)</f>
        <v/>
      </c>
      <c r="D517" s="385" t="str">
        <f>IF('Заполняет конвертор НЕ ТРОГАТЬ!'!X659="", "", 'Заполняет конвертор НЕ ТРОГАТЬ!'!X659)</f>
        <v/>
      </c>
      <c r="E517" s="385" t="str">
        <f>IF('Заполняет конвертор НЕ ТРОГАТЬ!'!Y659="", "", 'Заполняет конвертор НЕ ТРОГАТЬ!'!Y659)</f>
        <v/>
      </c>
      <c r="F517" s="385" t="str">
        <f>IF('Заполняет конвертор НЕ ТРОГАТЬ!'!Z659="", "", 'Заполняет конвертор НЕ ТРОГАТЬ!'!Z659)</f>
        <v/>
      </c>
      <c r="G517" s="385" t="str">
        <f>IF('Заполняет конвертор НЕ ТРОГАТЬ!'!AA659="", "", 'Заполняет конвертор НЕ ТРОГАТЬ!'!AA659)</f>
        <v/>
      </c>
      <c r="H517" s="385" t="str">
        <f>IF('Заполняет конвертор НЕ ТРОГАТЬ!'!AB659="", "", 'Заполняет конвертор НЕ ТРОГАТЬ!'!AB659)</f>
        <v/>
      </c>
      <c r="I517" s="385" t="str">
        <f>IF('Заполняет конвертор НЕ ТРОГАТЬ!'!AC659="", "", 'Заполняет конвертор НЕ ТРОГАТЬ!'!AC659)</f>
        <v/>
      </c>
      <c r="J517" s="385" t="str">
        <f>IF('Заполняет конвертор НЕ ТРОГАТЬ!'!AD659="", "", 'Заполняет конвертор НЕ ТРОГАТЬ!'!AD659)</f>
        <v/>
      </c>
    </row>
    <row r="518" spans="1:10" ht="15.75" customHeight="1">
      <c r="A518" s="385" t="str">
        <f>IF('Заполняет конвертор НЕ ТРОГАТЬ!'!U660="", "", 'Заполняет конвертор НЕ ТРОГАТЬ!'!U660)</f>
        <v/>
      </c>
      <c r="B518" s="385" t="str">
        <f>IF('Заполняет конвертор НЕ ТРОГАТЬ!'!V660="", "", 'Заполняет конвертор НЕ ТРОГАТЬ!'!V660)</f>
        <v/>
      </c>
      <c r="C518" s="385" t="str">
        <f>IF('Заполняет конвертор НЕ ТРОГАТЬ!'!W660="", "", 'Заполняет конвертор НЕ ТРОГАТЬ!'!W660)</f>
        <v/>
      </c>
      <c r="D518" s="385" t="str">
        <f>IF('Заполняет конвертор НЕ ТРОГАТЬ!'!X660="", "", 'Заполняет конвертор НЕ ТРОГАТЬ!'!X660)</f>
        <v/>
      </c>
      <c r="E518" s="385" t="str">
        <f>IF('Заполняет конвертор НЕ ТРОГАТЬ!'!Y660="", "", 'Заполняет конвертор НЕ ТРОГАТЬ!'!Y660)</f>
        <v/>
      </c>
      <c r="F518" s="385" t="str">
        <f>IF('Заполняет конвертор НЕ ТРОГАТЬ!'!Z660="", "", 'Заполняет конвертор НЕ ТРОГАТЬ!'!Z660)</f>
        <v/>
      </c>
      <c r="G518" s="385" t="str">
        <f>IF('Заполняет конвертор НЕ ТРОГАТЬ!'!AA660="", "", 'Заполняет конвертор НЕ ТРОГАТЬ!'!AA660)</f>
        <v/>
      </c>
      <c r="H518" s="385" t="str">
        <f>IF('Заполняет конвертор НЕ ТРОГАТЬ!'!AB660="", "", 'Заполняет конвертор НЕ ТРОГАТЬ!'!AB660)</f>
        <v/>
      </c>
      <c r="I518" s="385" t="str">
        <f>IF('Заполняет конвертор НЕ ТРОГАТЬ!'!AC660="", "", 'Заполняет конвертор НЕ ТРОГАТЬ!'!AC660)</f>
        <v/>
      </c>
      <c r="J518" s="385" t="str">
        <f>IF('Заполняет конвертор НЕ ТРОГАТЬ!'!AD660="", "", 'Заполняет конвертор НЕ ТРОГАТЬ!'!AD660)</f>
        <v/>
      </c>
    </row>
    <row r="519" spans="1:10" ht="15.75" customHeight="1">
      <c r="A519" s="385" t="str">
        <f>IF('Заполняет конвертор НЕ ТРОГАТЬ!'!U661="", "", 'Заполняет конвертор НЕ ТРОГАТЬ!'!U661)</f>
        <v/>
      </c>
      <c r="B519" s="385" t="str">
        <f>IF('Заполняет конвертор НЕ ТРОГАТЬ!'!V661="", "", 'Заполняет конвертор НЕ ТРОГАТЬ!'!V661)</f>
        <v/>
      </c>
      <c r="C519" s="385" t="str">
        <f>IF('Заполняет конвертор НЕ ТРОГАТЬ!'!W661="", "", 'Заполняет конвертор НЕ ТРОГАТЬ!'!W661)</f>
        <v/>
      </c>
      <c r="D519" s="385" t="str">
        <f>IF('Заполняет конвертор НЕ ТРОГАТЬ!'!X661="", "", 'Заполняет конвертор НЕ ТРОГАТЬ!'!X661)</f>
        <v/>
      </c>
      <c r="E519" s="385" t="str">
        <f>IF('Заполняет конвертор НЕ ТРОГАТЬ!'!Y661="", "", 'Заполняет конвертор НЕ ТРОГАТЬ!'!Y661)</f>
        <v/>
      </c>
      <c r="F519" s="385" t="str">
        <f>IF('Заполняет конвертор НЕ ТРОГАТЬ!'!Z661="", "", 'Заполняет конвертор НЕ ТРОГАТЬ!'!Z661)</f>
        <v/>
      </c>
      <c r="G519" s="385" t="str">
        <f>IF('Заполняет конвертор НЕ ТРОГАТЬ!'!AA661="", "", 'Заполняет конвертор НЕ ТРОГАТЬ!'!AA661)</f>
        <v/>
      </c>
      <c r="H519" s="385" t="str">
        <f>IF('Заполняет конвертор НЕ ТРОГАТЬ!'!AB661="", "", 'Заполняет конвертор НЕ ТРОГАТЬ!'!AB661)</f>
        <v/>
      </c>
      <c r="I519" s="385" t="str">
        <f>IF('Заполняет конвертор НЕ ТРОГАТЬ!'!AC661="", "", 'Заполняет конвертор НЕ ТРОГАТЬ!'!AC661)</f>
        <v/>
      </c>
      <c r="J519" s="385" t="str">
        <f>IF('Заполняет конвертор НЕ ТРОГАТЬ!'!AD661="", "", 'Заполняет конвертор НЕ ТРОГАТЬ!'!AD661)</f>
        <v/>
      </c>
    </row>
    <row r="520" spans="1:10" ht="15.75" customHeight="1">
      <c r="A520" s="385" t="str">
        <f>IF('Заполняет конвертор НЕ ТРОГАТЬ!'!U662="", "", 'Заполняет конвертор НЕ ТРОГАТЬ!'!U662)</f>
        <v/>
      </c>
      <c r="B520" s="385" t="str">
        <f>IF('Заполняет конвертор НЕ ТРОГАТЬ!'!V662="", "", 'Заполняет конвертор НЕ ТРОГАТЬ!'!V662)</f>
        <v/>
      </c>
      <c r="C520" s="385" t="str">
        <f>IF('Заполняет конвертор НЕ ТРОГАТЬ!'!W662="", "", 'Заполняет конвертор НЕ ТРОГАТЬ!'!W662)</f>
        <v/>
      </c>
      <c r="D520" s="385" t="str">
        <f>IF('Заполняет конвертор НЕ ТРОГАТЬ!'!X662="", "", 'Заполняет конвертор НЕ ТРОГАТЬ!'!X662)</f>
        <v/>
      </c>
      <c r="E520" s="385" t="str">
        <f>IF('Заполняет конвертор НЕ ТРОГАТЬ!'!Y662="", "", 'Заполняет конвертор НЕ ТРОГАТЬ!'!Y662)</f>
        <v/>
      </c>
      <c r="F520" s="385" t="str">
        <f>IF('Заполняет конвертор НЕ ТРОГАТЬ!'!Z662="", "", 'Заполняет конвертор НЕ ТРОГАТЬ!'!Z662)</f>
        <v/>
      </c>
      <c r="G520" s="385" t="str">
        <f>IF('Заполняет конвертор НЕ ТРОГАТЬ!'!AA662="", "", 'Заполняет конвертор НЕ ТРОГАТЬ!'!AA662)</f>
        <v/>
      </c>
      <c r="H520" s="385" t="str">
        <f>IF('Заполняет конвертор НЕ ТРОГАТЬ!'!AB662="", "", 'Заполняет конвертор НЕ ТРОГАТЬ!'!AB662)</f>
        <v/>
      </c>
      <c r="I520" s="385" t="str">
        <f>IF('Заполняет конвертор НЕ ТРОГАТЬ!'!AC662="", "", 'Заполняет конвертор НЕ ТРОГАТЬ!'!AC662)</f>
        <v/>
      </c>
      <c r="J520" s="385" t="str">
        <f>IF('Заполняет конвертор НЕ ТРОГАТЬ!'!AD662="", "", 'Заполняет конвертор НЕ ТРОГАТЬ!'!AD662)</f>
        <v/>
      </c>
    </row>
    <row r="521" spans="1:10" ht="15.75" customHeight="1">
      <c r="A521" s="385" t="str">
        <f>IF('Заполняет конвертор НЕ ТРОГАТЬ!'!U663="", "", 'Заполняет конвертор НЕ ТРОГАТЬ!'!U663)</f>
        <v/>
      </c>
      <c r="B521" s="385" t="str">
        <f>IF('Заполняет конвертор НЕ ТРОГАТЬ!'!V663="", "", 'Заполняет конвертор НЕ ТРОГАТЬ!'!V663)</f>
        <v/>
      </c>
      <c r="C521" s="385" t="str">
        <f>IF('Заполняет конвертор НЕ ТРОГАТЬ!'!W663="", "", 'Заполняет конвертор НЕ ТРОГАТЬ!'!W663)</f>
        <v/>
      </c>
      <c r="D521" s="385" t="str">
        <f>IF('Заполняет конвертор НЕ ТРОГАТЬ!'!X663="", "", 'Заполняет конвертор НЕ ТРОГАТЬ!'!X663)</f>
        <v/>
      </c>
      <c r="E521" s="385" t="str">
        <f>IF('Заполняет конвертор НЕ ТРОГАТЬ!'!Y663="", "", 'Заполняет конвертор НЕ ТРОГАТЬ!'!Y663)</f>
        <v/>
      </c>
      <c r="F521" s="385" t="str">
        <f>IF('Заполняет конвертор НЕ ТРОГАТЬ!'!Z663="", "", 'Заполняет конвертор НЕ ТРОГАТЬ!'!Z663)</f>
        <v/>
      </c>
      <c r="G521" s="385" t="str">
        <f>IF('Заполняет конвертор НЕ ТРОГАТЬ!'!AA663="", "", 'Заполняет конвертор НЕ ТРОГАТЬ!'!AA663)</f>
        <v/>
      </c>
      <c r="H521" s="385" t="str">
        <f>IF('Заполняет конвертор НЕ ТРОГАТЬ!'!AB663="", "", 'Заполняет конвертор НЕ ТРОГАТЬ!'!AB663)</f>
        <v/>
      </c>
      <c r="I521" s="385" t="str">
        <f>IF('Заполняет конвертор НЕ ТРОГАТЬ!'!AC663="", "", 'Заполняет конвертор НЕ ТРОГАТЬ!'!AC663)</f>
        <v/>
      </c>
      <c r="J521" s="385" t="str">
        <f>IF('Заполняет конвертор НЕ ТРОГАТЬ!'!AD663="", "", 'Заполняет конвертор НЕ ТРОГАТЬ!'!AD663)</f>
        <v/>
      </c>
    </row>
    <row r="522" spans="1:10" ht="15.75" customHeight="1">
      <c r="A522" s="385" t="str">
        <f>IF('Заполняет конвертор НЕ ТРОГАТЬ!'!U664="", "", 'Заполняет конвертор НЕ ТРОГАТЬ!'!U664)</f>
        <v/>
      </c>
      <c r="B522" s="385" t="str">
        <f>IF('Заполняет конвертор НЕ ТРОГАТЬ!'!V664="", "", 'Заполняет конвертор НЕ ТРОГАТЬ!'!V664)</f>
        <v/>
      </c>
      <c r="C522" s="385" t="str">
        <f>IF('Заполняет конвертор НЕ ТРОГАТЬ!'!W664="", "", 'Заполняет конвертор НЕ ТРОГАТЬ!'!W664)</f>
        <v/>
      </c>
      <c r="D522" s="385" t="str">
        <f>IF('Заполняет конвертор НЕ ТРОГАТЬ!'!X664="", "", 'Заполняет конвертор НЕ ТРОГАТЬ!'!X664)</f>
        <v/>
      </c>
      <c r="E522" s="385" t="str">
        <f>IF('Заполняет конвертор НЕ ТРОГАТЬ!'!Y664="", "", 'Заполняет конвертор НЕ ТРОГАТЬ!'!Y664)</f>
        <v/>
      </c>
      <c r="F522" s="385" t="str">
        <f>IF('Заполняет конвертор НЕ ТРОГАТЬ!'!Z664="", "", 'Заполняет конвертор НЕ ТРОГАТЬ!'!Z664)</f>
        <v/>
      </c>
      <c r="G522" s="385" t="str">
        <f>IF('Заполняет конвертор НЕ ТРОГАТЬ!'!AA664="", "", 'Заполняет конвертор НЕ ТРОГАТЬ!'!AA664)</f>
        <v/>
      </c>
      <c r="H522" s="385" t="str">
        <f>IF('Заполняет конвертор НЕ ТРОГАТЬ!'!AB664="", "", 'Заполняет конвертор НЕ ТРОГАТЬ!'!AB664)</f>
        <v/>
      </c>
      <c r="I522" s="385" t="str">
        <f>IF('Заполняет конвертор НЕ ТРОГАТЬ!'!AC664="", "", 'Заполняет конвертор НЕ ТРОГАТЬ!'!AC664)</f>
        <v/>
      </c>
      <c r="J522" s="385" t="str">
        <f>IF('Заполняет конвертор НЕ ТРОГАТЬ!'!AD664="", "", 'Заполняет конвертор НЕ ТРОГАТЬ!'!AD664)</f>
        <v/>
      </c>
    </row>
    <row r="523" spans="1:10" ht="15.75" customHeight="1">
      <c r="A523" s="385" t="str">
        <f>IF('Заполняет конвертор НЕ ТРОГАТЬ!'!U665="", "", 'Заполняет конвертор НЕ ТРОГАТЬ!'!U665)</f>
        <v/>
      </c>
      <c r="B523" s="385" t="str">
        <f>IF('Заполняет конвертор НЕ ТРОГАТЬ!'!V665="", "", 'Заполняет конвертор НЕ ТРОГАТЬ!'!V665)</f>
        <v/>
      </c>
      <c r="C523" s="385" t="str">
        <f>IF('Заполняет конвертор НЕ ТРОГАТЬ!'!W665="", "", 'Заполняет конвертор НЕ ТРОГАТЬ!'!W665)</f>
        <v/>
      </c>
      <c r="D523" s="385" t="str">
        <f>IF('Заполняет конвертор НЕ ТРОГАТЬ!'!X665="", "", 'Заполняет конвертор НЕ ТРОГАТЬ!'!X665)</f>
        <v/>
      </c>
      <c r="E523" s="385" t="str">
        <f>IF('Заполняет конвертор НЕ ТРОГАТЬ!'!Y665="", "", 'Заполняет конвертор НЕ ТРОГАТЬ!'!Y665)</f>
        <v/>
      </c>
      <c r="F523" s="385" t="str">
        <f>IF('Заполняет конвертор НЕ ТРОГАТЬ!'!Z665="", "", 'Заполняет конвертор НЕ ТРОГАТЬ!'!Z665)</f>
        <v/>
      </c>
      <c r="G523" s="385" t="str">
        <f>IF('Заполняет конвертор НЕ ТРОГАТЬ!'!AA665="", "", 'Заполняет конвертор НЕ ТРОГАТЬ!'!AA665)</f>
        <v/>
      </c>
      <c r="H523" s="385" t="str">
        <f>IF('Заполняет конвертор НЕ ТРОГАТЬ!'!AB665="", "", 'Заполняет конвертор НЕ ТРОГАТЬ!'!AB665)</f>
        <v/>
      </c>
      <c r="I523" s="385" t="str">
        <f>IF('Заполняет конвертор НЕ ТРОГАТЬ!'!AC665="", "", 'Заполняет конвертор НЕ ТРОГАТЬ!'!AC665)</f>
        <v/>
      </c>
      <c r="J523" s="385" t="str">
        <f>IF('Заполняет конвертор НЕ ТРОГАТЬ!'!AD665="", "", 'Заполняет конвертор НЕ ТРОГАТЬ!'!AD665)</f>
        <v/>
      </c>
    </row>
    <row r="524" spans="1:10" ht="15.75" customHeight="1">
      <c r="A524" s="385" t="str">
        <f>IF('Заполняет конвертор НЕ ТРОГАТЬ!'!U666="", "", 'Заполняет конвертор НЕ ТРОГАТЬ!'!U666)</f>
        <v/>
      </c>
      <c r="B524" s="385" t="str">
        <f>IF('Заполняет конвертор НЕ ТРОГАТЬ!'!V666="", "", 'Заполняет конвертор НЕ ТРОГАТЬ!'!V666)</f>
        <v/>
      </c>
      <c r="C524" s="385" t="str">
        <f>IF('Заполняет конвертор НЕ ТРОГАТЬ!'!W666="", "", 'Заполняет конвертор НЕ ТРОГАТЬ!'!W666)</f>
        <v/>
      </c>
      <c r="D524" s="385" t="str">
        <f>IF('Заполняет конвертор НЕ ТРОГАТЬ!'!X666="", "", 'Заполняет конвертор НЕ ТРОГАТЬ!'!X666)</f>
        <v/>
      </c>
      <c r="E524" s="385" t="str">
        <f>IF('Заполняет конвертор НЕ ТРОГАТЬ!'!Y666="", "", 'Заполняет конвертор НЕ ТРОГАТЬ!'!Y666)</f>
        <v/>
      </c>
      <c r="F524" s="385" t="str">
        <f>IF('Заполняет конвертор НЕ ТРОГАТЬ!'!Z666="", "", 'Заполняет конвертор НЕ ТРОГАТЬ!'!Z666)</f>
        <v/>
      </c>
      <c r="G524" s="385" t="str">
        <f>IF('Заполняет конвертор НЕ ТРОГАТЬ!'!AA666="", "", 'Заполняет конвертор НЕ ТРОГАТЬ!'!AA666)</f>
        <v/>
      </c>
      <c r="H524" s="385" t="str">
        <f>IF('Заполняет конвертор НЕ ТРОГАТЬ!'!AB666="", "", 'Заполняет конвертор НЕ ТРОГАТЬ!'!AB666)</f>
        <v/>
      </c>
      <c r="I524" s="385" t="str">
        <f>IF('Заполняет конвертор НЕ ТРОГАТЬ!'!AC666="", "", 'Заполняет конвертор НЕ ТРОГАТЬ!'!AC666)</f>
        <v/>
      </c>
      <c r="J524" s="385" t="str">
        <f>IF('Заполняет конвертор НЕ ТРОГАТЬ!'!AD666="", "", 'Заполняет конвертор НЕ ТРОГАТЬ!'!AD666)</f>
        <v/>
      </c>
    </row>
    <row r="525" spans="1:10" ht="15.75" customHeight="1">
      <c r="A525" s="385" t="str">
        <f>IF('Заполняет конвертор НЕ ТРОГАТЬ!'!U667="", "", 'Заполняет конвертор НЕ ТРОГАТЬ!'!U667)</f>
        <v/>
      </c>
      <c r="B525" s="385" t="str">
        <f>IF('Заполняет конвертор НЕ ТРОГАТЬ!'!V667="", "", 'Заполняет конвертор НЕ ТРОГАТЬ!'!V667)</f>
        <v/>
      </c>
      <c r="C525" s="385" t="str">
        <f>IF('Заполняет конвертор НЕ ТРОГАТЬ!'!W667="", "", 'Заполняет конвертор НЕ ТРОГАТЬ!'!W667)</f>
        <v/>
      </c>
      <c r="D525" s="385" t="str">
        <f>IF('Заполняет конвертор НЕ ТРОГАТЬ!'!X667="", "", 'Заполняет конвертор НЕ ТРОГАТЬ!'!X667)</f>
        <v/>
      </c>
      <c r="E525" s="385" t="str">
        <f>IF('Заполняет конвертор НЕ ТРОГАТЬ!'!Y667="", "", 'Заполняет конвертор НЕ ТРОГАТЬ!'!Y667)</f>
        <v/>
      </c>
      <c r="F525" s="385" t="str">
        <f>IF('Заполняет конвертор НЕ ТРОГАТЬ!'!Z667="", "", 'Заполняет конвертор НЕ ТРОГАТЬ!'!Z667)</f>
        <v/>
      </c>
      <c r="G525" s="385" t="str">
        <f>IF('Заполняет конвертор НЕ ТРОГАТЬ!'!AA667="", "", 'Заполняет конвертор НЕ ТРОГАТЬ!'!AA667)</f>
        <v/>
      </c>
      <c r="H525" s="385" t="str">
        <f>IF('Заполняет конвертор НЕ ТРОГАТЬ!'!AB667="", "", 'Заполняет конвертор НЕ ТРОГАТЬ!'!AB667)</f>
        <v/>
      </c>
      <c r="I525" s="385" t="str">
        <f>IF('Заполняет конвертор НЕ ТРОГАТЬ!'!AC667="", "", 'Заполняет конвертор НЕ ТРОГАТЬ!'!AC667)</f>
        <v/>
      </c>
      <c r="J525" s="385" t="str">
        <f>IF('Заполняет конвертор НЕ ТРОГАТЬ!'!AD667="", "", 'Заполняет конвертор НЕ ТРОГАТЬ!'!AD667)</f>
        <v/>
      </c>
    </row>
    <row r="526" spans="1:10" ht="15.75" customHeight="1">
      <c r="A526" s="385" t="str">
        <f>IF('Заполняет конвертор НЕ ТРОГАТЬ!'!U668="", "", 'Заполняет конвертор НЕ ТРОГАТЬ!'!U668)</f>
        <v/>
      </c>
      <c r="B526" s="385" t="str">
        <f>IF('Заполняет конвертор НЕ ТРОГАТЬ!'!V668="", "", 'Заполняет конвертор НЕ ТРОГАТЬ!'!V668)</f>
        <v/>
      </c>
      <c r="C526" s="385" t="str">
        <f>IF('Заполняет конвертор НЕ ТРОГАТЬ!'!W668="", "", 'Заполняет конвертор НЕ ТРОГАТЬ!'!W668)</f>
        <v/>
      </c>
      <c r="D526" s="385" t="str">
        <f>IF('Заполняет конвертор НЕ ТРОГАТЬ!'!X668="", "", 'Заполняет конвертор НЕ ТРОГАТЬ!'!X668)</f>
        <v/>
      </c>
      <c r="E526" s="385" t="str">
        <f>IF('Заполняет конвертор НЕ ТРОГАТЬ!'!Y668="", "", 'Заполняет конвертор НЕ ТРОГАТЬ!'!Y668)</f>
        <v/>
      </c>
      <c r="F526" s="385" t="str">
        <f>IF('Заполняет конвертор НЕ ТРОГАТЬ!'!Z668="", "", 'Заполняет конвертор НЕ ТРОГАТЬ!'!Z668)</f>
        <v/>
      </c>
      <c r="G526" s="385" t="str">
        <f>IF('Заполняет конвертор НЕ ТРОГАТЬ!'!AA668="", "", 'Заполняет конвертор НЕ ТРОГАТЬ!'!AA668)</f>
        <v/>
      </c>
      <c r="H526" s="385" t="str">
        <f>IF('Заполняет конвертор НЕ ТРОГАТЬ!'!AB668="", "", 'Заполняет конвертор НЕ ТРОГАТЬ!'!AB668)</f>
        <v/>
      </c>
      <c r="I526" s="385" t="str">
        <f>IF('Заполняет конвертор НЕ ТРОГАТЬ!'!AC668="", "", 'Заполняет конвертор НЕ ТРОГАТЬ!'!AC668)</f>
        <v/>
      </c>
      <c r="J526" s="385" t="str">
        <f>IF('Заполняет конвертор НЕ ТРОГАТЬ!'!AD668="", "", 'Заполняет конвертор НЕ ТРОГАТЬ!'!AD668)</f>
        <v/>
      </c>
    </row>
    <row r="527" spans="1:10" ht="15.75" customHeight="1">
      <c r="A527" s="385" t="str">
        <f>IF('Заполняет конвертор НЕ ТРОГАТЬ!'!U669="", "", 'Заполняет конвертор НЕ ТРОГАТЬ!'!U669)</f>
        <v/>
      </c>
      <c r="B527" s="385" t="str">
        <f>IF('Заполняет конвертор НЕ ТРОГАТЬ!'!V669="", "", 'Заполняет конвертор НЕ ТРОГАТЬ!'!V669)</f>
        <v/>
      </c>
      <c r="C527" s="385" t="str">
        <f>IF('Заполняет конвертор НЕ ТРОГАТЬ!'!W669="", "", 'Заполняет конвертор НЕ ТРОГАТЬ!'!W669)</f>
        <v/>
      </c>
      <c r="D527" s="385" t="str">
        <f>IF('Заполняет конвертор НЕ ТРОГАТЬ!'!X669="", "", 'Заполняет конвертор НЕ ТРОГАТЬ!'!X669)</f>
        <v/>
      </c>
      <c r="E527" s="385" t="str">
        <f>IF('Заполняет конвертор НЕ ТРОГАТЬ!'!Y669="", "", 'Заполняет конвертор НЕ ТРОГАТЬ!'!Y669)</f>
        <v/>
      </c>
      <c r="F527" s="385" t="str">
        <f>IF('Заполняет конвертор НЕ ТРОГАТЬ!'!Z669="", "", 'Заполняет конвертор НЕ ТРОГАТЬ!'!Z669)</f>
        <v/>
      </c>
      <c r="G527" s="385" t="str">
        <f>IF('Заполняет конвертор НЕ ТРОГАТЬ!'!AA669="", "", 'Заполняет конвертор НЕ ТРОГАТЬ!'!AA669)</f>
        <v/>
      </c>
      <c r="H527" s="385" t="str">
        <f>IF('Заполняет конвертор НЕ ТРОГАТЬ!'!AB669="", "", 'Заполняет конвертор НЕ ТРОГАТЬ!'!AB669)</f>
        <v/>
      </c>
      <c r="I527" s="385" t="str">
        <f>IF('Заполняет конвертор НЕ ТРОГАТЬ!'!AC669="", "", 'Заполняет конвертор НЕ ТРОГАТЬ!'!AC669)</f>
        <v/>
      </c>
      <c r="J527" s="385" t="str">
        <f>IF('Заполняет конвертор НЕ ТРОГАТЬ!'!AD669="", "", 'Заполняет конвертор НЕ ТРОГАТЬ!'!AD669)</f>
        <v/>
      </c>
    </row>
    <row r="528" spans="1:10" ht="15.75" customHeight="1">
      <c r="A528" s="385" t="str">
        <f>IF('Заполняет конвертор НЕ ТРОГАТЬ!'!U670="", "", 'Заполняет конвертор НЕ ТРОГАТЬ!'!U670)</f>
        <v/>
      </c>
      <c r="B528" s="385" t="str">
        <f>IF('Заполняет конвертор НЕ ТРОГАТЬ!'!V670="", "", 'Заполняет конвертор НЕ ТРОГАТЬ!'!V670)</f>
        <v/>
      </c>
      <c r="C528" s="385" t="str">
        <f>IF('Заполняет конвертор НЕ ТРОГАТЬ!'!W670="", "", 'Заполняет конвертор НЕ ТРОГАТЬ!'!W670)</f>
        <v/>
      </c>
      <c r="D528" s="385" t="str">
        <f>IF('Заполняет конвертор НЕ ТРОГАТЬ!'!X670="", "", 'Заполняет конвертор НЕ ТРОГАТЬ!'!X670)</f>
        <v/>
      </c>
      <c r="E528" s="385" t="str">
        <f>IF('Заполняет конвертор НЕ ТРОГАТЬ!'!Y670="", "", 'Заполняет конвертор НЕ ТРОГАТЬ!'!Y670)</f>
        <v/>
      </c>
      <c r="F528" s="385" t="str">
        <f>IF('Заполняет конвертор НЕ ТРОГАТЬ!'!Z670="", "", 'Заполняет конвертор НЕ ТРОГАТЬ!'!Z670)</f>
        <v/>
      </c>
      <c r="G528" s="385" t="str">
        <f>IF('Заполняет конвертор НЕ ТРОГАТЬ!'!AA670="", "", 'Заполняет конвертор НЕ ТРОГАТЬ!'!AA670)</f>
        <v/>
      </c>
      <c r="H528" s="385" t="str">
        <f>IF('Заполняет конвертор НЕ ТРОГАТЬ!'!AB670="", "", 'Заполняет конвертор НЕ ТРОГАТЬ!'!AB670)</f>
        <v/>
      </c>
      <c r="I528" s="385" t="str">
        <f>IF('Заполняет конвертор НЕ ТРОГАТЬ!'!AC670="", "", 'Заполняет конвертор НЕ ТРОГАТЬ!'!AC670)</f>
        <v/>
      </c>
      <c r="J528" s="385" t="str">
        <f>IF('Заполняет конвертор НЕ ТРОГАТЬ!'!AD670="", "", 'Заполняет конвертор НЕ ТРОГАТЬ!'!AD670)</f>
        <v/>
      </c>
    </row>
    <row r="529" spans="1:10" ht="15.75" customHeight="1">
      <c r="A529" s="385" t="str">
        <f>IF('Заполняет конвертор НЕ ТРОГАТЬ!'!U671="", "", 'Заполняет конвертор НЕ ТРОГАТЬ!'!U671)</f>
        <v/>
      </c>
      <c r="B529" s="385" t="str">
        <f>IF('Заполняет конвертор НЕ ТРОГАТЬ!'!V671="", "", 'Заполняет конвертор НЕ ТРОГАТЬ!'!V671)</f>
        <v/>
      </c>
      <c r="C529" s="385" t="str">
        <f>IF('Заполняет конвертор НЕ ТРОГАТЬ!'!W671="", "", 'Заполняет конвертор НЕ ТРОГАТЬ!'!W671)</f>
        <v/>
      </c>
      <c r="D529" s="385" t="str">
        <f>IF('Заполняет конвертор НЕ ТРОГАТЬ!'!X671="", "", 'Заполняет конвертор НЕ ТРОГАТЬ!'!X671)</f>
        <v/>
      </c>
      <c r="E529" s="385" t="str">
        <f>IF('Заполняет конвертор НЕ ТРОГАТЬ!'!Y671="", "", 'Заполняет конвертор НЕ ТРОГАТЬ!'!Y671)</f>
        <v/>
      </c>
      <c r="F529" s="385" t="str">
        <f>IF('Заполняет конвертор НЕ ТРОГАТЬ!'!Z671="", "", 'Заполняет конвертор НЕ ТРОГАТЬ!'!Z671)</f>
        <v/>
      </c>
      <c r="G529" s="385" t="str">
        <f>IF('Заполняет конвертор НЕ ТРОГАТЬ!'!AA671="", "", 'Заполняет конвертор НЕ ТРОГАТЬ!'!AA671)</f>
        <v/>
      </c>
      <c r="H529" s="385" t="str">
        <f>IF('Заполняет конвертор НЕ ТРОГАТЬ!'!AB671="", "", 'Заполняет конвертор НЕ ТРОГАТЬ!'!AB671)</f>
        <v/>
      </c>
      <c r="I529" s="385" t="str">
        <f>IF('Заполняет конвертор НЕ ТРОГАТЬ!'!AC671="", "", 'Заполняет конвертор НЕ ТРОГАТЬ!'!AC671)</f>
        <v/>
      </c>
      <c r="J529" s="385" t="str">
        <f>IF('Заполняет конвертор НЕ ТРОГАТЬ!'!AD671="", "", 'Заполняет конвертор НЕ ТРОГАТЬ!'!AD671)</f>
        <v/>
      </c>
    </row>
    <row r="530" spans="1:10" ht="15.75" customHeight="1">
      <c r="A530" s="385" t="str">
        <f>IF('Заполняет конвертор НЕ ТРОГАТЬ!'!U672="", "", 'Заполняет конвертор НЕ ТРОГАТЬ!'!U672)</f>
        <v/>
      </c>
      <c r="B530" s="385" t="str">
        <f>IF('Заполняет конвертор НЕ ТРОГАТЬ!'!V672="", "", 'Заполняет конвертор НЕ ТРОГАТЬ!'!V672)</f>
        <v/>
      </c>
      <c r="C530" s="385" t="str">
        <f>IF('Заполняет конвертор НЕ ТРОГАТЬ!'!W672="", "", 'Заполняет конвертор НЕ ТРОГАТЬ!'!W672)</f>
        <v/>
      </c>
      <c r="D530" s="385" t="str">
        <f>IF('Заполняет конвертор НЕ ТРОГАТЬ!'!X672="", "", 'Заполняет конвертор НЕ ТРОГАТЬ!'!X672)</f>
        <v/>
      </c>
      <c r="E530" s="385" t="str">
        <f>IF('Заполняет конвертор НЕ ТРОГАТЬ!'!Y672="", "", 'Заполняет конвертор НЕ ТРОГАТЬ!'!Y672)</f>
        <v/>
      </c>
      <c r="F530" s="385" t="str">
        <f>IF('Заполняет конвертор НЕ ТРОГАТЬ!'!Z672="", "", 'Заполняет конвертор НЕ ТРОГАТЬ!'!Z672)</f>
        <v/>
      </c>
      <c r="G530" s="385" t="str">
        <f>IF('Заполняет конвертор НЕ ТРОГАТЬ!'!AA672="", "", 'Заполняет конвертор НЕ ТРОГАТЬ!'!AA672)</f>
        <v/>
      </c>
      <c r="H530" s="385" t="str">
        <f>IF('Заполняет конвертор НЕ ТРОГАТЬ!'!AB672="", "", 'Заполняет конвертор НЕ ТРОГАТЬ!'!AB672)</f>
        <v/>
      </c>
      <c r="I530" s="385" t="str">
        <f>IF('Заполняет конвертор НЕ ТРОГАТЬ!'!AC672="", "", 'Заполняет конвертор НЕ ТРОГАТЬ!'!AC672)</f>
        <v/>
      </c>
      <c r="J530" s="385" t="str">
        <f>IF('Заполняет конвертор НЕ ТРОГАТЬ!'!AD672="", "", 'Заполняет конвертор НЕ ТРОГАТЬ!'!AD672)</f>
        <v/>
      </c>
    </row>
    <row r="531" spans="1:10" ht="15.75" customHeight="1">
      <c r="A531" s="385" t="str">
        <f>IF('Заполняет конвертор НЕ ТРОГАТЬ!'!U673="", "", 'Заполняет конвертор НЕ ТРОГАТЬ!'!U673)</f>
        <v/>
      </c>
      <c r="B531" s="385" t="str">
        <f>IF('Заполняет конвертор НЕ ТРОГАТЬ!'!V673="", "", 'Заполняет конвертор НЕ ТРОГАТЬ!'!V673)</f>
        <v/>
      </c>
      <c r="C531" s="385" t="str">
        <f>IF('Заполняет конвертор НЕ ТРОГАТЬ!'!W673="", "", 'Заполняет конвертор НЕ ТРОГАТЬ!'!W673)</f>
        <v/>
      </c>
      <c r="D531" s="385" t="str">
        <f>IF('Заполняет конвертор НЕ ТРОГАТЬ!'!X673="", "", 'Заполняет конвертор НЕ ТРОГАТЬ!'!X673)</f>
        <v/>
      </c>
      <c r="E531" s="385" t="str">
        <f>IF('Заполняет конвертор НЕ ТРОГАТЬ!'!Y673="", "", 'Заполняет конвертор НЕ ТРОГАТЬ!'!Y673)</f>
        <v/>
      </c>
      <c r="F531" s="385" t="str">
        <f>IF('Заполняет конвертор НЕ ТРОГАТЬ!'!Z673="", "", 'Заполняет конвертор НЕ ТРОГАТЬ!'!Z673)</f>
        <v/>
      </c>
      <c r="G531" s="385" t="str">
        <f>IF('Заполняет конвертор НЕ ТРОГАТЬ!'!AA673="", "", 'Заполняет конвертор НЕ ТРОГАТЬ!'!AA673)</f>
        <v/>
      </c>
      <c r="H531" s="385" t="str">
        <f>IF('Заполняет конвертор НЕ ТРОГАТЬ!'!AB673="", "", 'Заполняет конвертор НЕ ТРОГАТЬ!'!AB673)</f>
        <v/>
      </c>
      <c r="I531" s="385" t="str">
        <f>IF('Заполняет конвертор НЕ ТРОГАТЬ!'!AC673="", "", 'Заполняет конвертор НЕ ТРОГАТЬ!'!AC673)</f>
        <v/>
      </c>
      <c r="J531" s="385" t="str">
        <f>IF('Заполняет конвертор НЕ ТРОГАТЬ!'!AD673="", "", 'Заполняет конвертор НЕ ТРОГАТЬ!'!AD673)</f>
        <v/>
      </c>
    </row>
    <row r="532" spans="1:10" ht="15.75" customHeight="1">
      <c r="A532" s="385" t="str">
        <f>IF('Заполняет конвертор НЕ ТРОГАТЬ!'!U674="", "", 'Заполняет конвертор НЕ ТРОГАТЬ!'!U674)</f>
        <v/>
      </c>
      <c r="B532" s="385" t="str">
        <f>IF('Заполняет конвертор НЕ ТРОГАТЬ!'!V674="", "", 'Заполняет конвертор НЕ ТРОГАТЬ!'!V674)</f>
        <v/>
      </c>
      <c r="C532" s="385" t="str">
        <f>IF('Заполняет конвертор НЕ ТРОГАТЬ!'!W674="", "", 'Заполняет конвертор НЕ ТРОГАТЬ!'!W674)</f>
        <v/>
      </c>
      <c r="D532" s="385" t="str">
        <f>IF('Заполняет конвертор НЕ ТРОГАТЬ!'!X674="", "", 'Заполняет конвертор НЕ ТРОГАТЬ!'!X674)</f>
        <v/>
      </c>
      <c r="E532" s="385" t="str">
        <f>IF('Заполняет конвертор НЕ ТРОГАТЬ!'!Y674="", "", 'Заполняет конвертор НЕ ТРОГАТЬ!'!Y674)</f>
        <v/>
      </c>
      <c r="F532" s="385" t="str">
        <f>IF('Заполняет конвертор НЕ ТРОГАТЬ!'!Z674="", "", 'Заполняет конвертор НЕ ТРОГАТЬ!'!Z674)</f>
        <v/>
      </c>
      <c r="G532" s="385" t="str">
        <f>IF('Заполняет конвертор НЕ ТРОГАТЬ!'!AA674="", "", 'Заполняет конвертор НЕ ТРОГАТЬ!'!AA674)</f>
        <v/>
      </c>
      <c r="H532" s="385" t="str">
        <f>IF('Заполняет конвертор НЕ ТРОГАТЬ!'!AB674="", "", 'Заполняет конвертор НЕ ТРОГАТЬ!'!AB674)</f>
        <v/>
      </c>
      <c r="I532" s="385" t="str">
        <f>IF('Заполняет конвертор НЕ ТРОГАТЬ!'!AC674="", "", 'Заполняет конвертор НЕ ТРОГАТЬ!'!AC674)</f>
        <v/>
      </c>
      <c r="J532" s="385" t="str">
        <f>IF('Заполняет конвертор НЕ ТРОГАТЬ!'!AD674="", "", 'Заполняет конвертор НЕ ТРОГАТЬ!'!AD674)</f>
        <v/>
      </c>
    </row>
    <row r="533" spans="1:10" ht="15.75" customHeight="1">
      <c r="A533" s="385" t="str">
        <f>IF('Заполняет конвертор НЕ ТРОГАТЬ!'!U675="", "", 'Заполняет конвертор НЕ ТРОГАТЬ!'!U675)</f>
        <v/>
      </c>
      <c r="B533" s="385" t="str">
        <f>IF('Заполняет конвертор НЕ ТРОГАТЬ!'!V675="", "", 'Заполняет конвертор НЕ ТРОГАТЬ!'!V675)</f>
        <v/>
      </c>
      <c r="C533" s="385" t="str">
        <f>IF('Заполняет конвертор НЕ ТРОГАТЬ!'!W675="", "", 'Заполняет конвертор НЕ ТРОГАТЬ!'!W675)</f>
        <v/>
      </c>
      <c r="D533" s="385" t="str">
        <f>IF('Заполняет конвертор НЕ ТРОГАТЬ!'!X675="", "", 'Заполняет конвертор НЕ ТРОГАТЬ!'!X675)</f>
        <v/>
      </c>
      <c r="E533" s="385" t="str">
        <f>IF('Заполняет конвертор НЕ ТРОГАТЬ!'!Y675="", "", 'Заполняет конвертор НЕ ТРОГАТЬ!'!Y675)</f>
        <v/>
      </c>
      <c r="F533" s="385" t="str">
        <f>IF('Заполняет конвертор НЕ ТРОГАТЬ!'!Z675="", "", 'Заполняет конвертор НЕ ТРОГАТЬ!'!Z675)</f>
        <v/>
      </c>
      <c r="G533" s="385" t="str">
        <f>IF('Заполняет конвертор НЕ ТРОГАТЬ!'!AA675="", "", 'Заполняет конвертор НЕ ТРОГАТЬ!'!AA675)</f>
        <v/>
      </c>
      <c r="H533" s="385" t="str">
        <f>IF('Заполняет конвертор НЕ ТРОГАТЬ!'!AB675="", "", 'Заполняет конвертор НЕ ТРОГАТЬ!'!AB675)</f>
        <v/>
      </c>
      <c r="I533" s="385" t="str">
        <f>IF('Заполняет конвертор НЕ ТРОГАТЬ!'!AC675="", "", 'Заполняет конвертор НЕ ТРОГАТЬ!'!AC675)</f>
        <v/>
      </c>
      <c r="J533" s="385" t="str">
        <f>IF('Заполняет конвертор НЕ ТРОГАТЬ!'!AD675="", "", 'Заполняет конвертор НЕ ТРОГАТЬ!'!AD675)</f>
        <v/>
      </c>
    </row>
    <row r="534" spans="1:10" ht="15.75" customHeight="1">
      <c r="A534" s="385" t="str">
        <f>IF('Заполняет конвертор НЕ ТРОГАТЬ!'!U676="", "", 'Заполняет конвертор НЕ ТРОГАТЬ!'!U676)</f>
        <v/>
      </c>
      <c r="B534" s="385" t="str">
        <f>IF('Заполняет конвертор НЕ ТРОГАТЬ!'!V676="", "", 'Заполняет конвертор НЕ ТРОГАТЬ!'!V676)</f>
        <v/>
      </c>
      <c r="C534" s="385" t="str">
        <f>IF('Заполняет конвертор НЕ ТРОГАТЬ!'!W676="", "", 'Заполняет конвертор НЕ ТРОГАТЬ!'!W676)</f>
        <v/>
      </c>
      <c r="D534" s="385" t="str">
        <f>IF('Заполняет конвертор НЕ ТРОГАТЬ!'!X676="", "", 'Заполняет конвертор НЕ ТРОГАТЬ!'!X676)</f>
        <v/>
      </c>
      <c r="E534" s="385" t="str">
        <f>IF('Заполняет конвертор НЕ ТРОГАТЬ!'!Y676="", "", 'Заполняет конвертор НЕ ТРОГАТЬ!'!Y676)</f>
        <v/>
      </c>
      <c r="F534" s="385" t="str">
        <f>IF('Заполняет конвертор НЕ ТРОГАТЬ!'!Z676="", "", 'Заполняет конвертор НЕ ТРОГАТЬ!'!Z676)</f>
        <v/>
      </c>
      <c r="G534" s="385" t="str">
        <f>IF('Заполняет конвертор НЕ ТРОГАТЬ!'!AA676="", "", 'Заполняет конвертор НЕ ТРОГАТЬ!'!AA676)</f>
        <v/>
      </c>
      <c r="H534" s="385" t="str">
        <f>IF('Заполняет конвертор НЕ ТРОГАТЬ!'!AB676="", "", 'Заполняет конвертор НЕ ТРОГАТЬ!'!AB676)</f>
        <v/>
      </c>
      <c r="I534" s="385" t="str">
        <f>IF('Заполняет конвертор НЕ ТРОГАТЬ!'!AC676="", "", 'Заполняет конвертор НЕ ТРОГАТЬ!'!AC676)</f>
        <v/>
      </c>
      <c r="J534" s="385" t="str">
        <f>IF('Заполняет конвертор НЕ ТРОГАТЬ!'!AD676="", "", 'Заполняет конвертор НЕ ТРОГАТЬ!'!AD676)</f>
        <v/>
      </c>
    </row>
    <row r="535" spans="1:10" ht="15.75" customHeight="1">
      <c r="A535" s="385" t="str">
        <f>IF('Заполняет конвертор НЕ ТРОГАТЬ!'!U677="", "", 'Заполняет конвертор НЕ ТРОГАТЬ!'!U677)</f>
        <v/>
      </c>
      <c r="B535" s="385" t="str">
        <f>IF('Заполняет конвертор НЕ ТРОГАТЬ!'!V677="", "", 'Заполняет конвертор НЕ ТРОГАТЬ!'!V677)</f>
        <v/>
      </c>
      <c r="C535" s="385" t="str">
        <f>IF('Заполняет конвертор НЕ ТРОГАТЬ!'!W677="", "", 'Заполняет конвертор НЕ ТРОГАТЬ!'!W677)</f>
        <v/>
      </c>
      <c r="D535" s="385" t="str">
        <f>IF('Заполняет конвертор НЕ ТРОГАТЬ!'!X677="", "", 'Заполняет конвертор НЕ ТРОГАТЬ!'!X677)</f>
        <v/>
      </c>
      <c r="E535" s="385" t="str">
        <f>IF('Заполняет конвертор НЕ ТРОГАТЬ!'!Y677="", "", 'Заполняет конвертор НЕ ТРОГАТЬ!'!Y677)</f>
        <v/>
      </c>
      <c r="F535" s="385" t="str">
        <f>IF('Заполняет конвертор НЕ ТРОГАТЬ!'!Z677="", "", 'Заполняет конвертор НЕ ТРОГАТЬ!'!Z677)</f>
        <v/>
      </c>
      <c r="G535" s="385" t="str">
        <f>IF('Заполняет конвертор НЕ ТРОГАТЬ!'!AA677="", "", 'Заполняет конвертор НЕ ТРОГАТЬ!'!AA677)</f>
        <v/>
      </c>
      <c r="H535" s="385" t="str">
        <f>IF('Заполняет конвертор НЕ ТРОГАТЬ!'!AB677="", "", 'Заполняет конвертор НЕ ТРОГАТЬ!'!AB677)</f>
        <v/>
      </c>
      <c r="I535" s="385" t="str">
        <f>IF('Заполняет конвертор НЕ ТРОГАТЬ!'!AC677="", "", 'Заполняет конвертор НЕ ТРОГАТЬ!'!AC677)</f>
        <v/>
      </c>
      <c r="J535" s="385" t="str">
        <f>IF('Заполняет конвертор НЕ ТРОГАТЬ!'!AD677="", "", 'Заполняет конвертор НЕ ТРОГАТЬ!'!AD677)</f>
        <v/>
      </c>
    </row>
    <row r="536" spans="1:10" ht="15.75" customHeight="1">
      <c r="A536" s="385" t="str">
        <f>IF('Заполняет конвертор НЕ ТРОГАТЬ!'!U678="", "", 'Заполняет конвертор НЕ ТРОГАТЬ!'!U678)</f>
        <v/>
      </c>
      <c r="B536" s="385" t="str">
        <f>IF('Заполняет конвертор НЕ ТРОГАТЬ!'!V678="", "", 'Заполняет конвертор НЕ ТРОГАТЬ!'!V678)</f>
        <v/>
      </c>
      <c r="C536" s="385" t="str">
        <f>IF('Заполняет конвертор НЕ ТРОГАТЬ!'!W678="", "", 'Заполняет конвертор НЕ ТРОГАТЬ!'!W678)</f>
        <v/>
      </c>
      <c r="D536" s="385" t="str">
        <f>IF('Заполняет конвертор НЕ ТРОГАТЬ!'!X678="", "", 'Заполняет конвертор НЕ ТРОГАТЬ!'!X678)</f>
        <v/>
      </c>
      <c r="E536" s="385" t="str">
        <f>IF('Заполняет конвертор НЕ ТРОГАТЬ!'!Y678="", "", 'Заполняет конвертор НЕ ТРОГАТЬ!'!Y678)</f>
        <v/>
      </c>
      <c r="F536" s="385" t="str">
        <f>IF('Заполняет конвертор НЕ ТРОГАТЬ!'!Z678="", "", 'Заполняет конвертор НЕ ТРОГАТЬ!'!Z678)</f>
        <v/>
      </c>
      <c r="G536" s="385" t="str">
        <f>IF('Заполняет конвертор НЕ ТРОГАТЬ!'!AA678="", "", 'Заполняет конвертор НЕ ТРОГАТЬ!'!AA678)</f>
        <v/>
      </c>
      <c r="H536" s="385" t="str">
        <f>IF('Заполняет конвертор НЕ ТРОГАТЬ!'!AB678="", "", 'Заполняет конвертор НЕ ТРОГАТЬ!'!AB678)</f>
        <v/>
      </c>
      <c r="I536" s="385" t="str">
        <f>IF('Заполняет конвертор НЕ ТРОГАТЬ!'!AC678="", "", 'Заполняет конвертор НЕ ТРОГАТЬ!'!AC678)</f>
        <v/>
      </c>
      <c r="J536" s="385" t="str">
        <f>IF('Заполняет конвертор НЕ ТРОГАТЬ!'!AD678="", "", 'Заполняет конвертор НЕ ТРОГАТЬ!'!AD678)</f>
        <v/>
      </c>
    </row>
    <row r="537" spans="1:10" ht="15.75" customHeight="1">
      <c r="A537" s="385" t="str">
        <f>IF('Заполняет конвертор НЕ ТРОГАТЬ!'!U679="", "", 'Заполняет конвертор НЕ ТРОГАТЬ!'!U679)</f>
        <v/>
      </c>
      <c r="B537" s="385" t="str">
        <f>IF('Заполняет конвертор НЕ ТРОГАТЬ!'!V679="", "", 'Заполняет конвертор НЕ ТРОГАТЬ!'!V679)</f>
        <v/>
      </c>
      <c r="C537" s="385" t="str">
        <f>IF('Заполняет конвертор НЕ ТРОГАТЬ!'!W679="", "", 'Заполняет конвертор НЕ ТРОГАТЬ!'!W679)</f>
        <v/>
      </c>
      <c r="D537" s="385" t="str">
        <f>IF('Заполняет конвертор НЕ ТРОГАТЬ!'!X679="", "", 'Заполняет конвертор НЕ ТРОГАТЬ!'!X679)</f>
        <v/>
      </c>
      <c r="E537" s="385" t="str">
        <f>IF('Заполняет конвертор НЕ ТРОГАТЬ!'!Y679="", "", 'Заполняет конвертор НЕ ТРОГАТЬ!'!Y679)</f>
        <v/>
      </c>
      <c r="F537" s="385" t="str">
        <f>IF('Заполняет конвертор НЕ ТРОГАТЬ!'!Z679="", "", 'Заполняет конвертор НЕ ТРОГАТЬ!'!Z679)</f>
        <v/>
      </c>
      <c r="G537" s="385" t="str">
        <f>IF('Заполняет конвертор НЕ ТРОГАТЬ!'!AA679="", "", 'Заполняет конвертор НЕ ТРОГАТЬ!'!AA679)</f>
        <v/>
      </c>
      <c r="H537" s="385" t="str">
        <f>IF('Заполняет конвертор НЕ ТРОГАТЬ!'!AB679="", "", 'Заполняет конвертор НЕ ТРОГАТЬ!'!AB679)</f>
        <v/>
      </c>
      <c r="I537" s="385" t="str">
        <f>IF('Заполняет конвертор НЕ ТРОГАТЬ!'!AC679="", "", 'Заполняет конвертор НЕ ТРОГАТЬ!'!AC679)</f>
        <v/>
      </c>
      <c r="J537" s="385" t="str">
        <f>IF('Заполняет конвертор НЕ ТРОГАТЬ!'!AD679="", "", 'Заполняет конвертор НЕ ТРОГАТЬ!'!AD679)</f>
        <v/>
      </c>
    </row>
    <row r="538" spans="1:10" ht="15.75" customHeight="1">
      <c r="A538" s="385" t="str">
        <f>IF('Заполняет конвертор НЕ ТРОГАТЬ!'!U680="", "", 'Заполняет конвертор НЕ ТРОГАТЬ!'!U680)</f>
        <v/>
      </c>
      <c r="B538" s="385" t="str">
        <f>IF('Заполняет конвертор НЕ ТРОГАТЬ!'!V680="", "", 'Заполняет конвертор НЕ ТРОГАТЬ!'!V680)</f>
        <v/>
      </c>
      <c r="C538" s="385" t="str">
        <f>IF('Заполняет конвертор НЕ ТРОГАТЬ!'!W680="", "", 'Заполняет конвертор НЕ ТРОГАТЬ!'!W680)</f>
        <v/>
      </c>
      <c r="D538" s="385" t="str">
        <f>IF('Заполняет конвертор НЕ ТРОГАТЬ!'!X680="", "", 'Заполняет конвертор НЕ ТРОГАТЬ!'!X680)</f>
        <v/>
      </c>
      <c r="E538" s="385" t="str">
        <f>IF('Заполняет конвертор НЕ ТРОГАТЬ!'!Y680="", "", 'Заполняет конвертор НЕ ТРОГАТЬ!'!Y680)</f>
        <v/>
      </c>
      <c r="F538" s="385" t="str">
        <f>IF('Заполняет конвертор НЕ ТРОГАТЬ!'!Z680="", "", 'Заполняет конвертор НЕ ТРОГАТЬ!'!Z680)</f>
        <v/>
      </c>
      <c r="G538" s="385" t="str">
        <f>IF('Заполняет конвертор НЕ ТРОГАТЬ!'!AA680="", "", 'Заполняет конвертор НЕ ТРОГАТЬ!'!AA680)</f>
        <v/>
      </c>
      <c r="H538" s="385" t="str">
        <f>IF('Заполняет конвертор НЕ ТРОГАТЬ!'!AB680="", "", 'Заполняет конвертор НЕ ТРОГАТЬ!'!AB680)</f>
        <v/>
      </c>
      <c r="I538" s="385" t="str">
        <f>IF('Заполняет конвертор НЕ ТРОГАТЬ!'!AC680="", "", 'Заполняет конвертор НЕ ТРОГАТЬ!'!AC680)</f>
        <v/>
      </c>
      <c r="J538" s="385" t="str">
        <f>IF('Заполняет конвертор НЕ ТРОГАТЬ!'!AD680="", "", 'Заполняет конвертор НЕ ТРОГАТЬ!'!AD680)</f>
        <v/>
      </c>
    </row>
    <row r="539" spans="1:10" ht="15.75" customHeight="1">
      <c r="A539" s="385" t="str">
        <f>IF('Заполняет конвертор НЕ ТРОГАТЬ!'!U681="", "", 'Заполняет конвертор НЕ ТРОГАТЬ!'!U681)</f>
        <v/>
      </c>
      <c r="B539" s="385" t="str">
        <f>IF('Заполняет конвертор НЕ ТРОГАТЬ!'!V681="", "", 'Заполняет конвертор НЕ ТРОГАТЬ!'!V681)</f>
        <v/>
      </c>
      <c r="C539" s="385" t="str">
        <f>IF('Заполняет конвертор НЕ ТРОГАТЬ!'!W681="", "", 'Заполняет конвертор НЕ ТРОГАТЬ!'!W681)</f>
        <v/>
      </c>
      <c r="D539" s="385" t="str">
        <f>IF('Заполняет конвертор НЕ ТРОГАТЬ!'!X681="", "", 'Заполняет конвертор НЕ ТРОГАТЬ!'!X681)</f>
        <v/>
      </c>
      <c r="E539" s="385" t="str">
        <f>IF('Заполняет конвертор НЕ ТРОГАТЬ!'!Y681="", "", 'Заполняет конвертор НЕ ТРОГАТЬ!'!Y681)</f>
        <v/>
      </c>
      <c r="F539" s="385" t="str">
        <f>IF('Заполняет конвертор НЕ ТРОГАТЬ!'!Z681="", "", 'Заполняет конвертор НЕ ТРОГАТЬ!'!Z681)</f>
        <v/>
      </c>
      <c r="G539" s="385" t="str">
        <f>IF('Заполняет конвертор НЕ ТРОГАТЬ!'!AA681="", "", 'Заполняет конвертор НЕ ТРОГАТЬ!'!AA681)</f>
        <v/>
      </c>
      <c r="H539" s="385" t="str">
        <f>IF('Заполняет конвертор НЕ ТРОГАТЬ!'!AB681="", "", 'Заполняет конвертор НЕ ТРОГАТЬ!'!AB681)</f>
        <v/>
      </c>
      <c r="I539" s="385" t="str">
        <f>IF('Заполняет конвертор НЕ ТРОГАТЬ!'!AC681="", "", 'Заполняет конвертор НЕ ТРОГАТЬ!'!AC681)</f>
        <v/>
      </c>
      <c r="J539" s="385" t="str">
        <f>IF('Заполняет конвертор НЕ ТРОГАТЬ!'!AD681="", "", 'Заполняет конвертор НЕ ТРОГАТЬ!'!AD681)</f>
        <v/>
      </c>
    </row>
    <row r="540" spans="1:10" ht="15.75" customHeight="1">
      <c r="A540" s="385" t="str">
        <f>IF('Заполняет конвертор НЕ ТРОГАТЬ!'!U682="", "", 'Заполняет конвертор НЕ ТРОГАТЬ!'!U682)</f>
        <v/>
      </c>
      <c r="B540" s="385" t="str">
        <f>IF('Заполняет конвертор НЕ ТРОГАТЬ!'!V682="", "", 'Заполняет конвертор НЕ ТРОГАТЬ!'!V682)</f>
        <v/>
      </c>
      <c r="C540" s="385" t="str">
        <f>IF('Заполняет конвертор НЕ ТРОГАТЬ!'!W682="", "", 'Заполняет конвертор НЕ ТРОГАТЬ!'!W682)</f>
        <v/>
      </c>
      <c r="D540" s="385" t="str">
        <f>IF('Заполняет конвертор НЕ ТРОГАТЬ!'!X682="", "", 'Заполняет конвертор НЕ ТРОГАТЬ!'!X682)</f>
        <v/>
      </c>
      <c r="E540" s="385" t="str">
        <f>IF('Заполняет конвертор НЕ ТРОГАТЬ!'!Y682="", "", 'Заполняет конвертор НЕ ТРОГАТЬ!'!Y682)</f>
        <v/>
      </c>
      <c r="F540" s="385" t="str">
        <f>IF('Заполняет конвертор НЕ ТРОГАТЬ!'!Z682="", "", 'Заполняет конвертор НЕ ТРОГАТЬ!'!Z682)</f>
        <v/>
      </c>
      <c r="G540" s="385" t="str">
        <f>IF('Заполняет конвертор НЕ ТРОГАТЬ!'!AA682="", "", 'Заполняет конвертор НЕ ТРОГАТЬ!'!AA682)</f>
        <v/>
      </c>
      <c r="H540" s="385" t="str">
        <f>IF('Заполняет конвертор НЕ ТРОГАТЬ!'!AB682="", "", 'Заполняет конвертор НЕ ТРОГАТЬ!'!AB682)</f>
        <v/>
      </c>
      <c r="I540" s="385" t="str">
        <f>IF('Заполняет конвертор НЕ ТРОГАТЬ!'!AC682="", "", 'Заполняет конвертор НЕ ТРОГАТЬ!'!AC682)</f>
        <v/>
      </c>
      <c r="J540" s="385" t="str">
        <f>IF('Заполняет конвертор НЕ ТРОГАТЬ!'!AD682="", "", 'Заполняет конвертор НЕ ТРОГАТЬ!'!AD682)</f>
        <v/>
      </c>
    </row>
    <row r="541" spans="1:10" ht="15.75" customHeight="1">
      <c r="A541" s="385" t="str">
        <f>IF('Заполняет конвертор НЕ ТРОГАТЬ!'!U683="", "", 'Заполняет конвертор НЕ ТРОГАТЬ!'!U683)</f>
        <v/>
      </c>
      <c r="B541" s="385" t="str">
        <f>IF('Заполняет конвертор НЕ ТРОГАТЬ!'!V683="", "", 'Заполняет конвертор НЕ ТРОГАТЬ!'!V683)</f>
        <v/>
      </c>
      <c r="C541" s="385" t="str">
        <f>IF('Заполняет конвертор НЕ ТРОГАТЬ!'!W683="", "", 'Заполняет конвертор НЕ ТРОГАТЬ!'!W683)</f>
        <v/>
      </c>
      <c r="D541" s="385" t="str">
        <f>IF('Заполняет конвертор НЕ ТРОГАТЬ!'!X683="", "", 'Заполняет конвертор НЕ ТРОГАТЬ!'!X683)</f>
        <v/>
      </c>
      <c r="E541" s="385" t="str">
        <f>IF('Заполняет конвертор НЕ ТРОГАТЬ!'!Y683="", "", 'Заполняет конвертор НЕ ТРОГАТЬ!'!Y683)</f>
        <v/>
      </c>
      <c r="F541" s="385" t="str">
        <f>IF('Заполняет конвертор НЕ ТРОГАТЬ!'!Z683="", "", 'Заполняет конвертор НЕ ТРОГАТЬ!'!Z683)</f>
        <v/>
      </c>
      <c r="G541" s="385" t="str">
        <f>IF('Заполняет конвертор НЕ ТРОГАТЬ!'!AA683="", "", 'Заполняет конвертор НЕ ТРОГАТЬ!'!AA683)</f>
        <v/>
      </c>
      <c r="H541" s="385" t="str">
        <f>IF('Заполняет конвертор НЕ ТРОГАТЬ!'!AB683="", "", 'Заполняет конвертор НЕ ТРОГАТЬ!'!AB683)</f>
        <v/>
      </c>
      <c r="I541" s="385" t="str">
        <f>IF('Заполняет конвертор НЕ ТРОГАТЬ!'!AC683="", "", 'Заполняет конвертор НЕ ТРОГАТЬ!'!AC683)</f>
        <v/>
      </c>
      <c r="J541" s="385" t="str">
        <f>IF('Заполняет конвертор НЕ ТРОГАТЬ!'!AD683="", "", 'Заполняет конвертор НЕ ТРОГАТЬ!'!AD683)</f>
        <v/>
      </c>
    </row>
    <row r="542" spans="1:10" ht="15.75" customHeight="1">
      <c r="A542" s="385" t="str">
        <f>IF('Заполняет конвертор НЕ ТРОГАТЬ!'!U684="", "", 'Заполняет конвертор НЕ ТРОГАТЬ!'!U684)</f>
        <v/>
      </c>
      <c r="B542" s="385" t="str">
        <f>IF('Заполняет конвертор НЕ ТРОГАТЬ!'!V684="", "", 'Заполняет конвертор НЕ ТРОГАТЬ!'!V684)</f>
        <v/>
      </c>
      <c r="C542" s="385" t="str">
        <f>IF('Заполняет конвертор НЕ ТРОГАТЬ!'!W684="", "", 'Заполняет конвертор НЕ ТРОГАТЬ!'!W684)</f>
        <v/>
      </c>
      <c r="D542" s="385" t="str">
        <f>IF('Заполняет конвертор НЕ ТРОГАТЬ!'!X684="", "", 'Заполняет конвертор НЕ ТРОГАТЬ!'!X684)</f>
        <v/>
      </c>
      <c r="E542" s="385" t="str">
        <f>IF('Заполняет конвертор НЕ ТРОГАТЬ!'!Y684="", "", 'Заполняет конвертор НЕ ТРОГАТЬ!'!Y684)</f>
        <v/>
      </c>
      <c r="F542" s="385" t="str">
        <f>IF('Заполняет конвертор НЕ ТРОГАТЬ!'!Z684="", "", 'Заполняет конвертор НЕ ТРОГАТЬ!'!Z684)</f>
        <v/>
      </c>
      <c r="G542" s="385" t="str">
        <f>IF('Заполняет конвертор НЕ ТРОГАТЬ!'!AA684="", "", 'Заполняет конвертор НЕ ТРОГАТЬ!'!AA684)</f>
        <v/>
      </c>
      <c r="H542" s="385" t="str">
        <f>IF('Заполняет конвертор НЕ ТРОГАТЬ!'!AB684="", "", 'Заполняет конвертор НЕ ТРОГАТЬ!'!AB684)</f>
        <v/>
      </c>
      <c r="I542" s="385" t="str">
        <f>IF('Заполняет конвертор НЕ ТРОГАТЬ!'!AC684="", "", 'Заполняет конвертор НЕ ТРОГАТЬ!'!AC684)</f>
        <v/>
      </c>
      <c r="J542" s="385" t="str">
        <f>IF('Заполняет конвертор НЕ ТРОГАТЬ!'!AD684="", "", 'Заполняет конвертор НЕ ТРОГАТЬ!'!AD684)</f>
        <v/>
      </c>
    </row>
    <row r="543" spans="1:10" ht="15.75" customHeight="1">
      <c r="A543" s="385" t="str">
        <f>IF('Заполняет конвертор НЕ ТРОГАТЬ!'!U685="", "", 'Заполняет конвертор НЕ ТРОГАТЬ!'!U685)</f>
        <v/>
      </c>
      <c r="B543" s="385" t="str">
        <f>IF('Заполняет конвертор НЕ ТРОГАТЬ!'!V685="", "", 'Заполняет конвертор НЕ ТРОГАТЬ!'!V685)</f>
        <v/>
      </c>
      <c r="C543" s="385" t="str">
        <f>IF('Заполняет конвертор НЕ ТРОГАТЬ!'!W685="", "", 'Заполняет конвертор НЕ ТРОГАТЬ!'!W685)</f>
        <v/>
      </c>
      <c r="D543" s="385" t="str">
        <f>IF('Заполняет конвертор НЕ ТРОГАТЬ!'!X685="", "", 'Заполняет конвертор НЕ ТРОГАТЬ!'!X685)</f>
        <v/>
      </c>
      <c r="E543" s="385" t="str">
        <f>IF('Заполняет конвертор НЕ ТРОГАТЬ!'!Y685="", "", 'Заполняет конвертор НЕ ТРОГАТЬ!'!Y685)</f>
        <v/>
      </c>
      <c r="F543" s="385" t="str">
        <f>IF('Заполняет конвертор НЕ ТРОГАТЬ!'!Z685="", "", 'Заполняет конвертор НЕ ТРОГАТЬ!'!Z685)</f>
        <v/>
      </c>
      <c r="G543" s="385" t="str">
        <f>IF('Заполняет конвертор НЕ ТРОГАТЬ!'!AA685="", "", 'Заполняет конвертор НЕ ТРОГАТЬ!'!AA685)</f>
        <v/>
      </c>
      <c r="H543" s="385" t="str">
        <f>IF('Заполняет конвертор НЕ ТРОГАТЬ!'!AB685="", "", 'Заполняет конвертор НЕ ТРОГАТЬ!'!AB685)</f>
        <v/>
      </c>
      <c r="I543" s="385" t="str">
        <f>IF('Заполняет конвертор НЕ ТРОГАТЬ!'!AC685="", "", 'Заполняет конвертор НЕ ТРОГАТЬ!'!AC685)</f>
        <v/>
      </c>
      <c r="J543" s="385" t="str">
        <f>IF('Заполняет конвертор НЕ ТРОГАТЬ!'!AD685="", "", 'Заполняет конвертор НЕ ТРОГАТЬ!'!AD685)</f>
        <v/>
      </c>
    </row>
    <row r="544" spans="1:10" ht="15.75" customHeight="1">
      <c r="A544" s="385" t="str">
        <f>IF('Заполняет конвертор НЕ ТРОГАТЬ!'!U686="", "", 'Заполняет конвертор НЕ ТРОГАТЬ!'!U686)</f>
        <v/>
      </c>
      <c r="B544" s="385" t="str">
        <f>IF('Заполняет конвертор НЕ ТРОГАТЬ!'!V686="", "", 'Заполняет конвертор НЕ ТРОГАТЬ!'!V686)</f>
        <v/>
      </c>
      <c r="C544" s="385" t="str">
        <f>IF('Заполняет конвертор НЕ ТРОГАТЬ!'!W686="", "", 'Заполняет конвертор НЕ ТРОГАТЬ!'!W686)</f>
        <v/>
      </c>
      <c r="D544" s="385" t="str">
        <f>IF('Заполняет конвертор НЕ ТРОГАТЬ!'!X686="", "", 'Заполняет конвертор НЕ ТРОГАТЬ!'!X686)</f>
        <v/>
      </c>
      <c r="E544" s="385" t="str">
        <f>IF('Заполняет конвертор НЕ ТРОГАТЬ!'!Y686="", "", 'Заполняет конвертор НЕ ТРОГАТЬ!'!Y686)</f>
        <v/>
      </c>
      <c r="F544" s="385" t="str">
        <f>IF('Заполняет конвертор НЕ ТРОГАТЬ!'!Z686="", "", 'Заполняет конвертор НЕ ТРОГАТЬ!'!Z686)</f>
        <v/>
      </c>
      <c r="G544" s="385" t="str">
        <f>IF('Заполняет конвертор НЕ ТРОГАТЬ!'!AA686="", "", 'Заполняет конвертор НЕ ТРОГАТЬ!'!AA686)</f>
        <v/>
      </c>
      <c r="H544" s="385" t="str">
        <f>IF('Заполняет конвертор НЕ ТРОГАТЬ!'!AB686="", "", 'Заполняет конвертор НЕ ТРОГАТЬ!'!AB686)</f>
        <v/>
      </c>
      <c r="I544" s="385" t="str">
        <f>IF('Заполняет конвертор НЕ ТРОГАТЬ!'!AC686="", "", 'Заполняет конвертор НЕ ТРОГАТЬ!'!AC686)</f>
        <v/>
      </c>
      <c r="J544" s="385" t="str">
        <f>IF('Заполняет конвертор НЕ ТРОГАТЬ!'!AD686="", "", 'Заполняет конвертор НЕ ТРОГАТЬ!'!AD686)</f>
        <v/>
      </c>
    </row>
    <row r="545" spans="1:10" ht="15.75" customHeight="1">
      <c r="A545" s="385" t="str">
        <f>IF('Заполняет конвертор НЕ ТРОГАТЬ!'!U687="", "", 'Заполняет конвертор НЕ ТРОГАТЬ!'!U687)</f>
        <v/>
      </c>
      <c r="B545" s="385" t="str">
        <f>IF('Заполняет конвертор НЕ ТРОГАТЬ!'!V687="", "", 'Заполняет конвертор НЕ ТРОГАТЬ!'!V687)</f>
        <v/>
      </c>
      <c r="C545" s="385" t="str">
        <f>IF('Заполняет конвертор НЕ ТРОГАТЬ!'!W687="", "", 'Заполняет конвертор НЕ ТРОГАТЬ!'!W687)</f>
        <v/>
      </c>
      <c r="D545" s="385" t="str">
        <f>IF('Заполняет конвертор НЕ ТРОГАТЬ!'!X687="", "", 'Заполняет конвертор НЕ ТРОГАТЬ!'!X687)</f>
        <v/>
      </c>
      <c r="E545" s="385" t="str">
        <f>IF('Заполняет конвертор НЕ ТРОГАТЬ!'!Y687="", "", 'Заполняет конвертор НЕ ТРОГАТЬ!'!Y687)</f>
        <v/>
      </c>
      <c r="F545" s="385" t="str">
        <f>IF('Заполняет конвертор НЕ ТРОГАТЬ!'!Z687="", "", 'Заполняет конвертор НЕ ТРОГАТЬ!'!Z687)</f>
        <v/>
      </c>
      <c r="G545" s="385" t="str">
        <f>IF('Заполняет конвертор НЕ ТРОГАТЬ!'!AA687="", "", 'Заполняет конвертор НЕ ТРОГАТЬ!'!AA687)</f>
        <v/>
      </c>
      <c r="H545" s="385" t="str">
        <f>IF('Заполняет конвертор НЕ ТРОГАТЬ!'!AB687="", "", 'Заполняет конвертор НЕ ТРОГАТЬ!'!AB687)</f>
        <v/>
      </c>
      <c r="I545" s="385" t="str">
        <f>IF('Заполняет конвертор НЕ ТРОГАТЬ!'!AC687="", "", 'Заполняет конвертор НЕ ТРОГАТЬ!'!AC687)</f>
        <v/>
      </c>
      <c r="J545" s="385" t="str">
        <f>IF('Заполняет конвертор НЕ ТРОГАТЬ!'!AD687="", "", 'Заполняет конвертор НЕ ТРОГАТЬ!'!AD687)</f>
        <v/>
      </c>
    </row>
    <row r="546" spans="1:10" ht="15.75" customHeight="1">
      <c r="A546" s="385" t="str">
        <f>IF('Заполняет конвертор НЕ ТРОГАТЬ!'!U688="", "", 'Заполняет конвертор НЕ ТРОГАТЬ!'!U688)</f>
        <v/>
      </c>
      <c r="B546" s="385" t="str">
        <f>IF('Заполняет конвертор НЕ ТРОГАТЬ!'!V688="", "", 'Заполняет конвертор НЕ ТРОГАТЬ!'!V688)</f>
        <v/>
      </c>
      <c r="C546" s="385" t="str">
        <f>IF('Заполняет конвертор НЕ ТРОГАТЬ!'!W688="", "", 'Заполняет конвертор НЕ ТРОГАТЬ!'!W688)</f>
        <v/>
      </c>
      <c r="D546" s="385" t="str">
        <f>IF('Заполняет конвертор НЕ ТРОГАТЬ!'!X688="", "", 'Заполняет конвертор НЕ ТРОГАТЬ!'!X688)</f>
        <v/>
      </c>
      <c r="E546" s="385" t="str">
        <f>IF('Заполняет конвертор НЕ ТРОГАТЬ!'!Y688="", "", 'Заполняет конвертор НЕ ТРОГАТЬ!'!Y688)</f>
        <v/>
      </c>
      <c r="F546" s="385" t="str">
        <f>IF('Заполняет конвертор НЕ ТРОГАТЬ!'!Z688="", "", 'Заполняет конвертор НЕ ТРОГАТЬ!'!Z688)</f>
        <v/>
      </c>
      <c r="G546" s="385" t="str">
        <f>IF('Заполняет конвертор НЕ ТРОГАТЬ!'!AA688="", "", 'Заполняет конвертор НЕ ТРОГАТЬ!'!AA688)</f>
        <v/>
      </c>
      <c r="H546" s="385" t="str">
        <f>IF('Заполняет конвертор НЕ ТРОГАТЬ!'!AB688="", "", 'Заполняет конвертор НЕ ТРОГАТЬ!'!AB688)</f>
        <v/>
      </c>
      <c r="I546" s="385" t="str">
        <f>IF('Заполняет конвертор НЕ ТРОГАТЬ!'!AC688="", "", 'Заполняет конвертор НЕ ТРОГАТЬ!'!AC688)</f>
        <v/>
      </c>
      <c r="J546" s="385" t="str">
        <f>IF('Заполняет конвертор НЕ ТРОГАТЬ!'!AD688="", "", 'Заполняет конвертор НЕ ТРОГАТЬ!'!AD688)</f>
        <v/>
      </c>
    </row>
    <row r="547" spans="1:10" ht="15.75" customHeight="1">
      <c r="A547" s="385" t="str">
        <f>IF('Заполняет конвертор НЕ ТРОГАТЬ!'!U689="", "", 'Заполняет конвертор НЕ ТРОГАТЬ!'!U689)</f>
        <v/>
      </c>
      <c r="B547" s="385" t="str">
        <f>IF('Заполняет конвертор НЕ ТРОГАТЬ!'!V689="", "", 'Заполняет конвертор НЕ ТРОГАТЬ!'!V689)</f>
        <v/>
      </c>
      <c r="C547" s="385" t="str">
        <f>IF('Заполняет конвертор НЕ ТРОГАТЬ!'!W689="", "", 'Заполняет конвертор НЕ ТРОГАТЬ!'!W689)</f>
        <v/>
      </c>
      <c r="D547" s="385" t="str">
        <f>IF('Заполняет конвертор НЕ ТРОГАТЬ!'!X689="", "", 'Заполняет конвертор НЕ ТРОГАТЬ!'!X689)</f>
        <v/>
      </c>
      <c r="E547" s="385" t="str">
        <f>IF('Заполняет конвертор НЕ ТРОГАТЬ!'!Y689="", "", 'Заполняет конвертор НЕ ТРОГАТЬ!'!Y689)</f>
        <v/>
      </c>
      <c r="F547" s="385" t="str">
        <f>IF('Заполняет конвертор НЕ ТРОГАТЬ!'!Z689="", "", 'Заполняет конвертор НЕ ТРОГАТЬ!'!Z689)</f>
        <v/>
      </c>
      <c r="G547" s="385" t="str">
        <f>IF('Заполняет конвертор НЕ ТРОГАТЬ!'!AA689="", "", 'Заполняет конвертор НЕ ТРОГАТЬ!'!AA689)</f>
        <v/>
      </c>
      <c r="H547" s="385" t="str">
        <f>IF('Заполняет конвертор НЕ ТРОГАТЬ!'!AB689="", "", 'Заполняет конвертор НЕ ТРОГАТЬ!'!AB689)</f>
        <v/>
      </c>
      <c r="I547" s="385" t="str">
        <f>IF('Заполняет конвертор НЕ ТРОГАТЬ!'!AC689="", "", 'Заполняет конвертор НЕ ТРОГАТЬ!'!AC689)</f>
        <v/>
      </c>
      <c r="J547" s="385" t="str">
        <f>IF('Заполняет конвертор НЕ ТРОГАТЬ!'!AD689="", "", 'Заполняет конвертор НЕ ТРОГАТЬ!'!AD689)</f>
        <v/>
      </c>
    </row>
    <row r="548" spans="1:10" ht="15.75" customHeight="1">
      <c r="A548" s="385" t="str">
        <f>IF('Заполняет конвертор НЕ ТРОГАТЬ!'!U690="", "", 'Заполняет конвертор НЕ ТРОГАТЬ!'!U690)</f>
        <v/>
      </c>
      <c r="B548" s="385" t="str">
        <f>IF('Заполняет конвертор НЕ ТРОГАТЬ!'!V690="", "", 'Заполняет конвертор НЕ ТРОГАТЬ!'!V690)</f>
        <v/>
      </c>
      <c r="C548" s="385" t="str">
        <f>IF('Заполняет конвертор НЕ ТРОГАТЬ!'!W690="", "", 'Заполняет конвертор НЕ ТРОГАТЬ!'!W690)</f>
        <v/>
      </c>
      <c r="D548" s="385" t="str">
        <f>IF('Заполняет конвертор НЕ ТРОГАТЬ!'!X690="", "", 'Заполняет конвертор НЕ ТРОГАТЬ!'!X690)</f>
        <v/>
      </c>
      <c r="E548" s="385" t="str">
        <f>IF('Заполняет конвертор НЕ ТРОГАТЬ!'!Y690="", "", 'Заполняет конвертор НЕ ТРОГАТЬ!'!Y690)</f>
        <v/>
      </c>
      <c r="F548" s="385" t="str">
        <f>IF('Заполняет конвертор НЕ ТРОГАТЬ!'!Z690="", "", 'Заполняет конвертор НЕ ТРОГАТЬ!'!Z690)</f>
        <v/>
      </c>
      <c r="G548" s="385" t="str">
        <f>IF('Заполняет конвертор НЕ ТРОГАТЬ!'!AA690="", "", 'Заполняет конвертор НЕ ТРОГАТЬ!'!AA690)</f>
        <v/>
      </c>
      <c r="H548" s="385" t="str">
        <f>IF('Заполняет конвертор НЕ ТРОГАТЬ!'!AB690="", "", 'Заполняет конвертор НЕ ТРОГАТЬ!'!AB690)</f>
        <v/>
      </c>
      <c r="I548" s="385" t="str">
        <f>IF('Заполняет конвертор НЕ ТРОГАТЬ!'!AC690="", "", 'Заполняет конвертор НЕ ТРОГАТЬ!'!AC690)</f>
        <v/>
      </c>
      <c r="J548" s="385" t="str">
        <f>IF('Заполняет конвертор НЕ ТРОГАТЬ!'!AD690="", "", 'Заполняет конвертор НЕ ТРОГАТЬ!'!AD690)</f>
        <v/>
      </c>
    </row>
    <row r="549" spans="1:10" ht="15.75" customHeight="1">
      <c r="A549" s="385" t="str">
        <f>IF('Заполняет конвертор НЕ ТРОГАТЬ!'!U691="", "", 'Заполняет конвертор НЕ ТРОГАТЬ!'!U691)</f>
        <v/>
      </c>
      <c r="B549" s="385" t="str">
        <f>IF('Заполняет конвертор НЕ ТРОГАТЬ!'!V691="", "", 'Заполняет конвертор НЕ ТРОГАТЬ!'!V691)</f>
        <v/>
      </c>
      <c r="C549" s="385" t="str">
        <f>IF('Заполняет конвертор НЕ ТРОГАТЬ!'!W691="", "", 'Заполняет конвертор НЕ ТРОГАТЬ!'!W691)</f>
        <v/>
      </c>
      <c r="D549" s="385" t="str">
        <f>IF('Заполняет конвертор НЕ ТРОГАТЬ!'!X691="", "", 'Заполняет конвертор НЕ ТРОГАТЬ!'!X691)</f>
        <v/>
      </c>
      <c r="E549" s="385" t="str">
        <f>IF('Заполняет конвертор НЕ ТРОГАТЬ!'!Y691="", "", 'Заполняет конвертор НЕ ТРОГАТЬ!'!Y691)</f>
        <v/>
      </c>
      <c r="F549" s="385" t="str">
        <f>IF('Заполняет конвертор НЕ ТРОГАТЬ!'!Z691="", "", 'Заполняет конвертор НЕ ТРОГАТЬ!'!Z691)</f>
        <v/>
      </c>
      <c r="G549" s="385" t="str">
        <f>IF('Заполняет конвертор НЕ ТРОГАТЬ!'!AA691="", "", 'Заполняет конвертор НЕ ТРОГАТЬ!'!AA691)</f>
        <v/>
      </c>
      <c r="H549" s="385" t="str">
        <f>IF('Заполняет конвертор НЕ ТРОГАТЬ!'!AB691="", "", 'Заполняет конвертор НЕ ТРОГАТЬ!'!AB691)</f>
        <v/>
      </c>
      <c r="I549" s="385" t="str">
        <f>IF('Заполняет конвертор НЕ ТРОГАТЬ!'!AC691="", "", 'Заполняет конвертор НЕ ТРОГАТЬ!'!AC691)</f>
        <v/>
      </c>
      <c r="J549" s="385" t="str">
        <f>IF('Заполняет конвертор НЕ ТРОГАТЬ!'!AD691="", "", 'Заполняет конвертор НЕ ТРОГАТЬ!'!AD691)</f>
        <v/>
      </c>
    </row>
    <row r="550" spans="1:10" ht="15.75" customHeight="1">
      <c r="A550" s="385" t="str">
        <f>IF('Заполняет конвертор НЕ ТРОГАТЬ!'!U692="", "", 'Заполняет конвертор НЕ ТРОГАТЬ!'!U692)</f>
        <v/>
      </c>
      <c r="B550" s="385" t="str">
        <f>IF('Заполняет конвертор НЕ ТРОГАТЬ!'!V692="", "", 'Заполняет конвертор НЕ ТРОГАТЬ!'!V692)</f>
        <v/>
      </c>
      <c r="C550" s="385" t="str">
        <f>IF('Заполняет конвертор НЕ ТРОГАТЬ!'!W692="", "", 'Заполняет конвертор НЕ ТРОГАТЬ!'!W692)</f>
        <v/>
      </c>
      <c r="D550" s="385" t="str">
        <f>IF('Заполняет конвертор НЕ ТРОГАТЬ!'!X692="", "", 'Заполняет конвертор НЕ ТРОГАТЬ!'!X692)</f>
        <v/>
      </c>
      <c r="E550" s="385" t="str">
        <f>IF('Заполняет конвертор НЕ ТРОГАТЬ!'!Y692="", "", 'Заполняет конвертор НЕ ТРОГАТЬ!'!Y692)</f>
        <v/>
      </c>
      <c r="F550" s="385" t="str">
        <f>IF('Заполняет конвертор НЕ ТРОГАТЬ!'!Z692="", "", 'Заполняет конвертор НЕ ТРОГАТЬ!'!Z692)</f>
        <v/>
      </c>
      <c r="G550" s="385" t="str">
        <f>IF('Заполняет конвертор НЕ ТРОГАТЬ!'!AA692="", "", 'Заполняет конвертор НЕ ТРОГАТЬ!'!AA692)</f>
        <v/>
      </c>
      <c r="H550" s="385" t="str">
        <f>IF('Заполняет конвертор НЕ ТРОГАТЬ!'!AB692="", "", 'Заполняет конвертор НЕ ТРОГАТЬ!'!AB692)</f>
        <v/>
      </c>
      <c r="I550" s="385" t="str">
        <f>IF('Заполняет конвертор НЕ ТРОГАТЬ!'!AC692="", "", 'Заполняет конвертор НЕ ТРОГАТЬ!'!AC692)</f>
        <v/>
      </c>
      <c r="J550" s="385" t="str">
        <f>IF('Заполняет конвертор НЕ ТРОГАТЬ!'!AD692="", "", 'Заполняет конвертор НЕ ТРОГАТЬ!'!AD692)</f>
        <v/>
      </c>
    </row>
    <row r="551" spans="1:10" ht="15.75" customHeight="1">
      <c r="A551" s="385" t="str">
        <f>IF('Заполняет конвертор НЕ ТРОГАТЬ!'!U693="", "", 'Заполняет конвертор НЕ ТРОГАТЬ!'!U693)</f>
        <v/>
      </c>
      <c r="B551" s="385" t="str">
        <f>IF('Заполняет конвертор НЕ ТРОГАТЬ!'!V693="", "", 'Заполняет конвертор НЕ ТРОГАТЬ!'!V693)</f>
        <v/>
      </c>
      <c r="C551" s="385" t="str">
        <f>IF('Заполняет конвертор НЕ ТРОГАТЬ!'!W693="", "", 'Заполняет конвертор НЕ ТРОГАТЬ!'!W693)</f>
        <v/>
      </c>
      <c r="D551" s="385" t="str">
        <f>IF('Заполняет конвертор НЕ ТРОГАТЬ!'!X693="", "", 'Заполняет конвертор НЕ ТРОГАТЬ!'!X693)</f>
        <v/>
      </c>
      <c r="E551" s="385" t="str">
        <f>IF('Заполняет конвертор НЕ ТРОГАТЬ!'!Y693="", "", 'Заполняет конвертор НЕ ТРОГАТЬ!'!Y693)</f>
        <v/>
      </c>
      <c r="F551" s="385" t="str">
        <f>IF('Заполняет конвертор НЕ ТРОГАТЬ!'!Z693="", "", 'Заполняет конвертор НЕ ТРОГАТЬ!'!Z693)</f>
        <v/>
      </c>
      <c r="G551" s="385" t="str">
        <f>IF('Заполняет конвертор НЕ ТРОГАТЬ!'!AA693="", "", 'Заполняет конвертор НЕ ТРОГАТЬ!'!AA693)</f>
        <v/>
      </c>
      <c r="H551" s="385" t="str">
        <f>IF('Заполняет конвертор НЕ ТРОГАТЬ!'!AB693="", "", 'Заполняет конвертор НЕ ТРОГАТЬ!'!AB693)</f>
        <v/>
      </c>
      <c r="I551" s="385" t="str">
        <f>IF('Заполняет конвертор НЕ ТРОГАТЬ!'!AC693="", "", 'Заполняет конвертор НЕ ТРОГАТЬ!'!AC693)</f>
        <v/>
      </c>
      <c r="J551" s="385" t="str">
        <f>IF('Заполняет конвертор НЕ ТРОГАТЬ!'!AD693="", "", 'Заполняет конвертор НЕ ТРОГАТЬ!'!AD693)</f>
        <v/>
      </c>
    </row>
    <row r="552" spans="1:10" ht="15.75" customHeight="1">
      <c r="A552" s="385" t="str">
        <f>IF('Заполняет конвертор НЕ ТРОГАТЬ!'!U694="", "", 'Заполняет конвертор НЕ ТРОГАТЬ!'!U694)</f>
        <v/>
      </c>
      <c r="B552" s="385" t="str">
        <f>IF('Заполняет конвертор НЕ ТРОГАТЬ!'!V694="", "", 'Заполняет конвертор НЕ ТРОГАТЬ!'!V694)</f>
        <v/>
      </c>
      <c r="C552" s="385" t="str">
        <f>IF('Заполняет конвертор НЕ ТРОГАТЬ!'!W694="", "", 'Заполняет конвертор НЕ ТРОГАТЬ!'!W694)</f>
        <v/>
      </c>
      <c r="D552" s="385" t="str">
        <f>IF('Заполняет конвертор НЕ ТРОГАТЬ!'!X694="", "", 'Заполняет конвертор НЕ ТРОГАТЬ!'!X694)</f>
        <v/>
      </c>
      <c r="E552" s="385" t="str">
        <f>IF('Заполняет конвертор НЕ ТРОГАТЬ!'!Y694="", "", 'Заполняет конвертор НЕ ТРОГАТЬ!'!Y694)</f>
        <v/>
      </c>
      <c r="F552" s="385" t="str">
        <f>IF('Заполняет конвертор НЕ ТРОГАТЬ!'!Z694="", "", 'Заполняет конвертор НЕ ТРОГАТЬ!'!Z694)</f>
        <v/>
      </c>
      <c r="G552" s="385" t="str">
        <f>IF('Заполняет конвертор НЕ ТРОГАТЬ!'!AA694="", "", 'Заполняет конвертор НЕ ТРОГАТЬ!'!AA694)</f>
        <v/>
      </c>
      <c r="H552" s="385" t="str">
        <f>IF('Заполняет конвертор НЕ ТРОГАТЬ!'!AB694="", "", 'Заполняет конвертор НЕ ТРОГАТЬ!'!AB694)</f>
        <v/>
      </c>
      <c r="I552" s="385" t="str">
        <f>IF('Заполняет конвертор НЕ ТРОГАТЬ!'!AC694="", "", 'Заполняет конвертор НЕ ТРОГАТЬ!'!AC694)</f>
        <v/>
      </c>
      <c r="J552" s="385" t="str">
        <f>IF('Заполняет конвертор НЕ ТРОГАТЬ!'!AD694="", "", 'Заполняет конвертор НЕ ТРОГАТЬ!'!AD694)</f>
        <v/>
      </c>
    </row>
    <row r="553" spans="1:10" ht="15.75" customHeight="1">
      <c r="A553" s="385" t="str">
        <f>IF('Заполняет конвертор НЕ ТРОГАТЬ!'!U695="", "", 'Заполняет конвертор НЕ ТРОГАТЬ!'!U695)</f>
        <v/>
      </c>
      <c r="B553" s="385" t="str">
        <f>IF('Заполняет конвертор НЕ ТРОГАТЬ!'!V695="", "", 'Заполняет конвертор НЕ ТРОГАТЬ!'!V695)</f>
        <v/>
      </c>
      <c r="C553" s="385" t="str">
        <f>IF('Заполняет конвертор НЕ ТРОГАТЬ!'!W695="", "", 'Заполняет конвертор НЕ ТРОГАТЬ!'!W695)</f>
        <v/>
      </c>
      <c r="D553" s="385" t="str">
        <f>IF('Заполняет конвертор НЕ ТРОГАТЬ!'!X695="", "", 'Заполняет конвертор НЕ ТРОГАТЬ!'!X695)</f>
        <v/>
      </c>
      <c r="E553" s="385" t="str">
        <f>IF('Заполняет конвертор НЕ ТРОГАТЬ!'!Y695="", "", 'Заполняет конвертор НЕ ТРОГАТЬ!'!Y695)</f>
        <v/>
      </c>
      <c r="F553" s="385" t="str">
        <f>IF('Заполняет конвертор НЕ ТРОГАТЬ!'!Z695="", "", 'Заполняет конвертор НЕ ТРОГАТЬ!'!Z695)</f>
        <v/>
      </c>
      <c r="G553" s="385" t="str">
        <f>IF('Заполняет конвертор НЕ ТРОГАТЬ!'!AA695="", "", 'Заполняет конвертор НЕ ТРОГАТЬ!'!AA695)</f>
        <v/>
      </c>
      <c r="H553" s="385" t="str">
        <f>IF('Заполняет конвертор НЕ ТРОГАТЬ!'!AB695="", "", 'Заполняет конвертор НЕ ТРОГАТЬ!'!AB695)</f>
        <v/>
      </c>
      <c r="I553" s="385" t="str">
        <f>IF('Заполняет конвертор НЕ ТРОГАТЬ!'!AC695="", "", 'Заполняет конвертор НЕ ТРОГАТЬ!'!AC695)</f>
        <v/>
      </c>
      <c r="J553" s="385" t="str">
        <f>IF('Заполняет конвертор НЕ ТРОГАТЬ!'!AD695="", "", 'Заполняет конвертор НЕ ТРОГАТЬ!'!AD695)</f>
        <v/>
      </c>
    </row>
    <row r="554" spans="1:10" ht="15.75" customHeight="1">
      <c r="A554" s="385" t="str">
        <f>IF('Заполняет конвертор НЕ ТРОГАТЬ!'!U696="", "", 'Заполняет конвертор НЕ ТРОГАТЬ!'!U696)</f>
        <v/>
      </c>
      <c r="B554" s="385" t="str">
        <f>IF('Заполняет конвертор НЕ ТРОГАТЬ!'!V696="", "", 'Заполняет конвертор НЕ ТРОГАТЬ!'!V696)</f>
        <v/>
      </c>
      <c r="C554" s="385" t="str">
        <f>IF('Заполняет конвертор НЕ ТРОГАТЬ!'!W696="", "", 'Заполняет конвертор НЕ ТРОГАТЬ!'!W696)</f>
        <v/>
      </c>
      <c r="D554" s="385" t="str">
        <f>IF('Заполняет конвертор НЕ ТРОГАТЬ!'!X696="", "", 'Заполняет конвертор НЕ ТРОГАТЬ!'!X696)</f>
        <v/>
      </c>
      <c r="E554" s="385" t="str">
        <f>IF('Заполняет конвертор НЕ ТРОГАТЬ!'!Y696="", "", 'Заполняет конвертор НЕ ТРОГАТЬ!'!Y696)</f>
        <v/>
      </c>
      <c r="F554" s="385" t="str">
        <f>IF('Заполняет конвертор НЕ ТРОГАТЬ!'!Z696="", "", 'Заполняет конвертор НЕ ТРОГАТЬ!'!Z696)</f>
        <v/>
      </c>
      <c r="G554" s="385" t="str">
        <f>IF('Заполняет конвертор НЕ ТРОГАТЬ!'!AA696="", "", 'Заполняет конвертор НЕ ТРОГАТЬ!'!AA696)</f>
        <v/>
      </c>
      <c r="H554" s="385" t="str">
        <f>IF('Заполняет конвертор НЕ ТРОГАТЬ!'!AB696="", "", 'Заполняет конвертор НЕ ТРОГАТЬ!'!AB696)</f>
        <v/>
      </c>
      <c r="I554" s="385" t="str">
        <f>IF('Заполняет конвертор НЕ ТРОГАТЬ!'!AC696="", "", 'Заполняет конвертор НЕ ТРОГАТЬ!'!AC696)</f>
        <v/>
      </c>
      <c r="J554" s="385" t="str">
        <f>IF('Заполняет конвертор НЕ ТРОГАТЬ!'!AD696="", "", 'Заполняет конвертор НЕ ТРОГАТЬ!'!AD696)</f>
        <v/>
      </c>
    </row>
    <row r="555" spans="1:10" ht="15.75" customHeight="1">
      <c r="A555" s="385" t="str">
        <f>IF('Заполняет конвертор НЕ ТРОГАТЬ!'!U697="", "", 'Заполняет конвертор НЕ ТРОГАТЬ!'!U697)</f>
        <v/>
      </c>
      <c r="B555" s="385" t="str">
        <f>IF('Заполняет конвертор НЕ ТРОГАТЬ!'!V697="", "", 'Заполняет конвертор НЕ ТРОГАТЬ!'!V697)</f>
        <v/>
      </c>
      <c r="C555" s="385" t="str">
        <f>IF('Заполняет конвертор НЕ ТРОГАТЬ!'!W697="", "", 'Заполняет конвертор НЕ ТРОГАТЬ!'!W697)</f>
        <v/>
      </c>
      <c r="D555" s="385" t="str">
        <f>IF('Заполняет конвертор НЕ ТРОГАТЬ!'!X697="", "", 'Заполняет конвертор НЕ ТРОГАТЬ!'!X697)</f>
        <v/>
      </c>
      <c r="E555" s="385" t="str">
        <f>IF('Заполняет конвертор НЕ ТРОГАТЬ!'!Y697="", "", 'Заполняет конвертор НЕ ТРОГАТЬ!'!Y697)</f>
        <v/>
      </c>
      <c r="F555" s="385" t="str">
        <f>IF('Заполняет конвертор НЕ ТРОГАТЬ!'!Z697="", "", 'Заполняет конвертор НЕ ТРОГАТЬ!'!Z697)</f>
        <v/>
      </c>
      <c r="G555" s="385" t="str">
        <f>IF('Заполняет конвертор НЕ ТРОГАТЬ!'!AA697="", "", 'Заполняет конвертор НЕ ТРОГАТЬ!'!AA697)</f>
        <v/>
      </c>
      <c r="H555" s="385" t="str">
        <f>IF('Заполняет конвертор НЕ ТРОГАТЬ!'!AB697="", "", 'Заполняет конвертор НЕ ТРОГАТЬ!'!AB697)</f>
        <v/>
      </c>
      <c r="I555" s="385" t="str">
        <f>IF('Заполняет конвертор НЕ ТРОГАТЬ!'!AC697="", "", 'Заполняет конвертор НЕ ТРОГАТЬ!'!AC697)</f>
        <v/>
      </c>
      <c r="J555" s="385" t="str">
        <f>IF('Заполняет конвертор НЕ ТРОГАТЬ!'!AD697="", "", 'Заполняет конвертор НЕ ТРОГАТЬ!'!AD697)</f>
        <v/>
      </c>
    </row>
    <row r="556" spans="1:10" ht="15.75" customHeight="1">
      <c r="A556" s="385" t="str">
        <f>IF('Заполняет конвертор НЕ ТРОГАТЬ!'!U698="", "", 'Заполняет конвертор НЕ ТРОГАТЬ!'!U698)</f>
        <v/>
      </c>
      <c r="B556" s="385" t="str">
        <f>IF('Заполняет конвертор НЕ ТРОГАТЬ!'!V698="", "", 'Заполняет конвертор НЕ ТРОГАТЬ!'!V698)</f>
        <v/>
      </c>
      <c r="C556" s="385" t="str">
        <f>IF('Заполняет конвертор НЕ ТРОГАТЬ!'!W698="", "", 'Заполняет конвертор НЕ ТРОГАТЬ!'!W698)</f>
        <v/>
      </c>
      <c r="D556" s="385" t="str">
        <f>IF('Заполняет конвертор НЕ ТРОГАТЬ!'!X698="", "", 'Заполняет конвертор НЕ ТРОГАТЬ!'!X698)</f>
        <v/>
      </c>
      <c r="E556" s="385" t="str">
        <f>IF('Заполняет конвертор НЕ ТРОГАТЬ!'!Y698="", "", 'Заполняет конвертор НЕ ТРОГАТЬ!'!Y698)</f>
        <v/>
      </c>
      <c r="F556" s="385" t="str">
        <f>IF('Заполняет конвертор НЕ ТРОГАТЬ!'!Z698="", "", 'Заполняет конвертор НЕ ТРОГАТЬ!'!Z698)</f>
        <v/>
      </c>
      <c r="G556" s="385" t="str">
        <f>IF('Заполняет конвертор НЕ ТРОГАТЬ!'!AA698="", "", 'Заполняет конвертор НЕ ТРОГАТЬ!'!AA698)</f>
        <v/>
      </c>
      <c r="H556" s="385" t="str">
        <f>IF('Заполняет конвертор НЕ ТРОГАТЬ!'!AB698="", "", 'Заполняет конвертор НЕ ТРОГАТЬ!'!AB698)</f>
        <v/>
      </c>
      <c r="I556" s="385" t="str">
        <f>IF('Заполняет конвертор НЕ ТРОГАТЬ!'!AC698="", "", 'Заполняет конвертор НЕ ТРОГАТЬ!'!AC698)</f>
        <v/>
      </c>
      <c r="J556" s="385" t="str">
        <f>IF('Заполняет конвертор НЕ ТРОГАТЬ!'!AD698="", "", 'Заполняет конвертор НЕ ТРОГАТЬ!'!AD698)</f>
        <v/>
      </c>
    </row>
    <row r="557" spans="1:10" ht="15.75" customHeight="1">
      <c r="A557" s="385" t="str">
        <f>IF('Заполняет конвертор НЕ ТРОГАТЬ!'!U699="", "", 'Заполняет конвертор НЕ ТРОГАТЬ!'!U699)</f>
        <v/>
      </c>
      <c r="B557" s="385" t="str">
        <f>IF('Заполняет конвертор НЕ ТРОГАТЬ!'!V699="", "", 'Заполняет конвертор НЕ ТРОГАТЬ!'!V699)</f>
        <v/>
      </c>
      <c r="C557" s="385" t="str">
        <f>IF('Заполняет конвертор НЕ ТРОГАТЬ!'!W699="", "", 'Заполняет конвертор НЕ ТРОГАТЬ!'!W699)</f>
        <v/>
      </c>
      <c r="D557" s="385" t="str">
        <f>IF('Заполняет конвертор НЕ ТРОГАТЬ!'!X699="", "", 'Заполняет конвертор НЕ ТРОГАТЬ!'!X699)</f>
        <v/>
      </c>
      <c r="E557" s="385" t="str">
        <f>IF('Заполняет конвертор НЕ ТРОГАТЬ!'!Y699="", "", 'Заполняет конвертор НЕ ТРОГАТЬ!'!Y699)</f>
        <v/>
      </c>
      <c r="F557" s="385" t="str">
        <f>IF('Заполняет конвертор НЕ ТРОГАТЬ!'!Z699="", "", 'Заполняет конвертор НЕ ТРОГАТЬ!'!Z699)</f>
        <v/>
      </c>
      <c r="G557" s="385" t="str">
        <f>IF('Заполняет конвертор НЕ ТРОГАТЬ!'!AA699="", "", 'Заполняет конвертор НЕ ТРОГАТЬ!'!AA699)</f>
        <v/>
      </c>
      <c r="H557" s="385" t="str">
        <f>IF('Заполняет конвертор НЕ ТРОГАТЬ!'!AB699="", "", 'Заполняет конвертор НЕ ТРОГАТЬ!'!AB699)</f>
        <v/>
      </c>
      <c r="I557" s="385" t="str">
        <f>IF('Заполняет конвертор НЕ ТРОГАТЬ!'!AC699="", "", 'Заполняет конвертор НЕ ТРОГАТЬ!'!AC699)</f>
        <v/>
      </c>
      <c r="J557" s="385" t="str">
        <f>IF('Заполняет конвертор НЕ ТРОГАТЬ!'!AD699="", "", 'Заполняет конвертор НЕ ТРОГАТЬ!'!AD699)</f>
        <v/>
      </c>
    </row>
    <row r="558" spans="1:10" ht="15.75" customHeight="1">
      <c r="A558" s="385" t="str">
        <f>IF('Заполняет конвертор НЕ ТРОГАТЬ!'!U700="", "", 'Заполняет конвертор НЕ ТРОГАТЬ!'!U700)</f>
        <v/>
      </c>
      <c r="B558" s="385" t="str">
        <f>IF('Заполняет конвертор НЕ ТРОГАТЬ!'!V700="", "", 'Заполняет конвертор НЕ ТРОГАТЬ!'!V700)</f>
        <v/>
      </c>
      <c r="C558" s="385" t="str">
        <f>IF('Заполняет конвертор НЕ ТРОГАТЬ!'!W700="", "", 'Заполняет конвертор НЕ ТРОГАТЬ!'!W700)</f>
        <v/>
      </c>
      <c r="D558" s="385" t="str">
        <f>IF('Заполняет конвертор НЕ ТРОГАТЬ!'!X700="", "", 'Заполняет конвертор НЕ ТРОГАТЬ!'!X700)</f>
        <v/>
      </c>
      <c r="E558" s="385" t="str">
        <f>IF('Заполняет конвертор НЕ ТРОГАТЬ!'!Y700="", "", 'Заполняет конвертор НЕ ТРОГАТЬ!'!Y700)</f>
        <v/>
      </c>
      <c r="F558" s="385" t="str">
        <f>IF('Заполняет конвертор НЕ ТРОГАТЬ!'!Z700="", "", 'Заполняет конвертор НЕ ТРОГАТЬ!'!Z700)</f>
        <v/>
      </c>
      <c r="G558" s="385" t="str">
        <f>IF('Заполняет конвертор НЕ ТРОГАТЬ!'!AA700="", "", 'Заполняет конвертор НЕ ТРОГАТЬ!'!AA700)</f>
        <v/>
      </c>
      <c r="H558" s="385" t="str">
        <f>IF('Заполняет конвертор НЕ ТРОГАТЬ!'!AB700="", "", 'Заполняет конвертор НЕ ТРОГАТЬ!'!AB700)</f>
        <v/>
      </c>
      <c r="I558" s="385" t="str">
        <f>IF('Заполняет конвертор НЕ ТРОГАТЬ!'!AC700="", "", 'Заполняет конвертор НЕ ТРОГАТЬ!'!AC700)</f>
        <v/>
      </c>
      <c r="J558" s="385" t="str">
        <f>IF('Заполняет конвертор НЕ ТРОГАТЬ!'!AD700="", "", 'Заполняет конвертор НЕ ТРОГАТЬ!'!AD700)</f>
        <v/>
      </c>
    </row>
    <row r="559" spans="1:10" ht="15.75" customHeight="1">
      <c r="A559" s="385" t="str">
        <f>IF('Заполняет конвертор НЕ ТРОГАТЬ!'!U701="", "", 'Заполняет конвертор НЕ ТРОГАТЬ!'!U701)</f>
        <v/>
      </c>
      <c r="B559" s="385" t="str">
        <f>IF('Заполняет конвертор НЕ ТРОГАТЬ!'!V701="", "", 'Заполняет конвертор НЕ ТРОГАТЬ!'!V701)</f>
        <v/>
      </c>
      <c r="C559" s="385" t="str">
        <f>IF('Заполняет конвертор НЕ ТРОГАТЬ!'!W701="", "", 'Заполняет конвертор НЕ ТРОГАТЬ!'!W701)</f>
        <v/>
      </c>
      <c r="D559" s="385" t="str">
        <f>IF('Заполняет конвертор НЕ ТРОГАТЬ!'!X701="", "", 'Заполняет конвертор НЕ ТРОГАТЬ!'!X701)</f>
        <v/>
      </c>
      <c r="E559" s="385" t="str">
        <f>IF('Заполняет конвертор НЕ ТРОГАТЬ!'!Y701="", "", 'Заполняет конвертор НЕ ТРОГАТЬ!'!Y701)</f>
        <v/>
      </c>
      <c r="F559" s="385" t="str">
        <f>IF('Заполняет конвертор НЕ ТРОГАТЬ!'!Z701="", "", 'Заполняет конвертор НЕ ТРОГАТЬ!'!Z701)</f>
        <v/>
      </c>
      <c r="G559" s="385" t="str">
        <f>IF('Заполняет конвертор НЕ ТРОГАТЬ!'!AA701="", "", 'Заполняет конвертор НЕ ТРОГАТЬ!'!AA701)</f>
        <v/>
      </c>
      <c r="H559" s="385" t="str">
        <f>IF('Заполняет конвертор НЕ ТРОГАТЬ!'!AB701="", "", 'Заполняет конвертор НЕ ТРОГАТЬ!'!AB701)</f>
        <v/>
      </c>
      <c r="I559" s="385" t="str">
        <f>IF('Заполняет конвертор НЕ ТРОГАТЬ!'!AC701="", "", 'Заполняет конвертор НЕ ТРОГАТЬ!'!AC701)</f>
        <v/>
      </c>
      <c r="J559" s="385" t="str">
        <f>IF('Заполняет конвертор НЕ ТРОГАТЬ!'!AD701="", "", 'Заполняет конвертор НЕ ТРОГАТЬ!'!AD701)</f>
        <v/>
      </c>
    </row>
    <row r="560" spans="1:10" ht="15.75" customHeight="1">
      <c r="A560" s="385" t="str">
        <f>IF('Заполняет конвертор НЕ ТРОГАТЬ!'!U702="", "", 'Заполняет конвертор НЕ ТРОГАТЬ!'!U702)</f>
        <v/>
      </c>
      <c r="B560" s="385" t="str">
        <f>IF('Заполняет конвертор НЕ ТРОГАТЬ!'!V702="", "", 'Заполняет конвертор НЕ ТРОГАТЬ!'!V702)</f>
        <v/>
      </c>
      <c r="C560" s="385" t="str">
        <f>IF('Заполняет конвертор НЕ ТРОГАТЬ!'!W702="", "", 'Заполняет конвертор НЕ ТРОГАТЬ!'!W702)</f>
        <v/>
      </c>
      <c r="D560" s="385" t="str">
        <f>IF('Заполняет конвертор НЕ ТРОГАТЬ!'!X702="", "", 'Заполняет конвертор НЕ ТРОГАТЬ!'!X702)</f>
        <v/>
      </c>
      <c r="E560" s="385" t="str">
        <f>IF('Заполняет конвертор НЕ ТРОГАТЬ!'!Y702="", "", 'Заполняет конвертор НЕ ТРОГАТЬ!'!Y702)</f>
        <v/>
      </c>
      <c r="F560" s="385" t="str">
        <f>IF('Заполняет конвертор НЕ ТРОГАТЬ!'!Z702="", "", 'Заполняет конвертор НЕ ТРОГАТЬ!'!Z702)</f>
        <v/>
      </c>
      <c r="G560" s="385" t="str">
        <f>IF('Заполняет конвертор НЕ ТРОГАТЬ!'!AA702="", "", 'Заполняет конвертор НЕ ТРОГАТЬ!'!AA702)</f>
        <v/>
      </c>
      <c r="H560" s="385" t="str">
        <f>IF('Заполняет конвертор НЕ ТРОГАТЬ!'!AB702="", "", 'Заполняет конвертор НЕ ТРОГАТЬ!'!AB702)</f>
        <v/>
      </c>
      <c r="I560" s="385" t="str">
        <f>IF('Заполняет конвертор НЕ ТРОГАТЬ!'!AC702="", "", 'Заполняет конвертор НЕ ТРОГАТЬ!'!AC702)</f>
        <v/>
      </c>
      <c r="J560" s="385" t="str">
        <f>IF('Заполняет конвертор НЕ ТРОГАТЬ!'!AD702="", "", 'Заполняет конвертор НЕ ТРОГАТЬ!'!AD702)</f>
        <v/>
      </c>
    </row>
    <row r="561" spans="1:10" ht="15.75" customHeight="1">
      <c r="A561" s="385" t="str">
        <f>IF('Заполняет конвертор НЕ ТРОГАТЬ!'!U703="", "", 'Заполняет конвертор НЕ ТРОГАТЬ!'!U703)</f>
        <v/>
      </c>
      <c r="B561" s="385" t="str">
        <f>IF('Заполняет конвертор НЕ ТРОГАТЬ!'!V703="", "", 'Заполняет конвертор НЕ ТРОГАТЬ!'!V703)</f>
        <v/>
      </c>
      <c r="C561" s="385" t="str">
        <f>IF('Заполняет конвертор НЕ ТРОГАТЬ!'!W703="", "", 'Заполняет конвертор НЕ ТРОГАТЬ!'!W703)</f>
        <v/>
      </c>
      <c r="D561" s="385" t="str">
        <f>IF('Заполняет конвертор НЕ ТРОГАТЬ!'!X703="", "", 'Заполняет конвертор НЕ ТРОГАТЬ!'!X703)</f>
        <v/>
      </c>
      <c r="E561" s="385" t="str">
        <f>IF('Заполняет конвертор НЕ ТРОГАТЬ!'!Y703="", "", 'Заполняет конвертор НЕ ТРОГАТЬ!'!Y703)</f>
        <v/>
      </c>
      <c r="F561" s="385" t="str">
        <f>IF('Заполняет конвертор НЕ ТРОГАТЬ!'!Z703="", "", 'Заполняет конвертор НЕ ТРОГАТЬ!'!Z703)</f>
        <v/>
      </c>
      <c r="G561" s="385" t="str">
        <f>IF('Заполняет конвертор НЕ ТРОГАТЬ!'!AA703="", "", 'Заполняет конвертор НЕ ТРОГАТЬ!'!AA703)</f>
        <v/>
      </c>
      <c r="H561" s="385" t="str">
        <f>IF('Заполняет конвертор НЕ ТРОГАТЬ!'!AB703="", "", 'Заполняет конвертор НЕ ТРОГАТЬ!'!AB703)</f>
        <v/>
      </c>
      <c r="I561" s="385" t="str">
        <f>IF('Заполняет конвертор НЕ ТРОГАТЬ!'!AC703="", "", 'Заполняет конвертор НЕ ТРОГАТЬ!'!AC703)</f>
        <v/>
      </c>
      <c r="J561" s="385" t="str">
        <f>IF('Заполняет конвертор НЕ ТРОГАТЬ!'!AD703="", "", 'Заполняет конвертор НЕ ТРОГАТЬ!'!AD703)</f>
        <v/>
      </c>
    </row>
    <row r="562" spans="1:10" ht="15.75" customHeight="1">
      <c r="A562" s="385" t="str">
        <f>IF('Заполняет конвертор НЕ ТРОГАТЬ!'!U704="", "", 'Заполняет конвертор НЕ ТРОГАТЬ!'!U704)</f>
        <v/>
      </c>
      <c r="B562" s="385" t="str">
        <f>IF('Заполняет конвертор НЕ ТРОГАТЬ!'!V704="", "", 'Заполняет конвертор НЕ ТРОГАТЬ!'!V704)</f>
        <v/>
      </c>
      <c r="C562" s="385" t="str">
        <f>IF('Заполняет конвертор НЕ ТРОГАТЬ!'!W704="", "", 'Заполняет конвертор НЕ ТРОГАТЬ!'!W704)</f>
        <v/>
      </c>
      <c r="D562" s="385" t="str">
        <f>IF('Заполняет конвертор НЕ ТРОГАТЬ!'!X704="", "", 'Заполняет конвертор НЕ ТРОГАТЬ!'!X704)</f>
        <v/>
      </c>
      <c r="E562" s="385" t="str">
        <f>IF('Заполняет конвертор НЕ ТРОГАТЬ!'!Y704="", "", 'Заполняет конвертор НЕ ТРОГАТЬ!'!Y704)</f>
        <v/>
      </c>
      <c r="F562" s="385" t="str">
        <f>IF('Заполняет конвертор НЕ ТРОГАТЬ!'!Z704="", "", 'Заполняет конвертор НЕ ТРОГАТЬ!'!Z704)</f>
        <v/>
      </c>
      <c r="G562" s="385" t="str">
        <f>IF('Заполняет конвертор НЕ ТРОГАТЬ!'!AA704="", "", 'Заполняет конвертор НЕ ТРОГАТЬ!'!AA704)</f>
        <v/>
      </c>
      <c r="H562" s="385" t="str">
        <f>IF('Заполняет конвертор НЕ ТРОГАТЬ!'!AB704="", "", 'Заполняет конвертор НЕ ТРОГАТЬ!'!AB704)</f>
        <v/>
      </c>
      <c r="I562" s="385" t="str">
        <f>IF('Заполняет конвертор НЕ ТРОГАТЬ!'!AC704="", "", 'Заполняет конвертор НЕ ТРОГАТЬ!'!AC704)</f>
        <v/>
      </c>
      <c r="J562" s="385" t="str">
        <f>IF('Заполняет конвертор НЕ ТРОГАТЬ!'!AD704="", "", 'Заполняет конвертор НЕ ТРОГАТЬ!'!AD704)</f>
        <v/>
      </c>
    </row>
    <row r="563" spans="1:10" ht="15.75" customHeight="1">
      <c r="A563" s="385" t="str">
        <f>IF('Заполняет конвертор НЕ ТРОГАТЬ!'!U705="", "", 'Заполняет конвертор НЕ ТРОГАТЬ!'!U705)</f>
        <v/>
      </c>
      <c r="B563" s="385" t="str">
        <f>IF('Заполняет конвертор НЕ ТРОГАТЬ!'!V705="", "", 'Заполняет конвертор НЕ ТРОГАТЬ!'!V705)</f>
        <v/>
      </c>
      <c r="C563" s="385" t="str">
        <f>IF('Заполняет конвертор НЕ ТРОГАТЬ!'!W705="", "", 'Заполняет конвертор НЕ ТРОГАТЬ!'!W705)</f>
        <v/>
      </c>
      <c r="D563" s="385" t="str">
        <f>IF('Заполняет конвертор НЕ ТРОГАТЬ!'!X705="", "", 'Заполняет конвертор НЕ ТРОГАТЬ!'!X705)</f>
        <v/>
      </c>
      <c r="E563" s="385" t="str">
        <f>IF('Заполняет конвертор НЕ ТРОГАТЬ!'!Y705="", "", 'Заполняет конвертор НЕ ТРОГАТЬ!'!Y705)</f>
        <v/>
      </c>
      <c r="F563" s="385" t="str">
        <f>IF('Заполняет конвертор НЕ ТРОГАТЬ!'!Z705="", "", 'Заполняет конвертор НЕ ТРОГАТЬ!'!Z705)</f>
        <v/>
      </c>
      <c r="G563" s="385" t="str">
        <f>IF('Заполняет конвертор НЕ ТРОГАТЬ!'!AA705="", "", 'Заполняет конвертор НЕ ТРОГАТЬ!'!AA705)</f>
        <v/>
      </c>
      <c r="H563" s="385" t="str">
        <f>IF('Заполняет конвертор НЕ ТРОГАТЬ!'!AB705="", "", 'Заполняет конвертор НЕ ТРОГАТЬ!'!AB705)</f>
        <v/>
      </c>
      <c r="I563" s="385" t="str">
        <f>IF('Заполняет конвертор НЕ ТРОГАТЬ!'!AC705="", "", 'Заполняет конвертор НЕ ТРОГАТЬ!'!AC705)</f>
        <v/>
      </c>
      <c r="J563" s="385" t="str">
        <f>IF('Заполняет конвертор НЕ ТРОГАТЬ!'!AD705="", "", 'Заполняет конвертор НЕ ТРОГАТЬ!'!AD705)</f>
        <v/>
      </c>
    </row>
    <row r="564" spans="1:10" ht="15.75" customHeight="1">
      <c r="A564" s="385" t="str">
        <f>IF('Заполняет конвертор НЕ ТРОГАТЬ!'!U706="", "", 'Заполняет конвертор НЕ ТРОГАТЬ!'!U706)</f>
        <v/>
      </c>
      <c r="B564" s="385" t="str">
        <f>IF('Заполняет конвертор НЕ ТРОГАТЬ!'!V706="", "", 'Заполняет конвертор НЕ ТРОГАТЬ!'!V706)</f>
        <v/>
      </c>
      <c r="C564" s="385" t="str">
        <f>IF('Заполняет конвертор НЕ ТРОГАТЬ!'!W706="", "", 'Заполняет конвертор НЕ ТРОГАТЬ!'!W706)</f>
        <v/>
      </c>
      <c r="D564" s="385" t="str">
        <f>IF('Заполняет конвертор НЕ ТРОГАТЬ!'!X706="", "", 'Заполняет конвертор НЕ ТРОГАТЬ!'!X706)</f>
        <v/>
      </c>
      <c r="E564" s="385" t="str">
        <f>IF('Заполняет конвертор НЕ ТРОГАТЬ!'!Y706="", "", 'Заполняет конвертор НЕ ТРОГАТЬ!'!Y706)</f>
        <v/>
      </c>
      <c r="F564" s="385" t="str">
        <f>IF('Заполняет конвертор НЕ ТРОГАТЬ!'!Z706="", "", 'Заполняет конвертор НЕ ТРОГАТЬ!'!Z706)</f>
        <v/>
      </c>
      <c r="G564" s="385" t="str">
        <f>IF('Заполняет конвертор НЕ ТРОГАТЬ!'!AA706="", "", 'Заполняет конвертор НЕ ТРОГАТЬ!'!AA706)</f>
        <v/>
      </c>
      <c r="H564" s="385" t="str">
        <f>IF('Заполняет конвертор НЕ ТРОГАТЬ!'!AB706="", "", 'Заполняет конвертор НЕ ТРОГАТЬ!'!AB706)</f>
        <v/>
      </c>
      <c r="I564" s="385" t="str">
        <f>IF('Заполняет конвертор НЕ ТРОГАТЬ!'!AC706="", "", 'Заполняет конвертор НЕ ТРОГАТЬ!'!AC706)</f>
        <v/>
      </c>
      <c r="J564" s="385" t="str">
        <f>IF('Заполняет конвертор НЕ ТРОГАТЬ!'!AD706="", "", 'Заполняет конвертор НЕ ТРОГАТЬ!'!AD706)</f>
        <v/>
      </c>
    </row>
    <row r="565" spans="1:10" ht="15.75" customHeight="1">
      <c r="A565" s="385" t="str">
        <f>IF('Заполняет конвертор НЕ ТРОГАТЬ!'!U707="", "", 'Заполняет конвертор НЕ ТРОГАТЬ!'!U707)</f>
        <v/>
      </c>
      <c r="B565" s="385" t="str">
        <f>IF('Заполняет конвертор НЕ ТРОГАТЬ!'!V707="", "", 'Заполняет конвертор НЕ ТРОГАТЬ!'!V707)</f>
        <v/>
      </c>
      <c r="C565" s="385" t="str">
        <f>IF('Заполняет конвертор НЕ ТРОГАТЬ!'!W707="", "", 'Заполняет конвертор НЕ ТРОГАТЬ!'!W707)</f>
        <v/>
      </c>
      <c r="D565" s="385" t="str">
        <f>IF('Заполняет конвертор НЕ ТРОГАТЬ!'!X707="", "", 'Заполняет конвертор НЕ ТРОГАТЬ!'!X707)</f>
        <v/>
      </c>
      <c r="E565" s="385" t="str">
        <f>IF('Заполняет конвертор НЕ ТРОГАТЬ!'!Y707="", "", 'Заполняет конвертор НЕ ТРОГАТЬ!'!Y707)</f>
        <v/>
      </c>
      <c r="F565" s="385" t="str">
        <f>IF('Заполняет конвертор НЕ ТРОГАТЬ!'!Z707="", "", 'Заполняет конвертор НЕ ТРОГАТЬ!'!Z707)</f>
        <v/>
      </c>
      <c r="G565" s="385" t="str">
        <f>IF('Заполняет конвертор НЕ ТРОГАТЬ!'!AA707="", "", 'Заполняет конвертор НЕ ТРОГАТЬ!'!AA707)</f>
        <v/>
      </c>
      <c r="H565" s="385" t="str">
        <f>IF('Заполняет конвертор НЕ ТРОГАТЬ!'!AB707="", "", 'Заполняет конвертор НЕ ТРОГАТЬ!'!AB707)</f>
        <v/>
      </c>
      <c r="I565" s="385" t="str">
        <f>IF('Заполняет конвертор НЕ ТРОГАТЬ!'!AC707="", "", 'Заполняет конвертор НЕ ТРОГАТЬ!'!AC707)</f>
        <v/>
      </c>
      <c r="J565" s="385" t="str">
        <f>IF('Заполняет конвертор НЕ ТРОГАТЬ!'!AD707="", "", 'Заполняет конвертор НЕ ТРОГАТЬ!'!AD707)</f>
        <v/>
      </c>
    </row>
    <row r="566" spans="1:10" ht="15.75" customHeight="1">
      <c r="A566" s="385" t="str">
        <f>IF('Заполняет конвертор НЕ ТРОГАТЬ!'!U708="", "", 'Заполняет конвертор НЕ ТРОГАТЬ!'!U708)</f>
        <v/>
      </c>
      <c r="B566" s="385" t="str">
        <f>IF('Заполняет конвертор НЕ ТРОГАТЬ!'!V708="", "", 'Заполняет конвертор НЕ ТРОГАТЬ!'!V708)</f>
        <v/>
      </c>
      <c r="C566" s="385" t="str">
        <f>IF('Заполняет конвертор НЕ ТРОГАТЬ!'!W708="", "", 'Заполняет конвертор НЕ ТРОГАТЬ!'!W708)</f>
        <v/>
      </c>
      <c r="D566" s="385" t="str">
        <f>IF('Заполняет конвертор НЕ ТРОГАТЬ!'!X708="", "", 'Заполняет конвертор НЕ ТРОГАТЬ!'!X708)</f>
        <v/>
      </c>
      <c r="E566" s="385" t="str">
        <f>IF('Заполняет конвертор НЕ ТРОГАТЬ!'!Y708="", "", 'Заполняет конвертор НЕ ТРОГАТЬ!'!Y708)</f>
        <v/>
      </c>
      <c r="F566" s="385" t="str">
        <f>IF('Заполняет конвертор НЕ ТРОГАТЬ!'!Z708="", "", 'Заполняет конвертор НЕ ТРОГАТЬ!'!Z708)</f>
        <v/>
      </c>
      <c r="G566" s="385" t="str">
        <f>IF('Заполняет конвертор НЕ ТРОГАТЬ!'!AA708="", "", 'Заполняет конвертор НЕ ТРОГАТЬ!'!AA708)</f>
        <v/>
      </c>
      <c r="H566" s="385" t="str">
        <f>IF('Заполняет конвертор НЕ ТРОГАТЬ!'!AB708="", "", 'Заполняет конвертор НЕ ТРОГАТЬ!'!AB708)</f>
        <v/>
      </c>
      <c r="I566" s="385" t="str">
        <f>IF('Заполняет конвертор НЕ ТРОГАТЬ!'!AC708="", "", 'Заполняет конвертор НЕ ТРОГАТЬ!'!AC708)</f>
        <v/>
      </c>
      <c r="J566" s="385" t="str">
        <f>IF('Заполняет конвертор НЕ ТРОГАТЬ!'!AD708="", "", 'Заполняет конвертор НЕ ТРОГАТЬ!'!AD708)</f>
        <v/>
      </c>
    </row>
    <row r="567" spans="1:10" ht="15.75" customHeight="1">
      <c r="A567" s="385" t="str">
        <f>IF('Заполняет конвертор НЕ ТРОГАТЬ!'!U709="", "", 'Заполняет конвертор НЕ ТРОГАТЬ!'!U709)</f>
        <v/>
      </c>
      <c r="B567" s="385" t="str">
        <f>IF('Заполняет конвертор НЕ ТРОГАТЬ!'!V709="", "", 'Заполняет конвертор НЕ ТРОГАТЬ!'!V709)</f>
        <v/>
      </c>
      <c r="C567" s="385" t="str">
        <f>IF('Заполняет конвертор НЕ ТРОГАТЬ!'!W709="", "", 'Заполняет конвертор НЕ ТРОГАТЬ!'!W709)</f>
        <v/>
      </c>
      <c r="D567" s="385" t="str">
        <f>IF('Заполняет конвертор НЕ ТРОГАТЬ!'!X709="", "", 'Заполняет конвертор НЕ ТРОГАТЬ!'!X709)</f>
        <v/>
      </c>
      <c r="E567" s="385" t="str">
        <f>IF('Заполняет конвертор НЕ ТРОГАТЬ!'!Y709="", "", 'Заполняет конвертор НЕ ТРОГАТЬ!'!Y709)</f>
        <v/>
      </c>
      <c r="F567" s="385" t="str">
        <f>IF('Заполняет конвертор НЕ ТРОГАТЬ!'!Z709="", "", 'Заполняет конвертор НЕ ТРОГАТЬ!'!Z709)</f>
        <v/>
      </c>
      <c r="G567" s="385" t="str">
        <f>IF('Заполняет конвертор НЕ ТРОГАТЬ!'!AA709="", "", 'Заполняет конвертор НЕ ТРОГАТЬ!'!AA709)</f>
        <v/>
      </c>
      <c r="H567" s="385" t="str">
        <f>IF('Заполняет конвертор НЕ ТРОГАТЬ!'!AB709="", "", 'Заполняет конвертор НЕ ТРОГАТЬ!'!AB709)</f>
        <v/>
      </c>
      <c r="I567" s="385" t="str">
        <f>IF('Заполняет конвертор НЕ ТРОГАТЬ!'!AC709="", "", 'Заполняет конвертор НЕ ТРОГАТЬ!'!AC709)</f>
        <v/>
      </c>
      <c r="J567" s="385" t="str">
        <f>IF('Заполняет конвертор НЕ ТРОГАТЬ!'!AD709="", "", 'Заполняет конвертор НЕ ТРОГАТЬ!'!AD709)</f>
        <v/>
      </c>
    </row>
    <row r="568" spans="1:10" ht="15.75" customHeight="1">
      <c r="A568" s="385" t="str">
        <f>IF('Заполняет конвертор НЕ ТРОГАТЬ!'!U710="", "", 'Заполняет конвертор НЕ ТРОГАТЬ!'!U710)</f>
        <v/>
      </c>
      <c r="B568" s="385" t="str">
        <f>IF('Заполняет конвертор НЕ ТРОГАТЬ!'!V710="", "", 'Заполняет конвертор НЕ ТРОГАТЬ!'!V710)</f>
        <v/>
      </c>
      <c r="C568" s="385" t="str">
        <f>IF('Заполняет конвертор НЕ ТРОГАТЬ!'!W710="", "", 'Заполняет конвертор НЕ ТРОГАТЬ!'!W710)</f>
        <v/>
      </c>
      <c r="D568" s="385" t="str">
        <f>IF('Заполняет конвертор НЕ ТРОГАТЬ!'!X710="", "", 'Заполняет конвертор НЕ ТРОГАТЬ!'!X710)</f>
        <v/>
      </c>
      <c r="E568" s="385" t="str">
        <f>IF('Заполняет конвертор НЕ ТРОГАТЬ!'!Y710="", "", 'Заполняет конвертор НЕ ТРОГАТЬ!'!Y710)</f>
        <v/>
      </c>
      <c r="F568" s="385" t="str">
        <f>IF('Заполняет конвертор НЕ ТРОГАТЬ!'!Z710="", "", 'Заполняет конвертор НЕ ТРОГАТЬ!'!Z710)</f>
        <v/>
      </c>
      <c r="G568" s="385" t="str">
        <f>IF('Заполняет конвертор НЕ ТРОГАТЬ!'!AA710="", "", 'Заполняет конвертор НЕ ТРОГАТЬ!'!AA710)</f>
        <v/>
      </c>
      <c r="H568" s="385" t="str">
        <f>IF('Заполняет конвертор НЕ ТРОГАТЬ!'!AB710="", "", 'Заполняет конвертор НЕ ТРОГАТЬ!'!AB710)</f>
        <v/>
      </c>
      <c r="I568" s="385" t="str">
        <f>IF('Заполняет конвертор НЕ ТРОГАТЬ!'!AC710="", "", 'Заполняет конвертор НЕ ТРОГАТЬ!'!AC710)</f>
        <v/>
      </c>
      <c r="J568" s="385" t="str">
        <f>IF('Заполняет конвертор НЕ ТРОГАТЬ!'!AD710="", "", 'Заполняет конвертор НЕ ТРОГАТЬ!'!AD710)</f>
        <v/>
      </c>
    </row>
    <row r="569" spans="1:10" ht="15.75" customHeight="1">
      <c r="A569" s="385" t="str">
        <f>IF('Заполняет конвертор НЕ ТРОГАТЬ!'!U711="", "", 'Заполняет конвертор НЕ ТРОГАТЬ!'!U711)</f>
        <v/>
      </c>
      <c r="B569" s="385" t="str">
        <f>IF('Заполняет конвертор НЕ ТРОГАТЬ!'!V711="", "", 'Заполняет конвертор НЕ ТРОГАТЬ!'!V711)</f>
        <v/>
      </c>
      <c r="C569" s="385" t="str">
        <f>IF('Заполняет конвертор НЕ ТРОГАТЬ!'!W711="", "", 'Заполняет конвертор НЕ ТРОГАТЬ!'!W711)</f>
        <v/>
      </c>
      <c r="D569" s="385" t="str">
        <f>IF('Заполняет конвертор НЕ ТРОГАТЬ!'!X711="", "", 'Заполняет конвертор НЕ ТРОГАТЬ!'!X711)</f>
        <v/>
      </c>
      <c r="E569" s="385" t="str">
        <f>IF('Заполняет конвертор НЕ ТРОГАТЬ!'!Y711="", "", 'Заполняет конвертор НЕ ТРОГАТЬ!'!Y711)</f>
        <v/>
      </c>
      <c r="F569" s="385" t="str">
        <f>IF('Заполняет конвертор НЕ ТРОГАТЬ!'!Z711="", "", 'Заполняет конвертор НЕ ТРОГАТЬ!'!Z711)</f>
        <v/>
      </c>
      <c r="G569" s="385" t="str">
        <f>IF('Заполняет конвертор НЕ ТРОГАТЬ!'!AA711="", "", 'Заполняет конвертор НЕ ТРОГАТЬ!'!AA711)</f>
        <v/>
      </c>
      <c r="H569" s="385" t="str">
        <f>IF('Заполняет конвертор НЕ ТРОГАТЬ!'!AB711="", "", 'Заполняет конвертор НЕ ТРОГАТЬ!'!AB711)</f>
        <v/>
      </c>
      <c r="I569" s="385" t="str">
        <f>IF('Заполняет конвертор НЕ ТРОГАТЬ!'!AC711="", "", 'Заполняет конвертор НЕ ТРОГАТЬ!'!AC711)</f>
        <v/>
      </c>
      <c r="J569" s="385" t="str">
        <f>IF('Заполняет конвертор НЕ ТРОГАТЬ!'!AD711="", "", 'Заполняет конвертор НЕ ТРОГАТЬ!'!AD711)</f>
        <v/>
      </c>
    </row>
    <row r="570" spans="1:10" ht="15.75" customHeight="1">
      <c r="A570" s="385" t="str">
        <f>IF('Заполняет конвертор НЕ ТРОГАТЬ!'!U712="", "", 'Заполняет конвертор НЕ ТРОГАТЬ!'!U712)</f>
        <v/>
      </c>
      <c r="B570" s="385" t="str">
        <f>IF('Заполняет конвертор НЕ ТРОГАТЬ!'!V712="", "", 'Заполняет конвертор НЕ ТРОГАТЬ!'!V712)</f>
        <v/>
      </c>
      <c r="C570" s="385" t="str">
        <f>IF('Заполняет конвертор НЕ ТРОГАТЬ!'!W712="", "", 'Заполняет конвертор НЕ ТРОГАТЬ!'!W712)</f>
        <v/>
      </c>
      <c r="D570" s="385" t="str">
        <f>IF('Заполняет конвертор НЕ ТРОГАТЬ!'!X712="", "", 'Заполняет конвертор НЕ ТРОГАТЬ!'!X712)</f>
        <v/>
      </c>
      <c r="E570" s="385" t="str">
        <f>IF('Заполняет конвертор НЕ ТРОГАТЬ!'!Y712="", "", 'Заполняет конвертор НЕ ТРОГАТЬ!'!Y712)</f>
        <v/>
      </c>
      <c r="F570" s="385" t="str">
        <f>IF('Заполняет конвертор НЕ ТРОГАТЬ!'!Z712="", "", 'Заполняет конвертор НЕ ТРОГАТЬ!'!Z712)</f>
        <v/>
      </c>
      <c r="G570" s="385" t="str">
        <f>IF('Заполняет конвертор НЕ ТРОГАТЬ!'!AA712="", "", 'Заполняет конвертор НЕ ТРОГАТЬ!'!AA712)</f>
        <v/>
      </c>
      <c r="H570" s="385" t="str">
        <f>IF('Заполняет конвертор НЕ ТРОГАТЬ!'!AB712="", "", 'Заполняет конвертор НЕ ТРОГАТЬ!'!AB712)</f>
        <v/>
      </c>
      <c r="I570" s="385" t="str">
        <f>IF('Заполняет конвертор НЕ ТРОГАТЬ!'!AC712="", "", 'Заполняет конвертор НЕ ТРОГАТЬ!'!AC712)</f>
        <v/>
      </c>
      <c r="J570" s="385" t="str">
        <f>IF('Заполняет конвертор НЕ ТРОГАТЬ!'!AD712="", "", 'Заполняет конвертор НЕ ТРОГАТЬ!'!AD712)</f>
        <v/>
      </c>
    </row>
    <row r="571" spans="1:10" ht="15.75" customHeight="1">
      <c r="A571" s="385" t="str">
        <f>IF('Заполняет конвертор НЕ ТРОГАТЬ!'!U713="", "", 'Заполняет конвертор НЕ ТРОГАТЬ!'!U713)</f>
        <v/>
      </c>
      <c r="B571" s="385" t="str">
        <f>IF('Заполняет конвертор НЕ ТРОГАТЬ!'!V713="", "", 'Заполняет конвертор НЕ ТРОГАТЬ!'!V713)</f>
        <v/>
      </c>
      <c r="C571" s="385" t="str">
        <f>IF('Заполняет конвертор НЕ ТРОГАТЬ!'!W713="", "", 'Заполняет конвертор НЕ ТРОГАТЬ!'!W713)</f>
        <v/>
      </c>
      <c r="D571" s="385" t="str">
        <f>IF('Заполняет конвертор НЕ ТРОГАТЬ!'!X713="", "", 'Заполняет конвертор НЕ ТРОГАТЬ!'!X713)</f>
        <v/>
      </c>
      <c r="E571" s="385" t="str">
        <f>IF('Заполняет конвертор НЕ ТРОГАТЬ!'!Y713="", "", 'Заполняет конвертор НЕ ТРОГАТЬ!'!Y713)</f>
        <v/>
      </c>
      <c r="F571" s="385" t="str">
        <f>IF('Заполняет конвертор НЕ ТРОГАТЬ!'!Z713="", "", 'Заполняет конвертор НЕ ТРОГАТЬ!'!Z713)</f>
        <v/>
      </c>
      <c r="G571" s="385" t="str">
        <f>IF('Заполняет конвертор НЕ ТРОГАТЬ!'!AA713="", "", 'Заполняет конвертор НЕ ТРОГАТЬ!'!AA713)</f>
        <v/>
      </c>
      <c r="H571" s="385" t="str">
        <f>IF('Заполняет конвертор НЕ ТРОГАТЬ!'!AB713="", "", 'Заполняет конвертор НЕ ТРОГАТЬ!'!AB713)</f>
        <v/>
      </c>
      <c r="I571" s="385" t="str">
        <f>IF('Заполняет конвертор НЕ ТРОГАТЬ!'!AC713="", "", 'Заполняет конвертор НЕ ТРОГАТЬ!'!AC713)</f>
        <v/>
      </c>
      <c r="J571" s="385" t="str">
        <f>IF('Заполняет конвертор НЕ ТРОГАТЬ!'!AD713="", "", 'Заполняет конвертор НЕ ТРОГАТЬ!'!AD713)</f>
        <v/>
      </c>
    </row>
    <row r="572" spans="1:10" ht="15.75" customHeight="1">
      <c r="A572" s="385" t="str">
        <f>IF('Заполняет конвертор НЕ ТРОГАТЬ!'!U714="", "", 'Заполняет конвертор НЕ ТРОГАТЬ!'!U714)</f>
        <v/>
      </c>
      <c r="B572" s="385" t="str">
        <f>IF('Заполняет конвертор НЕ ТРОГАТЬ!'!V714="", "", 'Заполняет конвертор НЕ ТРОГАТЬ!'!V714)</f>
        <v/>
      </c>
      <c r="C572" s="385" t="str">
        <f>IF('Заполняет конвертор НЕ ТРОГАТЬ!'!W714="", "", 'Заполняет конвертор НЕ ТРОГАТЬ!'!W714)</f>
        <v/>
      </c>
      <c r="D572" s="385" t="str">
        <f>IF('Заполняет конвертор НЕ ТРОГАТЬ!'!X714="", "", 'Заполняет конвертор НЕ ТРОГАТЬ!'!X714)</f>
        <v/>
      </c>
      <c r="E572" s="385" t="str">
        <f>IF('Заполняет конвертор НЕ ТРОГАТЬ!'!Y714="", "", 'Заполняет конвертор НЕ ТРОГАТЬ!'!Y714)</f>
        <v/>
      </c>
      <c r="F572" s="385" t="str">
        <f>IF('Заполняет конвертор НЕ ТРОГАТЬ!'!Z714="", "", 'Заполняет конвертор НЕ ТРОГАТЬ!'!Z714)</f>
        <v/>
      </c>
      <c r="G572" s="385" t="str">
        <f>IF('Заполняет конвертор НЕ ТРОГАТЬ!'!AA714="", "", 'Заполняет конвертор НЕ ТРОГАТЬ!'!AA714)</f>
        <v/>
      </c>
      <c r="H572" s="385" t="str">
        <f>IF('Заполняет конвертор НЕ ТРОГАТЬ!'!AB714="", "", 'Заполняет конвертор НЕ ТРОГАТЬ!'!AB714)</f>
        <v/>
      </c>
      <c r="I572" s="385" t="str">
        <f>IF('Заполняет конвертор НЕ ТРОГАТЬ!'!AC714="", "", 'Заполняет конвертор НЕ ТРОГАТЬ!'!AC714)</f>
        <v/>
      </c>
      <c r="J572" s="385" t="str">
        <f>IF('Заполняет конвертор НЕ ТРОГАТЬ!'!AD714="", "", 'Заполняет конвертор НЕ ТРОГАТЬ!'!AD714)</f>
        <v/>
      </c>
    </row>
    <row r="573" spans="1:10" ht="15.75" customHeight="1">
      <c r="A573" s="385" t="str">
        <f>IF('Заполняет конвертор НЕ ТРОГАТЬ!'!U715="", "", 'Заполняет конвертор НЕ ТРОГАТЬ!'!U715)</f>
        <v/>
      </c>
      <c r="B573" s="385" t="str">
        <f>IF('Заполняет конвертор НЕ ТРОГАТЬ!'!V715="", "", 'Заполняет конвертор НЕ ТРОГАТЬ!'!V715)</f>
        <v/>
      </c>
      <c r="C573" s="385" t="str">
        <f>IF('Заполняет конвертор НЕ ТРОГАТЬ!'!W715="", "", 'Заполняет конвертор НЕ ТРОГАТЬ!'!W715)</f>
        <v/>
      </c>
      <c r="D573" s="385" t="str">
        <f>IF('Заполняет конвертор НЕ ТРОГАТЬ!'!X715="", "", 'Заполняет конвертор НЕ ТРОГАТЬ!'!X715)</f>
        <v/>
      </c>
      <c r="E573" s="385" t="str">
        <f>IF('Заполняет конвертор НЕ ТРОГАТЬ!'!Y715="", "", 'Заполняет конвертор НЕ ТРОГАТЬ!'!Y715)</f>
        <v/>
      </c>
      <c r="F573" s="385" t="str">
        <f>IF('Заполняет конвертор НЕ ТРОГАТЬ!'!Z715="", "", 'Заполняет конвертор НЕ ТРОГАТЬ!'!Z715)</f>
        <v/>
      </c>
      <c r="G573" s="385" t="str">
        <f>IF('Заполняет конвертор НЕ ТРОГАТЬ!'!AA715="", "", 'Заполняет конвертор НЕ ТРОГАТЬ!'!AA715)</f>
        <v/>
      </c>
      <c r="H573" s="385" t="str">
        <f>IF('Заполняет конвертор НЕ ТРОГАТЬ!'!AB715="", "", 'Заполняет конвертор НЕ ТРОГАТЬ!'!AB715)</f>
        <v/>
      </c>
      <c r="I573" s="385" t="str">
        <f>IF('Заполняет конвертор НЕ ТРОГАТЬ!'!AC715="", "", 'Заполняет конвертор НЕ ТРОГАТЬ!'!AC715)</f>
        <v/>
      </c>
      <c r="J573" s="385" t="str">
        <f>IF('Заполняет конвертор НЕ ТРОГАТЬ!'!AD715="", "", 'Заполняет конвертор НЕ ТРОГАТЬ!'!AD715)</f>
        <v/>
      </c>
    </row>
    <row r="574" spans="1:10" ht="15.75" customHeight="1">
      <c r="A574" s="385" t="str">
        <f>IF('Заполняет конвертор НЕ ТРОГАТЬ!'!U716="", "", 'Заполняет конвертор НЕ ТРОГАТЬ!'!U716)</f>
        <v/>
      </c>
      <c r="B574" s="385" t="str">
        <f>IF('Заполняет конвертор НЕ ТРОГАТЬ!'!V716="", "", 'Заполняет конвертор НЕ ТРОГАТЬ!'!V716)</f>
        <v/>
      </c>
      <c r="C574" s="385" t="str">
        <f>IF('Заполняет конвертор НЕ ТРОГАТЬ!'!W716="", "", 'Заполняет конвертор НЕ ТРОГАТЬ!'!W716)</f>
        <v/>
      </c>
      <c r="D574" s="385" t="str">
        <f>IF('Заполняет конвертор НЕ ТРОГАТЬ!'!X716="", "", 'Заполняет конвертор НЕ ТРОГАТЬ!'!X716)</f>
        <v/>
      </c>
      <c r="E574" s="385" t="str">
        <f>IF('Заполняет конвертор НЕ ТРОГАТЬ!'!Y716="", "", 'Заполняет конвертор НЕ ТРОГАТЬ!'!Y716)</f>
        <v/>
      </c>
      <c r="F574" s="385" t="str">
        <f>IF('Заполняет конвертор НЕ ТРОГАТЬ!'!Z716="", "", 'Заполняет конвертор НЕ ТРОГАТЬ!'!Z716)</f>
        <v/>
      </c>
      <c r="G574" s="385" t="str">
        <f>IF('Заполняет конвертор НЕ ТРОГАТЬ!'!AA716="", "", 'Заполняет конвертор НЕ ТРОГАТЬ!'!AA716)</f>
        <v/>
      </c>
      <c r="H574" s="385" t="str">
        <f>IF('Заполняет конвертор НЕ ТРОГАТЬ!'!AB716="", "", 'Заполняет конвертор НЕ ТРОГАТЬ!'!AB716)</f>
        <v/>
      </c>
      <c r="I574" s="385" t="str">
        <f>IF('Заполняет конвертор НЕ ТРОГАТЬ!'!AC716="", "", 'Заполняет конвертор НЕ ТРОГАТЬ!'!AC716)</f>
        <v/>
      </c>
      <c r="J574" s="385" t="str">
        <f>IF('Заполняет конвертор НЕ ТРОГАТЬ!'!AD716="", "", 'Заполняет конвертор НЕ ТРОГАТЬ!'!AD716)</f>
        <v/>
      </c>
    </row>
    <row r="575" spans="1:10" ht="15.75" customHeight="1">
      <c r="A575" s="385" t="str">
        <f>IF('Заполняет конвертор НЕ ТРОГАТЬ!'!U717="", "", 'Заполняет конвертор НЕ ТРОГАТЬ!'!U717)</f>
        <v/>
      </c>
      <c r="B575" s="385" t="str">
        <f>IF('Заполняет конвертор НЕ ТРОГАТЬ!'!V717="", "", 'Заполняет конвертор НЕ ТРОГАТЬ!'!V717)</f>
        <v/>
      </c>
      <c r="C575" s="385" t="str">
        <f>IF('Заполняет конвертор НЕ ТРОГАТЬ!'!W717="", "", 'Заполняет конвертор НЕ ТРОГАТЬ!'!W717)</f>
        <v/>
      </c>
      <c r="D575" s="385" t="str">
        <f>IF('Заполняет конвертор НЕ ТРОГАТЬ!'!X717="", "", 'Заполняет конвертор НЕ ТРОГАТЬ!'!X717)</f>
        <v/>
      </c>
      <c r="E575" s="385" t="str">
        <f>IF('Заполняет конвертор НЕ ТРОГАТЬ!'!Y717="", "", 'Заполняет конвертор НЕ ТРОГАТЬ!'!Y717)</f>
        <v/>
      </c>
      <c r="F575" s="385" t="str">
        <f>IF('Заполняет конвертор НЕ ТРОГАТЬ!'!Z717="", "", 'Заполняет конвертор НЕ ТРОГАТЬ!'!Z717)</f>
        <v/>
      </c>
      <c r="G575" s="385" t="str">
        <f>IF('Заполняет конвертор НЕ ТРОГАТЬ!'!AA717="", "", 'Заполняет конвертор НЕ ТРОГАТЬ!'!AA717)</f>
        <v/>
      </c>
      <c r="H575" s="385" t="str">
        <f>IF('Заполняет конвертор НЕ ТРОГАТЬ!'!AB717="", "", 'Заполняет конвертор НЕ ТРОГАТЬ!'!AB717)</f>
        <v/>
      </c>
      <c r="I575" s="385" t="str">
        <f>IF('Заполняет конвертор НЕ ТРОГАТЬ!'!AC717="", "", 'Заполняет конвертор НЕ ТРОГАТЬ!'!AC717)</f>
        <v/>
      </c>
      <c r="J575" s="385" t="str">
        <f>IF('Заполняет конвертор НЕ ТРОГАТЬ!'!AD717="", "", 'Заполняет конвертор НЕ ТРОГАТЬ!'!AD717)</f>
        <v/>
      </c>
    </row>
    <row r="576" spans="1:10" ht="15.75" customHeight="1">
      <c r="A576" s="385" t="str">
        <f>IF('Заполняет конвертор НЕ ТРОГАТЬ!'!U718="", "", 'Заполняет конвертор НЕ ТРОГАТЬ!'!U718)</f>
        <v/>
      </c>
      <c r="B576" s="385" t="str">
        <f>IF('Заполняет конвертор НЕ ТРОГАТЬ!'!V718="", "", 'Заполняет конвертор НЕ ТРОГАТЬ!'!V718)</f>
        <v/>
      </c>
      <c r="C576" s="385" t="str">
        <f>IF('Заполняет конвертор НЕ ТРОГАТЬ!'!W718="", "", 'Заполняет конвертор НЕ ТРОГАТЬ!'!W718)</f>
        <v/>
      </c>
      <c r="D576" s="385" t="str">
        <f>IF('Заполняет конвертор НЕ ТРОГАТЬ!'!X718="", "", 'Заполняет конвертор НЕ ТРОГАТЬ!'!X718)</f>
        <v/>
      </c>
      <c r="E576" s="385" t="str">
        <f>IF('Заполняет конвертор НЕ ТРОГАТЬ!'!Y718="", "", 'Заполняет конвертор НЕ ТРОГАТЬ!'!Y718)</f>
        <v/>
      </c>
      <c r="F576" s="385" t="str">
        <f>IF('Заполняет конвертор НЕ ТРОГАТЬ!'!Z718="", "", 'Заполняет конвертор НЕ ТРОГАТЬ!'!Z718)</f>
        <v/>
      </c>
      <c r="G576" s="385" t="str">
        <f>IF('Заполняет конвертор НЕ ТРОГАТЬ!'!AA718="", "", 'Заполняет конвертор НЕ ТРОГАТЬ!'!AA718)</f>
        <v/>
      </c>
      <c r="H576" s="385" t="str">
        <f>IF('Заполняет конвертор НЕ ТРОГАТЬ!'!AB718="", "", 'Заполняет конвертор НЕ ТРОГАТЬ!'!AB718)</f>
        <v/>
      </c>
      <c r="I576" s="385" t="str">
        <f>IF('Заполняет конвертор НЕ ТРОГАТЬ!'!AC718="", "", 'Заполняет конвертор НЕ ТРОГАТЬ!'!AC718)</f>
        <v/>
      </c>
      <c r="J576" s="385" t="str">
        <f>IF('Заполняет конвертор НЕ ТРОГАТЬ!'!AD718="", "", 'Заполняет конвертор НЕ ТРОГАТЬ!'!AD718)</f>
        <v/>
      </c>
    </row>
    <row r="577" spans="1:10" ht="15.75" customHeight="1">
      <c r="A577" s="385" t="str">
        <f>IF('Заполняет конвертор НЕ ТРОГАТЬ!'!U719="", "", 'Заполняет конвертор НЕ ТРОГАТЬ!'!U719)</f>
        <v/>
      </c>
      <c r="B577" s="385" t="str">
        <f>IF('Заполняет конвертор НЕ ТРОГАТЬ!'!V719="", "", 'Заполняет конвертор НЕ ТРОГАТЬ!'!V719)</f>
        <v/>
      </c>
      <c r="C577" s="385" t="str">
        <f>IF('Заполняет конвертор НЕ ТРОГАТЬ!'!W719="", "", 'Заполняет конвертор НЕ ТРОГАТЬ!'!W719)</f>
        <v/>
      </c>
      <c r="D577" s="385" t="str">
        <f>IF('Заполняет конвертор НЕ ТРОГАТЬ!'!X719="", "", 'Заполняет конвертор НЕ ТРОГАТЬ!'!X719)</f>
        <v/>
      </c>
      <c r="E577" s="385" t="str">
        <f>IF('Заполняет конвертор НЕ ТРОГАТЬ!'!Y719="", "", 'Заполняет конвертор НЕ ТРОГАТЬ!'!Y719)</f>
        <v/>
      </c>
      <c r="F577" s="385" t="str">
        <f>IF('Заполняет конвертор НЕ ТРОГАТЬ!'!Z719="", "", 'Заполняет конвертор НЕ ТРОГАТЬ!'!Z719)</f>
        <v/>
      </c>
      <c r="G577" s="385" t="str">
        <f>IF('Заполняет конвертор НЕ ТРОГАТЬ!'!AA719="", "", 'Заполняет конвертор НЕ ТРОГАТЬ!'!AA719)</f>
        <v/>
      </c>
      <c r="H577" s="385" t="str">
        <f>IF('Заполняет конвертор НЕ ТРОГАТЬ!'!AB719="", "", 'Заполняет конвертор НЕ ТРОГАТЬ!'!AB719)</f>
        <v/>
      </c>
      <c r="I577" s="385" t="str">
        <f>IF('Заполняет конвертор НЕ ТРОГАТЬ!'!AC719="", "", 'Заполняет конвертор НЕ ТРОГАТЬ!'!AC719)</f>
        <v/>
      </c>
      <c r="J577" s="385" t="str">
        <f>IF('Заполняет конвертор НЕ ТРОГАТЬ!'!AD719="", "", 'Заполняет конвертор НЕ ТРОГАТЬ!'!AD719)</f>
        <v/>
      </c>
    </row>
    <row r="578" spans="1:10" ht="15.75" customHeight="1">
      <c r="A578" s="385" t="str">
        <f>IF('Заполняет конвертор НЕ ТРОГАТЬ!'!U720="", "", 'Заполняет конвертор НЕ ТРОГАТЬ!'!U720)</f>
        <v/>
      </c>
      <c r="B578" s="385" t="str">
        <f>IF('Заполняет конвертор НЕ ТРОГАТЬ!'!V720="", "", 'Заполняет конвертор НЕ ТРОГАТЬ!'!V720)</f>
        <v/>
      </c>
      <c r="C578" s="385" t="str">
        <f>IF('Заполняет конвертор НЕ ТРОГАТЬ!'!W720="", "", 'Заполняет конвертор НЕ ТРОГАТЬ!'!W720)</f>
        <v/>
      </c>
      <c r="D578" s="385" t="str">
        <f>IF('Заполняет конвертор НЕ ТРОГАТЬ!'!X720="", "", 'Заполняет конвертор НЕ ТРОГАТЬ!'!X720)</f>
        <v/>
      </c>
      <c r="E578" s="385" t="str">
        <f>IF('Заполняет конвертор НЕ ТРОГАТЬ!'!Y720="", "", 'Заполняет конвертор НЕ ТРОГАТЬ!'!Y720)</f>
        <v/>
      </c>
      <c r="F578" s="385" t="str">
        <f>IF('Заполняет конвертор НЕ ТРОГАТЬ!'!Z720="", "", 'Заполняет конвертор НЕ ТРОГАТЬ!'!Z720)</f>
        <v/>
      </c>
      <c r="G578" s="385" t="str">
        <f>IF('Заполняет конвертор НЕ ТРОГАТЬ!'!AA720="", "", 'Заполняет конвертор НЕ ТРОГАТЬ!'!AA720)</f>
        <v/>
      </c>
      <c r="H578" s="385" t="str">
        <f>IF('Заполняет конвертор НЕ ТРОГАТЬ!'!AB720="", "", 'Заполняет конвертор НЕ ТРОГАТЬ!'!AB720)</f>
        <v/>
      </c>
      <c r="I578" s="385" t="str">
        <f>IF('Заполняет конвертор НЕ ТРОГАТЬ!'!AC720="", "", 'Заполняет конвертор НЕ ТРОГАТЬ!'!AC720)</f>
        <v/>
      </c>
      <c r="J578" s="385" t="str">
        <f>IF('Заполняет конвертор НЕ ТРОГАТЬ!'!AD720="", "", 'Заполняет конвертор НЕ ТРОГАТЬ!'!AD720)</f>
        <v/>
      </c>
    </row>
    <row r="579" spans="1:10" ht="15.75" customHeight="1">
      <c r="A579" s="385" t="str">
        <f>IF('Заполняет конвертор НЕ ТРОГАТЬ!'!U721="", "", 'Заполняет конвертор НЕ ТРОГАТЬ!'!U721)</f>
        <v/>
      </c>
      <c r="B579" s="385" t="str">
        <f>IF('Заполняет конвертор НЕ ТРОГАТЬ!'!V721="", "", 'Заполняет конвертор НЕ ТРОГАТЬ!'!V721)</f>
        <v/>
      </c>
      <c r="C579" s="385" t="str">
        <f>IF('Заполняет конвертор НЕ ТРОГАТЬ!'!W721="", "", 'Заполняет конвертор НЕ ТРОГАТЬ!'!W721)</f>
        <v/>
      </c>
      <c r="D579" s="385" t="str">
        <f>IF('Заполняет конвертор НЕ ТРОГАТЬ!'!X721="", "", 'Заполняет конвертор НЕ ТРОГАТЬ!'!X721)</f>
        <v/>
      </c>
      <c r="E579" s="385" t="str">
        <f>IF('Заполняет конвертор НЕ ТРОГАТЬ!'!Y721="", "", 'Заполняет конвертор НЕ ТРОГАТЬ!'!Y721)</f>
        <v/>
      </c>
      <c r="F579" s="385" t="str">
        <f>IF('Заполняет конвертор НЕ ТРОГАТЬ!'!Z721="", "", 'Заполняет конвертор НЕ ТРОГАТЬ!'!Z721)</f>
        <v/>
      </c>
      <c r="G579" s="385" t="str">
        <f>IF('Заполняет конвертор НЕ ТРОГАТЬ!'!AA721="", "", 'Заполняет конвертор НЕ ТРОГАТЬ!'!AA721)</f>
        <v/>
      </c>
      <c r="H579" s="385" t="str">
        <f>IF('Заполняет конвертор НЕ ТРОГАТЬ!'!AB721="", "", 'Заполняет конвертор НЕ ТРОГАТЬ!'!AB721)</f>
        <v/>
      </c>
      <c r="I579" s="385" t="str">
        <f>IF('Заполняет конвертор НЕ ТРОГАТЬ!'!AC721="", "", 'Заполняет конвертор НЕ ТРОГАТЬ!'!AC721)</f>
        <v/>
      </c>
      <c r="J579" s="385" t="str">
        <f>IF('Заполняет конвертор НЕ ТРОГАТЬ!'!AD721="", "", 'Заполняет конвертор НЕ ТРОГАТЬ!'!AD721)</f>
        <v/>
      </c>
    </row>
    <row r="580" spans="1:10" ht="15.75" customHeight="1">
      <c r="A580" s="385" t="str">
        <f>IF('Заполняет конвертор НЕ ТРОГАТЬ!'!U722="", "", 'Заполняет конвертор НЕ ТРОГАТЬ!'!U722)</f>
        <v/>
      </c>
      <c r="B580" s="385" t="str">
        <f>IF('Заполняет конвертор НЕ ТРОГАТЬ!'!V722="", "", 'Заполняет конвертор НЕ ТРОГАТЬ!'!V722)</f>
        <v/>
      </c>
      <c r="C580" s="385" t="str">
        <f>IF('Заполняет конвертор НЕ ТРОГАТЬ!'!W722="", "", 'Заполняет конвертор НЕ ТРОГАТЬ!'!W722)</f>
        <v/>
      </c>
      <c r="D580" s="385" t="str">
        <f>IF('Заполняет конвертор НЕ ТРОГАТЬ!'!X722="", "", 'Заполняет конвертор НЕ ТРОГАТЬ!'!X722)</f>
        <v/>
      </c>
      <c r="E580" s="385" t="str">
        <f>IF('Заполняет конвертор НЕ ТРОГАТЬ!'!Y722="", "", 'Заполняет конвертор НЕ ТРОГАТЬ!'!Y722)</f>
        <v/>
      </c>
      <c r="F580" s="385" t="str">
        <f>IF('Заполняет конвертор НЕ ТРОГАТЬ!'!Z722="", "", 'Заполняет конвертор НЕ ТРОГАТЬ!'!Z722)</f>
        <v/>
      </c>
      <c r="G580" s="385" t="str">
        <f>IF('Заполняет конвертор НЕ ТРОГАТЬ!'!AA722="", "", 'Заполняет конвертор НЕ ТРОГАТЬ!'!AA722)</f>
        <v/>
      </c>
      <c r="H580" s="385" t="str">
        <f>IF('Заполняет конвертор НЕ ТРОГАТЬ!'!AB722="", "", 'Заполняет конвертор НЕ ТРОГАТЬ!'!AB722)</f>
        <v/>
      </c>
      <c r="I580" s="385" t="str">
        <f>IF('Заполняет конвертор НЕ ТРОГАТЬ!'!AC722="", "", 'Заполняет конвертор НЕ ТРОГАТЬ!'!AC722)</f>
        <v/>
      </c>
      <c r="J580" s="385" t="str">
        <f>IF('Заполняет конвертор НЕ ТРОГАТЬ!'!AD722="", "", 'Заполняет конвертор НЕ ТРОГАТЬ!'!AD722)</f>
        <v/>
      </c>
    </row>
    <row r="581" spans="1:10" ht="15.75" customHeight="1">
      <c r="A581" s="385" t="str">
        <f>IF('Заполняет конвертор НЕ ТРОГАТЬ!'!U723="", "", 'Заполняет конвертор НЕ ТРОГАТЬ!'!U723)</f>
        <v/>
      </c>
      <c r="B581" s="385" t="str">
        <f>IF('Заполняет конвертор НЕ ТРОГАТЬ!'!V723="", "", 'Заполняет конвертор НЕ ТРОГАТЬ!'!V723)</f>
        <v/>
      </c>
      <c r="C581" s="385" t="str">
        <f>IF('Заполняет конвертор НЕ ТРОГАТЬ!'!W723="", "", 'Заполняет конвертор НЕ ТРОГАТЬ!'!W723)</f>
        <v/>
      </c>
      <c r="D581" s="385" t="str">
        <f>IF('Заполняет конвертор НЕ ТРОГАТЬ!'!X723="", "", 'Заполняет конвертор НЕ ТРОГАТЬ!'!X723)</f>
        <v/>
      </c>
      <c r="E581" s="385" t="str">
        <f>IF('Заполняет конвертор НЕ ТРОГАТЬ!'!Y723="", "", 'Заполняет конвертор НЕ ТРОГАТЬ!'!Y723)</f>
        <v/>
      </c>
      <c r="F581" s="385" t="str">
        <f>IF('Заполняет конвертор НЕ ТРОГАТЬ!'!Z723="", "", 'Заполняет конвертор НЕ ТРОГАТЬ!'!Z723)</f>
        <v/>
      </c>
      <c r="G581" s="385" t="str">
        <f>IF('Заполняет конвертор НЕ ТРОГАТЬ!'!AA723="", "", 'Заполняет конвертор НЕ ТРОГАТЬ!'!AA723)</f>
        <v/>
      </c>
      <c r="H581" s="385" t="str">
        <f>IF('Заполняет конвертор НЕ ТРОГАТЬ!'!AB723="", "", 'Заполняет конвертор НЕ ТРОГАТЬ!'!AB723)</f>
        <v/>
      </c>
      <c r="I581" s="385" t="str">
        <f>IF('Заполняет конвертор НЕ ТРОГАТЬ!'!AC723="", "", 'Заполняет конвертор НЕ ТРОГАТЬ!'!AC723)</f>
        <v/>
      </c>
      <c r="J581" s="385" t="str">
        <f>IF('Заполняет конвертор НЕ ТРОГАТЬ!'!AD723="", "", 'Заполняет конвертор НЕ ТРОГАТЬ!'!AD723)</f>
        <v/>
      </c>
    </row>
    <row r="582" spans="1:10" ht="15.75" customHeight="1">
      <c r="A582" s="385" t="str">
        <f>IF('Заполняет конвертор НЕ ТРОГАТЬ!'!U724="", "", 'Заполняет конвертор НЕ ТРОГАТЬ!'!U724)</f>
        <v/>
      </c>
      <c r="B582" s="385" t="str">
        <f>IF('Заполняет конвертор НЕ ТРОГАТЬ!'!V724="", "", 'Заполняет конвертор НЕ ТРОГАТЬ!'!V724)</f>
        <v/>
      </c>
      <c r="C582" s="385" t="str">
        <f>IF('Заполняет конвертор НЕ ТРОГАТЬ!'!W724="", "", 'Заполняет конвертор НЕ ТРОГАТЬ!'!W724)</f>
        <v/>
      </c>
      <c r="D582" s="385" t="str">
        <f>IF('Заполняет конвертор НЕ ТРОГАТЬ!'!X724="", "", 'Заполняет конвертор НЕ ТРОГАТЬ!'!X724)</f>
        <v/>
      </c>
      <c r="E582" s="385" t="str">
        <f>IF('Заполняет конвертор НЕ ТРОГАТЬ!'!Y724="", "", 'Заполняет конвертор НЕ ТРОГАТЬ!'!Y724)</f>
        <v/>
      </c>
      <c r="F582" s="385" t="str">
        <f>IF('Заполняет конвертор НЕ ТРОГАТЬ!'!Z724="", "", 'Заполняет конвертор НЕ ТРОГАТЬ!'!Z724)</f>
        <v/>
      </c>
      <c r="G582" s="385" t="str">
        <f>IF('Заполняет конвертор НЕ ТРОГАТЬ!'!AA724="", "", 'Заполняет конвертор НЕ ТРОГАТЬ!'!AA724)</f>
        <v/>
      </c>
      <c r="H582" s="385" t="str">
        <f>IF('Заполняет конвертор НЕ ТРОГАТЬ!'!AB724="", "", 'Заполняет конвертор НЕ ТРОГАТЬ!'!AB724)</f>
        <v/>
      </c>
      <c r="I582" s="385" t="str">
        <f>IF('Заполняет конвертор НЕ ТРОГАТЬ!'!AC724="", "", 'Заполняет конвертор НЕ ТРОГАТЬ!'!AC724)</f>
        <v/>
      </c>
      <c r="J582" s="385" t="str">
        <f>IF('Заполняет конвертор НЕ ТРОГАТЬ!'!AD724="", "", 'Заполняет конвертор НЕ ТРОГАТЬ!'!AD724)</f>
        <v/>
      </c>
    </row>
    <row r="583" spans="1:10" ht="15.75" customHeight="1">
      <c r="A583" s="385" t="str">
        <f>IF('Заполняет конвертор НЕ ТРОГАТЬ!'!U725="", "", 'Заполняет конвертор НЕ ТРОГАТЬ!'!U725)</f>
        <v/>
      </c>
      <c r="B583" s="385" t="str">
        <f>IF('Заполняет конвертор НЕ ТРОГАТЬ!'!V725="", "", 'Заполняет конвертор НЕ ТРОГАТЬ!'!V725)</f>
        <v/>
      </c>
      <c r="C583" s="385" t="str">
        <f>IF('Заполняет конвертор НЕ ТРОГАТЬ!'!W725="", "", 'Заполняет конвертор НЕ ТРОГАТЬ!'!W725)</f>
        <v/>
      </c>
      <c r="D583" s="385" t="str">
        <f>IF('Заполняет конвертор НЕ ТРОГАТЬ!'!X725="", "", 'Заполняет конвертор НЕ ТРОГАТЬ!'!X725)</f>
        <v/>
      </c>
      <c r="E583" s="385" t="str">
        <f>IF('Заполняет конвертор НЕ ТРОГАТЬ!'!Y725="", "", 'Заполняет конвертор НЕ ТРОГАТЬ!'!Y725)</f>
        <v/>
      </c>
      <c r="F583" s="385" t="str">
        <f>IF('Заполняет конвертор НЕ ТРОГАТЬ!'!Z725="", "", 'Заполняет конвертор НЕ ТРОГАТЬ!'!Z725)</f>
        <v/>
      </c>
      <c r="G583" s="385" t="str">
        <f>IF('Заполняет конвертор НЕ ТРОГАТЬ!'!AA725="", "", 'Заполняет конвертор НЕ ТРОГАТЬ!'!AA725)</f>
        <v/>
      </c>
      <c r="H583" s="385" t="str">
        <f>IF('Заполняет конвертор НЕ ТРОГАТЬ!'!AB725="", "", 'Заполняет конвертор НЕ ТРОГАТЬ!'!AB725)</f>
        <v/>
      </c>
      <c r="I583" s="385" t="str">
        <f>IF('Заполняет конвертор НЕ ТРОГАТЬ!'!AC725="", "", 'Заполняет конвертор НЕ ТРОГАТЬ!'!AC725)</f>
        <v/>
      </c>
      <c r="J583" s="385" t="str">
        <f>IF('Заполняет конвертор НЕ ТРОГАТЬ!'!AD725="", "", 'Заполняет конвертор НЕ ТРОГАТЬ!'!AD725)</f>
        <v/>
      </c>
    </row>
    <row r="584" spans="1:10" ht="15.75" customHeight="1">
      <c r="A584" s="385" t="str">
        <f>IF('Заполняет конвертор НЕ ТРОГАТЬ!'!U726="", "", 'Заполняет конвертор НЕ ТРОГАТЬ!'!U726)</f>
        <v/>
      </c>
      <c r="B584" s="385" t="str">
        <f>IF('Заполняет конвертор НЕ ТРОГАТЬ!'!V726="", "", 'Заполняет конвертор НЕ ТРОГАТЬ!'!V726)</f>
        <v/>
      </c>
      <c r="C584" s="385" t="str">
        <f>IF('Заполняет конвертор НЕ ТРОГАТЬ!'!W726="", "", 'Заполняет конвертор НЕ ТРОГАТЬ!'!W726)</f>
        <v/>
      </c>
      <c r="D584" s="385" t="str">
        <f>IF('Заполняет конвертор НЕ ТРОГАТЬ!'!X726="", "", 'Заполняет конвертор НЕ ТРОГАТЬ!'!X726)</f>
        <v/>
      </c>
      <c r="E584" s="385" t="str">
        <f>IF('Заполняет конвертор НЕ ТРОГАТЬ!'!Y726="", "", 'Заполняет конвертор НЕ ТРОГАТЬ!'!Y726)</f>
        <v/>
      </c>
      <c r="F584" s="385" t="str">
        <f>IF('Заполняет конвертор НЕ ТРОГАТЬ!'!Z726="", "", 'Заполняет конвертор НЕ ТРОГАТЬ!'!Z726)</f>
        <v/>
      </c>
      <c r="G584" s="385" t="str">
        <f>IF('Заполняет конвертор НЕ ТРОГАТЬ!'!AA726="", "", 'Заполняет конвертор НЕ ТРОГАТЬ!'!AA726)</f>
        <v/>
      </c>
      <c r="H584" s="385" t="str">
        <f>IF('Заполняет конвертор НЕ ТРОГАТЬ!'!AB726="", "", 'Заполняет конвертор НЕ ТРОГАТЬ!'!AB726)</f>
        <v/>
      </c>
      <c r="I584" s="385" t="str">
        <f>IF('Заполняет конвертор НЕ ТРОГАТЬ!'!AC726="", "", 'Заполняет конвертор НЕ ТРОГАТЬ!'!AC726)</f>
        <v/>
      </c>
      <c r="J584" s="385" t="str">
        <f>IF('Заполняет конвертор НЕ ТРОГАТЬ!'!AD726="", "", 'Заполняет конвертор НЕ ТРОГАТЬ!'!AD726)</f>
        <v/>
      </c>
    </row>
    <row r="585" spans="1:10" ht="15.75" customHeight="1">
      <c r="A585" s="385" t="str">
        <f>IF('Заполняет конвертор НЕ ТРОГАТЬ!'!U727="", "", 'Заполняет конвертор НЕ ТРОГАТЬ!'!U727)</f>
        <v/>
      </c>
      <c r="B585" s="385" t="str">
        <f>IF('Заполняет конвертор НЕ ТРОГАТЬ!'!V727="", "", 'Заполняет конвертор НЕ ТРОГАТЬ!'!V727)</f>
        <v/>
      </c>
      <c r="C585" s="385" t="str">
        <f>IF('Заполняет конвертор НЕ ТРОГАТЬ!'!W727="", "", 'Заполняет конвертор НЕ ТРОГАТЬ!'!W727)</f>
        <v/>
      </c>
      <c r="D585" s="385" t="str">
        <f>IF('Заполняет конвертор НЕ ТРОГАТЬ!'!X727="", "", 'Заполняет конвертор НЕ ТРОГАТЬ!'!X727)</f>
        <v/>
      </c>
      <c r="E585" s="385" t="str">
        <f>IF('Заполняет конвертор НЕ ТРОГАТЬ!'!Y727="", "", 'Заполняет конвертор НЕ ТРОГАТЬ!'!Y727)</f>
        <v/>
      </c>
      <c r="F585" s="385" t="str">
        <f>IF('Заполняет конвертор НЕ ТРОГАТЬ!'!Z727="", "", 'Заполняет конвертор НЕ ТРОГАТЬ!'!Z727)</f>
        <v/>
      </c>
      <c r="G585" s="385" t="str">
        <f>IF('Заполняет конвертор НЕ ТРОГАТЬ!'!AA727="", "", 'Заполняет конвертор НЕ ТРОГАТЬ!'!AA727)</f>
        <v/>
      </c>
      <c r="H585" s="385" t="str">
        <f>IF('Заполняет конвертор НЕ ТРОГАТЬ!'!AB727="", "", 'Заполняет конвертор НЕ ТРОГАТЬ!'!AB727)</f>
        <v/>
      </c>
      <c r="I585" s="385" t="str">
        <f>IF('Заполняет конвертор НЕ ТРОГАТЬ!'!AC727="", "", 'Заполняет конвертор НЕ ТРОГАТЬ!'!AC727)</f>
        <v/>
      </c>
      <c r="J585" s="385" t="str">
        <f>IF('Заполняет конвертор НЕ ТРОГАТЬ!'!AD727="", "", 'Заполняет конвертор НЕ ТРОГАТЬ!'!AD727)</f>
        <v/>
      </c>
    </row>
    <row r="586" spans="1:10" ht="15.75" customHeight="1">
      <c r="A586" s="385" t="str">
        <f>IF('Заполняет конвертор НЕ ТРОГАТЬ!'!U728="", "", 'Заполняет конвертор НЕ ТРОГАТЬ!'!U728)</f>
        <v/>
      </c>
      <c r="B586" s="385" t="str">
        <f>IF('Заполняет конвертор НЕ ТРОГАТЬ!'!V728="", "", 'Заполняет конвертор НЕ ТРОГАТЬ!'!V728)</f>
        <v/>
      </c>
      <c r="C586" s="385" t="str">
        <f>IF('Заполняет конвертор НЕ ТРОГАТЬ!'!W728="", "", 'Заполняет конвертор НЕ ТРОГАТЬ!'!W728)</f>
        <v/>
      </c>
      <c r="D586" s="385" t="str">
        <f>IF('Заполняет конвертор НЕ ТРОГАТЬ!'!X728="", "", 'Заполняет конвертор НЕ ТРОГАТЬ!'!X728)</f>
        <v/>
      </c>
      <c r="E586" s="385" t="str">
        <f>IF('Заполняет конвертор НЕ ТРОГАТЬ!'!Y728="", "", 'Заполняет конвертор НЕ ТРОГАТЬ!'!Y728)</f>
        <v/>
      </c>
      <c r="F586" s="385" t="str">
        <f>IF('Заполняет конвертор НЕ ТРОГАТЬ!'!Z728="", "", 'Заполняет конвертор НЕ ТРОГАТЬ!'!Z728)</f>
        <v/>
      </c>
      <c r="G586" s="385" t="str">
        <f>IF('Заполняет конвертор НЕ ТРОГАТЬ!'!AA728="", "", 'Заполняет конвертор НЕ ТРОГАТЬ!'!AA728)</f>
        <v/>
      </c>
      <c r="H586" s="385" t="str">
        <f>IF('Заполняет конвертор НЕ ТРОГАТЬ!'!AB728="", "", 'Заполняет конвертор НЕ ТРОГАТЬ!'!AB728)</f>
        <v/>
      </c>
      <c r="I586" s="385" t="str">
        <f>IF('Заполняет конвертор НЕ ТРОГАТЬ!'!AC728="", "", 'Заполняет конвертор НЕ ТРОГАТЬ!'!AC728)</f>
        <v/>
      </c>
      <c r="J586" s="385" t="str">
        <f>IF('Заполняет конвертор НЕ ТРОГАТЬ!'!AD728="", "", 'Заполняет конвертор НЕ ТРОГАТЬ!'!AD728)</f>
        <v/>
      </c>
    </row>
    <row r="587" spans="1:10" ht="15.75" customHeight="1">
      <c r="A587" s="385" t="str">
        <f>IF('Заполняет конвертор НЕ ТРОГАТЬ!'!U729="", "", 'Заполняет конвертор НЕ ТРОГАТЬ!'!U729)</f>
        <v/>
      </c>
      <c r="B587" s="385" t="str">
        <f>IF('Заполняет конвертор НЕ ТРОГАТЬ!'!V729="", "", 'Заполняет конвертор НЕ ТРОГАТЬ!'!V729)</f>
        <v/>
      </c>
      <c r="C587" s="385" t="str">
        <f>IF('Заполняет конвертор НЕ ТРОГАТЬ!'!W729="", "", 'Заполняет конвертор НЕ ТРОГАТЬ!'!W729)</f>
        <v/>
      </c>
      <c r="D587" s="385" t="str">
        <f>IF('Заполняет конвертор НЕ ТРОГАТЬ!'!X729="", "", 'Заполняет конвертор НЕ ТРОГАТЬ!'!X729)</f>
        <v/>
      </c>
      <c r="E587" s="385" t="str">
        <f>IF('Заполняет конвертор НЕ ТРОГАТЬ!'!Y729="", "", 'Заполняет конвертор НЕ ТРОГАТЬ!'!Y729)</f>
        <v/>
      </c>
      <c r="F587" s="385" t="str">
        <f>IF('Заполняет конвертор НЕ ТРОГАТЬ!'!Z729="", "", 'Заполняет конвертор НЕ ТРОГАТЬ!'!Z729)</f>
        <v/>
      </c>
      <c r="G587" s="385" t="str">
        <f>IF('Заполняет конвертор НЕ ТРОГАТЬ!'!AA729="", "", 'Заполняет конвертор НЕ ТРОГАТЬ!'!AA729)</f>
        <v/>
      </c>
      <c r="H587" s="385" t="str">
        <f>IF('Заполняет конвертор НЕ ТРОГАТЬ!'!AB729="", "", 'Заполняет конвертор НЕ ТРОГАТЬ!'!AB729)</f>
        <v/>
      </c>
      <c r="I587" s="385" t="str">
        <f>IF('Заполняет конвертор НЕ ТРОГАТЬ!'!AC729="", "", 'Заполняет конвертор НЕ ТРОГАТЬ!'!AC729)</f>
        <v/>
      </c>
      <c r="J587" s="385" t="str">
        <f>IF('Заполняет конвертор НЕ ТРОГАТЬ!'!AD729="", "", 'Заполняет конвертор НЕ ТРОГАТЬ!'!AD729)</f>
        <v/>
      </c>
    </row>
    <row r="588" spans="1:10" ht="15.75" customHeight="1">
      <c r="A588" s="385" t="str">
        <f>IF('Заполняет конвертор НЕ ТРОГАТЬ!'!U730="", "", 'Заполняет конвертор НЕ ТРОГАТЬ!'!U730)</f>
        <v/>
      </c>
      <c r="B588" s="385" t="str">
        <f>IF('Заполняет конвертор НЕ ТРОГАТЬ!'!V730="", "", 'Заполняет конвертор НЕ ТРОГАТЬ!'!V730)</f>
        <v/>
      </c>
      <c r="C588" s="385" t="str">
        <f>IF('Заполняет конвертор НЕ ТРОГАТЬ!'!W730="", "", 'Заполняет конвертор НЕ ТРОГАТЬ!'!W730)</f>
        <v/>
      </c>
      <c r="D588" s="385" t="str">
        <f>IF('Заполняет конвертор НЕ ТРОГАТЬ!'!X730="", "", 'Заполняет конвертор НЕ ТРОГАТЬ!'!X730)</f>
        <v/>
      </c>
      <c r="E588" s="385" t="str">
        <f>IF('Заполняет конвертор НЕ ТРОГАТЬ!'!Y730="", "", 'Заполняет конвертор НЕ ТРОГАТЬ!'!Y730)</f>
        <v/>
      </c>
      <c r="F588" s="385" t="str">
        <f>IF('Заполняет конвертор НЕ ТРОГАТЬ!'!Z730="", "", 'Заполняет конвертор НЕ ТРОГАТЬ!'!Z730)</f>
        <v/>
      </c>
      <c r="G588" s="385" t="str">
        <f>IF('Заполняет конвертор НЕ ТРОГАТЬ!'!AA730="", "", 'Заполняет конвертор НЕ ТРОГАТЬ!'!AA730)</f>
        <v/>
      </c>
      <c r="H588" s="385" t="str">
        <f>IF('Заполняет конвертор НЕ ТРОГАТЬ!'!AB730="", "", 'Заполняет конвертор НЕ ТРОГАТЬ!'!AB730)</f>
        <v/>
      </c>
      <c r="I588" s="385" t="str">
        <f>IF('Заполняет конвертор НЕ ТРОГАТЬ!'!AC730="", "", 'Заполняет конвертор НЕ ТРОГАТЬ!'!AC730)</f>
        <v/>
      </c>
      <c r="J588" s="385" t="str">
        <f>IF('Заполняет конвертор НЕ ТРОГАТЬ!'!AD730="", "", 'Заполняет конвертор НЕ ТРОГАТЬ!'!AD730)</f>
        <v/>
      </c>
    </row>
    <row r="589" spans="1:10" ht="15.75" customHeight="1">
      <c r="A589" s="385" t="str">
        <f>IF('Заполняет конвертор НЕ ТРОГАТЬ!'!U731="", "", 'Заполняет конвертор НЕ ТРОГАТЬ!'!U731)</f>
        <v/>
      </c>
      <c r="B589" s="385" t="str">
        <f>IF('Заполняет конвертор НЕ ТРОГАТЬ!'!V731="", "", 'Заполняет конвертор НЕ ТРОГАТЬ!'!V731)</f>
        <v/>
      </c>
      <c r="C589" s="385" t="str">
        <f>IF('Заполняет конвертор НЕ ТРОГАТЬ!'!W731="", "", 'Заполняет конвертор НЕ ТРОГАТЬ!'!W731)</f>
        <v/>
      </c>
      <c r="D589" s="385" t="str">
        <f>IF('Заполняет конвертор НЕ ТРОГАТЬ!'!X731="", "", 'Заполняет конвертор НЕ ТРОГАТЬ!'!X731)</f>
        <v/>
      </c>
      <c r="E589" s="385" t="str">
        <f>IF('Заполняет конвертор НЕ ТРОГАТЬ!'!Y731="", "", 'Заполняет конвертор НЕ ТРОГАТЬ!'!Y731)</f>
        <v/>
      </c>
      <c r="F589" s="385" t="str">
        <f>IF('Заполняет конвертор НЕ ТРОГАТЬ!'!Z731="", "", 'Заполняет конвертор НЕ ТРОГАТЬ!'!Z731)</f>
        <v/>
      </c>
      <c r="G589" s="385" t="str">
        <f>IF('Заполняет конвертор НЕ ТРОГАТЬ!'!AA731="", "", 'Заполняет конвертор НЕ ТРОГАТЬ!'!AA731)</f>
        <v/>
      </c>
      <c r="H589" s="385" t="str">
        <f>IF('Заполняет конвертор НЕ ТРОГАТЬ!'!AB731="", "", 'Заполняет конвертор НЕ ТРОГАТЬ!'!AB731)</f>
        <v/>
      </c>
      <c r="I589" s="385" t="str">
        <f>IF('Заполняет конвертор НЕ ТРОГАТЬ!'!AC731="", "", 'Заполняет конвертор НЕ ТРОГАТЬ!'!AC731)</f>
        <v/>
      </c>
      <c r="J589" s="385" t="str">
        <f>IF('Заполняет конвертор НЕ ТРОГАТЬ!'!AD731="", "", 'Заполняет конвертор НЕ ТРОГАТЬ!'!AD731)</f>
        <v/>
      </c>
    </row>
    <row r="590" spans="1:10" ht="15.75" customHeight="1">
      <c r="A590" s="385" t="str">
        <f>IF('Заполняет конвертор НЕ ТРОГАТЬ!'!U732="", "", 'Заполняет конвертор НЕ ТРОГАТЬ!'!U732)</f>
        <v/>
      </c>
      <c r="B590" s="385" t="str">
        <f>IF('Заполняет конвертор НЕ ТРОГАТЬ!'!V732="", "", 'Заполняет конвертор НЕ ТРОГАТЬ!'!V732)</f>
        <v/>
      </c>
      <c r="C590" s="385" t="str">
        <f>IF('Заполняет конвертор НЕ ТРОГАТЬ!'!W732="", "", 'Заполняет конвертор НЕ ТРОГАТЬ!'!W732)</f>
        <v/>
      </c>
      <c r="D590" s="385" t="str">
        <f>IF('Заполняет конвертор НЕ ТРОГАТЬ!'!X732="", "", 'Заполняет конвертор НЕ ТРОГАТЬ!'!X732)</f>
        <v/>
      </c>
      <c r="E590" s="385" t="str">
        <f>IF('Заполняет конвертор НЕ ТРОГАТЬ!'!Y732="", "", 'Заполняет конвертор НЕ ТРОГАТЬ!'!Y732)</f>
        <v/>
      </c>
      <c r="F590" s="385" t="str">
        <f>IF('Заполняет конвертор НЕ ТРОГАТЬ!'!Z732="", "", 'Заполняет конвертор НЕ ТРОГАТЬ!'!Z732)</f>
        <v/>
      </c>
      <c r="G590" s="385" t="str">
        <f>IF('Заполняет конвертор НЕ ТРОГАТЬ!'!AA732="", "", 'Заполняет конвертор НЕ ТРОГАТЬ!'!AA732)</f>
        <v/>
      </c>
      <c r="H590" s="385" t="str">
        <f>IF('Заполняет конвертор НЕ ТРОГАТЬ!'!AB732="", "", 'Заполняет конвертор НЕ ТРОГАТЬ!'!AB732)</f>
        <v/>
      </c>
      <c r="I590" s="385" t="str">
        <f>IF('Заполняет конвертор НЕ ТРОГАТЬ!'!AC732="", "", 'Заполняет конвертор НЕ ТРОГАТЬ!'!AC732)</f>
        <v/>
      </c>
      <c r="J590" s="385" t="str">
        <f>IF('Заполняет конвертор НЕ ТРОГАТЬ!'!AD732="", "", 'Заполняет конвертор НЕ ТРОГАТЬ!'!AD732)</f>
        <v/>
      </c>
    </row>
    <row r="591" spans="1:10" ht="15.75" customHeight="1">
      <c r="A591" s="385" t="str">
        <f>IF('Заполняет конвертор НЕ ТРОГАТЬ!'!U733="", "", 'Заполняет конвертор НЕ ТРОГАТЬ!'!U733)</f>
        <v/>
      </c>
      <c r="B591" s="385" t="str">
        <f>IF('Заполняет конвертор НЕ ТРОГАТЬ!'!V733="", "", 'Заполняет конвертор НЕ ТРОГАТЬ!'!V733)</f>
        <v/>
      </c>
      <c r="C591" s="385" t="str">
        <f>IF('Заполняет конвертор НЕ ТРОГАТЬ!'!W733="", "", 'Заполняет конвертор НЕ ТРОГАТЬ!'!W733)</f>
        <v/>
      </c>
      <c r="D591" s="385" t="str">
        <f>IF('Заполняет конвертор НЕ ТРОГАТЬ!'!X733="", "", 'Заполняет конвертор НЕ ТРОГАТЬ!'!X733)</f>
        <v/>
      </c>
      <c r="E591" s="385" t="str">
        <f>IF('Заполняет конвертор НЕ ТРОГАТЬ!'!Y733="", "", 'Заполняет конвертор НЕ ТРОГАТЬ!'!Y733)</f>
        <v/>
      </c>
      <c r="F591" s="385" t="str">
        <f>IF('Заполняет конвертор НЕ ТРОГАТЬ!'!Z733="", "", 'Заполняет конвертор НЕ ТРОГАТЬ!'!Z733)</f>
        <v/>
      </c>
      <c r="G591" s="385" t="str">
        <f>IF('Заполняет конвертор НЕ ТРОГАТЬ!'!AA733="", "", 'Заполняет конвертор НЕ ТРОГАТЬ!'!AA733)</f>
        <v/>
      </c>
      <c r="H591" s="385" t="str">
        <f>IF('Заполняет конвертор НЕ ТРОГАТЬ!'!AB733="", "", 'Заполняет конвертор НЕ ТРОГАТЬ!'!AB733)</f>
        <v/>
      </c>
      <c r="I591" s="385" t="str">
        <f>IF('Заполняет конвертор НЕ ТРОГАТЬ!'!AC733="", "", 'Заполняет конвертор НЕ ТРОГАТЬ!'!AC733)</f>
        <v/>
      </c>
      <c r="J591" s="385" t="str">
        <f>IF('Заполняет конвертор НЕ ТРОГАТЬ!'!AD733="", "", 'Заполняет конвертор НЕ ТРОГАТЬ!'!AD733)</f>
        <v/>
      </c>
    </row>
    <row r="592" spans="1:10" ht="15.75" customHeight="1">
      <c r="A592" s="385" t="str">
        <f>IF('Заполняет конвертор НЕ ТРОГАТЬ!'!U734="", "", 'Заполняет конвертор НЕ ТРОГАТЬ!'!U734)</f>
        <v/>
      </c>
      <c r="B592" s="385" t="str">
        <f>IF('Заполняет конвертор НЕ ТРОГАТЬ!'!V734="", "", 'Заполняет конвертор НЕ ТРОГАТЬ!'!V734)</f>
        <v/>
      </c>
      <c r="C592" s="385" t="str">
        <f>IF('Заполняет конвертор НЕ ТРОГАТЬ!'!W734="", "", 'Заполняет конвертор НЕ ТРОГАТЬ!'!W734)</f>
        <v/>
      </c>
      <c r="D592" s="385" t="str">
        <f>IF('Заполняет конвертор НЕ ТРОГАТЬ!'!X734="", "", 'Заполняет конвертор НЕ ТРОГАТЬ!'!X734)</f>
        <v/>
      </c>
      <c r="E592" s="385" t="str">
        <f>IF('Заполняет конвертор НЕ ТРОГАТЬ!'!Y734="", "", 'Заполняет конвертор НЕ ТРОГАТЬ!'!Y734)</f>
        <v/>
      </c>
      <c r="F592" s="385" t="str">
        <f>IF('Заполняет конвертор НЕ ТРОГАТЬ!'!Z734="", "", 'Заполняет конвертор НЕ ТРОГАТЬ!'!Z734)</f>
        <v/>
      </c>
      <c r="G592" s="385" t="str">
        <f>IF('Заполняет конвертор НЕ ТРОГАТЬ!'!AA734="", "", 'Заполняет конвертор НЕ ТРОГАТЬ!'!AA734)</f>
        <v/>
      </c>
      <c r="H592" s="385" t="str">
        <f>IF('Заполняет конвертор НЕ ТРОГАТЬ!'!AB734="", "", 'Заполняет конвертор НЕ ТРОГАТЬ!'!AB734)</f>
        <v/>
      </c>
      <c r="I592" s="385" t="str">
        <f>IF('Заполняет конвертор НЕ ТРОГАТЬ!'!AC734="", "", 'Заполняет конвертор НЕ ТРОГАТЬ!'!AC734)</f>
        <v/>
      </c>
      <c r="J592" s="385" t="str">
        <f>IF('Заполняет конвертор НЕ ТРОГАТЬ!'!AD734="", "", 'Заполняет конвертор НЕ ТРОГАТЬ!'!AD734)</f>
        <v/>
      </c>
    </row>
    <row r="593" spans="1:10" ht="15.75" customHeight="1">
      <c r="A593" s="385" t="str">
        <f>IF('Заполняет конвертор НЕ ТРОГАТЬ!'!U735="", "", 'Заполняет конвертор НЕ ТРОГАТЬ!'!U735)</f>
        <v/>
      </c>
      <c r="B593" s="385" t="str">
        <f>IF('Заполняет конвертор НЕ ТРОГАТЬ!'!V735="", "", 'Заполняет конвертор НЕ ТРОГАТЬ!'!V735)</f>
        <v/>
      </c>
      <c r="C593" s="385" t="str">
        <f>IF('Заполняет конвертор НЕ ТРОГАТЬ!'!W735="", "", 'Заполняет конвертор НЕ ТРОГАТЬ!'!W735)</f>
        <v/>
      </c>
      <c r="D593" s="385" t="str">
        <f>IF('Заполняет конвертор НЕ ТРОГАТЬ!'!X735="", "", 'Заполняет конвертор НЕ ТРОГАТЬ!'!X735)</f>
        <v/>
      </c>
      <c r="E593" s="385" t="str">
        <f>IF('Заполняет конвертор НЕ ТРОГАТЬ!'!Y735="", "", 'Заполняет конвертор НЕ ТРОГАТЬ!'!Y735)</f>
        <v/>
      </c>
      <c r="F593" s="385" t="str">
        <f>IF('Заполняет конвертор НЕ ТРОГАТЬ!'!Z735="", "", 'Заполняет конвертор НЕ ТРОГАТЬ!'!Z735)</f>
        <v/>
      </c>
      <c r="G593" s="385" t="str">
        <f>IF('Заполняет конвертор НЕ ТРОГАТЬ!'!AA735="", "", 'Заполняет конвертор НЕ ТРОГАТЬ!'!AA735)</f>
        <v/>
      </c>
      <c r="H593" s="385" t="str">
        <f>IF('Заполняет конвертор НЕ ТРОГАТЬ!'!AB735="", "", 'Заполняет конвертор НЕ ТРОГАТЬ!'!AB735)</f>
        <v/>
      </c>
      <c r="I593" s="385" t="str">
        <f>IF('Заполняет конвертор НЕ ТРОГАТЬ!'!AC735="", "", 'Заполняет конвертор НЕ ТРОГАТЬ!'!AC735)</f>
        <v/>
      </c>
      <c r="J593" s="385" t="str">
        <f>IF('Заполняет конвертор НЕ ТРОГАТЬ!'!AD735="", "", 'Заполняет конвертор НЕ ТРОГАТЬ!'!AD735)</f>
        <v/>
      </c>
    </row>
    <row r="594" spans="1:10" ht="15.75" customHeight="1">
      <c r="A594" s="385" t="str">
        <f>IF('Заполняет конвертор НЕ ТРОГАТЬ!'!U736="", "", 'Заполняет конвертор НЕ ТРОГАТЬ!'!U736)</f>
        <v/>
      </c>
      <c r="B594" s="385" t="str">
        <f>IF('Заполняет конвертор НЕ ТРОГАТЬ!'!V736="", "", 'Заполняет конвертор НЕ ТРОГАТЬ!'!V736)</f>
        <v/>
      </c>
      <c r="C594" s="385" t="str">
        <f>IF('Заполняет конвертор НЕ ТРОГАТЬ!'!W736="", "", 'Заполняет конвертор НЕ ТРОГАТЬ!'!W736)</f>
        <v/>
      </c>
      <c r="D594" s="385" t="str">
        <f>IF('Заполняет конвертор НЕ ТРОГАТЬ!'!X736="", "", 'Заполняет конвертор НЕ ТРОГАТЬ!'!X736)</f>
        <v/>
      </c>
      <c r="E594" s="385" t="str">
        <f>IF('Заполняет конвертор НЕ ТРОГАТЬ!'!Y736="", "", 'Заполняет конвертор НЕ ТРОГАТЬ!'!Y736)</f>
        <v/>
      </c>
      <c r="F594" s="385" t="str">
        <f>IF('Заполняет конвертор НЕ ТРОГАТЬ!'!Z736="", "", 'Заполняет конвертор НЕ ТРОГАТЬ!'!Z736)</f>
        <v/>
      </c>
      <c r="G594" s="385" t="str">
        <f>IF('Заполняет конвертор НЕ ТРОГАТЬ!'!AA736="", "", 'Заполняет конвертор НЕ ТРОГАТЬ!'!AA736)</f>
        <v/>
      </c>
      <c r="H594" s="385" t="str">
        <f>IF('Заполняет конвертор НЕ ТРОГАТЬ!'!AB736="", "", 'Заполняет конвертор НЕ ТРОГАТЬ!'!AB736)</f>
        <v/>
      </c>
      <c r="I594" s="385" t="str">
        <f>IF('Заполняет конвертор НЕ ТРОГАТЬ!'!AC736="", "", 'Заполняет конвертор НЕ ТРОГАТЬ!'!AC736)</f>
        <v/>
      </c>
      <c r="J594" s="385" t="str">
        <f>IF('Заполняет конвертор НЕ ТРОГАТЬ!'!AD736="", "", 'Заполняет конвертор НЕ ТРОГАТЬ!'!AD736)</f>
        <v/>
      </c>
    </row>
    <row r="595" spans="1:10" ht="15.75" customHeight="1">
      <c r="A595" s="385" t="str">
        <f>IF('Заполняет конвертор НЕ ТРОГАТЬ!'!U737="", "", 'Заполняет конвертор НЕ ТРОГАТЬ!'!U737)</f>
        <v/>
      </c>
      <c r="B595" s="385" t="str">
        <f>IF('Заполняет конвертор НЕ ТРОГАТЬ!'!V737="", "", 'Заполняет конвертор НЕ ТРОГАТЬ!'!V737)</f>
        <v/>
      </c>
      <c r="C595" s="385" t="str">
        <f>IF('Заполняет конвертор НЕ ТРОГАТЬ!'!W737="", "", 'Заполняет конвертор НЕ ТРОГАТЬ!'!W737)</f>
        <v/>
      </c>
      <c r="D595" s="385" t="str">
        <f>IF('Заполняет конвертор НЕ ТРОГАТЬ!'!X737="", "", 'Заполняет конвертор НЕ ТРОГАТЬ!'!X737)</f>
        <v/>
      </c>
      <c r="E595" s="385" t="str">
        <f>IF('Заполняет конвертор НЕ ТРОГАТЬ!'!Y737="", "", 'Заполняет конвертор НЕ ТРОГАТЬ!'!Y737)</f>
        <v/>
      </c>
      <c r="F595" s="385" t="str">
        <f>IF('Заполняет конвертор НЕ ТРОГАТЬ!'!Z737="", "", 'Заполняет конвертор НЕ ТРОГАТЬ!'!Z737)</f>
        <v/>
      </c>
      <c r="G595" s="385" t="str">
        <f>IF('Заполняет конвертор НЕ ТРОГАТЬ!'!AA737="", "", 'Заполняет конвертор НЕ ТРОГАТЬ!'!AA737)</f>
        <v/>
      </c>
      <c r="H595" s="385" t="str">
        <f>IF('Заполняет конвертор НЕ ТРОГАТЬ!'!AB737="", "", 'Заполняет конвертор НЕ ТРОГАТЬ!'!AB737)</f>
        <v/>
      </c>
      <c r="I595" s="385" t="str">
        <f>IF('Заполняет конвертор НЕ ТРОГАТЬ!'!AC737="", "", 'Заполняет конвертор НЕ ТРОГАТЬ!'!AC737)</f>
        <v/>
      </c>
      <c r="J595" s="385" t="str">
        <f>IF('Заполняет конвертор НЕ ТРОГАТЬ!'!AD737="", "", 'Заполняет конвертор НЕ ТРОГАТЬ!'!AD737)</f>
        <v/>
      </c>
    </row>
    <row r="596" spans="1:10" ht="15.75" customHeight="1">
      <c r="A596" s="385" t="str">
        <f>IF('Заполняет конвертор НЕ ТРОГАТЬ!'!U738="", "", 'Заполняет конвертор НЕ ТРОГАТЬ!'!U738)</f>
        <v/>
      </c>
      <c r="B596" s="385" t="str">
        <f>IF('Заполняет конвертор НЕ ТРОГАТЬ!'!V738="", "", 'Заполняет конвертор НЕ ТРОГАТЬ!'!V738)</f>
        <v/>
      </c>
      <c r="C596" s="385" t="str">
        <f>IF('Заполняет конвертор НЕ ТРОГАТЬ!'!W738="", "", 'Заполняет конвертор НЕ ТРОГАТЬ!'!W738)</f>
        <v/>
      </c>
      <c r="D596" s="385" t="str">
        <f>IF('Заполняет конвертор НЕ ТРОГАТЬ!'!X738="", "", 'Заполняет конвертор НЕ ТРОГАТЬ!'!X738)</f>
        <v/>
      </c>
      <c r="E596" s="385" t="str">
        <f>IF('Заполняет конвертор НЕ ТРОГАТЬ!'!Y738="", "", 'Заполняет конвертор НЕ ТРОГАТЬ!'!Y738)</f>
        <v/>
      </c>
      <c r="F596" s="385" t="str">
        <f>IF('Заполняет конвертор НЕ ТРОГАТЬ!'!Z738="", "", 'Заполняет конвертор НЕ ТРОГАТЬ!'!Z738)</f>
        <v/>
      </c>
      <c r="G596" s="385" t="str">
        <f>IF('Заполняет конвертор НЕ ТРОГАТЬ!'!AA738="", "", 'Заполняет конвертор НЕ ТРОГАТЬ!'!AA738)</f>
        <v/>
      </c>
      <c r="H596" s="385" t="str">
        <f>IF('Заполняет конвертор НЕ ТРОГАТЬ!'!AB738="", "", 'Заполняет конвертор НЕ ТРОГАТЬ!'!AB738)</f>
        <v/>
      </c>
      <c r="I596" s="385" t="str">
        <f>IF('Заполняет конвертор НЕ ТРОГАТЬ!'!AC738="", "", 'Заполняет конвертор НЕ ТРОГАТЬ!'!AC738)</f>
        <v/>
      </c>
      <c r="J596" s="385" t="str">
        <f>IF('Заполняет конвертор НЕ ТРОГАТЬ!'!AD738="", "", 'Заполняет конвертор НЕ ТРОГАТЬ!'!AD738)</f>
        <v/>
      </c>
    </row>
    <row r="597" spans="1:10" ht="15.75" customHeight="1">
      <c r="A597" s="385" t="str">
        <f>IF('Заполняет конвертор НЕ ТРОГАТЬ!'!U739="", "", 'Заполняет конвертор НЕ ТРОГАТЬ!'!U739)</f>
        <v/>
      </c>
      <c r="B597" s="385" t="str">
        <f>IF('Заполняет конвертор НЕ ТРОГАТЬ!'!V739="", "", 'Заполняет конвертор НЕ ТРОГАТЬ!'!V739)</f>
        <v/>
      </c>
      <c r="C597" s="385" t="str">
        <f>IF('Заполняет конвертор НЕ ТРОГАТЬ!'!W739="", "", 'Заполняет конвертор НЕ ТРОГАТЬ!'!W739)</f>
        <v/>
      </c>
      <c r="D597" s="385" t="str">
        <f>IF('Заполняет конвертор НЕ ТРОГАТЬ!'!X739="", "", 'Заполняет конвертор НЕ ТРОГАТЬ!'!X739)</f>
        <v/>
      </c>
      <c r="E597" s="385" t="str">
        <f>IF('Заполняет конвертор НЕ ТРОГАТЬ!'!Y739="", "", 'Заполняет конвертор НЕ ТРОГАТЬ!'!Y739)</f>
        <v/>
      </c>
      <c r="F597" s="385" t="str">
        <f>IF('Заполняет конвертор НЕ ТРОГАТЬ!'!Z739="", "", 'Заполняет конвертор НЕ ТРОГАТЬ!'!Z739)</f>
        <v/>
      </c>
      <c r="G597" s="385" t="str">
        <f>IF('Заполняет конвертор НЕ ТРОГАТЬ!'!AA739="", "", 'Заполняет конвертор НЕ ТРОГАТЬ!'!AA739)</f>
        <v/>
      </c>
      <c r="H597" s="385" t="str">
        <f>IF('Заполняет конвертор НЕ ТРОГАТЬ!'!AB739="", "", 'Заполняет конвертор НЕ ТРОГАТЬ!'!AB739)</f>
        <v/>
      </c>
      <c r="I597" s="385" t="str">
        <f>IF('Заполняет конвертор НЕ ТРОГАТЬ!'!AC739="", "", 'Заполняет конвертор НЕ ТРОГАТЬ!'!AC739)</f>
        <v/>
      </c>
      <c r="J597" s="385" t="str">
        <f>IF('Заполняет конвертор НЕ ТРОГАТЬ!'!AD739="", "", 'Заполняет конвертор НЕ ТРОГАТЬ!'!AD739)</f>
        <v/>
      </c>
    </row>
    <row r="598" spans="1:10" ht="15.75" customHeight="1">
      <c r="A598" s="385" t="str">
        <f>IF('Заполняет конвертор НЕ ТРОГАТЬ!'!U740="", "", 'Заполняет конвертор НЕ ТРОГАТЬ!'!U740)</f>
        <v/>
      </c>
      <c r="B598" s="385" t="str">
        <f>IF('Заполняет конвертор НЕ ТРОГАТЬ!'!V740="", "", 'Заполняет конвертор НЕ ТРОГАТЬ!'!V740)</f>
        <v/>
      </c>
      <c r="C598" s="385" t="str">
        <f>IF('Заполняет конвертор НЕ ТРОГАТЬ!'!W740="", "", 'Заполняет конвертор НЕ ТРОГАТЬ!'!W740)</f>
        <v/>
      </c>
      <c r="D598" s="385" t="str">
        <f>IF('Заполняет конвертор НЕ ТРОГАТЬ!'!X740="", "", 'Заполняет конвертор НЕ ТРОГАТЬ!'!X740)</f>
        <v/>
      </c>
      <c r="E598" s="385" t="str">
        <f>IF('Заполняет конвертор НЕ ТРОГАТЬ!'!Y740="", "", 'Заполняет конвертор НЕ ТРОГАТЬ!'!Y740)</f>
        <v/>
      </c>
      <c r="F598" s="385" t="str">
        <f>IF('Заполняет конвертор НЕ ТРОГАТЬ!'!Z740="", "", 'Заполняет конвертор НЕ ТРОГАТЬ!'!Z740)</f>
        <v/>
      </c>
      <c r="G598" s="385" t="str">
        <f>IF('Заполняет конвертор НЕ ТРОГАТЬ!'!AA740="", "", 'Заполняет конвертор НЕ ТРОГАТЬ!'!AA740)</f>
        <v/>
      </c>
      <c r="H598" s="385" t="str">
        <f>IF('Заполняет конвертор НЕ ТРОГАТЬ!'!AB740="", "", 'Заполняет конвертор НЕ ТРОГАТЬ!'!AB740)</f>
        <v/>
      </c>
      <c r="I598" s="385" t="str">
        <f>IF('Заполняет конвертор НЕ ТРОГАТЬ!'!AC740="", "", 'Заполняет конвертор НЕ ТРОГАТЬ!'!AC740)</f>
        <v/>
      </c>
      <c r="J598" s="385" t="str">
        <f>IF('Заполняет конвертор НЕ ТРОГАТЬ!'!AD740="", "", 'Заполняет конвертор НЕ ТРОГАТЬ!'!AD740)</f>
        <v/>
      </c>
    </row>
    <row r="599" spans="1:10" ht="15.75" customHeight="1">
      <c r="A599" s="385" t="str">
        <f>IF('Заполняет конвертор НЕ ТРОГАТЬ!'!U741="", "", 'Заполняет конвертор НЕ ТРОГАТЬ!'!U741)</f>
        <v/>
      </c>
      <c r="B599" s="385" t="str">
        <f>IF('Заполняет конвертор НЕ ТРОГАТЬ!'!V741="", "", 'Заполняет конвертор НЕ ТРОГАТЬ!'!V741)</f>
        <v/>
      </c>
      <c r="C599" s="385" t="str">
        <f>IF('Заполняет конвертор НЕ ТРОГАТЬ!'!W741="", "", 'Заполняет конвертор НЕ ТРОГАТЬ!'!W741)</f>
        <v/>
      </c>
      <c r="D599" s="385" t="str">
        <f>IF('Заполняет конвертор НЕ ТРОГАТЬ!'!X741="", "", 'Заполняет конвертор НЕ ТРОГАТЬ!'!X741)</f>
        <v/>
      </c>
      <c r="E599" s="385" t="str">
        <f>IF('Заполняет конвертор НЕ ТРОГАТЬ!'!Y741="", "", 'Заполняет конвертор НЕ ТРОГАТЬ!'!Y741)</f>
        <v/>
      </c>
      <c r="F599" s="385" t="str">
        <f>IF('Заполняет конвертор НЕ ТРОГАТЬ!'!Z741="", "", 'Заполняет конвертор НЕ ТРОГАТЬ!'!Z741)</f>
        <v/>
      </c>
      <c r="G599" s="385" t="str">
        <f>IF('Заполняет конвертор НЕ ТРОГАТЬ!'!AA741="", "", 'Заполняет конвертор НЕ ТРОГАТЬ!'!AA741)</f>
        <v/>
      </c>
      <c r="H599" s="385" t="str">
        <f>IF('Заполняет конвертор НЕ ТРОГАТЬ!'!AB741="", "", 'Заполняет конвертор НЕ ТРОГАТЬ!'!AB741)</f>
        <v/>
      </c>
      <c r="I599" s="385" t="str">
        <f>IF('Заполняет конвертор НЕ ТРОГАТЬ!'!AC741="", "", 'Заполняет конвертор НЕ ТРОГАТЬ!'!AC741)</f>
        <v/>
      </c>
      <c r="J599" s="385" t="str">
        <f>IF('Заполняет конвертор НЕ ТРОГАТЬ!'!AD741="", "", 'Заполняет конвертор НЕ ТРОГАТЬ!'!AD741)</f>
        <v/>
      </c>
    </row>
    <row r="600" spans="1:10" ht="15.75" customHeight="1">
      <c r="A600" s="385">
        <f>IF('Заполняет конвертор НЕ ТРОГАТЬ!'!U742="", "", 'Заполняет конвертор НЕ ТРОГАТЬ!'!U742)</f>
        <v>1</v>
      </c>
      <c r="B600" s="385">
        <f>IF('Заполняет конвертор НЕ ТРОГАТЬ!'!V742="", "", 'Заполняет конвертор НЕ ТРОГАТЬ!'!V742)</f>
        <v>2</v>
      </c>
      <c r="C600" s="385">
        <f>IF('Заполняет конвертор НЕ ТРОГАТЬ!'!W742="", "", 'Заполняет конвертор НЕ ТРОГАТЬ!'!W742)</f>
        <v>3</v>
      </c>
      <c r="D600" s="385">
        <f>IF('Заполняет конвертор НЕ ТРОГАТЬ!'!X742="", "", 'Заполняет конвертор НЕ ТРОГАТЬ!'!X742)</f>
        <v>4</v>
      </c>
      <c r="E600" s="385">
        <f>IF('Заполняет конвертор НЕ ТРОГАТЬ!'!Y742="", "", 'Заполняет конвертор НЕ ТРОГАТЬ!'!Y742)</f>
        <v>5</v>
      </c>
      <c r="F600" s="385">
        <f>IF('Заполняет конвертор НЕ ТРОГАТЬ!'!Z742="", "", 'Заполняет конвертор НЕ ТРОГАТЬ!'!Z742)</f>
        <v>6</v>
      </c>
      <c r="G600" s="385">
        <f>IF('Заполняет конвертор НЕ ТРОГАТЬ!'!AA742="", "", 'Заполняет конвертор НЕ ТРОГАТЬ!'!AA742)</f>
        <v>7</v>
      </c>
      <c r="H600" s="385">
        <f>IF('Заполняет конвертор НЕ ТРОГАТЬ!'!AB742="", "", 'Заполняет конвертор НЕ ТРОГАТЬ!'!AB742)</f>
        <v>8</v>
      </c>
      <c r="I600" s="385">
        <f>IF('Заполняет конвертор НЕ ТРОГАТЬ!'!AC742="", "", 'Заполняет конвертор НЕ ТРОГАТЬ!'!AC742)</f>
        <v>9</v>
      </c>
      <c r="J600" s="385">
        <f>IF('Заполняет конвертор НЕ ТРОГАТЬ!'!AD742="", "", 'Заполняет конвертор НЕ ТРОГАТЬ!'!AD742)</f>
        <v>0</v>
      </c>
    </row>
    <row r="601" spans="1:10" ht="15.75" customHeight="1">
      <c r="A601" s="385"/>
      <c r="B601" s="385"/>
      <c r="C601" s="385"/>
      <c r="D601" s="385"/>
      <c r="E601" s="385"/>
      <c r="F601" s="385"/>
      <c r="G601" s="385"/>
      <c r="H601" s="385"/>
      <c r="I601" s="385"/>
      <c r="J601" s="385"/>
    </row>
    <row r="602" spans="1:10" ht="15.75" customHeight="1">
      <c r="A602" s="385"/>
      <c r="B602" s="385"/>
      <c r="C602" s="385"/>
      <c r="D602" s="385"/>
      <c r="E602" s="385"/>
      <c r="F602" s="385"/>
      <c r="G602" s="385"/>
      <c r="H602" s="385"/>
      <c r="I602" s="385"/>
      <c r="J602" s="385"/>
    </row>
    <row r="603" spans="1:10" ht="15.75" customHeight="1">
      <c r="A603" s="385"/>
      <c r="B603" s="385"/>
      <c r="C603" s="385"/>
      <c r="D603" s="385"/>
      <c r="E603" s="385"/>
      <c r="F603" s="385"/>
      <c r="G603" s="385"/>
      <c r="H603" s="385"/>
      <c r="I603" s="385"/>
      <c r="J603" s="385"/>
    </row>
    <row r="604" spans="1:10" ht="15.75" customHeight="1">
      <c r="A604" s="385"/>
      <c r="B604" s="385"/>
      <c r="C604" s="385"/>
      <c r="D604" s="385"/>
      <c r="E604" s="385"/>
      <c r="F604" s="385"/>
      <c r="G604" s="385"/>
      <c r="H604" s="385"/>
      <c r="I604" s="385"/>
      <c r="J604" s="385"/>
    </row>
    <row r="605" spans="1:10" ht="15.75" customHeight="1">
      <c r="A605" s="385"/>
      <c r="B605" s="385"/>
      <c r="C605" s="385"/>
      <c r="D605" s="385"/>
      <c r="E605" s="385"/>
      <c r="F605" s="385"/>
      <c r="G605" s="385"/>
      <c r="H605" s="385"/>
      <c r="I605" s="385"/>
      <c r="J605" s="385"/>
    </row>
    <row r="606" spans="1:10" ht="15.75" customHeight="1">
      <c r="A606" s="385"/>
      <c r="B606" s="385"/>
      <c r="C606" s="385"/>
      <c r="D606" s="385"/>
      <c r="E606" s="385"/>
      <c r="F606" s="385"/>
      <c r="G606" s="385"/>
      <c r="H606" s="385"/>
      <c r="I606" s="385"/>
      <c r="J606" s="385"/>
    </row>
    <row r="607" spans="1:10" ht="15.75" customHeight="1">
      <c r="A607" s="385"/>
      <c r="B607" s="385"/>
      <c r="C607" s="385"/>
      <c r="D607" s="385"/>
      <c r="E607" s="385"/>
      <c r="F607" s="385"/>
      <c r="G607" s="385"/>
      <c r="H607" s="385"/>
      <c r="I607" s="385"/>
      <c r="J607" s="385"/>
    </row>
    <row r="608" spans="1:10" ht="15.75" customHeight="1">
      <c r="A608" s="385"/>
      <c r="B608" s="385"/>
      <c r="C608" s="385"/>
      <c r="D608" s="385"/>
      <c r="E608" s="385"/>
      <c r="F608" s="385"/>
      <c r="G608" s="385"/>
      <c r="H608" s="385"/>
      <c r="I608" s="385"/>
      <c r="J608" s="385"/>
    </row>
    <row r="609" spans="1:10" ht="15.75" customHeight="1">
      <c r="A609" s="385"/>
      <c r="B609" s="385"/>
      <c r="C609" s="385"/>
      <c r="D609" s="385"/>
      <c r="E609" s="385"/>
      <c r="F609" s="385"/>
      <c r="G609" s="385"/>
      <c r="H609" s="385"/>
      <c r="I609" s="385"/>
      <c r="J609" s="385"/>
    </row>
    <row r="610" spans="1:10" ht="15.75" customHeight="1">
      <c r="A610" s="385"/>
      <c r="B610" s="385"/>
      <c r="C610" s="385"/>
      <c r="D610" s="385"/>
      <c r="E610" s="385"/>
      <c r="F610" s="385"/>
      <c r="G610" s="385"/>
      <c r="H610" s="385"/>
      <c r="I610" s="385"/>
      <c r="J610" s="385"/>
    </row>
    <row r="611" spans="1:10" ht="15.75" customHeight="1">
      <c r="A611" s="385"/>
      <c r="B611" s="385"/>
      <c r="C611" s="385"/>
      <c r="D611" s="385"/>
      <c r="E611" s="385"/>
      <c r="F611" s="385"/>
      <c r="G611" s="385"/>
      <c r="H611" s="385"/>
      <c r="I611" s="385"/>
      <c r="J611" s="385"/>
    </row>
    <row r="612" spans="1:10" ht="15.75" customHeight="1">
      <c r="A612" s="385"/>
      <c r="B612" s="385"/>
      <c r="C612" s="385"/>
      <c r="D612" s="385"/>
      <c r="E612" s="385"/>
      <c r="F612" s="385"/>
      <c r="G612" s="385"/>
      <c r="H612" s="385"/>
      <c r="I612" s="385"/>
      <c r="J612" s="385"/>
    </row>
    <row r="613" spans="1:10" ht="15.75" customHeight="1">
      <c r="A613" s="385"/>
      <c r="B613" s="385"/>
      <c r="C613" s="385"/>
      <c r="D613" s="385"/>
      <c r="E613" s="385"/>
      <c r="F613" s="385"/>
      <c r="G613" s="385"/>
      <c r="H613" s="385"/>
      <c r="I613" s="385"/>
      <c r="J613" s="385"/>
    </row>
    <row r="614" spans="1:10" ht="15.75" customHeight="1">
      <c r="A614" s="385"/>
      <c r="B614" s="385"/>
      <c r="C614" s="385"/>
      <c r="D614" s="385"/>
      <c r="E614" s="385"/>
      <c r="F614" s="385"/>
      <c r="G614" s="385"/>
      <c r="H614" s="385"/>
      <c r="I614" s="385"/>
      <c r="J614" s="385"/>
    </row>
    <row r="615" spans="1:10" ht="15.75" customHeight="1">
      <c r="A615" s="385"/>
      <c r="B615" s="385"/>
      <c r="C615" s="385"/>
      <c r="D615" s="385"/>
      <c r="E615" s="385"/>
      <c r="F615" s="385"/>
      <c r="G615" s="385"/>
      <c r="H615" s="385"/>
      <c r="I615" s="385"/>
      <c r="J615" s="385"/>
    </row>
    <row r="616" spans="1:10" ht="15.75" customHeight="1">
      <c r="A616" s="385"/>
      <c r="B616" s="385"/>
      <c r="C616" s="385"/>
      <c r="D616" s="385"/>
      <c r="E616" s="385"/>
      <c r="F616" s="385"/>
      <c r="G616" s="385"/>
      <c r="H616" s="385"/>
      <c r="I616" s="385"/>
      <c r="J616" s="385"/>
    </row>
    <row r="617" spans="1:10" ht="15.75" customHeight="1">
      <c r="A617" s="385"/>
      <c r="B617" s="385"/>
      <c r="C617" s="385"/>
      <c r="D617" s="385"/>
      <c r="E617" s="385"/>
      <c r="F617" s="385"/>
      <c r="G617" s="385"/>
      <c r="H617" s="385"/>
      <c r="I617" s="385"/>
      <c r="J617" s="385"/>
    </row>
    <row r="618" spans="1:10" ht="15.75" customHeight="1">
      <c r="A618" s="385"/>
      <c r="B618" s="385"/>
      <c r="C618" s="385"/>
      <c r="D618" s="385"/>
      <c r="E618" s="385"/>
      <c r="F618" s="385"/>
      <c r="G618" s="385"/>
      <c r="H618" s="385"/>
      <c r="I618" s="385"/>
      <c r="J618" s="385"/>
    </row>
    <row r="619" spans="1:10" ht="15.75" customHeight="1">
      <c r="A619" s="385"/>
      <c r="B619" s="385"/>
      <c r="C619" s="385"/>
      <c r="D619" s="385"/>
      <c r="E619" s="385"/>
      <c r="F619" s="385"/>
      <c r="G619" s="385"/>
      <c r="H619" s="385"/>
      <c r="I619" s="385"/>
      <c r="J619" s="385"/>
    </row>
    <row r="620" spans="1:10" ht="15.75" customHeight="1">
      <c r="A620" s="385"/>
      <c r="B620" s="385"/>
      <c r="C620" s="385"/>
      <c r="D620" s="385"/>
      <c r="E620" s="385"/>
      <c r="F620" s="385"/>
      <c r="G620" s="385"/>
      <c r="H620" s="385"/>
      <c r="I620" s="385"/>
      <c r="J620" s="385"/>
    </row>
    <row r="621" spans="1:10" ht="15.75" customHeight="1">
      <c r="A621" s="385"/>
      <c r="B621" s="385"/>
      <c r="C621" s="385"/>
      <c r="D621" s="385"/>
      <c r="E621" s="385"/>
      <c r="F621" s="385"/>
      <c r="G621" s="385"/>
      <c r="H621" s="385"/>
      <c r="I621" s="385"/>
      <c r="J621" s="385"/>
    </row>
    <row r="622" spans="1:10" ht="15.75" customHeight="1">
      <c r="A622" s="385"/>
      <c r="B622" s="385"/>
      <c r="C622" s="385"/>
      <c r="D622" s="385"/>
      <c r="E622" s="385"/>
      <c r="F622" s="385"/>
      <c r="G622" s="385"/>
      <c r="H622" s="385"/>
      <c r="I622" s="385"/>
      <c r="J622" s="385"/>
    </row>
    <row r="623" spans="1:10" ht="15.75" customHeight="1">
      <c r="A623" s="385"/>
      <c r="B623" s="385"/>
      <c r="C623" s="385"/>
      <c r="D623" s="385"/>
      <c r="E623" s="385"/>
      <c r="F623" s="385"/>
      <c r="G623" s="385"/>
      <c r="H623" s="385"/>
      <c r="I623" s="385"/>
      <c r="J623" s="385"/>
    </row>
    <row r="624" spans="1:10" ht="15.75" customHeight="1">
      <c r="A624" s="385"/>
      <c r="B624" s="385"/>
      <c r="C624" s="385"/>
      <c r="D624" s="385"/>
      <c r="E624" s="385"/>
      <c r="F624" s="385"/>
      <c r="G624" s="385"/>
      <c r="H624" s="385"/>
      <c r="I624" s="385"/>
      <c r="J624" s="385"/>
    </row>
    <row r="625" spans="1:10" ht="15.75" customHeight="1">
      <c r="A625" s="385"/>
      <c r="B625" s="385"/>
      <c r="C625" s="385"/>
      <c r="D625" s="385"/>
      <c r="E625" s="385"/>
      <c r="F625" s="385"/>
      <c r="G625" s="385"/>
      <c r="H625" s="385"/>
      <c r="I625" s="385"/>
      <c r="J625" s="385"/>
    </row>
    <row r="626" spans="1:10" ht="15.75" customHeight="1">
      <c r="A626" s="385"/>
      <c r="B626" s="385"/>
      <c r="C626" s="385"/>
      <c r="D626" s="385"/>
      <c r="E626" s="385"/>
      <c r="F626" s="385"/>
      <c r="G626" s="385"/>
      <c r="H626" s="385"/>
      <c r="I626" s="385"/>
      <c r="J626" s="385"/>
    </row>
    <row r="627" spans="1:10" ht="15.75" customHeight="1">
      <c r="A627" s="385"/>
      <c r="B627" s="385"/>
      <c r="C627" s="385"/>
      <c r="D627" s="385"/>
      <c r="E627" s="385"/>
      <c r="F627" s="385"/>
      <c r="G627" s="385"/>
      <c r="H627" s="385"/>
      <c r="I627" s="385"/>
      <c r="J627" s="385"/>
    </row>
    <row r="628" spans="1:10" ht="15.75" customHeight="1">
      <c r="A628" s="385"/>
      <c r="B628" s="385"/>
      <c r="C628" s="385"/>
      <c r="D628" s="385"/>
      <c r="E628" s="385"/>
      <c r="F628" s="385"/>
      <c r="G628" s="385"/>
      <c r="H628" s="385"/>
      <c r="I628" s="385"/>
      <c r="J628" s="385"/>
    </row>
    <row r="629" spans="1:10" ht="15.75" customHeight="1">
      <c r="A629" s="385"/>
      <c r="B629" s="385"/>
      <c r="C629" s="385"/>
      <c r="D629" s="385"/>
      <c r="E629" s="385"/>
      <c r="F629" s="385"/>
      <c r="G629" s="385"/>
      <c r="H629" s="385"/>
      <c r="I629" s="385"/>
      <c r="J629" s="385"/>
    </row>
    <row r="630" spans="1:10" ht="15.75" customHeight="1">
      <c r="A630" s="385"/>
      <c r="B630" s="385"/>
      <c r="C630" s="385"/>
      <c r="D630" s="385"/>
      <c r="E630" s="385"/>
      <c r="F630" s="385"/>
      <c r="G630" s="385"/>
      <c r="H630" s="385"/>
      <c r="I630" s="385"/>
      <c r="J630" s="385"/>
    </row>
    <row r="631" spans="1:10" ht="15.75" customHeight="1">
      <c r="A631" s="385"/>
      <c r="B631" s="385"/>
      <c r="C631" s="385"/>
      <c r="D631" s="385"/>
      <c r="E631" s="385"/>
      <c r="F631" s="385"/>
      <c r="G631" s="385"/>
      <c r="H631" s="385"/>
      <c r="I631" s="385"/>
      <c r="J631" s="385"/>
    </row>
    <row r="632" spans="1:10" ht="15.75" customHeight="1">
      <c r="A632" s="385"/>
      <c r="B632" s="385"/>
      <c r="C632" s="385"/>
      <c r="D632" s="385"/>
      <c r="E632" s="385"/>
      <c r="F632" s="385"/>
      <c r="G632" s="385"/>
      <c r="H632" s="385"/>
      <c r="I632" s="385"/>
      <c r="J632" s="385"/>
    </row>
    <row r="633" spans="1:10" ht="15.75" customHeight="1">
      <c r="A633" s="385"/>
      <c r="B633" s="385"/>
      <c r="C633" s="385"/>
      <c r="D633" s="385"/>
      <c r="E633" s="385"/>
      <c r="F633" s="385"/>
      <c r="G633" s="385"/>
      <c r="H633" s="385"/>
      <c r="I633" s="385"/>
      <c r="J633" s="385"/>
    </row>
    <row r="634" spans="1:10" ht="15.75" customHeight="1">
      <c r="A634" s="385"/>
      <c r="B634" s="385"/>
      <c r="C634" s="385"/>
      <c r="D634" s="385"/>
      <c r="E634" s="385"/>
      <c r="F634" s="385"/>
      <c r="G634" s="385"/>
      <c r="H634" s="385"/>
      <c r="I634" s="385"/>
      <c r="J634" s="385"/>
    </row>
    <row r="635" spans="1:10" ht="15.75" customHeight="1">
      <c r="A635" s="385"/>
      <c r="B635" s="385"/>
      <c r="C635" s="385"/>
      <c r="D635" s="385"/>
      <c r="E635" s="385"/>
      <c r="F635" s="385"/>
      <c r="G635" s="385"/>
      <c r="H635" s="385"/>
      <c r="I635" s="385"/>
      <c r="J635" s="385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T380"/>
  <sheetViews>
    <sheetView workbookViewId="0"/>
  </sheetViews>
  <sheetFormatPr defaultColWidth="12.5703125" defaultRowHeight="15.75" customHeight="1"/>
  <cols>
    <col min="1" max="1" width="59.28515625" customWidth="1"/>
    <col min="2" max="2" width="23.140625" customWidth="1"/>
    <col min="3" max="3" width="15.42578125" customWidth="1"/>
    <col min="4" max="4" width="24.42578125" customWidth="1"/>
    <col min="5" max="5" width="16.5703125" customWidth="1"/>
    <col min="6" max="6" width="43.42578125" customWidth="1"/>
  </cols>
  <sheetData>
    <row r="1" spans="1:5">
      <c r="A1" s="191" t="s">
        <v>371</v>
      </c>
      <c r="B1" s="1" t="s">
        <v>372</v>
      </c>
      <c r="C1" s="1" t="s">
        <v>373</v>
      </c>
      <c r="D1" s="1" t="s">
        <v>374</v>
      </c>
    </row>
    <row r="2" spans="1:5">
      <c r="A2" s="191" t="s">
        <v>375</v>
      </c>
    </row>
    <row r="3" spans="1:5">
      <c r="A3" s="191" t="s">
        <v>39</v>
      </c>
    </row>
    <row r="4" spans="1:5">
      <c r="A4" s="191" t="s">
        <v>376</v>
      </c>
      <c r="B4" s="1">
        <v>15</v>
      </c>
      <c r="C4" s="192">
        <v>44484</v>
      </c>
      <c r="D4" s="192">
        <v>44490</v>
      </c>
      <c r="E4" s="1" t="s">
        <v>377</v>
      </c>
    </row>
    <row r="5" spans="1:5">
      <c r="A5" s="191" t="s">
        <v>2</v>
      </c>
      <c r="B5" s="1">
        <v>11</v>
      </c>
      <c r="E5" s="1" t="s">
        <v>378</v>
      </c>
    </row>
    <row r="6" spans="1:5">
      <c r="A6" s="191" t="s">
        <v>379</v>
      </c>
      <c r="B6" s="1">
        <v>4</v>
      </c>
    </row>
    <row r="7" spans="1:5">
      <c r="A7" s="191" t="s">
        <v>380</v>
      </c>
      <c r="B7" s="1">
        <v>16</v>
      </c>
      <c r="E7" s="1" t="s">
        <v>381</v>
      </c>
    </row>
    <row r="8" spans="1:5">
      <c r="A8" s="191" t="s">
        <v>382</v>
      </c>
      <c r="B8" s="1">
        <v>11</v>
      </c>
      <c r="E8" s="193" t="s">
        <v>383</v>
      </c>
    </row>
    <row r="9" spans="1:5">
      <c r="A9" s="191" t="s">
        <v>379</v>
      </c>
      <c r="B9" s="1">
        <v>5</v>
      </c>
      <c r="E9" s="193" t="s">
        <v>384</v>
      </c>
    </row>
    <row r="10" spans="1:5">
      <c r="A10" s="191" t="s">
        <v>385</v>
      </c>
      <c r="B10" s="1">
        <v>3</v>
      </c>
      <c r="E10" s="1" t="s">
        <v>386</v>
      </c>
    </row>
    <row r="11" spans="1:5">
      <c r="A11" s="191" t="s">
        <v>387</v>
      </c>
      <c r="B11" s="1">
        <v>0</v>
      </c>
      <c r="E11" s="1" t="s">
        <v>388</v>
      </c>
    </row>
    <row r="12" spans="1:5">
      <c r="A12" s="191" t="s">
        <v>389</v>
      </c>
      <c r="B12" s="1">
        <v>0</v>
      </c>
      <c r="E12" s="1" t="s">
        <v>390</v>
      </c>
    </row>
    <row r="13" spans="1:5">
      <c r="A13" s="191" t="s">
        <v>391</v>
      </c>
      <c r="B13" s="1">
        <v>264</v>
      </c>
      <c r="E13" s="193" t="s">
        <v>392</v>
      </c>
    </row>
    <row r="14" spans="1:5">
      <c r="A14" s="191"/>
      <c r="B14" s="1"/>
      <c r="E14" s="1"/>
    </row>
    <row r="15" spans="1:5">
      <c r="A15" s="191" t="s">
        <v>393</v>
      </c>
      <c r="B15" s="1">
        <v>12</v>
      </c>
    </row>
    <row r="16" spans="1:5">
      <c r="A16" s="191" t="s">
        <v>394</v>
      </c>
      <c r="B16" s="1">
        <v>6</v>
      </c>
    </row>
    <row r="17" spans="1:15">
      <c r="A17" s="191" t="s">
        <v>395</v>
      </c>
      <c r="B17" s="1">
        <v>6</v>
      </c>
      <c r="C17" s="139">
        <v>0.45</v>
      </c>
    </row>
    <row r="18" spans="1:15">
      <c r="A18" s="191" t="s">
        <v>396</v>
      </c>
      <c r="B18" s="1">
        <v>2</v>
      </c>
      <c r="C18" s="139">
        <v>0.09</v>
      </c>
    </row>
    <row r="19" spans="1:15">
      <c r="A19" s="191" t="s">
        <v>397</v>
      </c>
      <c r="B19" s="139">
        <v>0.17</v>
      </c>
      <c r="C19" s="139">
        <v>0.16</v>
      </c>
    </row>
    <row r="20" spans="1:15">
      <c r="A20" s="191" t="s">
        <v>398</v>
      </c>
      <c r="B20" s="139">
        <v>0</v>
      </c>
      <c r="C20" s="139">
        <v>0</v>
      </c>
    </row>
    <row r="21" spans="1:15">
      <c r="A21" s="191" t="s">
        <v>399</v>
      </c>
      <c r="B21" s="139">
        <v>0.5</v>
      </c>
    </row>
    <row r="22" spans="1:15" ht="15.75" customHeight="1">
      <c r="A22" s="191" t="s">
        <v>400</v>
      </c>
      <c r="F22" s="194" t="s">
        <v>401</v>
      </c>
      <c r="G22" s="195" t="s">
        <v>95</v>
      </c>
      <c r="H22" s="195" t="s">
        <v>402</v>
      </c>
      <c r="I22" s="195" t="s">
        <v>403</v>
      </c>
      <c r="J22" s="1" t="s">
        <v>146</v>
      </c>
      <c r="K22" s="194" t="s">
        <v>143</v>
      </c>
      <c r="L22" s="195" t="s">
        <v>144</v>
      </c>
      <c r="M22" s="195" t="s">
        <v>145</v>
      </c>
      <c r="N22" s="195" t="s">
        <v>146</v>
      </c>
      <c r="O22" s="1" t="s">
        <v>404</v>
      </c>
    </row>
    <row r="23" spans="1:15" ht="15.75" customHeight="1">
      <c r="A23" s="191" t="s">
        <v>405</v>
      </c>
      <c r="B23" s="1">
        <v>191</v>
      </c>
      <c r="E23" s="1" t="s">
        <v>406</v>
      </c>
      <c r="F23" s="14" t="s">
        <v>355</v>
      </c>
      <c r="G23" s="14">
        <v>45</v>
      </c>
      <c r="H23" s="14">
        <v>7</v>
      </c>
      <c r="I23" s="196">
        <v>0.16</v>
      </c>
      <c r="J23" s="197">
        <f t="shared" ref="J23:J27" si="0">(G23-H23)/G23</f>
        <v>0.84444444444444444</v>
      </c>
      <c r="K23" s="42" t="s">
        <v>407</v>
      </c>
      <c r="L23" s="14">
        <v>34</v>
      </c>
      <c r="M23" s="14">
        <v>33</v>
      </c>
      <c r="N23" s="198">
        <v>0.97</v>
      </c>
    </row>
    <row r="24" spans="1:15" ht="15.75" customHeight="1">
      <c r="A24" s="191" t="s">
        <v>408</v>
      </c>
      <c r="B24" s="1">
        <v>25</v>
      </c>
      <c r="F24" s="199">
        <v>44916</v>
      </c>
      <c r="G24" s="14">
        <v>59</v>
      </c>
      <c r="H24" s="14">
        <v>8</v>
      </c>
      <c r="I24" s="200">
        <v>0.14000000000000001</v>
      </c>
      <c r="J24" s="197">
        <f t="shared" si="0"/>
        <v>0.86440677966101698</v>
      </c>
      <c r="K24" s="42" t="s">
        <v>409</v>
      </c>
      <c r="L24" s="14">
        <v>6</v>
      </c>
      <c r="M24" s="14">
        <v>6</v>
      </c>
      <c r="N24" s="201">
        <v>1</v>
      </c>
    </row>
    <row r="25" spans="1:15" ht="15.75" customHeight="1">
      <c r="A25" s="191" t="s">
        <v>410</v>
      </c>
      <c r="B25" s="139">
        <v>0.13</v>
      </c>
      <c r="F25" s="199">
        <v>44583</v>
      </c>
      <c r="G25" s="14">
        <v>66</v>
      </c>
      <c r="H25" s="14">
        <v>5</v>
      </c>
      <c r="I25" s="202">
        <v>0.08</v>
      </c>
      <c r="J25" s="197">
        <f t="shared" si="0"/>
        <v>0.9242424242424242</v>
      </c>
      <c r="K25" s="42" t="s">
        <v>281</v>
      </c>
      <c r="L25" s="14">
        <v>33</v>
      </c>
      <c r="M25" s="14">
        <v>13</v>
      </c>
      <c r="N25" s="196">
        <v>0.39</v>
      </c>
    </row>
    <row r="26" spans="1:15" ht="15.75" customHeight="1">
      <c r="A26" s="191"/>
      <c r="B26" s="139"/>
      <c r="F26" s="14" t="s">
        <v>323</v>
      </c>
      <c r="G26" s="14">
        <v>12</v>
      </c>
      <c r="H26" s="14">
        <v>0</v>
      </c>
      <c r="I26" s="201">
        <v>0</v>
      </c>
      <c r="J26" s="197">
        <f t="shared" si="0"/>
        <v>1</v>
      </c>
      <c r="K26" s="42" t="s">
        <v>282</v>
      </c>
      <c r="L26" s="14">
        <v>13</v>
      </c>
      <c r="M26" s="14">
        <v>9</v>
      </c>
      <c r="N26" s="203">
        <v>0.69</v>
      </c>
    </row>
    <row r="27" spans="1:15" ht="15.75" customHeight="1">
      <c r="A27" s="191" t="s">
        <v>411</v>
      </c>
      <c r="F27" s="14" t="s">
        <v>78</v>
      </c>
      <c r="G27" s="14">
        <v>182</v>
      </c>
      <c r="H27" s="14">
        <v>20</v>
      </c>
      <c r="I27" s="204">
        <v>0.11</v>
      </c>
      <c r="J27" s="197">
        <f t="shared" si="0"/>
        <v>0.89010989010989006</v>
      </c>
      <c r="K27" s="42" t="s">
        <v>283</v>
      </c>
      <c r="L27" s="14">
        <v>26</v>
      </c>
      <c r="M27" s="14">
        <v>24</v>
      </c>
      <c r="N27" s="205">
        <v>0.92</v>
      </c>
    </row>
    <row r="28" spans="1:15" ht="15.75" customHeight="1">
      <c r="A28" s="191" t="s">
        <v>412</v>
      </c>
      <c r="B28" s="1">
        <v>264</v>
      </c>
      <c r="E28" s="1" t="s">
        <v>276</v>
      </c>
      <c r="K28" s="42" t="s">
        <v>284</v>
      </c>
      <c r="L28" s="14">
        <v>20</v>
      </c>
      <c r="M28" s="14">
        <v>19</v>
      </c>
      <c r="N28" s="206">
        <v>0.95</v>
      </c>
    </row>
    <row r="29" spans="1:15" ht="15.75" customHeight="1">
      <c r="A29" s="191" t="s">
        <v>413</v>
      </c>
      <c r="B29" s="1">
        <v>133</v>
      </c>
      <c r="K29" s="42" t="s">
        <v>285</v>
      </c>
      <c r="L29" s="14">
        <v>30</v>
      </c>
      <c r="M29" s="14">
        <v>29</v>
      </c>
      <c r="N29" s="207">
        <v>0.97</v>
      </c>
    </row>
    <row r="30" spans="1:15" ht="15.75" customHeight="1">
      <c r="A30" s="191" t="s">
        <v>414</v>
      </c>
      <c r="B30" s="208">
        <f>B29/B28*100</f>
        <v>50.378787878787875</v>
      </c>
      <c r="K30" s="171" t="s">
        <v>78</v>
      </c>
      <c r="L30" s="14">
        <v>162</v>
      </c>
      <c r="M30" s="14">
        <v>133</v>
      </c>
      <c r="N30" s="209">
        <v>0.82</v>
      </c>
    </row>
    <row r="32" spans="1:15">
      <c r="A32" s="1" t="s">
        <v>304</v>
      </c>
    </row>
    <row r="33" spans="1:20">
      <c r="A33" s="191" t="s">
        <v>415</v>
      </c>
      <c r="B33" s="1">
        <v>69</v>
      </c>
      <c r="E33" s="1" t="s">
        <v>416</v>
      </c>
    </row>
    <row r="34" spans="1:20">
      <c r="A34" s="191" t="s">
        <v>417</v>
      </c>
      <c r="B34" s="1">
        <v>0</v>
      </c>
      <c r="E34" s="1" t="s">
        <v>418</v>
      </c>
    </row>
    <row r="35" spans="1:20">
      <c r="A35" s="191" t="s">
        <v>419</v>
      </c>
      <c r="B35" s="1">
        <v>0</v>
      </c>
      <c r="E35" s="1" t="s">
        <v>420</v>
      </c>
    </row>
    <row r="36" spans="1:20">
      <c r="A36" s="191" t="s">
        <v>421</v>
      </c>
      <c r="B36" s="1">
        <v>19</v>
      </c>
      <c r="E36" s="1" t="s">
        <v>422</v>
      </c>
    </row>
    <row r="37" spans="1:20">
      <c r="A37" s="1" t="s">
        <v>423</v>
      </c>
      <c r="B37" s="139">
        <v>0.01</v>
      </c>
      <c r="E37" s="1" t="s">
        <v>424</v>
      </c>
    </row>
    <row r="38" spans="1:20">
      <c r="A38" s="1" t="s">
        <v>425</v>
      </c>
      <c r="B38" s="139">
        <v>0.8</v>
      </c>
    </row>
    <row r="39" spans="1:20">
      <c r="A39" s="1" t="s">
        <v>426</v>
      </c>
      <c r="B39" s="139">
        <v>0.2</v>
      </c>
    </row>
    <row r="40" spans="1:20" ht="12.75">
      <c r="A40" s="1" t="s">
        <v>427</v>
      </c>
      <c r="B40" s="1">
        <v>54</v>
      </c>
      <c r="E40" s="1" t="s">
        <v>428</v>
      </c>
    </row>
    <row r="41" spans="1:20" ht="12.75">
      <c r="A41" s="191" t="s">
        <v>429</v>
      </c>
      <c r="B41" s="1">
        <v>10</v>
      </c>
      <c r="E41" s="1" t="s">
        <v>430</v>
      </c>
    </row>
    <row r="42" spans="1:20" ht="12.75">
      <c r="A42" s="191" t="s">
        <v>431</v>
      </c>
      <c r="B42" s="1">
        <v>9</v>
      </c>
    </row>
    <row r="43" spans="1:20" ht="12.75">
      <c r="A43" s="191" t="s">
        <v>432</v>
      </c>
      <c r="B43" s="1">
        <v>8</v>
      </c>
      <c r="C43" s="139">
        <v>0.9</v>
      </c>
    </row>
    <row r="44" spans="1:20" ht="12.75">
      <c r="A44" s="1" t="s">
        <v>433</v>
      </c>
      <c r="B44" s="1">
        <v>5</v>
      </c>
    </row>
    <row r="45" spans="1:20" ht="12.75">
      <c r="A45" s="191" t="s">
        <v>434</v>
      </c>
      <c r="B45" s="1">
        <v>0</v>
      </c>
    </row>
    <row r="46" spans="1:20" ht="15">
      <c r="A46" s="210" t="s">
        <v>435</v>
      </c>
      <c r="B46" s="1">
        <v>0</v>
      </c>
      <c r="E46" s="1" t="s">
        <v>436</v>
      </c>
      <c r="M46" s="211" t="s">
        <v>86</v>
      </c>
      <c r="N46" s="211" t="s">
        <v>158</v>
      </c>
      <c r="O46" s="211" t="s">
        <v>159</v>
      </c>
      <c r="P46" s="211" t="s">
        <v>156</v>
      </c>
      <c r="Q46" s="211" t="s">
        <v>160</v>
      </c>
      <c r="R46" s="211" t="s">
        <v>161</v>
      </c>
      <c r="S46" s="211" t="s">
        <v>437</v>
      </c>
      <c r="T46" s="211" t="s">
        <v>162</v>
      </c>
    </row>
    <row r="47" spans="1:20" ht="15">
      <c r="A47" s="1" t="s">
        <v>438</v>
      </c>
      <c r="B47" s="1"/>
      <c r="E47" s="1"/>
      <c r="M47" s="212">
        <v>44217</v>
      </c>
      <c r="N47" s="14">
        <v>290</v>
      </c>
      <c r="O47" s="14">
        <v>123</v>
      </c>
      <c r="P47" s="14">
        <v>42</v>
      </c>
      <c r="Q47" s="14">
        <v>287</v>
      </c>
      <c r="R47" s="14">
        <v>41</v>
      </c>
      <c r="S47" s="14">
        <v>14</v>
      </c>
      <c r="T47" s="14">
        <v>6</v>
      </c>
    </row>
    <row r="48" spans="1:20" ht="15">
      <c r="A48" s="191" t="s">
        <v>439</v>
      </c>
      <c r="M48" s="213">
        <v>44238</v>
      </c>
      <c r="N48" s="14">
        <v>282</v>
      </c>
      <c r="O48" s="14">
        <v>110</v>
      </c>
      <c r="P48" s="14">
        <v>39</v>
      </c>
      <c r="Q48" s="14">
        <v>282</v>
      </c>
      <c r="R48" s="14">
        <v>31</v>
      </c>
      <c r="S48" s="14">
        <v>11</v>
      </c>
      <c r="T48" s="14">
        <v>5</v>
      </c>
    </row>
    <row r="49" spans="1:20" ht="15">
      <c r="A49" s="1" t="s">
        <v>51</v>
      </c>
      <c r="M49" s="213">
        <v>44259</v>
      </c>
      <c r="N49" s="14">
        <v>295</v>
      </c>
      <c r="O49" s="14">
        <v>121</v>
      </c>
      <c r="P49" s="14">
        <v>41</v>
      </c>
      <c r="Q49" s="14">
        <v>293</v>
      </c>
      <c r="R49" s="14">
        <v>39</v>
      </c>
      <c r="S49" s="14">
        <v>13</v>
      </c>
      <c r="T49" s="14">
        <v>3</v>
      </c>
    </row>
    <row r="50" spans="1:20" ht="15">
      <c r="C50" s="1" t="s">
        <v>440</v>
      </c>
      <c r="D50" s="1" t="s">
        <v>441</v>
      </c>
      <c r="M50" s="213">
        <v>44280</v>
      </c>
      <c r="N50" s="14">
        <v>304</v>
      </c>
      <c r="O50" s="14">
        <v>122</v>
      </c>
      <c r="P50" s="14">
        <v>40</v>
      </c>
      <c r="Q50" s="14">
        <v>303</v>
      </c>
      <c r="R50" s="14">
        <v>43</v>
      </c>
      <c r="S50" s="14">
        <v>14</v>
      </c>
      <c r="T50" s="14">
        <v>5</v>
      </c>
    </row>
    <row r="51" spans="1:20" ht="15">
      <c r="A51" s="191" t="s">
        <v>442</v>
      </c>
      <c r="B51" s="1">
        <v>8</v>
      </c>
      <c r="C51" s="192">
        <v>44484</v>
      </c>
      <c r="D51" s="192">
        <v>44490</v>
      </c>
      <c r="E51" s="1" t="s">
        <v>443</v>
      </c>
      <c r="F51" s="1" t="s">
        <v>444</v>
      </c>
      <c r="M51" s="213">
        <v>44301</v>
      </c>
      <c r="N51" s="14">
        <v>298</v>
      </c>
      <c r="O51" s="14">
        <v>135</v>
      </c>
      <c r="P51" s="14">
        <v>45</v>
      </c>
      <c r="Q51" s="14">
        <v>296</v>
      </c>
      <c r="R51" s="14">
        <v>54</v>
      </c>
      <c r="S51" s="14">
        <v>18</v>
      </c>
      <c r="T51" s="14">
        <v>5</v>
      </c>
    </row>
    <row r="52" spans="1:20" ht="15">
      <c r="A52" s="191" t="s">
        <v>445</v>
      </c>
      <c r="B52" s="1">
        <v>28</v>
      </c>
      <c r="C52" s="192"/>
      <c r="D52" s="192"/>
      <c r="E52" s="1" t="s">
        <v>446</v>
      </c>
      <c r="M52" s="213">
        <v>44322</v>
      </c>
      <c r="N52" s="14">
        <v>278</v>
      </c>
      <c r="O52" s="14">
        <v>110</v>
      </c>
      <c r="P52" s="14">
        <v>40</v>
      </c>
      <c r="Q52" s="14">
        <v>276</v>
      </c>
      <c r="R52" s="14">
        <v>40</v>
      </c>
      <c r="S52" s="14">
        <v>14</v>
      </c>
      <c r="T52" s="14">
        <v>3</v>
      </c>
    </row>
    <row r="53" spans="1:20" ht="15">
      <c r="A53" s="1" t="s">
        <v>447</v>
      </c>
      <c r="B53" s="1">
        <v>217</v>
      </c>
      <c r="C53" s="192">
        <v>44484</v>
      </c>
      <c r="D53" s="192">
        <v>44490</v>
      </c>
      <c r="E53" s="1" t="s">
        <v>448</v>
      </c>
      <c r="M53" s="213">
        <v>44343</v>
      </c>
      <c r="N53" s="14">
        <v>274</v>
      </c>
      <c r="O53" s="14">
        <v>106</v>
      </c>
      <c r="P53" s="14">
        <v>39</v>
      </c>
      <c r="Q53" s="14">
        <v>269</v>
      </c>
      <c r="R53" s="14">
        <v>41</v>
      </c>
      <c r="S53" s="14">
        <v>15</v>
      </c>
      <c r="T53" s="14">
        <v>2</v>
      </c>
    </row>
    <row r="54" spans="1:20" ht="15">
      <c r="A54" s="191" t="s">
        <v>449</v>
      </c>
      <c r="B54" s="1">
        <v>0</v>
      </c>
      <c r="M54" s="213">
        <v>44364</v>
      </c>
      <c r="N54" s="14">
        <v>235</v>
      </c>
      <c r="O54" s="14">
        <v>113</v>
      </c>
      <c r="P54" s="14">
        <v>48</v>
      </c>
      <c r="Q54" s="14">
        <v>230</v>
      </c>
      <c r="R54" s="14">
        <v>24</v>
      </c>
      <c r="S54" s="14">
        <v>10</v>
      </c>
      <c r="T54" s="14">
        <v>3</v>
      </c>
    </row>
    <row r="55" spans="1:20" ht="15">
      <c r="A55" s="191" t="s">
        <v>450</v>
      </c>
      <c r="B55" s="1">
        <v>0</v>
      </c>
      <c r="M55" s="213">
        <v>44385</v>
      </c>
      <c r="N55" s="14">
        <v>255</v>
      </c>
      <c r="O55" s="14">
        <v>70</v>
      </c>
      <c r="P55" s="14">
        <v>27</v>
      </c>
      <c r="Q55" s="14">
        <v>251</v>
      </c>
      <c r="R55" s="14">
        <v>17</v>
      </c>
      <c r="S55" s="14">
        <v>7</v>
      </c>
      <c r="T55" s="14">
        <v>0</v>
      </c>
    </row>
    <row r="56" spans="1:20" ht="15">
      <c r="A56" s="191" t="s">
        <v>451</v>
      </c>
      <c r="B56" s="1">
        <v>0</v>
      </c>
      <c r="M56" s="213">
        <v>44406</v>
      </c>
      <c r="N56" s="14">
        <v>264</v>
      </c>
      <c r="O56" s="14">
        <v>125</v>
      </c>
      <c r="P56" s="14">
        <v>47</v>
      </c>
      <c r="Q56" s="14">
        <v>257</v>
      </c>
      <c r="R56" s="14">
        <v>24</v>
      </c>
      <c r="S56" s="14">
        <v>9</v>
      </c>
      <c r="T56" s="14">
        <v>2</v>
      </c>
    </row>
    <row r="57" spans="1:20" ht="15">
      <c r="A57" s="1" t="s">
        <v>452</v>
      </c>
      <c r="B57" s="1">
        <v>0</v>
      </c>
      <c r="M57" s="213">
        <v>44427</v>
      </c>
      <c r="N57" s="14">
        <v>268</v>
      </c>
      <c r="O57" s="14">
        <v>0</v>
      </c>
      <c r="P57" s="14">
        <v>0</v>
      </c>
      <c r="Q57" s="14">
        <v>268</v>
      </c>
      <c r="R57" s="14">
        <v>0</v>
      </c>
      <c r="S57" s="14">
        <v>0</v>
      </c>
      <c r="T57" s="14">
        <v>0</v>
      </c>
    </row>
    <row r="58" spans="1:20" ht="15">
      <c r="A58" s="1" t="s">
        <v>453</v>
      </c>
      <c r="B58" s="1">
        <v>4</v>
      </c>
      <c r="C58" s="1">
        <v>0</v>
      </c>
      <c r="D58" s="1">
        <v>57</v>
      </c>
      <c r="E58" s="1" t="s">
        <v>454</v>
      </c>
      <c r="M58" s="213">
        <v>44448</v>
      </c>
      <c r="N58" s="14">
        <v>309</v>
      </c>
      <c r="O58" s="14">
        <v>95</v>
      </c>
      <c r="P58" s="14">
        <v>31</v>
      </c>
      <c r="Q58" s="14">
        <v>304</v>
      </c>
      <c r="R58" s="14">
        <v>34</v>
      </c>
      <c r="S58" s="14">
        <v>11</v>
      </c>
      <c r="T58" s="14">
        <v>7</v>
      </c>
    </row>
    <row r="59" spans="1:20" ht="15">
      <c r="B59" s="139">
        <v>7.0000000000000007E-2</v>
      </c>
      <c r="C59" s="139">
        <v>0</v>
      </c>
      <c r="D59" s="139">
        <v>0.93</v>
      </c>
      <c r="M59" s="213">
        <v>44469</v>
      </c>
      <c r="N59" s="14">
        <v>292</v>
      </c>
      <c r="O59" s="14">
        <v>86</v>
      </c>
      <c r="P59" s="14">
        <v>29</v>
      </c>
      <c r="Q59" s="14">
        <v>289</v>
      </c>
      <c r="R59" s="14">
        <v>36</v>
      </c>
      <c r="S59" s="14">
        <v>12</v>
      </c>
      <c r="T59" s="14">
        <v>4</v>
      </c>
    </row>
    <row r="60" spans="1:20" ht="15">
      <c r="B60" s="1" t="s">
        <v>455</v>
      </c>
      <c r="C60" s="1" t="s">
        <v>456</v>
      </c>
      <c r="D60" s="1" t="s">
        <v>457</v>
      </c>
      <c r="M60" s="213">
        <v>44490</v>
      </c>
      <c r="N60" s="14">
        <v>245</v>
      </c>
      <c r="O60" s="14">
        <v>96</v>
      </c>
      <c r="P60" s="14">
        <v>39</v>
      </c>
      <c r="Q60" s="14">
        <v>244</v>
      </c>
      <c r="R60" s="14">
        <v>34</v>
      </c>
      <c r="S60" s="14">
        <v>14</v>
      </c>
      <c r="T60" s="14">
        <v>1</v>
      </c>
    </row>
    <row r="61" spans="1:20" ht="15">
      <c r="A61" s="1" t="s">
        <v>458</v>
      </c>
      <c r="E61" s="1" t="s">
        <v>459</v>
      </c>
      <c r="M61" s="212">
        <v>44511</v>
      </c>
      <c r="N61" s="14">
        <v>179</v>
      </c>
      <c r="O61" s="14">
        <v>80</v>
      </c>
      <c r="P61" s="14">
        <v>45</v>
      </c>
      <c r="Q61" s="14">
        <v>178</v>
      </c>
      <c r="R61" s="14">
        <v>41</v>
      </c>
      <c r="S61" s="14">
        <v>23</v>
      </c>
      <c r="T61" s="14">
        <v>3</v>
      </c>
    </row>
    <row r="62" spans="1:20" ht="15">
      <c r="A62" s="1" t="s">
        <v>460</v>
      </c>
      <c r="B62" s="1">
        <v>11</v>
      </c>
      <c r="E62" s="1" t="s">
        <v>461</v>
      </c>
      <c r="M62" s="212">
        <v>44532</v>
      </c>
      <c r="N62" s="14">
        <v>152</v>
      </c>
      <c r="O62" s="14">
        <v>83</v>
      </c>
      <c r="P62" s="14">
        <v>55</v>
      </c>
      <c r="Q62" s="14">
        <v>146</v>
      </c>
      <c r="R62" s="14">
        <v>39</v>
      </c>
      <c r="S62" s="14">
        <v>27</v>
      </c>
      <c r="T62" s="14">
        <v>1</v>
      </c>
    </row>
    <row r="63" spans="1:20" ht="15">
      <c r="A63" s="1" t="s">
        <v>462</v>
      </c>
      <c r="B63" s="1">
        <v>3</v>
      </c>
      <c r="E63" s="1"/>
      <c r="M63" s="212">
        <v>44553</v>
      </c>
      <c r="N63" s="14">
        <v>127</v>
      </c>
      <c r="O63" s="14">
        <v>73</v>
      </c>
      <c r="P63" s="14">
        <v>57</v>
      </c>
      <c r="Q63" s="14">
        <v>0</v>
      </c>
      <c r="R63" s="14">
        <v>0</v>
      </c>
      <c r="S63" s="14">
        <v>0</v>
      </c>
      <c r="T63" s="14">
        <v>0</v>
      </c>
    </row>
    <row r="64" spans="1:20" ht="15">
      <c r="A64" s="1" t="s">
        <v>463</v>
      </c>
      <c r="E64" s="1"/>
      <c r="M64" s="212">
        <v>44574</v>
      </c>
      <c r="N64" s="14">
        <v>83</v>
      </c>
      <c r="O64" s="14">
        <v>58</v>
      </c>
      <c r="P64" s="14">
        <v>70</v>
      </c>
      <c r="Q64" s="14">
        <v>0</v>
      </c>
      <c r="R64" s="14">
        <v>0</v>
      </c>
      <c r="S64" s="14">
        <v>0</v>
      </c>
      <c r="T64" s="14">
        <v>0</v>
      </c>
    </row>
    <row r="65" spans="1:20" ht="15">
      <c r="A65" s="1" t="s">
        <v>464</v>
      </c>
      <c r="E65" s="1"/>
      <c r="M65" s="42" t="s">
        <v>78</v>
      </c>
      <c r="N65" s="14">
        <v>4220</v>
      </c>
      <c r="O65" s="14">
        <v>1575</v>
      </c>
      <c r="P65" s="14">
        <v>37</v>
      </c>
      <c r="Q65" s="14">
        <v>4173</v>
      </c>
      <c r="R65" s="14">
        <v>538</v>
      </c>
      <c r="S65" s="14">
        <v>13</v>
      </c>
      <c r="T65" s="14">
        <v>50</v>
      </c>
    </row>
    <row r="66" spans="1:20" ht="15">
      <c r="M66" s="214"/>
      <c r="N66" s="194"/>
      <c r="O66" s="194"/>
      <c r="P66" s="194"/>
      <c r="Q66" s="194"/>
      <c r="R66" s="194"/>
      <c r="S66" s="194"/>
      <c r="T66" s="194"/>
    </row>
    <row r="67" spans="1:20" ht="15">
      <c r="A67" s="1" t="s">
        <v>465</v>
      </c>
      <c r="B67" s="1">
        <v>23</v>
      </c>
      <c r="M67" s="215"/>
      <c r="N67" s="194"/>
      <c r="O67" s="194"/>
      <c r="P67" s="194"/>
      <c r="Q67" s="194"/>
      <c r="R67" s="194"/>
      <c r="S67" s="194"/>
      <c r="T67" s="194"/>
    </row>
    <row r="68" spans="1:20" ht="15">
      <c r="A68" s="172"/>
      <c r="B68" s="173"/>
      <c r="C68" s="173"/>
      <c r="D68" s="173"/>
      <c r="E68" s="173"/>
      <c r="F68" s="173"/>
      <c r="G68" s="173"/>
      <c r="H68" s="173"/>
      <c r="I68" s="173"/>
      <c r="M68" s="215"/>
      <c r="N68" s="194"/>
      <c r="O68" s="194"/>
      <c r="P68" s="194"/>
      <c r="Q68" s="194"/>
      <c r="R68" s="194"/>
      <c r="S68" s="194"/>
      <c r="T68" s="194"/>
    </row>
    <row r="69" spans="1:20" ht="15">
      <c r="A69" s="174" t="s">
        <v>466</v>
      </c>
      <c r="B69" s="175"/>
      <c r="C69" s="175"/>
      <c r="D69" s="175"/>
      <c r="E69" s="175"/>
      <c r="F69" s="175"/>
      <c r="G69" s="175"/>
      <c r="H69" s="175"/>
      <c r="I69" s="175"/>
      <c r="M69" s="164"/>
      <c r="N69" s="194"/>
      <c r="O69" s="194"/>
      <c r="P69" s="194"/>
      <c r="Q69" s="194"/>
      <c r="R69" s="194"/>
      <c r="S69" s="194"/>
      <c r="T69" s="194"/>
    </row>
    <row r="70" spans="1:20" ht="15">
      <c r="A70" s="174" t="s">
        <v>467</v>
      </c>
      <c r="B70" s="175" t="s">
        <v>468</v>
      </c>
      <c r="C70" s="175" t="s">
        <v>469</v>
      </c>
      <c r="D70" s="175"/>
      <c r="E70" s="175"/>
      <c r="F70" s="175"/>
      <c r="G70" s="175"/>
      <c r="H70" s="175"/>
      <c r="I70" s="175"/>
    </row>
    <row r="71" spans="1:20" ht="15">
      <c r="A71" s="174" t="s">
        <v>470</v>
      </c>
      <c r="B71" s="175" t="s">
        <v>471</v>
      </c>
      <c r="C71" s="175" t="s">
        <v>472</v>
      </c>
      <c r="D71" s="175"/>
      <c r="E71" s="175"/>
      <c r="F71" s="175"/>
      <c r="G71" s="175"/>
      <c r="H71" s="175"/>
      <c r="I71" s="175"/>
    </row>
    <row r="72" spans="1:20" ht="15">
      <c r="A72" s="174" t="s">
        <v>473</v>
      </c>
      <c r="B72" s="175" t="s">
        <v>474</v>
      </c>
      <c r="C72" s="175" t="s">
        <v>475</v>
      </c>
      <c r="D72" s="175"/>
      <c r="E72" s="175"/>
      <c r="F72" s="175"/>
      <c r="G72" s="175"/>
      <c r="H72" s="175"/>
      <c r="I72" s="175"/>
    </row>
    <row r="73" spans="1:20" ht="15">
      <c r="A73" s="174" t="s">
        <v>91</v>
      </c>
      <c r="B73" s="175" t="s">
        <v>476</v>
      </c>
      <c r="C73" s="175" t="s">
        <v>477</v>
      </c>
      <c r="D73" s="175"/>
      <c r="E73" s="175"/>
      <c r="F73" s="175"/>
      <c r="G73" s="175"/>
      <c r="H73" s="175"/>
      <c r="I73" s="175"/>
    </row>
    <row r="74" spans="1:20" ht="15">
      <c r="A74" s="174" t="s">
        <v>478</v>
      </c>
      <c r="B74" s="175" t="s">
        <v>479</v>
      </c>
      <c r="C74" s="175" t="s">
        <v>480</v>
      </c>
      <c r="D74" s="175"/>
      <c r="E74" s="175"/>
      <c r="F74" s="175"/>
      <c r="G74" s="175"/>
      <c r="H74" s="175"/>
      <c r="I74" s="175"/>
    </row>
    <row r="75" spans="1:20" ht="15">
      <c r="A75" s="174"/>
      <c r="B75" s="175" t="s">
        <v>481</v>
      </c>
      <c r="C75" s="175" t="s">
        <v>482</v>
      </c>
      <c r="D75" s="175"/>
      <c r="E75" s="175"/>
      <c r="F75" s="175"/>
      <c r="G75" s="175"/>
      <c r="H75" s="175"/>
      <c r="I75" s="175"/>
    </row>
    <row r="76" spans="1:20" ht="15">
      <c r="A76" s="174"/>
      <c r="B76" s="175" t="s">
        <v>483</v>
      </c>
      <c r="C76" s="175" t="s">
        <v>484</v>
      </c>
      <c r="D76" s="175"/>
      <c r="E76" s="175"/>
      <c r="F76" s="175"/>
      <c r="G76" s="175"/>
      <c r="H76" s="175"/>
      <c r="I76" s="175"/>
    </row>
    <row r="77" spans="1:20" ht="15">
      <c r="A77" s="174"/>
      <c r="B77" s="175" t="s">
        <v>485</v>
      </c>
      <c r="C77" s="175" t="s">
        <v>486</v>
      </c>
      <c r="D77" s="175"/>
      <c r="E77" s="175"/>
      <c r="F77" s="175"/>
      <c r="G77" s="175"/>
      <c r="H77" s="175"/>
      <c r="I77" s="175"/>
    </row>
    <row r="78" spans="1:20" ht="15">
      <c r="A78" s="174"/>
      <c r="B78" s="175" t="s">
        <v>487</v>
      </c>
      <c r="C78" s="175" t="s">
        <v>488</v>
      </c>
      <c r="D78" s="175"/>
      <c r="E78" s="175"/>
      <c r="F78" s="175"/>
      <c r="G78" s="175"/>
      <c r="H78" s="175"/>
      <c r="I78" s="175"/>
    </row>
    <row r="79" spans="1:20" ht="15">
      <c r="A79" s="174"/>
      <c r="B79" s="175" t="s">
        <v>489</v>
      </c>
      <c r="C79" s="175" t="s">
        <v>490</v>
      </c>
      <c r="D79" s="175"/>
      <c r="E79" s="175"/>
      <c r="F79" s="175"/>
      <c r="G79" s="175"/>
      <c r="H79" s="175"/>
      <c r="I79" s="175"/>
    </row>
    <row r="80" spans="1:20" ht="15">
      <c r="A80" s="174"/>
      <c r="B80" s="175" t="s">
        <v>491</v>
      </c>
      <c r="C80" s="175" t="s">
        <v>492</v>
      </c>
      <c r="D80" s="175"/>
      <c r="E80" s="175"/>
      <c r="F80" s="175"/>
      <c r="G80" s="175"/>
      <c r="H80" s="175"/>
      <c r="I80" s="175"/>
    </row>
    <row r="81" spans="1:9" ht="15">
      <c r="A81" s="174"/>
      <c r="B81" s="175" t="s">
        <v>493</v>
      </c>
      <c r="C81" s="175" t="s">
        <v>494</v>
      </c>
      <c r="D81" s="175"/>
      <c r="E81" s="175"/>
      <c r="F81" s="175"/>
      <c r="G81" s="175"/>
      <c r="H81" s="175"/>
      <c r="I81" s="175"/>
    </row>
    <row r="82" spans="1:9" ht="15">
      <c r="A82" s="174"/>
      <c r="B82" s="175"/>
      <c r="C82" s="175"/>
      <c r="D82" s="175"/>
      <c r="E82" s="175"/>
      <c r="F82" s="175"/>
      <c r="G82" s="175"/>
      <c r="H82" s="175"/>
      <c r="I82" s="175"/>
    </row>
    <row r="83" spans="1:9" ht="15">
      <c r="A83" s="174"/>
      <c r="B83" s="175"/>
      <c r="C83" s="175"/>
      <c r="D83" s="175"/>
      <c r="E83" s="175"/>
      <c r="F83" s="175"/>
      <c r="G83" s="175"/>
      <c r="H83" s="175"/>
      <c r="I83" s="175"/>
    </row>
    <row r="84" spans="1:9" ht="15">
      <c r="A84" s="174"/>
      <c r="B84" s="175"/>
      <c r="C84" s="175"/>
      <c r="D84" s="175"/>
      <c r="E84" s="175"/>
      <c r="F84" s="175"/>
      <c r="G84" s="175"/>
      <c r="H84" s="175"/>
      <c r="I84" s="175"/>
    </row>
    <row r="85" spans="1:9" ht="15">
      <c r="A85" s="174"/>
      <c r="B85" s="175"/>
      <c r="C85" s="175"/>
      <c r="D85" s="175"/>
      <c r="E85" s="175"/>
      <c r="F85" s="175"/>
      <c r="G85" s="175"/>
      <c r="H85" s="175"/>
      <c r="I85" s="175"/>
    </row>
    <row r="86" spans="1:9" ht="15">
      <c r="A86" s="174"/>
      <c r="B86" s="175"/>
      <c r="C86" s="175"/>
      <c r="D86" s="175"/>
      <c r="E86" s="175"/>
      <c r="F86" s="175"/>
      <c r="G86" s="175"/>
      <c r="H86" s="175"/>
      <c r="I86" s="175"/>
    </row>
    <row r="87" spans="1:9" ht="15">
      <c r="A87" s="174"/>
      <c r="B87" s="175"/>
      <c r="C87" s="175"/>
      <c r="D87" s="175"/>
      <c r="E87" s="175"/>
      <c r="F87" s="175"/>
      <c r="G87" s="175"/>
      <c r="H87" s="175"/>
      <c r="I87" s="175"/>
    </row>
    <row r="88" spans="1:9" ht="15">
      <c r="A88" s="174"/>
      <c r="B88" s="175"/>
      <c r="C88" s="175"/>
      <c r="D88" s="175"/>
      <c r="E88" s="175"/>
      <c r="F88" s="175"/>
      <c r="G88" s="175"/>
      <c r="H88" s="175"/>
      <c r="I88" s="175"/>
    </row>
    <row r="89" spans="1:9" ht="15">
      <c r="A89" s="174"/>
      <c r="B89" s="175"/>
      <c r="C89" s="175"/>
      <c r="D89" s="175"/>
      <c r="E89" s="175"/>
      <c r="F89" s="175"/>
      <c r="G89" s="175"/>
      <c r="H89" s="175"/>
      <c r="I89" s="175"/>
    </row>
    <row r="90" spans="1:9" ht="15">
      <c r="A90" s="174"/>
      <c r="B90" s="175"/>
      <c r="C90" s="175"/>
      <c r="D90" s="175"/>
      <c r="E90" s="175"/>
      <c r="F90" s="175"/>
      <c r="G90" s="175"/>
      <c r="H90" s="175"/>
      <c r="I90" s="175"/>
    </row>
    <row r="91" spans="1:9" ht="15">
      <c r="A91" s="174"/>
      <c r="B91" s="175"/>
      <c r="C91" s="175"/>
      <c r="D91" s="175"/>
      <c r="E91" s="175"/>
      <c r="F91" s="175"/>
      <c r="G91" s="175"/>
      <c r="H91" s="175"/>
      <c r="I91" s="175"/>
    </row>
    <row r="92" spans="1:9" ht="15">
      <c r="A92" s="174"/>
      <c r="B92" s="175"/>
      <c r="C92" s="175"/>
      <c r="D92" s="175"/>
      <c r="E92" s="175"/>
      <c r="F92" s="175"/>
      <c r="G92" s="175"/>
      <c r="H92" s="175"/>
      <c r="I92" s="175"/>
    </row>
    <row r="94" spans="1:9" ht="12.75">
      <c r="A94" s="1" t="s">
        <v>495</v>
      </c>
    </row>
    <row r="95" spans="1:9" ht="15">
      <c r="A95" s="216" t="s">
        <v>496</v>
      </c>
      <c r="B95" s="217" t="s">
        <v>497</v>
      </c>
      <c r="C95" s="1" t="s">
        <v>498</v>
      </c>
      <c r="D95" s="1" t="s">
        <v>499</v>
      </c>
    </row>
    <row r="96" spans="1:9" ht="15">
      <c r="A96" s="216" t="s">
        <v>500</v>
      </c>
      <c r="B96" s="218">
        <v>0.5</v>
      </c>
      <c r="C96" s="139">
        <v>0.49</v>
      </c>
      <c r="D96" s="139">
        <v>0.35</v>
      </c>
    </row>
    <row r="97" spans="1:4" ht="15">
      <c r="A97" s="216" t="s">
        <v>501</v>
      </c>
      <c r="B97" s="218">
        <v>0.28000000000000003</v>
      </c>
      <c r="C97" s="218">
        <v>0.24</v>
      </c>
      <c r="D97" s="139">
        <v>0.13</v>
      </c>
    </row>
    <row r="98" spans="1:4" ht="15">
      <c r="A98" s="216" t="s">
        <v>502</v>
      </c>
      <c r="B98" s="218">
        <v>0.55000000000000004</v>
      </c>
      <c r="C98" s="139">
        <v>0.48</v>
      </c>
      <c r="D98" s="139">
        <v>0.37</v>
      </c>
    </row>
    <row r="99" spans="1:4" ht="15">
      <c r="A99" s="216" t="s">
        <v>503</v>
      </c>
      <c r="B99" s="218">
        <v>0.28999999999999998</v>
      </c>
      <c r="C99" s="139">
        <v>0.34</v>
      </c>
      <c r="D99" s="139">
        <v>0.31</v>
      </c>
    </row>
    <row r="100" spans="1:4" ht="15">
      <c r="A100" s="216" t="s">
        <v>504</v>
      </c>
      <c r="B100" s="218">
        <v>0.47</v>
      </c>
      <c r="C100" s="139">
        <v>0.5</v>
      </c>
      <c r="D100" s="139">
        <v>0.49</v>
      </c>
    </row>
    <row r="101" spans="1:4" ht="15">
      <c r="A101" s="216" t="s">
        <v>505</v>
      </c>
      <c r="B101" s="219">
        <v>260</v>
      </c>
      <c r="C101" s="1">
        <v>240</v>
      </c>
      <c r="D101" s="1">
        <v>250</v>
      </c>
    </row>
    <row r="102" spans="1:4" ht="15">
      <c r="A102" s="216" t="s">
        <v>506</v>
      </c>
      <c r="B102" s="219" t="s">
        <v>507</v>
      </c>
      <c r="C102" s="1" t="s">
        <v>508</v>
      </c>
      <c r="D102" s="1" t="s">
        <v>509</v>
      </c>
    </row>
    <row r="103" spans="1:4" ht="15">
      <c r="A103" s="216" t="s">
        <v>510</v>
      </c>
      <c r="B103" s="219">
        <v>165</v>
      </c>
      <c r="C103" s="1">
        <v>176</v>
      </c>
      <c r="D103" s="1">
        <v>170</v>
      </c>
    </row>
    <row r="104" spans="1:4" ht="14.25">
      <c r="A104" s="216" t="s">
        <v>511</v>
      </c>
      <c r="B104" s="220">
        <v>59</v>
      </c>
    </row>
    <row r="105" spans="1:4" ht="15">
      <c r="A105" s="216" t="s">
        <v>512</v>
      </c>
      <c r="B105" s="221">
        <v>1</v>
      </c>
      <c r="C105" s="1">
        <v>0</v>
      </c>
      <c r="D105" s="1">
        <v>1</v>
      </c>
    </row>
    <row r="106" spans="1:4" ht="15">
      <c r="A106" s="216" t="s">
        <v>513</v>
      </c>
      <c r="B106" s="221">
        <v>6</v>
      </c>
      <c r="C106" s="1">
        <v>0</v>
      </c>
      <c r="D106" s="1">
        <v>3</v>
      </c>
    </row>
    <row r="107" spans="1:4" ht="15">
      <c r="A107" s="216" t="s">
        <v>514</v>
      </c>
      <c r="B107" s="218">
        <v>7.0000000000000007E-2</v>
      </c>
      <c r="C107" s="139">
        <v>0</v>
      </c>
      <c r="D107" s="139">
        <v>0.11</v>
      </c>
    </row>
    <row r="108" spans="1:4" ht="15">
      <c r="A108" s="216" t="s">
        <v>515</v>
      </c>
      <c r="B108" s="222">
        <v>0.06</v>
      </c>
      <c r="C108" s="139">
        <v>0.17</v>
      </c>
      <c r="D108" s="139">
        <v>0.09</v>
      </c>
    </row>
    <row r="111" spans="1:4" ht="20.25">
      <c r="A111" s="223" t="s">
        <v>516</v>
      </c>
    </row>
    <row r="113" spans="1:4" ht="15">
      <c r="A113" s="216" t="s">
        <v>496</v>
      </c>
      <c r="B113" s="217" t="s">
        <v>517</v>
      </c>
      <c r="C113" s="217" t="s">
        <v>518</v>
      </c>
      <c r="D113" s="217" t="s">
        <v>519</v>
      </c>
    </row>
    <row r="114" spans="1:4" ht="15">
      <c r="A114" s="216" t="s">
        <v>500</v>
      </c>
      <c r="B114" s="224">
        <v>0.4</v>
      </c>
      <c r="C114" s="224">
        <v>0.42</v>
      </c>
      <c r="D114" s="224">
        <v>0.67</v>
      </c>
    </row>
    <row r="115" spans="1:4" ht="15">
      <c r="A115" s="216" t="s">
        <v>501</v>
      </c>
      <c r="B115" s="224">
        <v>0.2</v>
      </c>
      <c r="C115" s="224">
        <v>0.24</v>
      </c>
      <c r="D115" s="224">
        <v>0.37</v>
      </c>
    </row>
    <row r="116" spans="1:4" ht="15">
      <c r="A116" s="216" t="s">
        <v>502</v>
      </c>
      <c r="B116" s="224">
        <v>0.53</v>
      </c>
      <c r="C116" s="224">
        <v>0.56000000000000005</v>
      </c>
      <c r="D116" s="224">
        <v>0.82</v>
      </c>
    </row>
    <row r="117" spans="1:4" ht="15">
      <c r="A117" s="216" t="s">
        <v>506</v>
      </c>
      <c r="B117" s="221" t="s">
        <v>520</v>
      </c>
      <c r="C117" s="221" t="s">
        <v>521</v>
      </c>
      <c r="D117" s="221" t="s">
        <v>522</v>
      </c>
    </row>
    <row r="118" spans="1:4" ht="15">
      <c r="A118" s="216" t="s">
        <v>514</v>
      </c>
      <c r="B118" s="224">
        <v>0.1</v>
      </c>
      <c r="C118" s="224">
        <v>0.05</v>
      </c>
      <c r="D118" s="224">
        <v>0.03</v>
      </c>
    </row>
    <row r="121" spans="1:4" ht="12.75">
      <c r="A121" s="1" t="s">
        <v>523</v>
      </c>
    </row>
    <row r="122" spans="1:4" ht="12.75">
      <c r="A122" s="1" t="s">
        <v>524</v>
      </c>
    </row>
    <row r="123" spans="1:4" ht="12.75">
      <c r="A123" s="1" t="s">
        <v>525</v>
      </c>
      <c r="B123" s="1">
        <v>1269</v>
      </c>
      <c r="C123" s="1" t="s">
        <v>526</v>
      </c>
    </row>
    <row r="124" spans="1:4" ht="12.75">
      <c r="A124" s="1" t="s">
        <v>527</v>
      </c>
      <c r="B124" s="1">
        <v>29</v>
      </c>
    </row>
    <row r="125" spans="1:4" ht="12.75">
      <c r="A125" s="1" t="s">
        <v>528</v>
      </c>
      <c r="C125" s="1" t="s">
        <v>529</v>
      </c>
    </row>
    <row r="126" spans="1:4" ht="12.75">
      <c r="A126" s="1" t="s">
        <v>530</v>
      </c>
    </row>
    <row r="127" spans="1:4" ht="12.75">
      <c r="A127" s="1" t="s">
        <v>531</v>
      </c>
      <c r="C127" s="1" t="s">
        <v>532</v>
      </c>
    </row>
    <row r="128" spans="1:4" ht="15">
      <c r="A128" s="164" t="s">
        <v>153</v>
      </c>
      <c r="B128" s="164" t="s">
        <v>126</v>
      </c>
      <c r="C128" s="164" t="s">
        <v>530</v>
      </c>
      <c r="D128" s="164" t="s">
        <v>127</v>
      </c>
    </row>
    <row r="129" spans="1:4" ht="15">
      <c r="A129" s="42" t="s">
        <v>131</v>
      </c>
      <c r="B129" s="14">
        <v>561</v>
      </c>
      <c r="C129" s="14">
        <v>49</v>
      </c>
      <c r="D129" s="14">
        <v>20700</v>
      </c>
    </row>
    <row r="130" spans="1:4" ht="15">
      <c r="A130" s="42" t="s">
        <v>132</v>
      </c>
      <c r="B130" s="14">
        <v>586</v>
      </c>
      <c r="C130" s="14">
        <v>37</v>
      </c>
      <c r="D130" s="14">
        <v>21600</v>
      </c>
    </row>
    <row r="131" spans="1:4" ht="15">
      <c r="A131" s="42" t="s">
        <v>133</v>
      </c>
      <c r="B131" s="14">
        <v>650</v>
      </c>
      <c r="C131" s="14">
        <v>36</v>
      </c>
      <c r="D131" s="14">
        <v>23400</v>
      </c>
    </row>
    <row r="132" spans="1:4" ht="15">
      <c r="A132" s="42" t="s">
        <v>134</v>
      </c>
      <c r="B132" s="14">
        <v>706</v>
      </c>
      <c r="C132" s="14">
        <v>38</v>
      </c>
      <c r="D132" s="14">
        <v>26800</v>
      </c>
    </row>
    <row r="133" spans="1:4" ht="15">
      <c r="A133" s="42" t="s">
        <v>135</v>
      </c>
      <c r="B133" s="14">
        <v>712</v>
      </c>
      <c r="C133" s="14">
        <v>37</v>
      </c>
      <c r="D133" s="14">
        <v>26300</v>
      </c>
    </row>
    <row r="134" spans="1:4" ht="15">
      <c r="A134" s="42" t="s">
        <v>136</v>
      </c>
      <c r="B134" s="14">
        <v>669</v>
      </c>
      <c r="C134" s="14">
        <v>31</v>
      </c>
      <c r="D134" s="14">
        <v>20700</v>
      </c>
    </row>
    <row r="135" spans="1:4" ht="15">
      <c r="A135" s="42" t="s">
        <v>137</v>
      </c>
      <c r="B135" s="14">
        <v>659</v>
      </c>
      <c r="C135" s="14">
        <v>33</v>
      </c>
      <c r="D135" s="14">
        <v>21700</v>
      </c>
    </row>
    <row r="136" spans="1:4" ht="15">
      <c r="A136" s="42" t="s">
        <v>138</v>
      </c>
      <c r="B136" s="14">
        <v>731</v>
      </c>
      <c r="C136" s="14">
        <v>28</v>
      </c>
      <c r="D136" s="14">
        <v>20400</v>
      </c>
    </row>
    <row r="137" spans="1:4" ht="15">
      <c r="A137" s="42" t="s">
        <v>139</v>
      </c>
      <c r="B137" s="14">
        <v>815</v>
      </c>
      <c r="C137" s="14">
        <v>25</v>
      </c>
      <c r="D137" s="14">
        <v>20300</v>
      </c>
    </row>
    <row r="145" spans="1:11" ht="15">
      <c r="A145" s="1" t="s">
        <v>533</v>
      </c>
      <c r="C145" s="1" t="s">
        <v>534</v>
      </c>
      <c r="E145" s="42" t="s">
        <v>535</v>
      </c>
      <c r="F145" s="42" t="s">
        <v>67</v>
      </c>
      <c r="G145" s="42" t="s">
        <v>68</v>
      </c>
      <c r="H145" s="42" t="s">
        <v>536</v>
      </c>
      <c r="I145" s="42" t="s">
        <v>537</v>
      </c>
      <c r="J145" s="42" t="s">
        <v>538</v>
      </c>
      <c r="K145" s="1" t="s">
        <v>539</v>
      </c>
    </row>
    <row r="146" spans="1:11" ht="15">
      <c r="E146" s="14">
        <v>1</v>
      </c>
      <c r="F146" s="14">
        <v>37</v>
      </c>
      <c r="G146" s="14">
        <v>233</v>
      </c>
      <c r="H146" s="14">
        <v>36</v>
      </c>
      <c r="I146" s="14">
        <v>41</v>
      </c>
      <c r="J146" s="14">
        <v>98</v>
      </c>
    </row>
    <row r="147" spans="1:11" ht="15">
      <c r="E147" s="14">
        <v>2</v>
      </c>
      <c r="F147" s="14">
        <v>33</v>
      </c>
      <c r="G147" s="14">
        <v>212</v>
      </c>
      <c r="H147" s="14">
        <v>41</v>
      </c>
      <c r="I147" s="14">
        <v>44</v>
      </c>
      <c r="J147" s="14">
        <v>56</v>
      </c>
    </row>
    <row r="148" spans="1:11" ht="15">
      <c r="E148" s="14">
        <v>3</v>
      </c>
      <c r="F148" s="14">
        <v>30</v>
      </c>
      <c r="G148" s="14">
        <v>190</v>
      </c>
      <c r="H148" s="14">
        <v>37</v>
      </c>
      <c r="I148" s="14">
        <v>42</v>
      </c>
      <c r="J148" s="14">
        <v>54</v>
      </c>
    </row>
    <row r="149" spans="1:11" ht="15">
      <c r="E149" s="42" t="s">
        <v>78</v>
      </c>
      <c r="F149" s="14">
        <v>100</v>
      </c>
      <c r="G149" s="14">
        <v>635</v>
      </c>
      <c r="H149" s="14">
        <v>38</v>
      </c>
      <c r="I149" s="14">
        <v>42</v>
      </c>
      <c r="J149" s="14">
        <v>72</v>
      </c>
    </row>
    <row r="151" spans="1:11" ht="15">
      <c r="A151" s="1" t="s">
        <v>540</v>
      </c>
      <c r="C151" s="1" t="s">
        <v>541</v>
      </c>
      <c r="E151" s="225" t="s">
        <v>542</v>
      </c>
      <c r="F151" s="225" t="s">
        <v>192</v>
      </c>
      <c r="G151" s="225" t="s">
        <v>113</v>
      </c>
      <c r="H151" s="226" t="s">
        <v>193</v>
      </c>
    </row>
    <row r="152" spans="1:11" ht="15">
      <c r="E152" s="14" t="s">
        <v>543</v>
      </c>
      <c r="F152" s="14">
        <v>543</v>
      </c>
      <c r="G152" s="14">
        <v>33</v>
      </c>
      <c r="H152" s="227">
        <f t="shared" ref="H152:H163" si="1">G152*F152</f>
        <v>17919</v>
      </c>
    </row>
    <row r="153" spans="1:11" ht="15">
      <c r="E153" s="14" t="s">
        <v>544</v>
      </c>
      <c r="F153" s="14">
        <v>597</v>
      </c>
      <c r="G153" s="14">
        <v>32</v>
      </c>
      <c r="H153" s="227">
        <f t="shared" si="1"/>
        <v>19104</v>
      </c>
    </row>
    <row r="154" spans="1:11" ht="15">
      <c r="E154" s="14" t="s">
        <v>545</v>
      </c>
      <c r="F154" s="14">
        <v>631</v>
      </c>
      <c r="G154" s="14">
        <v>32</v>
      </c>
      <c r="H154" s="227">
        <f t="shared" si="1"/>
        <v>20192</v>
      </c>
    </row>
    <row r="155" spans="1:11" ht="15">
      <c r="E155" s="14" t="s">
        <v>546</v>
      </c>
      <c r="F155" s="14">
        <v>683</v>
      </c>
      <c r="G155" s="14">
        <v>30</v>
      </c>
      <c r="H155" s="227">
        <f t="shared" si="1"/>
        <v>20490</v>
      </c>
    </row>
    <row r="156" spans="1:11" ht="15">
      <c r="E156" s="14" t="s">
        <v>547</v>
      </c>
      <c r="F156" s="14">
        <v>702</v>
      </c>
      <c r="G156" s="14">
        <v>31</v>
      </c>
      <c r="H156" s="227">
        <f t="shared" si="1"/>
        <v>21762</v>
      </c>
    </row>
    <row r="157" spans="1:11" ht="15">
      <c r="E157" s="14" t="s">
        <v>548</v>
      </c>
      <c r="F157" s="14">
        <v>755</v>
      </c>
      <c r="G157" s="14">
        <v>29</v>
      </c>
      <c r="H157" s="227">
        <f t="shared" si="1"/>
        <v>21895</v>
      </c>
    </row>
    <row r="158" spans="1:11" ht="15">
      <c r="E158" s="14" t="s">
        <v>549</v>
      </c>
      <c r="F158" s="14">
        <v>785</v>
      </c>
      <c r="G158" s="14">
        <v>28</v>
      </c>
      <c r="H158" s="227">
        <f t="shared" si="1"/>
        <v>21980</v>
      </c>
    </row>
    <row r="159" spans="1:11" ht="15">
      <c r="E159" s="14" t="s">
        <v>550</v>
      </c>
      <c r="F159" s="14">
        <v>758</v>
      </c>
      <c r="G159" s="14">
        <v>28</v>
      </c>
      <c r="H159" s="227">
        <f t="shared" si="1"/>
        <v>21224</v>
      </c>
    </row>
    <row r="160" spans="1:11" ht="15">
      <c r="E160" s="14" t="s">
        <v>551</v>
      </c>
      <c r="F160" s="14">
        <v>669</v>
      </c>
      <c r="G160" s="14">
        <v>25</v>
      </c>
      <c r="H160" s="227">
        <f t="shared" si="1"/>
        <v>16725</v>
      </c>
    </row>
    <row r="161" spans="1:10" ht="15">
      <c r="E161" s="14" t="s">
        <v>552</v>
      </c>
      <c r="F161" s="14">
        <v>629</v>
      </c>
      <c r="G161" s="14">
        <v>24</v>
      </c>
      <c r="H161" s="227">
        <f t="shared" si="1"/>
        <v>15096</v>
      </c>
    </row>
    <row r="162" spans="1:10" ht="15">
      <c r="E162" s="14" t="s">
        <v>553</v>
      </c>
      <c r="F162" s="14">
        <v>567</v>
      </c>
      <c r="G162" s="14">
        <v>25</v>
      </c>
      <c r="H162" s="227">
        <f t="shared" si="1"/>
        <v>14175</v>
      </c>
    </row>
    <row r="163" spans="1:10" ht="15">
      <c r="E163" s="14" t="s">
        <v>554</v>
      </c>
      <c r="F163" s="14">
        <v>565</v>
      </c>
      <c r="G163" s="14">
        <v>27</v>
      </c>
      <c r="H163" s="227">
        <f t="shared" si="1"/>
        <v>15255</v>
      </c>
    </row>
    <row r="175" spans="1:10" ht="15">
      <c r="A175" s="228"/>
      <c r="B175" s="164"/>
      <c r="C175" s="164"/>
      <c r="D175" s="164"/>
      <c r="E175" s="164"/>
      <c r="F175" s="164"/>
      <c r="G175" s="164"/>
      <c r="H175" s="164"/>
      <c r="I175" s="164"/>
      <c r="J175" s="164"/>
    </row>
    <row r="176" spans="1:10" ht="15">
      <c r="A176" s="182" t="s">
        <v>86</v>
      </c>
      <c r="B176" s="92" t="s">
        <v>116</v>
      </c>
      <c r="C176" s="92" t="s">
        <v>113</v>
      </c>
      <c r="D176" s="93" t="s">
        <v>117</v>
      </c>
      <c r="E176" s="93" t="s">
        <v>118</v>
      </c>
      <c r="F176" s="194"/>
      <c r="G176" s="194"/>
      <c r="H176" s="194"/>
      <c r="I176" s="194"/>
      <c r="J176" s="194"/>
    </row>
    <row r="177" spans="1:10" ht="17.25">
      <c r="A177" s="229">
        <v>44588</v>
      </c>
      <c r="B177" s="92">
        <v>555</v>
      </c>
      <c r="C177" s="92">
        <v>27.2</v>
      </c>
      <c r="D177" s="230">
        <f t="shared" ref="D177:D188" si="2">C177-$C$189</f>
        <v>0.22500000000000497</v>
      </c>
      <c r="E177" s="231">
        <f t="shared" ref="E177:E188" si="3">D177/$C$189</f>
        <v>8.3410565338278043E-3</v>
      </c>
      <c r="F177" s="194"/>
      <c r="G177" s="194"/>
      <c r="H177" s="194"/>
      <c r="I177" s="194"/>
      <c r="J177" s="194"/>
    </row>
    <row r="178" spans="1:10" ht="17.25">
      <c r="A178" s="229">
        <v>44589</v>
      </c>
      <c r="B178" s="92">
        <v>556</v>
      </c>
      <c r="C178" s="92">
        <v>27.2</v>
      </c>
      <c r="D178" s="230">
        <f t="shared" si="2"/>
        <v>0.22500000000000497</v>
      </c>
      <c r="E178" s="231">
        <f t="shared" si="3"/>
        <v>8.3410565338278043E-3</v>
      </c>
      <c r="F178" s="194"/>
      <c r="G178" s="194"/>
      <c r="H178" s="194"/>
      <c r="I178" s="194"/>
      <c r="J178" s="194"/>
    </row>
    <row r="179" spans="1:10" ht="17.25">
      <c r="A179" s="229">
        <v>44590</v>
      </c>
      <c r="B179" s="92">
        <v>572</v>
      </c>
      <c r="C179" s="92">
        <v>26.2</v>
      </c>
      <c r="D179" s="230">
        <f t="shared" si="2"/>
        <v>-0.77499999999999503</v>
      </c>
      <c r="E179" s="231">
        <f t="shared" si="3"/>
        <v>-2.8730305838739395E-2</v>
      </c>
      <c r="F179" s="194"/>
      <c r="G179" s="194"/>
      <c r="H179" s="194"/>
      <c r="I179" s="194"/>
      <c r="J179" s="194"/>
    </row>
    <row r="180" spans="1:10" ht="17.25">
      <c r="A180" s="229">
        <v>44591</v>
      </c>
      <c r="B180" s="92">
        <v>572</v>
      </c>
      <c r="C180" s="92">
        <v>26.2</v>
      </c>
      <c r="D180" s="230">
        <f t="shared" si="2"/>
        <v>-0.77499999999999503</v>
      </c>
      <c r="E180" s="231">
        <f t="shared" si="3"/>
        <v>-2.8730305838739395E-2</v>
      </c>
      <c r="F180" s="194"/>
      <c r="G180" s="194"/>
      <c r="H180" s="194"/>
      <c r="I180" s="194"/>
      <c r="J180" s="194"/>
    </row>
    <row r="181" spans="1:10" ht="17.25">
      <c r="A181" s="229">
        <v>44592</v>
      </c>
      <c r="B181" s="92">
        <v>579</v>
      </c>
      <c r="C181" s="92">
        <v>26.2</v>
      </c>
      <c r="D181" s="230">
        <f t="shared" si="2"/>
        <v>-0.77499999999999503</v>
      </c>
      <c r="E181" s="231">
        <f t="shared" si="3"/>
        <v>-2.8730305838739395E-2</v>
      </c>
      <c r="F181" s="194"/>
      <c r="G181" s="194"/>
      <c r="H181" s="194"/>
      <c r="I181" s="194"/>
      <c r="J181" s="194"/>
    </row>
    <row r="182" spans="1:10" ht="17.25">
      <c r="A182" s="229">
        <v>44593</v>
      </c>
      <c r="B182" s="92">
        <v>567</v>
      </c>
      <c r="C182" s="92">
        <v>27.2</v>
      </c>
      <c r="D182" s="230">
        <f t="shared" si="2"/>
        <v>0.22500000000000497</v>
      </c>
      <c r="E182" s="231">
        <f t="shared" si="3"/>
        <v>8.3410565338278043E-3</v>
      </c>
      <c r="F182" s="194"/>
      <c r="G182" s="194"/>
      <c r="H182" s="194"/>
      <c r="I182" s="194"/>
      <c r="J182" s="194"/>
    </row>
    <row r="183" spans="1:10" ht="17.25">
      <c r="A183" s="229">
        <v>44594</v>
      </c>
      <c r="B183" s="92">
        <v>564</v>
      </c>
      <c r="C183" s="92">
        <v>27.2</v>
      </c>
      <c r="D183" s="230">
        <f t="shared" si="2"/>
        <v>0.22500000000000497</v>
      </c>
      <c r="E183" s="231">
        <f t="shared" si="3"/>
        <v>8.3410565338278043E-3</v>
      </c>
      <c r="F183" s="194"/>
      <c r="G183" s="194"/>
      <c r="H183" s="194"/>
      <c r="I183" s="194"/>
      <c r="J183" s="194"/>
    </row>
    <row r="184" spans="1:10" ht="17.25">
      <c r="A184" s="229">
        <v>44595</v>
      </c>
      <c r="B184" s="92">
        <v>569</v>
      </c>
      <c r="C184" s="92">
        <v>27.2</v>
      </c>
      <c r="D184" s="230">
        <f t="shared" si="2"/>
        <v>0.22500000000000497</v>
      </c>
      <c r="E184" s="231">
        <f t="shared" si="3"/>
        <v>8.3410565338278043E-3</v>
      </c>
      <c r="F184" s="194"/>
      <c r="G184" s="194"/>
      <c r="H184" s="194"/>
      <c r="I184" s="194"/>
      <c r="J184" s="194"/>
    </row>
    <row r="185" spans="1:10" ht="17.25">
      <c r="A185" s="229">
        <v>44596</v>
      </c>
      <c r="B185" s="92">
        <v>567</v>
      </c>
      <c r="C185" s="92">
        <v>27.2</v>
      </c>
      <c r="D185" s="230">
        <f t="shared" si="2"/>
        <v>0.22500000000000497</v>
      </c>
      <c r="E185" s="231">
        <f t="shared" si="3"/>
        <v>8.3410565338278043E-3</v>
      </c>
      <c r="F185" s="194"/>
      <c r="G185" s="194"/>
      <c r="H185" s="194"/>
      <c r="I185" s="194"/>
      <c r="J185" s="194"/>
    </row>
    <row r="186" spans="1:10" ht="17.25">
      <c r="A186" s="229">
        <v>44597</v>
      </c>
      <c r="B186" s="92">
        <v>567</v>
      </c>
      <c r="C186" s="92">
        <v>27.2</v>
      </c>
      <c r="D186" s="230">
        <f t="shared" si="2"/>
        <v>0.22500000000000497</v>
      </c>
      <c r="E186" s="231">
        <f t="shared" si="3"/>
        <v>8.3410565338278043E-3</v>
      </c>
      <c r="F186" s="194"/>
      <c r="G186" s="194"/>
      <c r="H186" s="194"/>
      <c r="I186" s="194"/>
      <c r="J186" s="194"/>
    </row>
    <row r="187" spans="1:10" ht="17.25">
      <c r="A187" s="229">
        <v>44598</v>
      </c>
      <c r="B187" s="92">
        <v>558</v>
      </c>
      <c r="C187" s="92">
        <v>27.4</v>
      </c>
      <c r="D187" s="230">
        <f t="shared" si="2"/>
        <v>0.42500000000000426</v>
      </c>
      <c r="E187" s="231">
        <f t="shared" si="3"/>
        <v>1.5755329008341219E-2</v>
      </c>
      <c r="F187" s="194"/>
      <c r="G187" s="194"/>
      <c r="H187" s="194"/>
      <c r="I187" s="194"/>
      <c r="J187" s="194"/>
    </row>
    <row r="188" spans="1:10" ht="17.25">
      <c r="A188" s="229">
        <v>44599</v>
      </c>
      <c r="B188" s="92">
        <v>560</v>
      </c>
      <c r="C188" s="92">
        <v>27.3</v>
      </c>
      <c r="D188" s="230">
        <f t="shared" si="2"/>
        <v>0.32500000000000639</v>
      </c>
      <c r="E188" s="231">
        <f t="shared" si="3"/>
        <v>1.2048192771084577E-2</v>
      </c>
      <c r="F188" s="194"/>
      <c r="G188" s="194"/>
      <c r="H188" s="194"/>
      <c r="I188" s="194"/>
      <c r="J188" s="194"/>
    </row>
    <row r="189" spans="1:10" ht="15">
      <c r="C189" s="60">
        <f>AVERAGE(C177:C188)</f>
        <v>26.974999999999994</v>
      </c>
      <c r="D189" s="194"/>
      <c r="E189" s="194"/>
      <c r="F189" s="194"/>
      <c r="G189" s="194"/>
      <c r="H189" s="194"/>
      <c r="I189" s="194"/>
      <c r="J189" s="194"/>
    </row>
    <row r="190" spans="1:10" ht="15">
      <c r="A190" s="194"/>
      <c r="B190" s="194"/>
      <c r="C190" s="194"/>
      <c r="D190" s="194"/>
      <c r="E190" s="194"/>
      <c r="F190" s="194"/>
      <c r="G190" s="194"/>
      <c r="H190" s="194"/>
      <c r="I190" s="194"/>
      <c r="J190" s="194"/>
    </row>
    <row r="191" spans="1:10" ht="15">
      <c r="A191" s="194"/>
      <c r="B191" s="194"/>
      <c r="C191" s="194"/>
      <c r="D191" s="194"/>
      <c r="E191" s="194"/>
      <c r="F191" s="194"/>
      <c r="G191" s="194"/>
      <c r="H191" s="194"/>
      <c r="I191" s="194"/>
      <c r="J191" s="194"/>
    </row>
    <row r="192" spans="1:10" ht="15">
      <c r="A192" s="194"/>
      <c r="B192" s="194"/>
      <c r="C192" s="194"/>
      <c r="D192" s="194"/>
      <c r="E192" s="194"/>
      <c r="F192" s="194"/>
      <c r="G192" s="194"/>
      <c r="H192" s="194"/>
      <c r="I192" s="194"/>
      <c r="J192" s="194"/>
    </row>
    <row r="193" spans="1:12" ht="15">
      <c r="A193" s="164"/>
      <c r="B193" s="194"/>
      <c r="C193" s="194"/>
      <c r="D193" s="194"/>
      <c r="E193" s="194"/>
      <c r="F193" s="194"/>
      <c r="G193" s="194"/>
      <c r="H193" s="194"/>
      <c r="I193" s="194"/>
      <c r="J193" s="194"/>
    </row>
    <row r="200" spans="1:12" ht="15">
      <c r="A200" s="42" t="s">
        <v>76</v>
      </c>
      <c r="B200" s="42" t="s">
        <v>78</v>
      </c>
      <c r="C200" s="42" t="s">
        <v>555</v>
      </c>
      <c r="D200" s="42" t="s">
        <v>556</v>
      </c>
      <c r="E200" s="42" t="s">
        <v>557</v>
      </c>
      <c r="F200" s="164"/>
      <c r="G200" s="164"/>
      <c r="H200" s="164"/>
      <c r="I200" s="164"/>
      <c r="J200" s="164"/>
      <c r="K200" s="164"/>
      <c r="L200" s="164"/>
    </row>
    <row r="201" spans="1:12" ht="15">
      <c r="A201" s="42" t="s">
        <v>558</v>
      </c>
      <c r="B201" s="232">
        <v>0.32</v>
      </c>
      <c r="C201" s="233"/>
      <c r="D201" s="233"/>
      <c r="E201" s="232">
        <v>0.32</v>
      </c>
      <c r="F201" s="234"/>
      <c r="G201" s="234"/>
      <c r="H201" s="234"/>
      <c r="I201" s="234"/>
      <c r="J201" s="234"/>
      <c r="K201" s="234"/>
      <c r="L201" s="234"/>
    </row>
    <row r="202" spans="1:12" ht="15">
      <c r="A202" s="42" t="s">
        <v>559</v>
      </c>
      <c r="B202" s="232">
        <v>0.27</v>
      </c>
      <c r="C202" s="233"/>
      <c r="D202" s="233"/>
      <c r="E202" s="232">
        <v>0.27</v>
      </c>
      <c r="F202" s="234"/>
      <c r="G202" s="234"/>
      <c r="H202" s="234"/>
      <c r="I202" s="234"/>
      <c r="J202" s="234"/>
      <c r="K202" s="234"/>
      <c r="L202" s="234"/>
    </row>
    <row r="203" spans="1:12" ht="15">
      <c r="A203" s="42" t="s">
        <v>560</v>
      </c>
      <c r="B203" s="232">
        <v>0.32</v>
      </c>
      <c r="C203" s="233"/>
      <c r="D203" s="232">
        <v>0.28000000000000003</v>
      </c>
      <c r="E203" s="232">
        <v>0.32</v>
      </c>
      <c r="F203" s="235"/>
      <c r="G203" s="234"/>
      <c r="H203" s="234"/>
      <c r="I203" s="234"/>
      <c r="J203" s="234"/>
      <c r="K203" s="234"/>
      <c r="L203" s="234"/>
    </row>
    <row r="204" spans="1:12" ht="15">
      <c r="A204" s="42" t="s">
        <v>561</v>
      </c>
      <c r="B204" s="232">
        <v>0.37</v>
      </c>
      <c r="C204" s="233"/>
      <c r="D204" s="232">
        <v>0.26</v>
      </c>
      <c r="E204" s="232">
        <v>0.38</v>
      </c>
      <c r="F204" s="235"/>
      <c r="G204" s="236"/>
      <c r="H204" s="234"/>
      <c r="I204" s="234"/>
      <c r="J204" s="234"/>
      <c r="K204" s="234"/>
      <c r="L204" s="234"/>
    </row>
    <row r="205" spans="1:12" ht="15">
      <c r="A205" s="42" t="s">
        <v>562</v>
      </c>
      <c r="B205" s="232">
        <v>0.37</v>
      </c>
      <c r="C205" s="232">
        <v>0.32</v>
      </c>
      <c r="D205" s="233"/>
      <c r="E205" s="232">
        <v>0.38</v>
      </c>
      <c r="F205" s="235"/>
      <c r="G205" s="236"/>
      <c r="H205" s="236"/>
      <c r="I205" s="236"/>
      <c r="J205" s="234"/>
      <c r="K205" s="234"/>
      <c r="L205" s="234"/>
    </row>
    <row r="206" spans="1:12" ht="15">
      <c r="A206" s="42" t="s">
        <v>563</v>
      </c>
      <c r="B206" s="232">
        <v>0.39</v>
      </c>
      <c r="C206" s="232">
        <v>0.39</v>
      </c>
      <c r="D206" s="233"/>
      <c r="E206" s="233"/>
      <c r="F206" s="234"/>
      <c r="G206" s="236"/>
      <c r="H206" s="236"/>
      <c r="I206" s="236"/>
      <c r="J206" s="236"/>
      <c r="K206" s="236"/>
      <c r="L206" s="234"/>
    </row>
    <row r="207" spans="1:12" ht="15">
      <c r="A207" s="42" t="s">
        <v>564</v>
      </c>
      <c r="B207" s="232">
        <v>0.3</v>
      </c>
      <c r="C207" s="232">
        <v>0.3</v>
      </c>
      <c r="D207" s="233"/>
      <c r="E207" s="233"/>
      <c r="F207" s="234"/>
      <c r="G207" s="234"/>
      <c r="H207" s="236"/>
      <c r="I207" s="234"/>
      <c r="J207" s="236"/>
      <c r="K207" s="236"/>
      <c r="L207" s="234"/>
    </row>
    <row r="208" spans="1:12" ht="15">
      <c r="A208" s="42" t="s">
        <v>565</v>
      </c>
      <c r="B208" s="232">
        <v>0.26</v>
      </c>
      <c r="C208" s="232">
        <v>0.28999999999999998</v>
      </c>
      <c r="D208" s="232">
        <v>0.23</v>
      </c>
      <c r="E208" s="233"/>
      <c r="F208" s="236"/>
      <c r="G208" s="236"/>
      <c r="H208" s="236"/>
      <c r="I208" s="234"/>
      <c r="J208" s="236"/>
      <c r="K208" s="236"/>
      <c r="L208" s="234"/>
    </row>
    <row r="209" spans="1:12" ht="15">
      <c r="A209" s="42" t="s">
        <v>566</v>
      </c>
      <c r="B209" s="232">
        <v>0.2</v>
      </c>
      <c r="C209" s="155"/>
      <c r="D209" s="232">
        <v>0.2</v>
      </c>
      <c r="E209" s="233"/>
      <c r="F209" s="234"/>
      <c r="G209" s="234"/>
      <c r="H209" s="236"/>
      <c r="I209" s="234"/>
      <c r="J209" s="236"/>
      <c r="K209" s="236"/>
      <c r="L209" s="234"/>
    </row>
    <row r="210" spans="1:12" ht="15">
      <c r="A210" s="42" t="s">
        <v>567</v>
      </c>
      <c r="B210" s="232">
        <v>0.4</v>
      </c>
      <c r="C210" s="232">
        <v>0.44</v>
      </c>
      <c r="D210" s="232">
        <v>0.38</v>
      </c>
      <c r="E210" s="233"/>
      <c r="F210" s="236"/>
      <c r="G210" s="234"/>
      <c r="H210" s="236"/>
      <c r="I210" s="236"/>
      <c r="J210" s="236"/>
      <c r="K210" s="236"/>
      <c r="L210" s="236"/>
    </row>
    <row r="211" spans="1:12" ht="15">
      <c r="A211" s="42" t="s">
        <v>568</v>
      </c>
      <c r="B211" s="232">
        <v>0.37</v>
      </c>
      <c r="C211" s="232">
        <v>0.37</v>
      </c>
      <c r="D211" s="233"/>
      <c r="E211" s="233"/>
      <c r="F211" s="234"/>
      <c r="G211" s="234"/>
      <c r="H211" s="236"/>
      <c r="I211" s="236"/>
      <c r="J211" s="236"/>
      <c r="K211" s="234"/>
      <c r="L211" s="236"/>
    </row>
    <row r="212" spans="1:12" ht="15">
      <c r="A212" s="42" t="s">
        <v>569</v>
      </c>
      <c r="B212" s="232">
        <v>0.5</v>
      </c>
      <c r="C212" s="232">
        <v>0.5</v>
      </c>
      <c r="D212" s="233"/>
      <c r="E212" s="233"/>
      <c r="F212" s="234"/>
      <c r="G212" s="234"/>
      <c r="H212" s="236"/>
      <c r="I212" s="236"/>
      <c r="J212" s="236"/>
      <c r="K212" s="234"/>
      <c r="L212" s="236"/>
    </row>
    <row r="213" spans="1:12" ht="15">
      <c r="A213" s="42" t="s">
        <v>570</v>
      </c>
      <c r="B213" s="232">
        <v>0.51</v>
      </c>
      <c r="C213" s="232">
        <v>0.51</v>
      </c>
      <c r="D213" s="233"/>
      <c r="E213" s="155"/>
      <c r="F213" s="234"/>
      <c r="G213" s="234"/>
      <c r="H213" s="236"/>
      <c r="I213" s="236"/>
      <c r="J213" s="236"/>
      <c r="K213" s="234"/>
      <c r="L213" s="236"/>
    </row>
    <row r="214" spans="1:12" ht="15">
      <c r="A214" s="42" t="s">
        <v>571</v>
      </c>
      <c r="B214" s="232">
        <v>0.35</v>
      </c>
      <c r="C214" s="232">
        <v>0.39</v>
      </c>
      <c r="D214" s="232">
        <v>0.27</v>
      </c>
      <c r="E214" s="232">
        <v>0.34</v>
      </c>
      <c r="F214" s="236"/>
      <c r="G214" s="236"/>
      <c r="H214" s="236"/>
      <c r="I214" s="236"/>
      <c r="J214" s="236"/>
      <c r="K214" s="236"/>
      <c r="L214" s="236"/>
    </row>
    <row r="218" spans="1:12" ht="15">
      <c r="A218" s="234"/>
      <c r="B218" s="164" t="s">
        <v>78</v>
      </c>
      <c r="C218" s="164" t="s">
        <v>572</v>
      </c>
      <c r="D218" s="164" t="s">
        <v>166</v>
      </c>
      <c r="E218" s="164" t="s">
        <v>573</v>
      </c>
      <c r="F218" s="164"/>
      <c r="G218" s="164"/>
    </row>
    <row r="219" spans="1:12" ht="15">
      <c r="A219" s="42" t="s">
        <v>558</v>
      </c>
      <c r="B219" s="233"/>
      <c r="C219" s="155"/>
      <c r="D219" s="233"/>
      <c r="E219" s="155"/>
      <c r="F219" s="236"/>
      <c r="G219" s="234"/>
    </row>
    <row r="220" spans="1:12" ht="15">
      <c r="A220" s="42" t="s">
        <v>559</v>
      </c>
      <c r="B220" s="232">
        <v>0.32</v>
      </c>
      <c r="C220" s="232">
        <v>0.32</v>
      </c>
      <c r="D220" s="233"/>
      <c r="E220" s="233"/>
      <c r="F220" s="236"/>
      <c r="G220" s="236"/>
    </row>
    <row r="221" spans="1:12" ht="15">
      <c r="A221" s="42" t="s">
        <v>560</v>
      </c>
      <c r="B221" s="232">
        <v>0.27</v>
      </c>
      <c r="C221" s="232">
        <v>0.27</v>
      </c>
      <c r="D221" s="233"/>
      <c r="E221" s="233"/>
      <c r="F221" s="234"/>
      <c r="G221" s="236"/>
    </row>
    <row r="222" spans="1:12" ht="15">
      <c r="A222" s="42" t="s">
        <v>561</v>
      </c>
      <c r="B222" s="232">
        <v>0.32</v>
      </c>
      <c r="C222" s="232">
        <v>0.32</v>
      </c>
      <c r="D222" s="233"/>
      <c r="E222" s="233"/>
      <c r="F222" s="234"/>
      <c r="G222" s="236"/>
    </row>
    <row r="223" spans="1:12" ht="15">
      <c r="A223" s="42" t="s">
        <v>562</v>
      </c>
      <c r="B223" s="232">
        <v>0.37</v>
      </c>
      <c r="C223" s="232">
        <v>0.37</v>
      </c>
      <c r="D223" s="233"/>
      <c r="E223" s="233"/>
      <c r="F223" s="234"/>
      <c r="G223" s="236"/>
    </row>
    <row r="224" spans="1:12" ht="15">
      <c r="A224" s="42" t="s">
        <v>563</v>
      </c>
      <c r="B224" s="232">
        <v>0.37</v>
      </c>
      <c r="C224" s="232">
        <v>0.37</v>
      </c>
      <c r="D224" s="233"/>
      <c r="E224" s="233"/>
      <c r="F224" s="234"/>
      <c r="G224" s="236"/>
    </row>
    <row r="225" spans="1:17" ht="15">
      <c r="A225" s="42" t="s">
        <v>564</v>
      </c>
      <c r="B225" s="232">
        <v>0.39</v>
      </c>
      <c r="C225" s="232">
        <v>0.39</v>
      </c>
      <c r="D225" s="233"/>
      <c r="E225" s="233"/>
      <c r="F225" s="234"/>
      <c r="G225" s="236"/>
    </row>
    <row r="226" spans="1:17" ht="15">
      <c r="A226" s="42" t="s">
        <v>565</v>
      </c>
      <c r="B226" s="232">
        <v>0.3</v>
      </c>
      <c r="C226" s="232">
        <v>0.3</v>
      </c>
      <c r="D226" s="233"/>
      <c r="E226" s="233"/>
      <c r="F226" s="234"/>
      <c r="G226" s="236"/>
    </row>
    <row r="227" spans="1:17" ht="15">
      <c r="A227" s="42" t="s">
        <v>566</v>
      </c>
      <c r="B227" s="232">
        <v>0.26</v>
      </c>
      <c r="C227" s="232">
        <v>0.26</v>
      </c>
      <c r="D227" s="233"/>
      <c r="E227" s="155"/>
      <c r="F227" s="234"/>
      <c r="G227" s="236"/>
    </row>
    <row r="228" spans="1:17" ht="15">
      <c r="A228" s="42" t="s">
        <v>567</v>
      </c>
      <c r="B228" s="232">
        <v>0.2</v>
      </c>
      <c r="C228" s="232">
        <v>0.2</v>
      </c>
      <c r="D228" s="233"/>
      <c r="E228" s="155"/>
      <c r="F228" s="236"/>
      <c r="G228" s="236"/>
    </row>
    <row r="229" spans="1:17" ht="15">
      <c r="A229" s="42" t="s">
        <v>568</v>
      </c>
      <c r="B229" s="232">
        <v>0.4</v>
      </c>
      <c r="C229" s="232">
        <v>0.38</v>
      </c>
      <c r="D229" s="232">
        <v>0.46</v>
      </c>
      <c r="E229" s="155"/>
      <c r="F229" s="236"/>
      <c r="G229" s="236"/>
    </row>
    <row r="230" spans="1:17" ht="15">
      <c r="A230" s="42" t="s">
        <v>569</v>
      </c>
      <c r="B230" s="232">
        <v>0.37</v>
      </c>
      <c r="C230" s="233"/>
      <c r="D230" s="232">
        <v>0.35</v>
      </c>
      <c r="E230" s="232">
        <v>0.48</v>
      </c>
      <c r="F230" s="236"/>
      <c r="G230" s="236"/>
    </row>
    <row r="231" spans="1:17" ht="15">
      <c r="A231" s="42" t="s">
        <v>570</v>
      </c>
      <c r="B231" s="232">
        <v>0.5</v>
      </c>
      <c r="C231" s="233"/>
      <c r="D231" s="232">
        <v>0.48</v>
      </c>
      <c r="E231" s="232">
        <v>0.57999999999999996</v>
      </c>
      <c r="F231" s="236"/>
      <c r="G231" s="236"/>
    </row>
    <row r="232" spans="1:17" ht="15">
      <c r="A232" s="42" t="s">
        <v>571</v>
      </c>
      <c r="B232" s="232">
        <v>0.51</v>
      </c>
      <c r="C232" s="233"/>
      <c r="D232" s="232">
        <v>0.43</v>
      </c>
      <c r="E232" s="232">
        <v>0.74</v>
      </c>
      <c r="F232" s="236"/>
      <c r="G232" s="236"/>
    </row>
    <row r="235" spans="1:17" ht="15">
      <c r="A235" s="164" t="s">
        <v>153</v>
      </c>
      <c r="B235" s="165" t="s">
        <v>39</v>
      </c>
      <c r="C235" s="165" t="s">
        <v>574</v>
      </c>
      <c r="D235" s="165" t="s">
        <v>575</v>
      </c>
      <c r="E235" s="165" t="s">
        <v>576</v>
      </c>
      <c r="F235" s="165" t="s">
        <v>577</v>
      </c>
      <c r="G235" s="165" t="s">
        <v>69</v>
      </c>
      <c r="H235" s="165" t="s">
        <v>578</v>
      </c>
      <c r="I235" s="165" t="s">
        <v>579</v>
      </c>
      <c r="J235" s="165" t="s">
        <v>580</v>
      </c>
      <c r="K235" s="165" t="s">
        <v>581</v>
      </c>
      <c r="L235" s="165" t="s">
        <v>582</v>
      </c>
      <c r="M235" s="165" t="s">
        <v>583</v>
      </c>
      <c r="N235" s="165" t="s">
        <v>584</v>
      </c>
      <c r="O235" s="165" t="s">
        <v>578</v>
      </c>
      <c r="P235" s="165"/>
      <c r="Q235" s="165"/>
    </row>
    <row r="236" spans="1:17" ht="15">
      <c r="A236" s="213">
        <v>44228</v>
      </c>
      <c r="B236" s="14">
        <v>53</v>
      </c>
      <c r="C236" s="14">
        <v>53</v>
      </c>
      <c r="D236" s="14">
        <v>0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67"/>
      <c r="Q236" s="167"/>
    </row>
    <row r="237" spans="1:17" ht="15">
      <c r="A237" s="213">
        <v>44256</v>
      </c>
      <c r="B237" s="14">
        <v>62</v>
      </c>
      <c r="C237" s="14">
        <v>62</v>
      </c>
      <c r="D237" s="14">
        <v>0</v>
      </c>
      <c r="E237" s="14">
        <v>0</v>
      </c>
      <c r="F237" s="14">
        <v>0</v>
      </c>
      <c r="G237" s="14">
        <v>0</v>
      </c>
      <c r="H237" s="14">
        <v>0</v>
      </c>
      <c r="I237" s="14">
        <v>0</v>
      </c>
      <c r="J237" s="14">
        <v>0</v>
      </c>
      <c r="K237" s="14">
        <v>0</v>
      </c>
      <c r="L237" s="14">
        <v>0</v>
      </c>
      <c r="M237" s="14">
        <v>0</v>
      </c>
      <c r="N237" s="14">
        <v>0</v>
      </c>
      <c r="O237" s="14">
        <v>0</v>
      </c>
      <c r="P237" s="167"/>
      <c r="Q237" s="167"/>
    </row>
    <row r="238" spans="1:17" ht="15">
      <c r="A238" s="213">
        <v>44287</v>
      </c>
      <c r="B238" s="14">
        <v>55</v>
      </c>
      <c r="C238" s="14">
        <v>55</v>
      </c>
      <c r="D238" s="14">
        <v>0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  <c r="P238" s="167"/>
      <c r="Q238" s="167"/>
    </row>
    <row r="239" spans="1:17" ht="15">
      <c r="A239" s="213">
        <v>44317</v>
      </c>
      <c r="B239" s="14">
        <v>64</v>
      </c>
      <c r="C239" s="14">
        <v>64</v>
      </c>
      <c r="D239" s="14">
        <v>0</v>
      </c>
      <c r="E239" s="14">
        <v>0</v>
      </c>
      <c r="F239" s="14">
        <v>0</v>
      </c>
      <c r="G239" s="14">
        <v>0</v>
      </c>
      <c r="H239" s="14">
        <v>0</v>
      </c>
      <c r="I239" s="14">
        <v>0</v>
      </c>
      <c r="J239" s="14">
        <v>0</v>
      </c>
      <c r="K239" s="14">
        <v>0</v>
      </c>
      <c r="L239" s="14">
        <v>0</v>
      </c>
      <c r="M239" s="14">
        <v>0</v>
      </c>
      <c r="N239" s="14">
        <v>0</v>
      </c>
      <c r="O239" s="14">
        <v>0</v>
      </c>
      <c r="P239" s="167"/>
      <c r="Q239" s="167"/>
    </row>
    <row r="240" spans="1:17" ht="15">
      <c r="A240" s="213">
        <v>44348</v>
      </c>
      <c r="B240" s="14">
        <v>45</v>
      </c>
      <c r="C240" s="14">
        <v>45</v>
      </c>
      <c r="D240" s="14">
        <v>0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  <c r="P240" s="167"/>
      <c r="Q240" s="167"/>
    </row>
    <row r="241" spans="1:17" ht="15">
      <c r="A241" s="213">
        <v>44378</v>
      </c>
      <c r="B241" s="14">
        <v>75</v>
      </c>
      <c r="C241" s="14">
        <v>75</v>
      </c>
      <c r="D241" s="14">
        <v>0</v>
      </c>
      <c r="E241" s="14">
        <v>0</v>
      </c>
      <c r="F241" s="14">
        <v>0</v>
      </c>
      <c r="G241" s="14">
        <v>0</v>
      </c>
      <c r="H241" s="14">
        <v>0</v>
      </c>
      <c r="I241" s="14">
        <v>0</v>
      </c>
      <c r="J241" s="14">
        <v>0</v>
      </c>
      <c r="K241" s="14">
        <v>0</v>
      </c>
      <c r="L241" s="14">
        <v>0</v>
      </c>
      <c r="M241" s="14">
        <v>0</v>
      </c>
      <c r="N241" s="14">
        <v>0</v>
      </c>
      <c r="O241" s="14">
        <v>0</v>
      </c>
      <c r="P241" s="167"/>
      <c r="Q241" s="167"/>
    </row>
    <row r="242" spans="1:17" ht="15">
      <c r="A242" s="213">
        <v>44409</v>
      </c>
      <c r="B242" s="14">
        <v>53</v>
      </c>
      <c r="C242" s="14">
        <v>53</v>
      </c>
      <c r="D242" s="14">
        <v>0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  <c r="P242" s="167"/>
      <c r="Q242" s="167"/>
    </row>
    <row r="243" spans="1:17" ht="15">
      <c r="A243" s="213">
        <v>44440</v>
      </c>
      <c r="B243" s="14">
        <v>31</v>
      </c>
      <c r="C243" s="14">
        <v>26</v>
      </c>
      <c r="D243" s="14">
        <v>0</v>
      </c>
      <c r="E243" s="14">
        <v>0</v>
      </c>
      <c r="F243" s="14">
        <v>2</v>
      </c>
      <c r="G243" s="14">
        <v>3</v>
      </c>
      <c r="H243" s="14">
        <v>60</v>
      </c>
      <c r="I243" s="14">
        <v>5</v>
      </c>
      <c r="J243" s="14">
        <v>0</v>
      </c>
      <c r="K243" s="14">
        <v>0</v>
      </c>
      <c r="L243" s="14">
        <v>0</v>
      </c>
      <c r="M243" s="14">
        <v>0</v>
      </c>
      <c r="N243" s="14">
        <v>0</v>
      </c>
      <c r="O243" s="14">
        <v>0</v>
      </c>
      <c r="P243" s="167"/>
      <c r="Q243" s="167"/>
    </row>
    <row r="244" spans="1:17" ht="15">
      <c r="A244" s="213">
        <v>44470</v>
      </c>
      <c r="B244" s="14">
        <v>55</v>
      </c>
      <c r="C244" s="14">
        <v>0</v>
      </c>
      <c r="D244" s="14">
        <v>1</v>
      </c>
      <c r="E244" s="14">
        <v>2</v>
      </c>
      <c r="F244" s="14">
        <v>25</v>
      </c>
      <c r="G244" s="14">
        <v>29</v>
      </c>
      <c r="H244" s="14">
        <v>54</v>
      </c>
      <c r="I244" s="14">
        <v>49</v>
      </c>
      <c r="J244" s="14">
        <v>5</v>
      </c>
      <c r="K244" s="14">
        <v>9</v>
      </c>
      <c r="L244" s="14">
        <v>2</v>
      </c>
      <c r="M244" s="14">
        <v>8</v>
      </c>
      <c r="N244" s="14">
        <v>3</v>
      </c>
      <c r="O244" s="14">
        <v>10</v>
      </c>
      <c r="P244" s="167"/>
      <c r="Q244" s="167"/>
    </row>
    <row r="245" spans="1:17" ht="15">
      <c r="A245" s="213">
        <v>44501</v>
      </c>
      <c r="B245" s="14">
        <v>45</v>
      </c>
      <c r="C245" s="14">
        <v>0</v>
      </c>
      <c r="D245" s="14">
        <v>1</v>
      </c>
      <c r="E245" s="14">
        <v>2</v>
      </c>
      <c r="F245" s="14">
        <v>23</v>
      </c>
      <c r="G245" s="14">
        <v>23</v>
      </c>
      <c r="H245" s="14">
        <v>50</v>
      </c>
      <c r="I245" s="14">
        <v>38</v>
      </c>
      <c r="J245" s="14">
        <v>8</v>
      </c>
      <c r="K245" s="14">
        <v>17</v>
      </c>
      <c r="L245" s="14">
        <v>5</v>
      </c>
      <c r="M245" s="14">
        <v>22</v>
      </c>
      <c r="N245" s="14">
        <v>3</v>
      </c>
      <c r="O245" s="14">
        <v>13</v>
      </c>
      <c r="P245" s="167"/>
      <c r="Q245" s="167"/>
    </row>
    <row r="246" spans="1:17" ht="15">
      <c r="A246" s="213">
        <v>44531</v>
      </c>
      <c r="B246" s="14">
        <v>59</v>
      </c>
      <c r="C246" s="14">
        <v>0</v>
      </c>
      <c r="D246" s="14">
        <v>0</v>
      </c>
      <c r="E246" s="14">
        <v>0</v>
      </c>
      <c r="F246" s="14">
        <v>29</v>
      </c>
      <c r="G246" s="14">
        <v>30</v>
      </c>
      <c r="H246" s="14">
        <v>51</v>
      </c>
      <c r="I246" s="14">
        <v>57</v>
      </c>
      <c r="J246" s="14">
        <v>2</v>
      </c>
      <c r="K246" s="14">
        <v>3</v>
      </c>
      <c r="L246" s="14">
        <v>2</v>
      </c>
      <c r="M246" s="14">
        <v>7</v>
      </c>
      <c r="N246" s="14">
        <v>0</v>
      </c>
      <c r="O246" s="14">
        <v>0</v>
      </c>
      <c r="P246" s="167"/>
      <c r="Q246" s="167"/>
    </row>
    <row r="247" spans="1:17" ht="15">
      <c r="A247" s="213">
        <v>44562</v>
      </c>
      <c r="B247" s="14">
        <v>66</v>
      </c>
      <c r="C247" s="14">
        <v>0</v>
      </c>
      <c r="D247" s="14">
        <v>1</v>
      </c>
      <c r="E247" s="14">
        <v>2</v>
      </c>
      <c r="F247" s="14">
        <v>34</v>
      </c>
      <c r="G247" s="14">
        <v>33</v>
      </c>
      <c r="H247" s="14">
        <v>49</v>
      </c>
      <c r="I247" s="14">
        <v>63</v>
      </c>
      <c r="J247" s="14">
        <v>4</v>
      </c>
      <c r="K247" s="14">
        <v>6</v>
      </c>
      <c r="L247" s="14">
        <v>4</v>
      </c>
      <c r="M247" s="14">
        <v>12</v>
      </c>
      <c r="N247" s="14">
        <v>0</v>
      </c>
      <c r="O247" s="14">
        <v>0</v>
      </c>
      <c r="P247" s="167"/>
      <c r="Q247" s="167"/>
    </row>
    <row r="248" spans="1:17" ht="15">
      <c r="A248" s="213">
        <v>44593</v>
      </c>
      <c r="B248" s="14">
        <v>12</v>
      </c>
      <c r="C248" s="14">
        <v>0</v>
      </c>
      <c r="D248" s="14">
        <v>0</v>
      </c>
      <c r="E248" s="14">
        <v>0</v>
      </c>
      <c r="F248" s="14">
        <v>6</v>
      </c>
      <c r="G248" s="14">
        <v>6</v>
      </c>
      <c r="H248" s="14">
        <v>50</v>
      </c>
      <c r="I248" s="14">
        <v>10</v>
      </c>
      <c r="J248" s="14">
        <v>2</v>
      </c>
      <c r="K248" s="14">
        <v>17</v>
      </c>
      <c r="L248" s="14">
        <v>2</v>
      </c>
      <c r="M248" s="14">
        <v>33</v>
      </c>
      <c r="N248" s="14">
        <v>0</v>
      </c>
      <c r="O248" s="14">
        <v>0</v>
      </c>
      <c r="P248" s="167"/>
      <c r="Q248" s="167"/>
    </row>
    <row r="249" spans="1:17" ht="15">
      <c r="A249" s="42" t="s">
        <v>571</v>
      </c>
      <c r="B249" s="14">
        <v>675</v>
      </c>
      <c r="C249" s="14">
        <v>433</v>
      </c>
      <c r="D249" s="14">
        <v>3</v>
      </c>
      <c r="E249" s="14">
        <v>0</v>
      </c>
      <c r="F249" s="14">
        <v>119</v>
      </c>
      <c r="G249" s="14">
        <v>124</v>
      </c>
      <c r="H249" s="14">
        <v>51</v>
      </c>
      <c r="I249" s="14">
        <v>222</v>
      </c>
      <c r="J249" s="14">
        <v>21</v>
      </c>
      <c r="K249" s="14">
        <v>9</v>
      </c>
      <c r="L249" s="14">
        <v>15</v>
      </c>
      <c r="M249" s="14">
        <v>13</v>
      </c>
      <c r="N249" s="14">
        <v>6</v>
      </c>
      <c r="O249" s="14">
        <v>5</v>
      </c>
      <c r="P249" s="167"/>
      <c r="Q249" s="167"/>
    </row>
    <row r="252" spans="1:17" ht="15">
      <c r="A252" s="164" t="s">
        <v>251</v>
      </c>
      <c r="B252" s="165" t="s">
        <v>67</v>
      </c>
      <c r="C252" s="165" t="s">
        <v>68</v>
      </c>
      <c r="D252" s="165" t="s">
        <v>585</v>
      </c>
      <c r="E252" s="165" t="s">
        <v>586</v>
      </c>
      <c r="F252" s="165" t="s">
        <v>587</v>
      </c>
      <c r="G252" s="165" t="s">
        <v>588</v>
      </c>
      <c r="H252" s="165" t="s">
        <v>589</v>
      </c>
      <c r="I252" s="165" t="s">
        <v>590</v>
      </c>
    </row>
    <row r="253" spans="1:17" ht="15">
      <c r="A253" s="166" t="s">
        <v>256</v>
      </c>
      <c r="B253" s="167">
        <v>1</v>
      </c>
      <c r="C253" s="167">
        <v>3</v>
      </c>
      <c r="D253" s="167">
        <v>81</v>
      </c>
      <c r="E253" s="167">
        <v>104</v>
      </c>
      <c r="F253" s="167">
        <v>126</v>
      </c>
      <c r="G253" s="167">
        <v>172</v>
      </c>
      <c r="H253" s="167">
        <v>218</v>
      </c>
      <c r="I253" s="167">
        <v>308</v>
      </c>
    </row>
    <row r="254" spans="1:17" ht="15">
      <c r="A254" s="166" t="s">
        <v>257</v>
      </c>
      <c r="B254" s="167">
        <v>9</v>
      </c>
      <c r="C254" s="167">
        <v>21</v>
      </c>
      <c r="D254" s="167">
        <v>80</v>
      </c>
      <c r="E254" s="167">
        <v>106</v>
      </c>
      <c r="F254" s="167">
        <v>131</v>
      </c>
      <c r="G254" s="167">
        <v>183</v>
      </c>
      <c r="H254" s="167">
        <v>234</v>
      </c>
      <c r="I254" s="167">
        <v>337</v>
      </c>
    </row>
    <row r="255" spans="1:17" ht="15">
      <c r="A255" s="166" t="s">
        <v>258</v>
      </c>
      <c r="B255" s="167">
        <v>8</v>
      </c>
      <c r="C255" s="167">
        <v>20</v>
      </c>
      <c r="D255" s="167">
        <v>77</v>
      </c>
      <c r="E255" s="167">
        <v>99</v>
      </c>
      <c r="F255" s="167">
        <v>120</v>
      </c>
      <c r="G255" s="167">
        <v>166</v>
      </c>
      <c r="H255" s="167">
        <v>213</v>
      </c>
      <c r="I255" s="167">
        <v>306</v>
      </c>
    </row>
    <row r="256" spans="1:17" ht="15">
      <c r="A256" s="166" t="s">
        <v>259</v>
      </c>
      <c r="B256" s="167">
        <v>10</v>
      </c>
      <c r="C256" s="167">
        <v>24</v>
      </c>
      <c r="D256" s="167">
        <v>68</v>
      </c>
      <c r="E256" s="167">
        <v>84</v>
      </c>
      <c r="F256" s="167">
        <v>112</v>
      </c>
      <c r="G256" s="167">
        <v>182</v>
      </c>
      <c r="H256" s="167">
        <v>251</v>
      </c>
      <c r="I256" s="167">
        <v>389</v>
      </c>
    </row>
    <row r="257" spans="1:9" ht="15">
      <c r="A257" s="166" t="s">
        <v>260</v>
      </c>
      <c r="B257" s="167">
        <v>11</v>
      </c>
      <c r="C257" s="167">
        <v>27</v>
      </c>
      <c r="D257" s="167">
        <v>74</v>
      </c>
      <c r="E257" s="167">
        <v>95</v>
      </c>
      <c r="F257" s="167">
        <v>116</v>
      </c>
      <c r="G257" s="167">
        <v>176</v>
      </c>
      <c r="H257" s="167">
        <v>239</v>
      </c>
      <c r="I257" s="167">
        <v>364</v>
      </c>
    </row>
    <row r="258" spans="1:9" ht="15">
      <c r="A258" s="166" t="s">
        <v>261</v>
      </c>
      <c r="B258" s="167">
        <v>9</v>
      </c>
      <c r="C258" s="167">
        <v>22</v>
      </c>
      <c r="D258" s="167">
        <v>80</v>
      </c>
      <c r="E258" s="167">
        <v>104</v>
      </c>
      <c r="F258" s="167">
        <v>130</v>
      </c>
      <c r="G258" s="167">
        <v>181</v>
      </c>
      <c r="H258" s="167">
        <v>251</v>
      </c>
      <c r="I258" s="167">
        <v>390</v>
      </c>
    </row>
    <row r="259" spans="1:9" ht="15">
      <c r="A259" s="166" t="s">
        <v>262</v>
      </c>
      <c r="B259" s="167">
        <v>17</v>
      </c>
      <c r="C259" s="167">
        <v>40</v>
      </c>
      <c r="D259" s="167">
        <v>96</v>
      </c>
      <c r="E259" s="167">
        <v>123</v>
      </c>
      <c r="F259" s="167">
        <v>140</v>
      </c>
      <c r="G259" s="167">
        <v>181</v>
      </c>
      <c r="H259" s="167">
        <v>235</v>
      </c>
      <c r="I259" s="167">
        <v>351</v>
      </c>
    </row>
    <row r="260" spans="1:9" ht="15">
      <c r="A260" s="166" t="s">
        <v>263</v>
      </c>
      <c r="B260" s="167">
        <v>7</v>
      </c>
      <c r="C260" s="167">
        <v>16</v>
      </c>
      <c r="D260" s="167">
        <v>85</v>
      </c>
      <c r="E260" s="167">
        <v>113</v>
      </c>
      <c r="F260" s="167">
        <v>133</v>
      </c>
      <c r="G260" s="167">
        <v>161</v>
      </c>
      <c r="H260" s="167">
        <v>216</v>
      </c>
      <c r="I260" s="167">
        <v>341</v>
      </c>
    </row>
    <row r="261" spans="1:9" ht="15">
      <c r="A261" s="166" t="s">
        <v>264</v>
      </c>
      <c r="B261" s="167">
        <v>9</v>
      </c>
      <c r="C261" s="167">
        <v>22</v>
      </c>
      <c r="D261" s="167">
        <v>83</v>
      </c>
      <c r="E261" s="167">
        <v>109</v>
      </c>
      <c r="F261" s="167">
        <v>134</v>
      </c>
      <c r="G261" s="167">
        <v>175</v>
      </c>
      <c r="H261" s="167">
        <v>224</v>
      </c>
      <c r="I261" s="167">
        <v>338</v>
      </c>
    </row>
    <row r="262" spans="1:9" ht="15">
      <c r="A262" s="166" t="s">
        <v>265</v>
      </c>
      <c r="B262" s="167">
        <v>9</v>
      </c>
      <c r="C262" s="167">
        <v>21</v>
      </c>
      <c r="D262" s="167">
        <v>82</v>
      </c>
      <c r="E262" s="167">
        <v>108</v>
      </c>
      <c r="F262" s="167">
        <v>133</v>
      </c>
      <c r="G262" s="167">
        <v>181</v>
      </c>
      <c r="H262" s="167">
        <v>223</v>
      </c>
      <c r="I262" s="167">
        <v>390</v>
      </c>
    </row>
    <row r="263" spans="1:9" ht="15">
      <c r="A263" s="166" t="s">
        <v>591</v>
      </c>
      <c r="B263" s="167">
        <v>9</v>
      </c>
      <c r="C263" s="167">
        <v>22</v>
      </c>
      <c r="D263" s="167">
        <v>78</v>
      </c>
      <c r="E263" s="167">
        <v>101</v>
      </c>
      <c r="F263" s="167">
        <v>123</v>
      </c>
      <c r="G263" s="167">
        <v>168</v>
      </c>
      <c r="H263" s="167">
        <v>209</v>
      </c>
      <c r="I263" s="167">
        <v>308</v>
      </c>
    </row>
    <row r="264" spans="1:9" ht="15">
      <c r="A264" s="166" t="s">
        <v>78</v>
      </c>
      <c r="B264" s="167">
        <v>100</v>
      </c>
      <c r="C264" s="167">
        <v>238</v>
      </c>
      <c r="D264" s="167">
        <v>81</v>
      </c>
      <c r="E264" s="167">
        <v>105</v>
      </c>
      <c r="F264" s="167">
        <v>128</v>
      </c>
      <c r="G264" s="167">
        <v>176</v>
      </c>
      <c r="H264" s="167">
        <v>231</v>
      </c>
      <c r="I264" s="167">
        <v>352</v>
      </c>
    </row>
    <row r="265" spans="1:9" ht="15">
      <c r="A265" s="42"/>
      <c r="B265" s="14"/>
      <c r="C265" s="14"/>
      <c r="D265" s="14"/>
      <c r="E265" s="14"/>
    </row>
    <row r="266" spans="1:9" ht="15">
      <c r="A266" s="42"/>
      <c r="B266" s="14"/>
      <c r="C266" s="14"/>
      <c r="D266" s="14"/>
      <c r="E266" s="14"/>
    </row>
    <row r="268" spans="1:9" ht="12.75">
      <c r="A268" s="1" t="s">
        <v>592</v>
      </c>
    </row>
    <row r="269" spans="1:9" ht="12.75">
      <c r="A269" s="1" t="s">
        <v>593</v>
      </c>
      <c r="B269" s="1">
        <v>14</v>
      </c>
      <c r="C269" s="1" t="s">
        <v>594</v>
      </c>
    </row>
    <row r="270" spans="1:9" ht="12.75">
      <c r="A270" s="1" t="s">
        <v>595</v>
      </c>
      <c r="B270" s="1">
        <v>1</v>
      </c>
      <c r="C270" s="1" t="s">
        <v>596</v>
      </c>
    </row>
    <row r="271" spans="1:9" ht="12.75">
      <c r="A271" s="1" t="s">
        <v>597</v>
      </c>
      <c r="B271" s="1">
        <v>1</v>
      </c>
      <c r="C271" s="1" t="s">
        <v>598</v>
      </c>
    </row>
    <row r="272" spans="1:9" ht="12.75">
      <c r="A272" s="1" t="s">
        <v>599</v>
      </c>
      <c r="B272" s="1">
        <v>42</v>
      </c>
      <c r="C272" s="1" t="s">
        <v>600</v>
      </c>
    </row>
    <row r="273" spans="1:8" ht="12.75">
      <c r="A273" s="1" t="s">
        <v>601</v>
      </c>
      <c r="B273" s="1">
        <v>8</v>
      </c>
      <c r="C273" s="1" t="s">
        <v>602</v>
      </c>
    </row>
    <row r="274" spans="1:8" ht="12.75">
      <c r="A274" s="1" t="s">
        <v>603</v>
      </c>
      <c r="C274" s="1" t="s">
        <v>604</v>
      </c>
    </row>
    <row r="275" spans="1:8" ht="12.75">
      <c r="A275" s="1" t="s">
        <v>605</v>
      </c>
      <c r="C275" s="1" t="s">
        <v>606</v>
      </c>
    </row>
    <row r="276" spans="1:8" ht="12.75">
      <c r="A276" s="1" t="s">
        <v>607</v>
      </c>
      <c r="B276" s="1">
        <v>28</v>
      </c>
      <c r="C276" s="1" t="s">
        <v>608</v>
      </c>
    </row>
    <row r="277" spans="1:8" ht="12.75">
      <c r="A277" s="1" t="s">
        <v>431</v>
      </c>
      <c r="B277" s="1">
        <v>5</v>
      </c>
    </row>
    <row r="278" spans="1:8" ht="12.75">
      <c r="A278" s="1" t="s">
        <v>609</v>
      </c>
      <c r="B278" s="1">
        <v>100</v>
      </c>
    </row>
    <row r="279" spans="1:8" ht="12.75">
      <c r="A279" s="1" t="s">
        <v>610</v>
      </c>
      <c r="B279" s="1">
        <v>0</v>
      </c>
    </row>
    <row r="280" spans="1:8" ht="12.75">
      <c r="A280" s="1" t="s">
        <v>611</v>
      </c>
      <c r="B280" s="1">
        <v>51</v>
      </c>
    </row>
    <row r="281" spans="1:8" ht="12.75">
      <c r="A281" s="1" t="s">
        <v>612</v>
      </c>
      <c r="C281" s="1" t="s">
        <v>613</v>
      </c>
    </row>
    <row r="282" spans="1:8" ht="12.75">
      <c r="A282" s="1" t="s">
        <v>439</v>
      </c>
      <c r="C282" s="1" t="s">
        <v>614</v>
      </c>
    </row>
    <row r="284" spans="1:8" ht="15">
      <c r="A284" s="42" t="s">
        <v>86</v>
      </c>
      <c r="B284" s="42" t="s">
        <v>158</v>
      </c>
      <c r="C284" s="42" t="s">
        <v>159</v>
      </c>
      <c r="D284" s="42" t="s">
        <v>156</v>
      </c>
      <c r="E284" s="42" t="s">
        <v>160</v>
      </c>
      <c r="F284" s="42" t="s">
        <v>161</v>
      </c>
      <c r="G284" s="42" t="s">
        <v>437</v>
      </c>
      <c r="H284" s="42" t="s">
        <v>162</v>
      </c>
    </row>
    <row r="285" spans="1:8" ht="15">
      <c r="A285" s="212">
        <v>44221</v>
      </c>
      <c r="B285" s="14">
        <v>291</v>
      </c>
      <c r="C285" s="14">
        <v>15</v>
      </c>
      <c r="D285" s="14">
        <v>5</v>
      </c>
      <c r="E285" s="14">
        <v>291</v>
      </c>
      <c r="F285" s="14">
        <v>5</v>
      </c>
      <c r="G285" s="14">
        <v>2</v>
      </c>
      <c r="H285" s="14">
        <v>0</v>
      </c>
    </row>
    <row r="286" spans="1:8" ht="15">
      <c r="A286" s="213">
        <v>44242</v>
      </c>
      <c r="B286" s="14">
        <v>252</v>
      </c>
      <c r="C286" s="14">
        <v>0</v>
      </c>
      <c r="D286" s="14">
        <v>0</v>
      </c>
      <c r="E286" s="14">
        <v>252</v>
      </c>
      <c r="F286" s="14">
        <v>0</v>
      </c>
      <c r="G286" s="14">
        <v>0</v>
      </c>
      <c r="H286" s="14">
        <v>0</v>
      </c>
    </row>
    <row r="287" spans="1:8" ht="15">
      <c r="A287" s="213">
        <v>44263</v>
      </c>
      <c r="B287" s="14">
        <v>256</v>
      </c>
      <c r="C287" s="14">
        <v>68</v>
      </c>
      <c r="D287" s="14">
        <v>27</v>
      </c>
      <c r="E287" s="14">
        <v>256</v>
      </c>
      <c r="F287" s="14">
        <v>15</v>
      </c>
      <c r="G287" s="14">
        <v>6</v>
      </c>
      <c r="H287" s="14">
        <v>0</v>
      </c>
    </row>
    <row r="288" spans="1:8" ht="15">
      <c r="A288" s="213">
        <v>44284</v>
      </c>
      <c r="B288" s="14">
        <v>284</v>
      </c>
      <c r="C288" s="14">
        <v>12</v>
      </c>
      <c r="D288" s="14">
        <v>4</v>
      </c>
      <c r="E288" s="14">
        <v>284</v>
      </c>
      <c r="F288" s="14">
        <v>0</v>
      </c>
      <c r="G288" s="14">
        <v>0</v>
      </c>
      <c r="H288" s="14">
        <v>0</v>
      </c>
    </row>
    <row r="289" spans="1:8" ht="15">
      <c r="A289" s="213">
        <v>44305</v>
      </c>
      <c r="B289" s="14">
        <v>320</v>
      </c>
      <c r="C289" s="14">
        <v>52</v>
      </c>
      <c r="D289" s="14">
        <v>16</v>
      </c>
      <c r="E289" s="14">
        <v>320</v>
      </c>
      <c r="F289" s="14">
        <v>10</v>
      </c>
      <c r="G289" s="14">
        <v>3</v>
      </c>
      <c r="H289" s="14">
        <v>0</v>
      </c>
    </row>
    <row r="290" spans="1:8" ht="15">
      <c r="A290" s="213">
        <v>44326</v>
      </c>
      <c r="B290" s="14">
        <v>342</v>
      </c>
      <c r="C290" s="14">
        <v>101</v>
      </c>
      <c r="D290" s="14">
        <v>30</v>
      </c>
      <c r="E290" s="14">
        <v>342</v>
      </c>
      <c r="F290" s="14">
        <v>50</v>
      </c>
      <c r="G290" s="14">
        <v>15</v>
      </c>
      <c r="H290" s="14">
        <v>0</v>
      </c>
    </row>
    <row r="291" spans="1:8" ht="15">
      <c r="A291" s="213">
        <v>44347</v>
      </c>
      <c r="B291" s="14">
        <v>314</v>
      </c>
      <c r="C291" s="14">
        <v>62</v>
      </c>
      <c r="D291" s="14">
        <v>20</v>
      </c>
      <c r="E291" s="14">
        <v>314</v>
      </c>
      <c r="F291" s="14">
        <v>43</v>
      </c>
      <c r="G291" s="14">
        <v>14</v>
      </c>
      <c r="H291" s="14">
        <v>0</v>
      </c>
    </row>
    <row r="292" spans="1:8" ht="15">
      <c r="A292" s="213">
        <v>44368</v>
      </c>
      <c r="B292" s="14">
        <v>300</v>
      </c>
      <c r="C292" s="14">
        <v>66</v>
      </c>
      <c r="D292" s="14">
        <v>22</v>
      </c>
      <c r="E292" s="14">
        <v>299</v>
      </c>
      <c r="F292" s="14">
        <v>50</v>
      </c>
      <c r="G292" s="14">
        <v>17</v>
      </c>
      <c r="H292" s="14">
        <v>0</v>
      </c>
    </row>
    <row r="293" spans="1:8" ht="15">
      <c r="A293" s="213">
        <v>44389</v>
      </c>
      <c r="B293" s="14">
        <v>262</v>
      </c>
      <c r="C293" s="14">
        <v>53</v>
      </c>
      <c r="D293" s="14">
        <v>20</v>
      </c>
      <c r="E293" s="14">
        <v>262</v>
      </c>
      <c r="F293" s="14">
        <v>48</v>
      </c>
      <c r="G293" s="14">
        <v>18</v>
      </c>
      <c r="H293" s="14">
        <v>2</v>
      </c>
    </row>
    <row r="294" spans="1:8" ht="15">
      <c r="A294" s="213">
        <v>44410</v>
      </c>
      <c r="B294" s="14">
        <v>233</v>
      </c>
      <c r="C294" s="14">
        <v>18</v>
      </c>
      <c r="D294" s="14">
        <v>8</v>
      </c>
      <c r="E294" s="14">
        <v>233</v>
      </c>
      <c r="F294" s="14">
        <v>18</v>
      </c>
      <c r="G294" s="14">
        <v>8</v>
      </c>
      <c r="H294" s="14">
        <v>0</v>
      </c>
    </row>
    <row r="295" spans="1:8" ht="15">
      <c r="A295" s="213">
        <v>44431</v>
      </c>
      <c r="B295" s="14">
        <v>234</v>
      </c>
      <c r="C295" s="14">
        <v>19</v>
      </c>
      <c r="D295" s="14">
        <v>8</v>
      </c>
      <c r="E295" s="14">
        <v>234</v>
      </c>
      <c r="F295" s="14">
        <v>16</v>
      </c>
      <c r="G295" s="14">
        <v>7</v>
      </c>
      <c r="H295" s="14">
        <v>1</v>
      </c>
    </row>
    <row r="296" spans="1:8" ht="15">
      <c r="A296" s="213">
        <v>44452</v>
      </c>
      <c r="B296" s="14">
        <v>237</v>
      </c>
      <c r="C296" s="14">
        <v>26</v>
      </c>
      <c r="D296" s="14">
        <v>11</v>
      </c>
      <c r="E296" s="14">
        <v>237</v>
      </c>
      <c r="F296" s="14">
        <v>13</v>
      </c>
      <c r="G296" s="14">
        <v>5</v>
      </c>
      <c r="H296" s="14">
        <v>0</v>
      </c>
    </row>
    <row r="297" spans="1:8" ht="15">
      <c r="A297" s="213">
        <v>44473</v>
      </c>
      <c r="B297" s="14">
        <v>234</v>
      </c>
      <c r="C297" s="14">
        <v>26</v>
      </c>
      <c r="D297" s="14">
        <v>11</v>
      </c>
      <c r="E297" s="14">
        <v>234</v>
      </c>
      <c r="F297" s="14">
        <v>18</v>
      </c>
      <c r="G297" s="14">
        <v>8</v>
      </c>
      <c r="H297" s="14">
        <v>0</v>
      </c>
    </row>
    <row r="298" spans="1:8" ht="15">
      <c r="A298" s="213">
        <v>44494</v>
      </c>
      <c r="B298" s="14">
        <v>232</v>
      </c>
      <c r="C298" s="14">
        <v>50</v>
      </c>
      <c r="D298" s="14">
        <v>22</v>
      </c>
      <c r="E298" s="14">
        <v>229</v>
      </c>
      <c r="F298" s="14">
        <v>24</v>
      </c>
      <c r="G298" s="14">
        <v>10</v>
      </c>
      <c r="H298" s="14">
        <v>1</v>
      </c>
    </row>
    <row r="299" spans="1:8" ht="15">
      <c r="A299" s="212">
        <v>44515</v>
      </c>
      <c r="B299" s="14">
        <v>194</v>
      </c>
      <c r="C299" s="14">
        <v>73</v>
      </c>
      <c r="D299" s="14">
        <v>38</v>
      </c>
      <c r="E299" s="14">
        <v>194</v>
      </c>
      <c r="F299" s="14">
        <v>48</v>
      </c>
      <c r="G299" s="14">
        <v>25</v>
      </c>
      <c r="H299" s="14">
        <v>1</v>
      </c>
    </row>
    <row r="300" spans="1:8" ht="15">
      <c r="A300" s="212">
        <v>44536</v>
      </c>
      <c r="B300" s="14">
        <v>161</v>
      </c>
      <c r="C300" s="14">
        <v>31</v>
      </c>
      <c r="D300" s="14">
        <v>19</v>
      </c>
      <c r="E300" s="14">
        <v>160</v>
      </c>
      <c r="F300" s="14">
        <v>20</v>
      </c>
      <c r="G300" s="14">
        <v>12</v>
      </c>
      <c r="H300" s="14">
        <v>0</v>
      </c>
    </row>
    <row r="301" spans="1:8" ht="15">
      <c r="A301" s="212">
        <v>44557</v>
      </c>
      <c r="B301" s="14">
        <v>156</v>
      </c>
      <c r="C301" s="14">
        <v>36</v>
      </c>
      <c r="D301" s="14">
        <v>23</v>
      </c>
      <c r="E301" s="14">
        <v>0</v>
      </c>
      <c r="F301" s="14">
        <v>0</v>
      </c>
      <c r="G301" s="14">
        <v>0</v>
      </c>
      <c r="H301" s="14">
        <v>0</v>
      </c>
    </row>
    <row r="302" spans="1:8" ht="15">
      <c r="A302" s="212">
        <v>44578</v>
      </c>
      <c r="B302" s="14">
        <v>144</v>
      </c>
      <c r="C302" s="14">
        <v>39</v>
      </c>
      <c r="D302" s="14">
        <v>27</v>
      </c>
      <c r="E302" s="14">
        <v>0</v>
      </c>
      <c r="F302" s="14">
        <v>0</v>
      </c>
      <c r="G302" s="14">
        <v>0</v>
      </c>
      <c r="H302" s="14">
        <v>0</v>
      </c>
    </row>
    <row r="303" spans="1:8" ht="15">
      <c r="A303" s="42" t="s">
        <v>78</v>
      </c>
      <c r="B303" s="14">
        <v>4146</v>
      </c>
      <c r="C303" s="14">
        <v>672</v>
      </c>
      <c r="D303" s="14">
        <v>16</v>
      </c>
      <c r="E303" s="14">
        <v>4141</v>
      </c>
      <c r="F303" s="14">
        <v>378</v>
      </c>
      <c r="G303" s="14">
        <v>9</v>
      </c>
      <c r="H303" s="14">
        <v>5</v>
      </c>
    </row>
    <row r="305" spans="1:9" ht="12.75">
      <c r="A305" s="1" t="s">
        <v>615</v>
      </c>
      <c r="B305" s="1" t="s">
        <v>616</v>
      </c>
    </row>
    <row r="306" spans="1:9" ht="15">
      <c r="A306" s="42" t="s">
        <v>77</v>
      </c>
      <c r="B306" s="42" t="s">
        <v>78</v>
      </c>
      <c r="C306" s="42" t="s">
        <v>326</v>
      </c>
      <c r="D306" s="42" t="s">
        <v>327</v>
      </c>
      <c r="E306" s="42" t="s">
        <v>328</v>
      </c>
      <c r="F306" s="42" t="s">
        <v>329</v>
      </c>
      <c r="G306" s="42" t="s">
        <v>330</v>
      </c>
      <c r="H306" s="42" t="s">
        <v>331</v>
      </c>
      <c r="I306" s="42" t="s">
        <v>332</v>
      </c>
    </row>
    <row r="307" spans="1:9" ht="15">
      <c r="A307" s="42" t="s">
        <v>95</v>
      </c>
      <c r="B307" s="14">
        <v>12</v>
      </c>
      <c r="C307" s="14">
        <v>0</v>
      </c>
      <c r="D307" s="14">
        <v>1</v>
      </c>
      <c r="E307" s="14">
        <v>6</v>
      </c>
      <c r="F307" s="14">
        <v>0</v>
      </c>
      <c r="G307" s="14">
        <v>0</v>
      </c>
      <c r="H307" s="14">
        <v>2</v>
      </c>
      <c r="I307" s="14">
        <v>3</v>
      </c>
    </row>
    <row r="308" spans="1:9" ht="15">
      <c r="A308" s="42" t="s">
        <v>335</v>
      </c>
      <c r="B308" s="14">
        <v>28</v>
      </c>
      <c r="C308" s="14">
        <v>0</v>
      </c>
      <c r="D308" s="14">
        <v>5</v>
      </c>
      <c r="E308" s="14">
        <v>4</v>
      </c>
      <c r="F308" s="14">
        <v>11</v>
      </c>
      <c r="G308" s="14">
        <v>6</v>
      </c>
      <c r="H308" s="14">
        <v>0</v>
      </c>
      <c r="I308" s="14">
        <v>2</v>
      </c>
    </row>
    <row r="309" spans="1:9" ht="15">
      <c r="A309" s="42" t="s">
        <v>82</v>
      </c>
      <c r="B309" s="14">
        <v>16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16</v>
      </c>
    </row>
    <row r="310" spans="1:9" ht="15">
      <c r="A310" s="42" t="s">
        <v>336</v>
      </c>
      <c r="B310" s="14">
        <v>5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5</v>
      </c>
    </row>
    <row r="311" spans="1:9" ht="15">
      <c r="A311" s="42" t="s">
        <v>337</v>
      </c>
      <c r="B311" s="14">
        <v>104</v>
      </c>
      <c r="C311" s="14">
        <v>0</v>
      </c>
      <c r="D311" s="14">
        <v>14</v>
      </c>
      <c r="E311" s="14">
        <v>0</v>
      </c>
      <c r="F311" s="14">
        <v>38</v>
      </c>
      <c r="G311" s="14">
        <v>15</v>
      </c>
      <c r="H311" s="14">
        <v>6</v>
      </c>
      <c r="I311" s="14">
        <v>31</v>
      </c>
    </row>
    <row r="312" spans="1:9" ht="15">
      <c r="A312" s="42" t="s">
        <v>617</v>
      </c>
      <c r="B312" s="14">
        <v>8</v>
      </c>
      <c r="C312" s="14">
        <v>0</v>
      </c>
      <c r="D312" s="14">
        <v>0</v>
      </c>
      <c r="E312" s="14">
        <v>0</v>
      </c>
      <c r="F312" s="14">
        <v>0</v>
      </c>
      <c r="G312" s="14">
        <v>8</v>
      </c>
      <c r="H312" s="14">
        <v>0</v>
      </c>
      <c r="I312" s="14">
        <v>0</v>
      </c>
    </row>
    <row r="313" spans="1:9" ht="15">
      <c r="A313" s="42" t="s">
        <v>339</v>
      </c>
      <c r="B313" s="14">
        <v>10</v>
      </c>
      <c r="C313" s="14">
        <v>0</v>
      </c>
      <c r="D313" s="14">
        <v>0</v>
      </c>
      <c r="E313" s="14">
        <v>8</v>
      </c>
      <c r="F313" s="14">
        <v>0</v>
      </c>
      <c r="G313" s="14">
        <v>0</v>
      </c>
      <c r="H313" s="14">
        <v>0</v>
      </c>
      <c r="I313" s="14">
        <v>2</v>
      </c>
    </row>
    <row r="314" spans="1:9" ht="15">
      <c r="A314" s="42" t="s">
        <v>402</v>
      </c>
      <c r="B314" s="14">
        <v>5</v>
      </c>
      <c r="C314" s="14">
        <v>0</v>
      </c>
      <c r="D314" s="14">
        <v>0</v>
      </c>
      <c r="E314" s="14">
        <v>0</v>
      </c>
      <c r="F314" s="14">
        <v>0</v>
      </c>
      <c r="G314" s="14">
        <v>5</v>
      </c>
      <c r="H314" s="14">
        <v>0</v>
      </c>
      <c r="I314" s="14">
        <v>0</v>
      </c>
    </row>
    <row r="315" spans="1:9" ht="15">
      <c r="A315" s="42" t="s">
        <v>618</v>
      </c>
      <c r="B315" s="14">
        <v>4</v>
      </c>
      <c r="C315" s="14">
        <v>0</v>
      </c>
      <c r="D315" s="14">
        <v>0</v>
      </c>
      <c r="E315" s="14">
        <v>1</v>
      </c>
      <c r="F315" s="14">
        <v>2</v>
      </c>
      <c r="G315" s="14">
        <v>0</v>
      </c>
      <c r="H315" s="14">
        <v>0</v>
      </c>
      <c r="I315" s="14">
        <v>1</v>
      </c>
    </row>
    <row r="316" spans="1:9" ht="15">
      <c r="A316" s="42" t="s">
        <v>619</v>
      </c>
      <c r="B316" s="14">
        <v>3</v>
      </c>
      <c r="C316" s="14">
        <v>0</v>
      </c>
      <c r="D316" s="14">
        <v>1</v>
      </c>
      <c r="E316" s="14">
        <v>0</v>
      </c>
      <c r="F316" s="14">
        <v>0</v>
      </c>
      <c r="G316" s="14">
        <v>2</v>
      </c>
      <c r="H316" s="14">
        <v>0</v>
      </c>
      <c r="I316" s="14">
        <v>0</v>
      </c>
    </row>
    <row r="317" spans="1:9" ht="15">
      <c r="A317" s="42" t="s">
        <v>340</v>
      </c>
      <c r="B317" s="14">
        <v>30</v>
      </c>
      <c r="C317" s="14">
        <v>0</v>
      </c>
      <c r="D317" s="14">
        <v>15</v>
      </c>
      <c r="E317" s="14">
        <v>4</v>
      </c>
      <c r="F317" s="14">
        <v>3</v>
      </c>
      <c r="G317" s="14">
        <v>1</v>
      </c>
      <c r="H317" s="14">
        <v>5</v>
      </c>
      <c r="I317" s="14">
        <v>2</v>
      </c>
    </row>
    <row r="318" spans="1:9" ht="15">
      <c r="A318" s="42" t="s">
        <v>342</v>
      </c>
      <c r="B318" s="14">
        <v>40</v>
      </c>
      <c r="C318" s="14">
        <v>0</v>
      </c>
      <c r="D318" s="14">
        <v>0</v>
      </c>
      <c r="E318" s="14">
        <v>40</v>
      </c>
      <c r="F318" s="14">
        <v>0</v>
      </c>
      <c r="G318" s="14">
        <v>0</v>
      </c>
      <c r="H318" s="14">
        <v>0</v>
      </c>
      <c r="I318" s="14">
        <v>0</v>
      </c>
    </row>
    <row r="319" spans="1:9" ht="15">
      <c r="A319" s="42" t="s">
        <v>620</v>
      </c>
      <c r="B319" s="14">
        <v>2</v>
      </c>
      <c r="C319" s="14">
        <v>0</v>
      </c>
      <c r="D319" s="14">
        <v>2</v>
      </c>
      <c r="E319" s="14">
        <v>0</v>
      </c>
      <c r="F319" s="14">
        <v>0</v>
      </c>
      <c r="G319" s="14">
        <v>0</v>
      </c>
      <c r="H319" s="14">
        <v>0</v>
      </c>
      <c r="I319" s="14">
        <v>0</v>
      </c>
    </row>
    <row r="320" spans="1:9" ht="15">
      <c r="A320" s="42" t="s">
        <v>343</v>
      </c>
      <c r="B320" s="14">
        <v>14</v>
      </c>
      <c r="C320" s="14">
        <v>0</v>
      </c>
      <c r="D320" s="14">
        <v>3</v>
      </c>
      <c r="E320" s="14">
        <v>1</v>
      </c>
      <c r="F320" s="14">
        <v>3</v>
      </c>
      <c r="G320" s="14">
        <v>4</v>
      </c>
      <c r="H320" s="14">
        <v>1</v>
      </c>
      <c r="I320" s="14">
        <v>2</v>
      </c>
    </row>
    <row r="321" spans="1:9" ht="15">
      <c r="A321" s="42" t="s">
        <v>621</v>
      </c>
      <c r="B321" s="14">
        <v>1</v>
      </c>
      <c r="C321" s="14">
        <v>0</v>
      </c>
      <c r="D321" s="14">
        <v>1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</row>
    <row r="322" spans="1:9" ht="15">
      <c r="A322" s="42" t="s">
        <v>622</v>
      </c>
      <c r="B322" s="14">
        <v>2</v>
      </c>
      <c r="C322" s="14">
        <v>0</v>
      </c>
      <c r="D322" s="14">
        <v>0</v>
      </c>
      <c r="E322" s="14">
        <v>1</v>
      </c>
      <c r="F322" s="14">
        <v>0</v>
      </c>
      <c r="G322" s="14">
        <v>1</v>
      </c>
      <c r="H322" s="14">
        <v>0</v>
      </c>
      <c r="I322" s="14">
        <v>0</v>
      </c>
    </row>
    <row r="323" spans="1:9" ht="15">
      <c r="A323" s="42" t="s">
        <v>623</v>
      </c>
      <c r="B323" s="14">
        <v>7</v>
      </c>
      <c r="C323" s="14">
        <v>0</v>
      </c>
      <c r="D323" s="14">
        <v>6</v>
      </c>
      <c r="E323" s="14">
        <v>0</v>
      </c>
      <c r="F323" s="14">
        <v>0</v>
      </c>
      <c r="G323" s="14">
        <v>1</v>
      </c>
      <c r="H323" s="14">
        <v>0</v>
      </c>
      <c r="I323" s="14">
        <v>0</v>
      </c>
    </row>
    <row r="324" spans="1:9" ht="15">
      <c r="A324" s="42" t="s">
        <v>345</v>
      </c>
      <c r="B324" s="14">
        <v>9</v>
      </c>
      <c r="C324" s="14">
        <v>0</v>
      </c>
      <c r="D324" s="14">
        <v>2</v>
      </c>
      <c r="E324" s="14">
        <v>0</v>
      </c>
      <c r="F324" s="14">
        <v>0</v>
      </c>
      <c r="G324" s="14">
        <v>2</v>
      </c>
      <c r="H324" s="14">
        <v>4</v>
      </c>
      <c r="I324" s="14">
        <v>1</v>
      </c>
    </row>
    <row r="325" spans="1:9" ht="15">
      <c r="A325" s="42" t="s">
        <v>624</v>
      </c>
      <c r="B325" s="14">
        <v>1</v>
      </c>
      <c r="C325" s="14">
        <v>0</v>
      </c>
      <c r="D325" s="14">
        <v>0</v>
      </c>
      <c r="E325" s="14">
        <v>1</v>
      </c>
      <c r="F325" s="14">
        <v>0</v>
      </c>
      <c r="G325" s="14">
        <v>0</v>
      </c>
      <c r="H325" s="14">
        <v>0</v>
      </c>
      <c r="I325" s="14">
        <v>0</v>
      </c>
    </row>
    <row r="326" spans="1:9" ht="15">
      <c r="A326" s="42" t="s">
        <v>344</v>
      </c>
      <c r="B326" s="14">
        <v>4</v>
      </c>
      <c r="C326" s="14">
        <v>0</v>
      </c>
      <c r="D326" s="14">
        <v>0</v>
      </c>
      <c r="E326" s="14">
        <v>0</v>
      </c>
      <c r="F326" s="14">
        <v>0</v>
      </c>
      <c r="G326" s="14">
        <v>0</v>
      </c>
      <c r="H326" s="14">
        <v>4</v>
      </c>
      <c r="I326" s="14">
        <v>0</v>
      </c>
    </row>
    <row r="327" spans="1:9" ht="15">
      <c r="A327" s="42" t="s">
        <v>625</v>
      </c>
      <c r="B327" s="14">
        <v>10</v>
      </c>
      <c r="C327" s="14">
        <v>0</v>
      </c>
      <c r="D327" s="14">
        <v>0</v>
      </c>
      <c r="E327" s="14">
        <v>5</v>
      </c>
      <c r="F327" s="14">
        <v>0</v>
      </c>
      <c r="G327" s="14">
        <v>0</v>
      </c>
      <c r="H327" s="14">
        <v>0</v>
      </c>
      <c r="I327" s="14">
        <v>5</v>
      </c>
    </row>
    <row r="328" spans="1:9" ht="15">
      <c r="A328" s="42" t="s">
        <v>626</v>
      </c>
      <c r="B328" s="14">
        <v>18</v>
      </c>
      <c r="C328" s="14">
        <v>0</v>
      </c>
      <c r="D328" s="14">
        <v>5</v>
      </c>
      <c r="E328" s="14">
        <v>3</v>
      </c>
      <c r="F328" s="14">
        <v>3</v>
      </c>
      <c r="G328" s="14">
        <v>3</v>
      </c>
      <c r="H328" s="14">
        <v>3</v>
      </c>
      <c r="I328" s="14">
        <v>1</v>
      </c>
    </row>
    <row r="329" spans="1:9" ht="15">
      <c r="A329" s="42" t="s">
        <v>627</v>
      </c>
      <c r="B329" s="14">
        <v>15</v>
      </c>
      <c r="C329" s="14">
        <v>0</v>
      </c>
      <c r="D329" s="14">
        <v>0</v>
      </c>
      <c r="E329" s="14">
        <v>10</v>
      </c>
      <c r="F329" s="14">
        <v>0</v>
      </c>
      <c r="G329" s="14">
        <v>0</v>
      </c>
      <c r="H329" s="14">
        <v>5</v>
      </c>
      <c r="I329" s="14">
        <v>0</v>
      </c>
    </row>
    <row r="330" spans="1:9" ht="15">
      <c r="A330" s="42" t="s">
        <v>628</v>
      </c>
      <c r="B330" s="14">
        <v>4</v>
      </c>
      <c r="C330" s="14">
        <v>0</v>
      </c>
      <c r="D330" s="14">
        <v>0</v>
      </c>
      <c r="E330" s="14">
        <v>1</v>
      </c>
      <c r="F330" s="14">
        <v>1</v>
      </c>
      <c r="G330" s="14">
        <v>0</v>
      </c>
      <c r="H330" s="14">
        <v>0</v>
      </c>
      <c r="I330" s="14">
        <v>2</v>
      </c>
    </row>
    <row r="331" spans="1:9" ht="15">
      <c r="A331" s="42" t="s">
        <v>629</v>
      </c>
      <c r="B331" s="14">
        <v>27</v>
      </c>
      <c r="C331" s="14">
        <v>0</v>
      </c>
      <c r="D331" s="14">
        <v>2</v>
      </c>
      <c r="E331" s="14">
        <v>1</v>
      </c>
      <c r="F331" s="14">
        <v>0</v>
      </c>
      <c r="G331" s="14">
        <v>17</v>
      </c>
      <c r="H331" s="14">
        <v>3</v>
      </c>
      <c r="I331" s="14">
        <v>4</v>
      </c>
    </row>
    <row r="332" spans="1:9" ht="15">
      <c r="A332" s="42" t="s">
        <v>630</v>
      </c>
      <c r="B332" s="14">
        <v>2</v>
      </c>
      <c r="C332" s="14">
        <v>1</v>
      </c>
      <c r="D332" s="14">
        <v>0</v>
      </c>
      <c r="E332" s="14">
        <v>2</v>
      </c>
      <c r="F332" s="14">
        <v>1</v>
      </c>
      <c r="G332" s="14">
        <v>4</v>
      </c>
      <c r="H332" s="14">
        <v>0</v>
      </c>
      <c r="I332" s="14">
        <v>1</v>
      </c>
    </row>
    <row r="333" spans="1:9" ht="15">
      <c r="A333" s="42" t="s">
        <v>631</v>
      </c>
      <c r="B333" s="14">
        <v>17</v>
      </c>
      <c r="C333" s="14">
        <v>0</v>
      </c>
      <c r="D333" s="14">
        <v>0</v>
      </c>
      <c r="E333" s="14">
        <v>0</v>
      </c>
      <c r="F333" s="14">
        <v>0</v>
      </c>
      <c r="G333" s="14">
        <v>17</v>
      </c>
      <c r="H333" s="14">
        <v>0</v>
      </c>
      <c r="I333" s="14">
        <v>0</v>
      </c>
    </row>
    <row r="334" spans="1:9" ht="15">
      <c r="A334" s="42" t="s">
        <v>632</v>
      </c>
      <c r="B334" s="14">
        <v>17</v>
      </c>
      <c r="C334" s="14">
        <v>0</v>
      </c>
      <c r="D334" s="14">
        <v>0</v>
      </c>
      <c r="E334" s="14">
        <v>0</v>
      </c>
      <c r="F334" s="14">
        <v>0</v>
      </c>
      <c r="G334" s="14">
        <v>16</v>
      </c>
      <c r="H334" s="14">
        <v>1</v>
      </c>
      <c r="I334" s="14">
        <v>0</v>
      </c>
    </row>
    <row r="335" spans="1:9" ht="15">
      <c r="A335" s="42" t="s">
        <v>85</v>
      </c>
      <c r="B335" s="14">
        <v>434</v>
      </c>
      <c r="C335" s="14">
        <v>0</v>
      </c>
      <c r="D335" s="14">
        <v>59</v>
      </c>
      <c r="E335" s="14">
        <v>87</v>
      </c>
      <c r="F335" s="14">
        <v>65</v>
      </c>
      <c r="G335" s="14">
        <v>98</v>
      </c>
      <c r="H335" s="14">
        <v>47</v>
      </c>
      <c r="I335" s="14">
        <v>78</v>
      </c>
    </row>
    <row r="338" spans="2:3" ht="12.75">
      <c r="B338" s="139">
        <v>0.31</v>
      </c>
      <c r="C338" s="1" t="s">
        <v>633</v>
      </c>
    </row>
    <row r="358" spans="1:3" ht="12.75">
      <c r="A358" s="1" t="s">
        <v>634</v>
      </c>
      <c r="B358" s="139">
        <v>0</v>
      </c>
      <c r="C358" s="1" t="s">
        <v>635</v>
      </c>
    </row>
    <row r="375" spans="1:2" ht="15">
      <c r="A375" s="164" t="s">
        <v>496</v>
      </c>
      <c r="B375" s="165" t="s">
        <v>320</v>
      </c>
    </row>
    <row r="376" spans="1:2" ht="15">
      <c r="A376" s="166" t="s">
        <v>636</v>
      </c>
      <c r="B376" s="167">
        <v>37</v>
      </c>
    </row>
    <row r="377" spans="1:2" ht="15">
      <c r="A377" s="166" t="s">
        <v>637</v>
      </c>
      <c r="B377" s="167">
        <v>2</v>
      </c>
    </row>
    <row r="378" spans="1:2" ht="15">
      <c r="A378" s="166" t="s">
        <v>638</v>
      </c>
      <c r="B378" s="167">
        <v>1</v>
      </c>
    </row>
    <row r="379" spans="1:2" ht="15">
      <c r="A379" s="166" t="s">
        <v>639</v>
      </c>
      <c r="B379" s="167">
        <v>3</v>
      </c>
    </row>
    <row r="380" spans="1:2" ht="15">
      <c r="A380" s="166" t="s">
        <v>78</v>
      </c>
      <c r="B380" s="167">
        <v>43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C14"/>
  <sheetViews>
    <sheetView workbookViewId="0"/>
  </sheetViews>
  <sheetFormatPr defaultColWidth="12.5703125" defaultRowHeight="15.75" customHeight="1"/>
  <cols>
    <col min="1" max="1" width="91.7109375" customWidth="1"/>
    <col min="2" max="2" width="52.28515625" customWidth="1"/>
    <col min="3" max="3" width="64.42578125" customWidth="1"/>
  </cols>
  <sheetData>
    <row r="1" spans="1:3" ht="15.75" customHeight="1">
      <c r="A1" s="162" t="s">
        <v>211</v>
      </c>
      <c r="B1" s="162" t="s">
        <v>212</v>
      </c>
      <c r="C1" s="162" t="s">
        <v>213</v>
      </c>
    </row>
    <row r="2" spans="1:3" ht="15.75" customHeight="1">
      <c r="A2" s="162" t="s">
        <v>214</v>
      </c>
      <c r="B2" s="162" t="s">
        <v>215</v>
      </c>
      <c r="C2" s="162" t="s">
        <v>216</v>
      </c>
    </row>
    <row r="3" spans="1:3" ht="15.75" customHeight="1">
      <c r="A3" s="162" t="s">
        <v>217</v>
      </c>
      <c r="B3" s="162" t="s">
        <v>218</v>
      </c>
      <c r="C3" s="162" t="s">
        <v>219</v>
      </c>
    </row>
    <row r="4" spans="1:3" ht="15.75" customHeight="1">
      <c r="A4" s="162" t="s">
        <v>220</v>
      </c>
      <c r="B4" s="162" t="s">
        <v>221</v>
      </c>
      <c r="C4" s="162" t="s">
        <v>222</v>
      </c>
    </row>
    <row r="5" spans="1:3" ht="15.75" customHeight="1">
      <c r="A5" s="162" t="s">
        <v>223</v>
      </c>
      <c r="B5" s="162" t="s">
        <v>224</v>
      </c>
      <c r="C5" s="162" t="s">
        <v>225</v>
      </c>
    </row>
    <row r="6" spans="1:3" ht="15.75" customHeight="1">
      <c r="A6" s="162" t="s">
        <v>226</v>
      </c>
      <c r="B6" s="162" t="s">
        <v>227</v>
      </c>
      <c r="C6" s="162" t="s">
        <v>228</v>
      </c>
    </row>
    <row r="7" spans="1:3" ht="15.75" customHeight="1">
      <c r="A7" s="162" t="s">
        <v>229</v>
      </c>
      <c r="B7" s="162" t="s">
        <v>230</v>
      </c>
      <c r="C7" s="162" t="s">
        <v>231</v>
      </c>
    </row>
    <row r="8" spans="1:3" ht="15.75" customHeight="1">
      <c r="A8" s="162" t="s">
        <v>232</v>
      </c>
      <c r="B8" s="162" t="s">
        <v>233</v>
      </c>
      <c r="C8" s="162" t="s">
        <v>234</v>
      </c>
    </row>
    <row r="9" spans="1:3" ht="15.75" customHeight="1">
      <c r="A9" s="163"/>
      <c r="B9" s="162" t="s">
        <v>235</v>
      </c>
      <c r="C9" s="162" t="s">
        <v>236</v>
      </c>
    </row>
    <row r="10" spans="1:3" ht="15.75" customHeight="1">
      <c r="B10" s="163"/>
      <c r="C10" s="162" t="s">
        <v>237</v>
      </c>
    </row>
    <row r="11" spans="1:3" ht="15.75" customHeight="1">
      <c r="C11" s="162"/>
    </row>
    <row r="12" spans="1:3" ht="15.75" customHeight="1">
      <c r="B12" s="163"/>
    </row>
    <row r="13" spans="1:3" ht="15.75" customHeight="1">
      <c r="C13" s="163"/>
    </row>
    <row r="14" spans="1:3" ht="15.75" customHeight="1">
      <c r="B14" s="163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N102"/>
  <sheetViews>
    <sheetView workbookViewId="0"/>
  </sheetViews>
  <sheetFormatPr defaultColWidth="12.5703125" defaultRowHeight="15.75" customHeight="1"/>
  <cols>
    <col min="1" max="1" width="37.85546875" customWidth="1"/>
    <col min="3" max="3" width="44.5703125" customWidth="1"/>
  </cols>
  <sheetData>
    <row r="1" spans="1:5">
      <c r="A1" s="1" t="s">
        <v>238</v>
      </c>
    </row>
    <row r="2" spans="1:5">
      <c r="A2" s="1" t="s">
        <v>239</v>
      </c>
      <c r="B2" s="1">
        <v>74</v>
      </c>
      <c r="C2" s="1" t="s">
        <v>240</v>
      </c>
    </row>
    <row r="3" spans="1:5">
      <c r="A3" s="1" t="s">
        <v>241</v>
      </c>
      <c r="B3" s="1">
        <v>1416</v>
      </c>
      <c r="C3" s="1" t="s">
        <v>242</v>
      </c>
    </row>
    <row r="4" spans="1:5">
      <c r="A4" s="1" t="s">
        <v>243</v>
      </c>
      <c r="B4" s="1">
        <v>5542</v>
      </c>
      <c r="C4" s="1" t="s">
        <v>244</v>
      </c>
    </row>
    <row r="6" spans="1:5">
      <c r="A6" s="1" t="s">
        <v>44</v>
      </c>
    </row>
    <row r="7" spans="1:5">
      <c r="A7" s="1" t="s">
        <v>245</v>
      </c>
      <c r="B7" s="1">
        <v>1360</v>
      </c>
      <c r="C7" s="1" t="s">
        <v>246</v>
      </c>
    </row>
    <row r="8" spans="1:5">
      <c r="A8" s="1" t="s">
        <v>247</v>
      </c>
      <c r="B8" s="1">
        <v>4</v>
      </c>
      <c r="C8" s="1" t="s">
        <v>248</v>
      </c>
    </row>
    <row r="9" spans="1:5">
      <c r="A9" s="1" t="s">
        <v>249</v>
      </c>
      <c r="C9" s="1" t="s">
        <v>250</v>
      </c>
    </row>
    <row r="11" spans="1:5" ht="15.75" customHeight="1">
      <c r="A11" s="42" t="s">
        <v>251</v>
      </c>
      <c r="B11" s="42" t="s">
        <v>67</v>
      </c>
      <c r="C11" s="42" t="s">
        <v>68</v>
      </c>
      <c r="D11" s="42" t="s">
        <v>252</v>
      </c>
      <c r="E11" s="42" t="s">
        <v>253</v>
      </c>
    </row>
    <row r="12" spans="1:5" ht="15.75" customHeight="1">
      <c r="A12" s="42" t="s">
        <v>254</v>
      </c>
      <c r="B12" s="14">
        <v>13</v>
      </c>
      <c r="C12" s="14">
        <v>747</v>
      </c>
      <c r="D12" s="14">
        <v>0</v>
      </c>
      <c r="E12" s="14">
        <v>0</v>
      </c>
    </row>
    <row r="13" spans="1:5" ht="15.75" customHeight="1">
      <c r="A13" s="42" t="s">
        <v>255</v>
      </c>
      <c r="B13" s="14">
        <v>12</v>
      </c>
      <c r="C13" s="14">
        <v>692</v>
      </c>
      <c r="D13" s="14">
        <v>0</v>
      </c>
      <c r="E13" s="14">
        <v>0</v>
      </c>
    </row>
    <row r="14" spans="1:5" ht="15.75" customHeight="1">
      <c r="A14" s="42" t="s">
        <v>256</v>
      </c>
      <c r="B14" s="14">
        <v>11</v>
      </c>
      <c r="C14" s="14">
        <v>601</v>
      </c>
      <c r="D14" s="14">
        <v>0.76</v>
      </c>
      <c r="E14" s="14">
        <v>0.74</v>
      </c>
    </row>
    <row r="15" spans="1:5" ht="15.75" customHeight="1">
      <c r="A15" s="42" t="s">
        <v>257</v>
      </c>
      <c r="B15" s="14">
        <v>9</v>
      </c>
      <c r="C15" s="14">
        <v>497</v>
      </c>
      <c r="D15" s="14">
        <v>0.87</v>
      </c>
      <c r="E15" s="14">
        <v>1.17</v>
      </c>
    </row>
    <row r="16" spans="1:5" ht="15.75" customHeight="1">
      <c r="A16" s="42" t="s">
        <v>258</v>
      </c>
      <c r="B16" s="14">
        <v>11</v>
      </c>
      <c r="C16" s="14">
        <v>592</v>
      </c>
      <c r="D16" s="14">
        <v>0.82</v>
      </c>
      <c r="E16" s="14">
        <v>0.8</v>
      </c>
    </row>
    <row r="17" spans="1:5" ht="15.75" customHeight="1">
      <c r="A17" s="42" t="s">
        <v>259</v>
      </c>
      <c r="B17" s="14">
        <v>7</v>
      </c>
      <c r="C17" s="14">
        <v>414</v>
      </c>
      <c r="D17" s="14">
        <v>0.83</v>
      </c>
      <c r="E17" s="14">
        <v>1.01</v>
      </c>
    </row>
    <row r="18" spans="1:5" ht="15.75" customHeight="1">
      <c r="A18" s="42" t="s">
        <v>260</v>
      </c>
      <c r="B18" s="14">
        <v>5</v>
      </c>
      <c r="C18" s="14">
        <v>296</v>
      </c>
      <c r="D18" s="14">
        <v>0.81</v>
      </c>
      <c r="E18" s="14">
        <v>1.04</v>
      </c>
    </row>
    <row r="19" spans="1:5" ht="15.75" customHeight="1">
      <c r="A19" s="42" t="s">
        <v>261</v>
      </c>
      <c r="B19" s="14">
        <v>6</v>
      </c>
      <c r="C19" s="14">
        <v>314</v>
      </c>
      <c r="D19" s="14">
        <v>0.83</v>
      </c>
      <c r="E19" s="14">
        <v>0.89</v>
      </c>
    </row>
    <row r="20" spans="1:5" ht="15.75" customHeight="1">
      <c r="A20" s="42" t="s">
        <v>262</v>
      </c>
      <c r="B20" s="14">
        <v>6</v>
      </c>
      <c r="C20" s="14">
        <v>320</v>
      </c>
      <c r="D20" s="14">
        <v>0.75</v>
      </c>
      <c r="E20" s="14">
        <v>0.75</v>
      </c>
    </row>
    <row r="21" spans="1:5" ht="15.75" customHeight="1">
      <c r="A21" s="42" t="s">
        <v>263</v>
      </c>
      <c r="B21" s="14">
        <v>5</v>
      </c>
      <c r="C21" s="14">
        <v>261</v>
      </c>
      <c r="D21" s="14">
        <v>0.76</v>
      </c>
      <c r="E21" s="14">
        <v>1.46</v>
      </c>
    </row>
    <row r="22" spans="1:5" ht="15.75" customHeight="1">
      <c r="A22" s="42" t="s">
        <v>264</v>
      </c>
      <c r="B22" s="14">
        <v>6</v>
      </c>
      <c r="C22" s="14">
        <v>323</v>
      </c>
      <c r="D22" s="14">
        <v>0.75</v>
      </c>
      <c r="E22" s="14">
        <v>0.74</v>
      </c>
    </row>
    <row r="23" spans="1:5" ht="15.75" customHeight="1">
      <c r="A23" s="42" t="s">
        <v>265</v>
      </c>
      <c r="B23" s="14">
        <v>10</v>
      </c>
      <c r="C23" s="14">
        <v>537</v>
      </c>
      <c r="D23" s="14">
        <v>0.76</v>
      </c>
      <c r="E23" s="14">
        <v>0.61</v>
      </c>
    </row>
    <row r="24" spans="1:5" ht="15.75" customHeight="1">
      <c r="A24" s="42" t="s">
        <v>78</v>
      </c>
      <c r="B24" s="14">
        <v>100</v>
      </c>
      <c r="C24" s="14">
        <v>5594</v>
      </c>
      <c r="D24" s="14">
        <v>0.81</v>
      </c>
      <c r="E24" s="14">
        <v>0.91</v>
      </c>
    </row>
    <row r="26" spans="1:5">
      <c r="A26" s="1" t="s">
        <v>266</v>
      </c>
    </row>
    <row r="27" spans="1:5">
      <c r="A27" s="1" t="s">
        <v>267</v>
      </c>
      <c r="C27" s="1" t="s">
        <v>268</v>
      </c>
    </row>
    <row r="28" spans="1:5">
      <c r="A28" s="1" t="s">
        <v>269</v>
      </c>
      <c r="B28" s="1">
        <v>84</v>
      </c>
      <c r="C28" s="1" t="s">
        <v>270</v>
      </c>
    </row>
    <row r="29" spans="1:5">
      <c r="A29" s="1" t="s">
        <v>271</v>
      </c>
      <c r="B29" s="1">
        <v>21</v>
      </c>
    </row>
    <row r="30" spans="1:5">
      <c r="A30" s="1" t="s">
        <v>272</v>
      </c>
      <c r="B30" s="1">
        <v>19</v>
      </c>
      <c r="C30" s="1" t="s">
        <v>273</v>
      </c>
    </row>
    <row r="31" spans="1:5">
      <c r="A31" s="1" t="s">
        <v>274</v>
      </c>
      <c r="B31" s="1">
        <v>9</v>
      </c>
    </row>
    <row r="32" spans="1:5">
      <c r="A32" s="1"/>
      <c r="C32" s="1"/>
    </row>
    <row r="33" spans="1:14">
      <c r="A33" s="1" t="s">
        <v>275</v>
      </c>
      <c r="C33" s="1" t="s">
        <v>276</v>
      </c>
    </row>
    <row r="35" spans="1:14" ht="15.75" customHeight="1">
      <c r="A35" s="164" t="s">
        <v>277</v>
      </c>
      <c r="B35" s="165" t="s">
        <v>67</v>
      </c>
      <c r="C35" s="165" t="s">
        <v>68</v>
      </c>
      <c r="D35" s="165" t="s">
        <v>145</v>
      </c>
      <c r="E35" s="165" t="s">
        <v>172</v>
      </c>
      <c r="F35" s="165" t="s">
        <v>173</v>
      </c>
      <c r="G35" s="165" t="s">
        <v>174</v>
      </c>
      <c r="H35" s="165" t="s">
        <v>175</v>
      </c>
      <c r="I35" s="165" t="s">
        <v>176</v>
      </c>
      <c r="J35" s="165" t="s">
        <v>278</v>
      </c>
    </row>
    <row r="36" spans="1:14" ht="15.75" customHeight="1">
      <c r="A36" s="166" t="s">
        <v>279</v>
      </c>
      <c r="B36" s="167">
        <v>7</v>
      </c>
      <c r="C36" s="167">
        <v>17</v>
      </c>
      <c r="D36" s="167">
        <v>16</v>
      </c>
      <c r="E36" s="167">
        <v>0</v>
      </c>
      <c r="F36" s="167">
        <v>0</v>
      </c>
      <c r="G36" s="167">
        <v>0</v>
      </c>
      <c r="H36" s="167">
        <v>1</v>
      </c>
      <c r="I36" s="167">
        <v>0</v>
      </c>
      <c r="J36" s="168">
        <v>0.94</v>
      </c>
    </row>
    <row r="37" spans="1:14" ht="15.75" customHeight="1">
      <c r="A37" s="166" t="s">
        <v>280</v>
      </c>
      <c r="B37" s="167">
        <v>12</v>
      </c>
      <c r="C37" s="167">
        <v>31</v>
      </c>
      <c r="D37" s="167">
        <v>29</v>
      </c>
      <c r="E37" s="167">
        <v>0</v>
      </c>
      <c r="F37" s="167">
        <v>1</v>
      </c>
      <c r="G37" s="167">
        <v>1</v>
      </c>
      <c r="H37" s="167">
        <v>0</v>
      </c>
      <c r="I37" s="167">
        <v>0</v>
      </c>
      <c r="J37" s="168">
        <v>0.94</v>
      </c>
    </row>
    <row r="38" spans="1:14" ht="15.75" customHeight="1">
      <c r="A38" s="166" t="s">
        <v>281</v>
      </c>
      <c r="B38" s="167">
        <v>15</v>
      </c>
      <c r="C38" s="167">
        <v>38</v>
      </c>
      <c r="D38" s="167">
        <v>36</v>
      </c>
      <c r="E38" s="167">
        <v>1</v>
      </c>
      <c r="F38" s="167">
        <v>0</v>
      </c>
      <c r="G38" s="167">
        <v>0</v>
      </c>
      <c r="H38" s="167">
        <v>0</v>
      </c>
      <c r="I38" s="167">
        <v>1</v>
      </c>
      <c r="J38" s="168">
        <v>0.95</v>
      </c>
    </row>
    <row r="39" spans="1:14" ht="15.75" customHeight="1">
      <c r="A39" s="166" t="s">
        <v>282</v>
      </c>
      <c r="B39" s="167">
        <v>7</v>
      </c>
      <c r="C39" s="167">
        <v>17</v>
      </c>
      <c r="D39" s="167">
        <v>16</v>
      </c>
      <c r="E39" s="167">
        <v>0</v>
      </c>
      <c r="F39" s="167">
        <v>0</v>
      </c>
      <c r="G39" s="167">
        <v>1</v>
      </c>
      <c r="H39" s="167">
        <v>0</v>
      </c>
      <c r="I39" s="167">
        <v>0</v>
      </c>
      <c r="J39" s="168">
        <v>0.94</v>
      </c>
    </row>
    <row r="40" spans="1:14" ht="15">
      <c r="A40" s="166" t="s">
        <v>283</v>
      </c>
      <c r="B40" s="167">
        <v>24</v>
      </c>
      <c r="C40" s="167">
        <v>61</v>
      </c>
      <c r="D40" s="167">
        <v>60</v>
      </c>
      <c r="E40" s="167">
        <v>0</v>
      </c>
      <c r="F40" s="167">
        <v>0</v>
      </c>
      <c r="G40" s="167">
        <v>0</v>
      </c>
      <c r="H40" s="167">
        <v>1</v>
      </c>
      <c r="I40" s="167">
        <v>0</v>
      </c>
      <c r="J40" s="168">
        <v>0.98</v>
      </c>
    </row>
    <row r="41" spans="1:14" ht="15">
      <c r="A41" s="166" t="s">
        <v>284</v>
      </c>
      <c r="B41" s="167">
        <v>28</v>
      </c>
      <c r="C41" s="167">
        <v>69</v>
      </c>
      <c r="D41" s="167">
        <v>68</v>
      </c>
      <c r="E41" s="167">
        <v>0</v>
      </c>
      <c r="F41" s="167">
        <v>0</v>
      </c>
      <c r="G41" s="167">
        <v>0</v>
      </c>
      <c r="H41" s="167">
        <v>0</v>
      </c>
      <c r="I41" s="167">
        <v>1</v>
      </c>
      <c r="J41" s="168">
        <v>0.99</v>
      </c>
    </row>
    <row r="42" spans="1:14" ht="15">
      <c r="A42" s="166" t="s">
        <v>285</v>
      </c>
      <c r="B42" s="167">
        <v>6</v>
      </c>
      <c r="C42" s="167">
        <v>16</v>
      </c>
      <c r="D42" s="167">
        <v>16</v>
      </c>
      <c r="E42" s="167">
        <v>0</v>
      </c>
      <c r="F42" s="167">
        <v>0</v>
      </c>
      <c r="G42" s="167">
        <v>0</v>
      </c>
      <c r="H42" s="167">
        <v>0</v>
      </c>
      <c r="I42" s="167">
        <v>0</v>
      </c>
      <c r="J42" s="168">
        <v>1</v>
      </c>
    </row>
    <row r="43" spans="1:14" ht="15">
      <c r="A43" s="166" t="s">
        <v>78</v>
      </c>
      <c r="B43" s="167">
        <v>100</v>
      </c>
      <c r="C43" s="167">
        <v>249</v>
      </c>
      <c r="D43" s="167">
        <v>241</v>
      </c>
      <c r="E43" s="167">
        <v>1</v>
      </c>
      <c r="F43" s="167">
        <v>1</v>
      </c>
      <c r="G43" s="167">
        <v>2</v>
      </c>
      <c r="H43" s="167">
        <v>2</v>
      </c>
      <c r="I43" s="167">
        <v>2</v>
      </c>
      <c r="J43" s="168">
        <v>0.97</v>
      </c>
    </row>
    <row r="47" spans="1:14" ht="12.75">
      <c r="A47" s="1" t="s">
        <v>286</v>
      </c>
      <c r="C47" s="1" t="s">
        <v>287</v>
      </c>
    </row>
    <row r="48" spans="1:14" ht="15">
      <c r="A48" s="42" t="s">
        <v>288</v>
      </c>
      <c r="B48" s="14" t="s">
        <v>191</v>
      </c>
      <c r="C48" s="14" t="s">
        <v>289</v>
      </c>
      <c r="D48" s="14" t="s">
        <v>290</v>
      </c>
      <c r="E48" s="169" t="s">
        <v>291</v>
      </c>
      <c r="F48" s="169" t="s">
        <v>292</v>
      </c>
      <c r="G48" s="169" t="s">
        <v>186</v>
      </c>
      <c r="H48" s="169" t="s">
        <v>190</v>
      </c>
      <c r="I48" s="169" t="s">
        <v>172</v>
      </c>
      <c r="J48" s="169" t="s">
        <v>173</v>
      </c>
      <c r="K48" s="169" t="s">
        <v>174</v>
      </c>
      <c r="L48" s="169" t="s">
        <v>175</v>
      </c>
      <c r="M48" s="42" t="s">
        <v>176</v>
      </c>
      <c r="N48" s="42" t="s">
        <v>293</v>
      </c>
    </row>
    <row r="49" spans="1:14" ht="15">
      <c r="A49" s="42" t="s">
        <v>294</v>
      </c>
      <c r="B49" s="14">
        <v>0</v>
      </c>
      <c r="C49" s="14">
        <v>0</v>
      </c>
      <c r="D49" s="14">
        <v>0</v>
      </c>
      <c r="E49" s="14">
        <v>3</v>
      </c>
      <c r="F49" s="14">
        <v>1</v>
      </c>
      <c r="G49" s="14">
        <v>0</v>
      </c>
      <c r="H49" s="14">
        <v>0</v>
      </c>
      <c r="I49" s="14">
        <v>2</v>
      </c>
      <c r="J49" s="14">
        <v>1</v>
      </c>
      <c r="K49" s="14">
        <v>0</v>
      </c>
      <c r="L49" s="14">
        <v>0</v>
      </c>
      <c r="M49" s="14">
        <v>0</v>
      </c>
      <c r="N49" s="14">
        <v>7</v>
      </c>
    </row>
    <row r="50" spans="1:14" ht="15">
      <c r="A50" s="42" t="s">
        <v>295</v>
      </c>
      <c r="B50" s="14">
        <v>1</v>
      </c>
      <c r="C50" s="14">
        <v>0</v>
      </c>
      <c r="D50" s="14">
        <v>0</v>
      </c>
      <c r="E50" s="14">
        <v>1</v>
      </c>
      <c r="F50" s="14">
        <v>0</v>
      </c>
      <c r="G50" s="14">
        <v>4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6</v>
      </c>
    </row>
    <row r="51" spans="1:14" ht="15">
      <c r="A51" s="42" t="s">
        <v>296</v>
      </c>
      <c r="B51" s="14">
        <v>0</v>
      </c>
      <c r="C51" s="14">
        <v>0</v>
      </c>
      <c r="D51" s="14">
        <v>0</v>
      </c>
      <c r="E51" s="14">
        <v>1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1</v>
      </c>
    </row>
    <row r="52" spans="1:14" ht="15">
      <c r="A52" s="42" t="s">
        <v>297</v>
      </c>
      <c r="B52" s="14">
        <v>1</v>
      </c>
      <c r="C52" s="14">
        <v>1</v>
      </c>
      <c r="D52" s="14">
        <v>2</v>
      </c>
      <c r="E52" s="14">
        <v>0</v>
      </c>
      <c r="F52" s="14">
        <v>3</v>
      </c>
      <c r="G52" s="14">
        <v>0</v>
      </c>
      <c r="H52" s="14">
        <v>1</v>
      </c>
      <c r="I52" s="14">
        <v>0</v>
      </c>
      <c r="J52" s="14">
        <v>0</v>
      </c>
      <c r="K52" s="14">
        <v>0</v>
      </c>
      <c r="L52" s="14">
        <v>0</v>
      </c>
      <c r="M52" s="14">
        <v>3</v>
      </c>
      <c r="N52" s="14">
        <v>11</v>
      </c>
    </row>
    <row r="53" spans="1:14" ht="15">
      <c r="A53" s="42" t="s">
        <v>298</v>
      </c>
      <c r="B53" s="14">
        <v>3</v>
      </c>
      <c r="C53" s="14">
        <v>5</v>
      </c>
      <c r="D53" s="14">
        <v>0</v>
      </c>
      <c r="E53" s="14">
        <v>1</v>
      </c>
      <c r="F53" s="14">
        <v>2</v>
      </c>
      <c r="G53" s="14">
        <v>1</v>
      </c>
      <c r="H53" s="14">
        <v>2</v>
      </c>
      <c r="I53" s="14">
        <v>1</v>
      </c>
      <c r="J53" s="14">
        <v>2</v>
      </c>
      <c r="K53" s="14">
        <v>0</v>
      </c>
      <c r="L53" s="14">
        <v>0</v>
      </c>
      <c r="M53" s="14">
        <v>0</v>
      </c>
      <c r="N53" s="14">
        <v>17</v>
      </c>
    </row>
    <row r="54" spans="1:14" ht="15">
      <c r="A54" s="42" t="s">
        <v>299</v>
      </c>
      <c r="B54" s="14">
        <v>0</v>
      </c>
      <c r="C54" s="14">
        <v>0</v>
      </c>
      <c r="D54" s="14">
        <v>1</v>
      </c>
      <c r="E54" s="14">
        <v>1</v>
      </c>
      <c r="F54" s="14">
        <v>1</v>
      </c>
      <c r="G54" s="14">
        <v>0</v>
      </c>
      <c r="H54" s="14">
        <v>0</v>
      </c>
      <c r="I54" s="14">
        <v>3</v>
      </c>
      <c r="J54" s="14">
        <v>2</v>
      </c>
      <c r="K54" s="14">
        <v>0</v>
      </c>
      <c r="L54" s="14">
        <v>0</v>
      </c>
      <c r="M54" s="14">
        <v>0</v>
      </c>
      <c r="N54" s="14">
        <v>8</v>
      </c>
    </row>
    <row r="55" spans="1:14" ht="15">
      <c r="A55" s="42" t="s">
        <v>300</v>
      </c>
      <c r="B55" s="14">
        <v>2</v>
      </c>
      <c r="C55" s="14">
        <v>6</v>
      </c>
      <c r="D55" s="14">
        <v>2</v>
      </c>
      <c r="E55" s="14">
        <v>1</v>
      </c>
      <c r="F55" s="14">
        <v>0</v>
      </c>
      <c r="G55" s="14">
        <v>0</v>
      </c>
      <c r="H55" s="14">
        <v>0</v>
      </c>
      <c r="I55" s="14">
        <v>2</v>
      </c>
      <c r="J55" s="14">
        <v>0</v>
      </c>
      <c r="K55" s="14">
        <v>0</v>
      </c>
      <c r="L55" s="14">
        <v>0</v>
      </c>
      <c r="M55" s="14">
        <v>0</v>
      </c>
      <c r="N55" s="14">
        <v>13</v>
      </c>
    </row>
    <row r="56" spans="1:14" ht="15">
      <c r="A56" s="42" t="s">
        <v>301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1</v>
      </c>
      <c r="I56" s="14">
        <v>0</v>
      </c>
      <c r="J56" s="14">
        <v>0</v>
      </c>
      <c r="K56" s="14">
        <v>0</v>
      </c>
      <c r="L56" s="14">
        <v>0</v>
      </c>
      <c r="M56" s="14">
        <v>1</v>
      </c>
      <c r="N56" s="14">
        <v>2</v>
      </c>
    </row>
    <row r="57" spans="1:14" ht="15">
      <c r="A57" s="42" t="s">
        <v>302</v>
      </c>
      <c r="B57" s="14">
        <v>0</v>
      </c>
      <c r="C57" s="14">
        <v>0</v>
      </c>
      <c r="D57" s="14">
        <v>0</v>
      </c>
      <c r="E57" s="14">
        <v>0</v>
      </c>
      <c r="F57" s="14">
        <v>1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1</v>
      </c>
    </row>
    <row r="58" spans="1:14" ht="15">
      <c r="A58" s="42" t="s">
        <v>303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1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1</v>
      </c>
    </row>
    <row r="59" spans="1:14" ht="15">
      <c r="A59" s="42" t="s">
        <v>304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1</v>
      </c>
      <c r="K59" s="14">
        <v>0</v>
      </c>
      <c r="L59" s="14">
        <v>0</v>
      </c>
      <c r="M59" s="14">
        <v>0</v>
      </c>
      <c r="N59" s="14">
        <v>1</v>
      </c>
    </row>
    <row r="61" spans="1:14" ht="12.75">
      <c r="A61" s="1" t="s">
        <v>304</v>
      </c>
    </row>
    <row r="62" spans="1:14" ht="12.75">
      <c r="A62" s="1" t="s">
        <v>305</v>
      </c>
      <c r="B62" s="1">
        <v>14</v>
      </c>
      <c r="C62" s="1" t="s">
        <v>306</v>
      </c>
    </row>
    <row r="63" spans="1:14" ht="12.75">
      <c r="A63" s="1" t="s">
        <v>307</v>
      </c>
      <c r="B63" s="1">
        <v>4</v>
      </c>
      <c r="C63" s="1" t="s">
        <v>308</v>
      </c>
    </row>
    <row r="64" spans="1:14" ht="12.75">
      <c r="A64" s="1" t="s">
        <v>309</v>
      </c>
      <c r="B64" s="1">
        <v>42</v>
      </c>
      <c r="C64" s="1" t="s">
        <v>310</v>
      </c>
    </row>
    <row r="65" spans="1:5" ht="12.75">
      <c r="A65" s="1" t="s">
        <v>311</v>
      </c>
      <c r="B65" s="1">
        <v>6</v>
      </c>
      <c r="C65" s="1" t="s">
        <v>312</v>
      </c>
    </row>
    <row r="66" spans="1:5" ht="12.75">
      <c r="A66" s="1" t="s">
        <v>313</v>
      </c>
      <c r="B66" s="1">
        <v>0</v>
      </c>
      <c r="C66" s="1" t="s">
        <v>314</v>
      </c>
    </row>
    <row r="67" spans="1:5" ht="12.75">
      <c r="A67" s="1" t="s">
        <v>315</v>
      </c>
      <c r="B67" s="1">
        <v>4</v>
      </c>
      <c r="C67" s="1" t="s">
        <v>316</v>
      </c>
    </row>
    <row r="69" spans="1:5" ht="12.75">
      <c r="A69" s="1" t="s">
        <v>317</v>
      </c>
      <c r="C69" s="1" t="s">
        <v>318</v>
      </c>
    </row>
    <row r="71" spans="1:5" ht="15">
      <c r="A71" s="164" t="s">
        <v>319</v>
      </c>
      <c r="B71" s="165" t="s">
        <v>67</v>
      </c>
      <c r="C71" s="165" t="s">
        <v>320</v>
      </c>
      <c r="D71" s="165" t="s">
        <v>321</v>
      </c>
      <c r="E71" s="165" t="s">
        <v>322</v>
      </c>
    </row>
    <row r="72" spans="1:5" ht="15">
      <c r="A72" s="170">
        <v>44551</v>
      </c>
      <c r="B72" s="167">
        <v>9</v>
      </c>
      <c r="C72" s="167">
        <v>28</v>
      </c>
      <c r="D72" s="167">
        <v>27</v>
      </c>
      <c r="E72" s="167">
        <v>1</v>
      </c>
    </row>
    <row r="73" spans="1:5" ht="15">
      <c r="A73" s="170">
        <v>44218</v>
      </c>
      <c r="B73" s="167">
        <v>10</v>
      </c>
      <c r="C73" s="167">
        <v>32</v>
      </c>
      <c r="D73" s="167">
        <v>24</v>
      </c>
      <c r="E73" s="167">
        <v>8</v>
      </c>
    </row>
    <row r="74" spans="1:5" ht="15">
      <c r="A74" s="171" t="s">
        <v>323</v>
      </c>
      <c r="B74" s="167">
        <v>11</v>
      </c>
      <c r="C74" s="167">
        <v>37</v>
      </c>
      <c r="D74" s="167">
        <v>34</v>
      </c>
      <c r="E74" s="167">
        <v>3</v>
      </c>
    </row>
    <row r="75" spans="1:5" ht="15">
      <c r="A75" s="170">
        <v>44277</v>
      </c>
      <c r="B75" s="167">
        <v>11</v>
      </c>
      <c r="C75" s="167">
        <v>35</v>
      </c>
      <c r="D75" s="167">
        <v>30</v>
      </c>
      <c r="E75" s="167">
        <v>5</v>
      </c>
    </row>
    <row r="76" spans="1:5" ht="15">
      <c r="A76" s="170">
        <v>44308</v>
      </c>
      <c r="B76" s="167">
        <v>13</v>
      </c>
      <c r="C76" s="167">
        <v>41</v>
      </c>
      <c r="D76" s="167">
        <v>29</v>
      </c>
      <c r="E76" s="167">
        <v>12</v>
      </c>
    </row>
    <row r="77" spans="1:5" ht="15">
      <c r="A77" s="171" t="s">
        <v>324</v>
      </c>
      <c r="B77" s="167">
        <v>9</v>
      </c>
      <c r="C77" s="167">
        <v>30</v>
      </c>
      <c r="D77" s="167">
        <v>30</v>
      </c>
      <c r="E77" s="167">
        <v>0</v>
      </c>
    </row>
    <row r="78" spans="1:5" ht="15">
      <c r="A78" s="170">
        <v>44369</v>
      </c>
      <c r="B78" s="167">
        <v>17</v>
      </c>
      <c r="C78" s="167">
        <v>55</v>
      </c>
      <c r="D78" s="167">
        <v>54</v>
      </c>
      <c r="E78" s="167">
        <v>1</v>
      </c>
    </row>
    <row r="79" spans="1:5" ht="15">
      <c r="A79" s="170">
        <v>44399</v>
      </c>
      <c r="B79" s="167">
        <v>16</v>
      </c>
      <c r="C79" s="167">
        <v>53</v>
      </c>
      <c r="D79" s="167">
        <v>50</v>
      </c>
      <c r="E79" s="167">
        <v>3</v>
      </c>
    </row>
    <row r="80" spans="1:5" ht="15">
      <c r="A80" s="170">
        <v>44430</v>
      </c>
      <c r="B80" s="167">
        <v>4</v>
      </c>
      <c r="C80" s="167">
        <v>13</v>
      </c>
      <c r="D80" s="167">
        <v>12</v>
      </c>
      <c r="E80" s="167">
        <v>1</v>
      </c>
    </row>
    <row r="81" spans="1:9" ht="15">
      <c r="A81" s="171" t="s">
        <v>78</v>
      </c>
      <c r="B81" s="167">
        <v>100</v>
      </c>
      <c r="C81" s="167">
        <v>324</v>
      </c>
      <c r="D81" s="167">
        <v>290</v>
      </c>
      <c r="E81" s="167">
        <v>34</v>
      </c>
    </row>
    <row r="84" spans="1:9" ht="12.75">
      <c r="A84" s="1" t="s">
        <v>325</v>
      </c>
    </row>
    <row r="86" spans="1:9" ht="15">
      <c r="A86" s="172" t="s">
        <v>77</v>
      </c>
      <c r="B86" s="173" t="s">
        <v>78</v>
      </c>
      <c r="C86" s="173" t="s">
        <v>326</v>
      </c>
      <c r="D86" s="173" t="s">
        <v>327</v>
      </c>
      <c r="E86" s="173" t="s">
        <v>328</v>
      </c>
      <c r="F86" s="173" t="s">
        <v>329</v>
      </c>
      <c r="G86" s="173" t="s">
        <v>330</v>
      </c>
      <c r="H86" s="173" t="s">
        <v>331</v>
      </c>
      <c r="I86" s="173" t="s">
        <v>332</v>
      </c>
    </row>
    <row r="87" spans="1:9" ht="15">
      <c r="A87" s="174" t="s">
        <v>333</v>
      </c>
      <c r="B87" s="175">
        <v>1</v>
      </c>
      <c r="C87" s="175">
        <v>0</v>
      </c>
      <c r="D87" s="175">
        <v>0</v>
      </c>
      <c r="E87" s="175">
        <v>0</v>
      </c>
      <c r="F87" s="175">
        <v>0</v>
      </c>
      <c r="G87" s="175">
        <v>0</v>
      </c>
      <c r="H87" s="175">
        <v>1</v>
      </c>
      <c r="I87" s="175">
        <v>0</v>
      </c>
    </row>
    <row r="88" spans="1:9" ht="15">
      <c r="A88" s="174" t="s">
        <v>334</v>
      </c>
      <c r="B88" s="175">
        <v>3</v>
      </c>
      <c r="C88" s="175">
        <v>0</v>
      </c>
      <c r="D88" s="175">
        <v>0</v>
      </c>
      <c r="E88" s="175">
        <v>0</v>
      </c>
      <c r="F88" s="175">
        <v>0</v>
      </c>
      <c r="G88" s="175">
        <v>0</v>
      </c>
      <c r="H88" s="175">
        <v>0</v>
      </c>
      <c r="I88" s="175">
        <v>3</v>
      </c>
    </row>
    <row r="89" spans="1:9" ht="15">
      <c r="A89" s="174" t="s">
        <v>335</v>
      </c>
      <c r="B89" s="175">
        <v>58</v>
      </c>
      <c r="C89" s="175">
        <v>2</v>
      </c>
      <c r="D89" s="175">
        <v>8</v>
      </c>
      <c r="E89" s="175">
        <v>3</v>
      </c>
      <c r="F89" s="175">
        <v>31</v>
      </c>
      <c r="G89" s="175">
        <v>4</v>
      </c>
      <c r="H89" s="175">
        <v>8</v>
      </c>
      <c r="I89" s="175">
        <v>2</v>
      </c>
    </row>
    <row r="90" spans="1:9" ht="15">
      <c r="A90" s="174" t="s">
        <v>82</v>
      </c>
      <c r="B90" s="175">
        <v>30</v>
      </c>
      <c r="C90" s="175">
        <v>0</v>
      </c>
      <c r="D90" s="175">
        <v>0</v>
      </c>
      <c r="E90" s="175">
        <v>0</v>
      </c>
      <c r="F90" s="175">
        <v>0</v>
      </c>
      <c r="G90" s="175">
        <v>0</v>
      </c>
      <c r="H90" s="175">
        <v>30</v>
      </c>
      <c r="I90" s="175">
        <v>0</v>
      </c>
    </row>
    <row r="91" spans="1:9" ht="15">
      <c r="A91" s="174" t="s">
        <v>336</v>
      </c>
      <c r="B91" s="175">
        <v>28</v>
      </c>
      <c r="C91" s="175">
        <v>0</v>
      </c>
      <c r="D91" s="175">
        <v>0</v>
      </c>
      <c r="E91" s="175">
        <v>0</v>
      </c>
      <c r="F91" s="175">
        <v>0</v>
      </c>
      <c r="G91" s="175">
        <v>0</v>
      </c>
      <c r="H91" s="175">
        <v>28</v>
      </c>
      <c r="I91" s="175">
        <v>0</v>
      </c>
    </row>
    <row r="92" spans="1:9" ht="15">
      <c r="A92" s="174" t="s">
        <v>337</v>
      </c>
      <c r="B92" s="175">
        <v>26</v>
      </c>
      <c r="C92" s="175">
        <v>11</v>
      </c>
      <c r="D92" s="175">
        <v>0</v>
      </c>
      <c r="E92" s="175">
        <v>3</v>
      </c>
      <c r="F92" s="175">
        <v>1</v>
      </c>
      <c r="G92" s="175">
        <v>5</v>
      </c>
      <c r="H92" s="175">
        <v>0</v>
      </c>
      <c r="I92" s="175">
        <v>6</v>
      </c>
    </row>
    <row r="93" spans="1:9" ht="15">
      <c r="A93" s="174" t="s">
        <v>338</v>
      </c>
      <c r="B93" s="175">
        <v>1</v>
      </c>
      <c r="C93" s="175">
        <v>0</v>
      </c>
      <c r="D93" s="175">
        <v>0</v>
      </c>
      <c r="E93" s="175">
        <v>0</v>
      </c>
      <c r="F93" s="175">
        <v>0</v>
      </c>
      <c r="G93" s="175">
        <v>0</v>
      </c>
      <c r="H93" s="175">
        <v>1</v>
      </c>
      <c r="I93" s="175">
        <v>0</v>
      </c>
    </row>
    <row r="94" spans="1:9" ht="15">
      <c r="A94" s="174" t="s">
        <v>339</v>
      </c>
      <c r="B94" s="175">
        <v>4</v>
      </c>
      <c r="C94" s="175">
        <v>0</v>
      </c>
      <c r="D94" s="175">
        <v>0</v>
      </c>
      <c r="E94" s="175">
        <v>0</v>
      </c>
      <c r="F94" s="175">
        <v>0</v>
      </c>
      <c r="G94" s="175">
        <v>1</v>
      </c>
      <c r="H94" s="175">
        <v>3</v>
      </c>
      <c r="I94" s="175">
        <v>0</v>
      </c>
    </row>
    <row r="95" spans="1:9" ht="15">
      <c r="A95" s="174" t="s">
        <v>340</v>
      </c>
      <c r="B95" s="175">
        <v>2</v>
      </c>
      <c r="C95" s="175">
        <v>1</v>
      </c>
      <c r="D95" s="175">
        <v>0</v>
      </c>
      <c r="E95" s="175">
        <v>0</v>
      </c>
      <c r="F95" s="175">
        <v>0</v>
      </c>
      <c r="G95" s="175">
        <v>0</v>
      </c>
      <c r="H95" s="175">
        <v>1</v>
      </c>
      <c r="I95" s="175">
        <v>0</v>
      </c>
    </row>
    <row r="96" spans="1:9" ht="15">
      <c r="A96" s="174" t="s">
        <v>341</v>
      </c>
      <c r="B96" s="175">
        <v>11</v>
      </c>
      <c r="C96" s="175">
        <v>3</v>
      </c>
      <c r="D96" s="175">
        <v>4</v>
      </c>
      <c r="E96" s="175">
        <v>4</v>
      </c>
      <c r="F96" s="175">
        <v>0</v>
      </c>
      <c r="G96" s="175">
        <v>0</v>
      </c>
      <c r="H96" s="175">
        <v>0</v>
      </c>
      <c r="I96" s="175">
        <v>0</v>
      </c>
    </row>
    <row r="97" spans="1:9" ht="15">
      <c r="A97" s="174" t="s">
        <v>342</v>
      </c>
      <c r="B97" s="175">
        <v>496</v>
      </c>
      <c r="C97" s="175">
        <v>0</v>
      </c>
      <c r="D97" s="175">
        <v>0</v>
      </c>
      <c r="E97" s="175">
        <v>12</v>
      </c>
      <c r="F97" s="175">
        <v>124</v>
      </c>
      <c r="G97" s="175">
        <v>360</v>
      </c>
      <c r="H97" s="175">
        <v>0</v>
      </c>
      <c r="I97" s="175">
        <v>0</v>
      </c>
    </row>
    <row r="98" spans="1:9" ht="15">
      <c r="A98" s="174" t="s">
        <v>343</v>
      </c>
      <c r="B98" s="175">
        <v>1</v>
      </c>
      <c r="C98" s="175">
        <v>0</v>
      </c>
      <c r="D98" s="175">
        <v>0</v>
      </c>
      <c r="E98" s="175">
        <v>0</v>
      </c>
      <c r="F98" s="175">
        <v>0</v>
      </c>
      <c r="G98" s="175">
        <v>0</v>
      </c>
      <c r="H98" s="175">
        <v>1</v>
      </c>
      <c r="I98" s="175">
        <v>0</v>
      </c>
    </row>
    <row r="99" spans="1:9" ht="15">
      <c r="A99" s="174" t="s">
        <v>344</v>
      </c>
      <c r="B99" s="175">
        <v>3</v>
      </c>
      <c r="C99" s="175">
        <v>3</v>
      </c>
      <c r="D99" s="175">
        <v>0</v>
      </c>
      <c r="E99" s="175">
        <v>0</v>
      </c>
      <c r="F99" s="175">
        <v>0</v>
      </c>
      <c r="G99" s="175">
        <v>0</v>
      </c>
      <c r="H99" s="175">
        <v>0</v>
      </c>
      <c r="I99" s="175">
        <v>0</v>
      </c>
    </row>
    <row r="100" spans="1:9" ht="15">
      <c r="A100" s="174" t="s">
        <v>345</v>
      </c>
      <c r="B100" s="175">
        <v>3</v>
      </c>
      <c r="C100" s="175">
        <v>0</v>
      </c>
      <c r="D100" s="175">
        <v>0</v>
      </c>
      <c r="E100" s="175">
        <v>0</v>
      </c>
      <c r="F100" s="175">
        <v>0</v>
      </c>
      <c r="G100" s="175">
        <v>0</v>
      </c>
      <c r="H100" s="175">
        <v>0</v>
      </c>
      <c r="I100" s="175">
        <v>3</v>
      </c>
    </row>
    <row r="101" spans="1:9" ht="15">
      <c r="A101" s="174" t="s">
        <v>346</v>
      </c>
      <c r="B101" s="175">
        <v>3</v>
      </c>
      <c r="C101" s="175">
        <v>3</v>
      </c>
      <c r="D101" s="175">
        <v>0</v>
      </c>
      <c r="E101" s="175">
        <v>0</v>
      </c>
      <c r="F101" s="175">
        <v>0</v>
      </c>
      <c r="G101" s="175">
        <v>0</v>
      </c>
      <c r="H101" s="175">
        <v>0</v>
      </c>
      <c r="I101" s="175">
        <v>0</v>
      </c>
    </row>
    <row r="102" spans="1:9" ht="15">
      <c r="A102" s="174" t="s">
        <v>85</v>
      </c>
      <c r="B102" s="175">
        <f t="shared" ref="B102:I102" si="0">SUM(B87:B101)</f>
        <v>670</v>
      </c>
      <c r="C102" s="175">
        <f t="shared" si="0"/>
        <v>23</v>
      </c>
      <c r="D102" s="175">
        <f t="shared" si="0"/>
        <v>12</v>
      </c>
      <c r="E102" s="175">
        <f t="shared" si="0"/>
        <v>22</v>
      </c>
      <c r="F102" s="175">
        <f t="shared" si="0"/>
        <v>156</v>
      </c>
      <c r="G102" s="175">
        <f t="shared" si="0"/>
        <v>370</v>
      </c>
      <c r="H102" s="175">
        <f t="shared" si="0"/>
        <v>73</v>
      </c>
      <c r="I102" s="175">
        <f t="shared" si="0"/>
        <v>14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N1004"/>
  <sheetViews>
    <sheetView workbookViewId="0"/>
  </sheetViews>
  <sheetFormatPr defaultColWidth="12.5703125" defaultRowHeight="15.75" customHeight="1"/>
  <cols>
    <col min="1" max="1" width="37.85546875" customWidth="1"/>
    <col min="5" max="5" width="8.28515625" customWidth="1"/>
  </cols>
  <sheetData>
    <row r="1" spans="1:7">
      <c r="A1" s="1" t="s">
        <v>238</v>
      </c>
      <c r="G1" s="67"/>
    </row>
    <row r="2" spans="1:7">
      <c r="A2" s="1" t="s">
        <v>239</v>
      </c>
      <c r="B2" s="1">
        <v>74</v>
      </c>
      <c r="C2" s="1" t="s">
        <v>240</v>
      </c>
      <c r="G2" s="67"/>
    </row>
    <row r="3" spans="1:7">
      <c r="A3" s="1" t="s">
        <v>241</v>
      </c>
      <c r="B3" s="1">
        <v>1416</v>
      </c>
      <c r="C3" s="1" t="s">
        <v>242</v>
      </c>
      <c r="G3" s="67"/>
    </row>
    <row r="4" spans="1:7">
      <c r="A4" s="1" t="s">
        <v>243</v>
      </c>
      <c r="B4" s="1">
        <v>5542</v>
      </c>
      <c r="C4" s="1" t="s">
        <v>244</v>
      </c>
      <c r="G4" s="67"/>
    </row>
    <row r="5" spans="1:7">
      <c r="G5" s="67"/>
    </row>
    <row r="6" spans="1:7">
      <c r="A6" s="1" t="s">
        <v>44</v>
      </c>
      <c r="G6" s="67"/>
    </row>
    <row r="7" spans="1:7">
      <c r="A7" s="1" t="s">
        <v>245</v>
      </c>
      <c r="B7" s="1">
        <v>1360</v>
      </c>
      <c r="C7" s="1" t="s">
        <v>246</v>
      </c>
      <c r="G7" s="67"/>
    </row>
    <row r="8" spans="1:7">
      <c r="A8" s="1" t="s">
        <v>247</v>
      </c>
      <c r="B8" s="1">
        <v>4</v>
      </c>
      <c r="C8" s="1" t="s">
        <v>248</v>
      </c>
      <c r="G8" s="67"/>
    </row>
    <row r="9" spans="1:7">
      <c r="A9" s="1" t="s">
        <v>249</v>
      </c>
      <c r="C9" s="1" t="s">
        <v>250</v>
      </c>
      <c r="G9" s="67"/>
    </row>
    <row r="10" spans="1:7">
      <c r="G10" s="67"/>
    </row>
    <row r="11" spans="1:7" ht="15.75" customHeight="1">
      <c r="A11" s="42" t="s">
        <v>251</v>
      </c>
      <c r="B11" s="42" t="s">
        <v>67</v>
      </c>
      <c r="C11" s="42" t="s">
        <v>68</v>
      </c>
      <c r="D11" s="42" t="s">
        <v>347</v>
      </c>
      <c r="E11" s="42" t="s">
        <v>253</v>
      </c>
      <c r="G11" s="67"/>
    </row>
    <row r="12" spans="1:7" ht="15.75" customHeight="1">
      <c r="A12" s="42" t="s">
        <v>254</v>
      </c>
      <c r="B12" s="14">
        <v>13</v>
      </c>
      <c r="C12" s="14">
        <v>747</v>
      </c>
      <c r="D12" s="14">
        <v>0</v>
      </c>
      <c r="E12" s="14">
        <v>0</v>
      </c>
      <c r="G12" s="67"/>
    </row>
    <row r="13" spans="1:7" ht="15.75" customHeight="1">
      <c r="A13" s="42" t="s">
        <v>255</v>
      </c>
      <c r="B13" s="14">
        <v>12</v>
      </c>
      <c r="C13" s="14">
        <v>692</v>
      </c>
      <c r="D13" s="14">
        <v>0</v>
      </c>
      <c r="E13" s="14">
        <v>0</v>
      </c>
      <c r="G13" s="67"/>
    </row>
    <row r="14" spans="1:7" ht="15.75" customHeight="1">
      <c r="A14" s="42" t="s">
        <v>256</v>
      </c>
      <c r="B14" s="14">
        <v>11</v>
      </c>
      <c r="C14" s="14">
        <v>601</v>
      </c>
      <c r="D14" s="14">
        <v>0.76</v>
      </c>
      <c r="E14" s="14">
        <v>0.74</v>
      </c>
      <c r="G14" s="67"/>
    </row>
    <row r="15" spans="1:7" ht="15.75" customHeight="1">
      <c r="A15" s="42" t="s">
        <v>257</v>
      </c>
      <c r="B15" s="14">
        <v>9</v>
      </c>
      <c r="C15" s="14">
        <v>497</v>
      </c>
      <c r="D15" s="14">
        <v>0.87</v>
      </c>
      <c r="E15" s="14">
        <v>1.17</v>
      </c>
      <c r="G15" s="67"/>
    </row>
    <row r="16" spans="1:7" ht="15.75" customHeight="1">
      <c r="A16" s="42" t="s">
        <v>258</v>
      </c>
      <c r="B16" s="14">
        <v>11</v>
      </c>
      <c r="C16" s="14">
        <v>592</v>
      </c>
      <c r="D16" s="14">
        <v>0.82</v>
      </c>
      <c r="E16" s="14">
        <v>0.8</v>
      </c>
      <c r="G16" s="67"/>
    </row>
    <row r="17" spans="1:7" ht="15.75" customHeight="1">
      <c r="A17" s="42" t="s">
        <v>259</v>
      </c>
      <c r="B17" s="14">
        <v>7</v>
      </c>
      <c r="C17" s="14">
        <v>414</v>
      </c>
      <c r="D17" s="14">
        <v>0.83</v>
      </c>
      <c r="E17" s="14">
        <v>1.01</v>
      </c>
      <c r="G17" s="67"/>
    </row>
    <row r="18" spans="1:7" ht="15.75" customHeight="1">
      <c r="A18" s="42" t="s">
        <v>260</v>
      </c>
      <c r="B18" s="14">
        <v>5</v>
      </c>
      <c r="C18" s="14">
        <v>296</v>
      </c>
      <c r="D18" s="14">
        <v>0.81</v>
      </c>
      <c r="E18" s="14">
        <v>1.04</v>
      </c>
      <c r="G18" s="67"/>
    </row>
    <row r="19" spans="1:7" ht="15.75" customHeight="1">
      <c r="A19" s="42" t="s">
        <v>261</v>
      </c>
      <c r="B19" s="14">
        <v>6</v>
      </c>
      <c r="C19" s="14">
        <v>314</v>
      </c>
      <c r="D19" s="14">
        <v>0.83</v>
      </c>
      <c r="E19" s="14">
        <v>0.89</v>
      </c>
      <c r="G19" s="67"/>
    </row>
    <row r="20" spans="1:7" ht="15.75" customHeight="1">
      <c r="A20" s="42" t="s">
        <v>262</v>
      </c>
      <c r="B20" s="14">
        <v>6</v>
      </c>
      <c r="C20" s="14">
        <v>320</v>
      </c>
      <c r="D20" s="14">
        <v>0.75</v>
      </c>
      <c r="E20" s="14">
        <v>0.75</v>
      </c>
      <c r="G20" s="67"/>
    </row>
    <row r="21" spans="1:7" ht="15.75" customHeight="1">
      <c r="A21" s="42" t="s">
        <v>263</v>
      </c>
      <c r="B21" s="14">
        <v>5</v>
      </c>
      <c r="C21" s="14">
        <v>261</v>
      </c>
      <c r="D21" s="14">
        <v>0.76</v>
      </c>
      <c r="E21" s="14">
        <v>1.46</v>
      </c>
      <c r="G21" s="67"/>
    </row>
    <row r="22" spans="1:7" ht="15.75" customHeight="1">
      <c r="A22" s="42" t="s">
        <v>264</v>
      </c>
      <c r="B22" s="14">
        <v>6</v>
      </c>
      <c r="C22" s="14">
        <v>323</v>
      </c>
      <c r="D22" s="14">
        <v>0.75</v>
      </c>
      <c r="E22" s="14">
        <v>0.74</v>
      </c>
      <c r="G22" s="67"/>
    </row>
    <row r="23" spans="1:7" ht="15.75" customHeight="1">
      <c r="A23" s="42" t="s">
        <v>265</v>
      </c>
      <c r="B23" s="14">
        <v>10</v>
      </c>
      <c r="C23" s="14">
        <v>537</v>
      </c>
      <c r="D23" s="14">
        <v>0.76</v>
      </c>
      <c r="E23" s="14">
        <v>0.61</v>
      </c>
      <c r="G23" s="67"/>
    </row>
    <row r="24" spans="1:7" ht="15.75" customHeight="1">
      <c r="A24" s="42" t="s">
        <v>78</v>
      </c>
      <c r="B24" s="14">
        <v>100</v>
      </c>
      <c r="C24" s="14">
        <v>5594</v>
      </c>
      <c r="D24" s="14">
        <v>0.81</v>
      </c>
      <c r="E24" s="14">
        <v>0.91</v>
      </c>
      <c r="G24" s="67"/>
    </row>
    <row r="25" spans="1:7">
      <c r="G25" s="67"/>
    </row>
    <row r="26" spans="1:7">
      <c r="A26" s="1" t="s">
        <v>266</v>
      </c>
      <c r="G26" s="67"/>
    </row>
    <row r="27" spans="1:7">
      <c r="A27" s="1" t="s">
        <v>267</v>
      </c>
      <c r="C27" s="1" t="s">
        <v>268</v>
      </c>
      <c r="G27" s="67"/>
    </row>
    <row r="28" spans="1:7">
      <c r="A28" s="1" t="s">
        <v>269</v>
      </c>
      <c r="B28" s="1">
        <v>84</v>
      </c>
      <c r="C28" s="1" t="s">
        <v>270</v>
      </c>
      <c r="G28" s="67"/>
    </row>
    <row r="29" spans="1:7">
      <c r="A29" s="1" t="s">
        <v>271</v>
      </c>
      <c r="B29" s="1">
        <v>21</v>
      </c>
      <c r="G29" s="67"/>
    </row>
    <row r="30" spans="1:7">
      <c r="A30" s="1" t="s">
        <v>272</v>
      </c>
      <c r="B30" s="1">
        <v>19</v>
      </c>
      <c r="C30" s="1" t="s">
        <v>273</v>
      </c>
      <c r="G30" s="67"/>
    </row>
    <row r="31" spans="1:7">
      <c r="A31" s="1" t="s">
        <v>274</v>
      </c>
      <c r="B31" s="1">
        <v>9</v>
      </c>
      <c r="G31" s="67"/>
    </row>
    <row r="32" spans="1:7">
      <c r="G32" s="67"/>
    </row>
    <row r="33" spans="1:11">
      <c r="A33" s="1" t="s">
        <v>348</v>
      </c>
      <c r="C33" s="1" t="s">
        <v>276</v>
      </c>
      <c r="G33" s="67"/>
    </row>
    <row r="34" spans="1:11">
      <c r="G34" s="176"/>
    </row>
    <row r="35" spans="1:11" ht="15.75" customHeight="1">
      <c r="A35" s="164" t="s">
        <v>277</v>
      </c>
      <c r="B35" s="165" t="s">
        <v>67</v>
      </c>
      <c r="C35" s="165" t="s">
        <v>68</v>
      </c>
      <c r="D35" s="165" t="s">
        <v>349</v>
      </c>
      <c r="E35" s="165" t="s">
        <v>350</v>
      </c>
      <c r="F35" s="165" t="s">
        <v>351</v>
      </c>
      <c r="G35" s="177" t="s">
        <v>352</v>
      </c>
      <c r="H35" s="165" t="s">
        <v>353</v>
      </c>
      <c r="I35" s="165" t="s">
        <v>352</v>
      </c>
      <c r="J35" s="165" t="s">
        <v>278</v>
      </c>
    </row>
    <row r="36" spans="1:11" ht="15.75" customHeight="1">
      <c r="A36" s="178">
        <v>44368</v>
      </c>
      <c r="B36" s="167">
        <v>7</v>
      </c>
      <c r="C36" s="167">
        <v>17</v>
      </c>
      <c r="D36" s="167">
        <v>16</v>
      </c>
      <c r="E36" s="167">
        <v>0</v>
      </c>
      <c r="F36" s="167">
        <v>0</v>
      </c>
      <c r="G36" s="92">
        <v>0</v>
      </c>
      <c r="H36" s="167">
        <v>1</v>
      </c>
      <c r="I36" s="167">
        <v>0</v>
      </c>
      <c r="J36" s="168">
        <v>0.94</v>
      </c>
    </row>
    <row r="37" spans="1:11" ht="15.75" customHeight="1">
      <c r="A37" s="178">
        <v>44398</v>
      </c>
      <c r="B37" s="167">
        <v>12</v>
      </c>
      <c r="C37" s="167">
        <v>31</v>
      </c>
      <c r="D37" s="167">
        <v>29</v>
      </c>
      <c r="E37" s="167">
        <v>0</v>
      </c>
      <c r="F37" s="167">
        <v>1</v>
      </c>
      <c r="G37" s="92">
        <v>0</v>
      </c>
      <c r="H37" s="167">
        <v>0</v>
      </c>
      <c r="I37" s="167">
        <v>0</v>
      </c>
      <c r="J37" s="168">
        <v>0.94</v>
      </c>
    </row>
    <row r="38" spans="1:11" ht="15.75" customHeight="1">
      <c r="A38" s="178">
        <v>44429</v>
      </c>
      <c r="B38" s="167">
        <v>15</v>
      </c>
      <c r="C38" s="167">
        <v>38</v>
      </c>
      <c r="D38" s="167">
        <v>36</v>
      </c>
      <c r="E38" s="167">
        <v>1</v>
      </c>
      <c r="F38" s="167">
        <v>0</v>
      </c>
      <c r="G38" s="92">
        <v>1</v>
      </c>
      <c r="H38" s="167">
        <v>0</v>
      </c>
      <c r="I38" s="167">
        <v>1</v>
      </c>
      <c r="J38" s="168">
        <v>0.95</v>
      </c>
    </row>
    <row r="39" spans="1:11" ht="15.75" customHeight="1">
      <c r="A39" s="179" t="s">
        <v>354</v>
      </c>
      <c r="B39" s="167">
        <v>7</v>
      </c>
      <c r="C39" s="167">
        <v>17</v>
      </c>
      <c r="D39" s="167">
        <v>16</v>
      </c>
      <c r="E39" s="167">
        <v>0</v>
      </c>
      <c r="F39" s="167">
        <v>0</v>
      </c>
      <c r="G39" s="92">
        <v>0</v>
      </c>
      <c r="H39" s="167">
        <v>0</v>
      </c>
      <c r="I39" s="167">
        <v>0</v>
      </c>
      <c r="J39" s="168">
        <v>0.94</v>
      </c>
    </row>
    <row r="40" spans="1:11" ht="15">
      <c r="A40" s="178">
        <v>44490</v>
      </c>
      <c r="B40" s="167">
        <v>24</v>
      </c>
      <c r="C40" s="167">
        <v>61</v>
      </c>
      <c r="D40" s="167">
        <v>60</v>
      </c>
      <c r="E40" s="167">
        <v>0</v>
      </c>
      <c r="F40" s="167">
        <v>0</v>
      </c>
      <c r="G40" s="92">
        <v>0</v>
      </c>
      <c r="H40" s="167">
        <v>1</v>
      </c>
      <c r="I40" s="167">
        <v>0</v>
      </c>
      <c r="J40" s="168">
        <v>0.98</v>
      </c>
    </row>
    <row r="41" spans="1:11" ht="15">
      <c r="A41" s="179" t="s">
        <v>355</v>
      </c>
      <c r="B41" s="167">
        <v>28</v>
      </c>
      <c r="C41" s="167">
        <v>69</v>
      </c>
      <c r="D41" s="167">
        <v>68</v>
      </c>
      <c r="E41" s="167">
        <v>0</v>
      </c>
      <c r="F41" s="167">
        <v>0</v>
      </c>
      <c r="G41" s="92">
        <v>1</v>
      </c>
      <c r="H41" s="167">
        <v>0</v>
      </c>
      <c r="I41" s="167">
        <v>1</v>
      </c>
      <c r="J41" s="168">
        <v>0.99</v>
      </c>
    </row>
    <row r="42" spans="1:11" ht="15">
      <c r="A42" s="178">
        <v>44551</v>
      </c>
      <c r="B42" s="167">
        <v>6</v>
      </c>
      <c r="C42" s="167">
        <v>16</v>
      </c>
      <c r="D42" s="167">
        <v>16</v>
      </c>
      <c r="E42" s="167">
        <v>0</v>
      </c>
      <c r="F42" s="167">
        <v>0</v>
      </c>
      <c r="G42" s="92">
        <v>0</v>
      </c>
      <c r="H42" s="167">
        <v>0</v>
      </c>
      <c r="I42" s="167">
        <v>0</v>
      </c>
      <c r="J42" s="168">
        <v>1</v>
      </c>
    </row>
    <row r="43" spans="1:11" ht="15">
      <c r="A43" s="166" t="s">
        <v>78</v>
      </c>
      <c r="B43" s="167">
        <v>100</v>
      </c>
      <c r="C43" s="167">
        <v>249</v>
      </c>
      <c r="D43" s="167">
        <v>241</v>
      </c>
      <c r="E43" s="167">
        <v>1</v>
      </c>
      <c r="F43" s="167">
        <v>1</v>
      </c>
      <c r="G43" s="92">
        <v>2</v>
      </c>
      <c r="H43" s="167">
        <v>2</v>
      </c>
      <c r="I43" s="167">
        <v>2</v>
      </c>
      <c r="J43" s="168">
        <v>0.97</v>
      </c>
    </row>
    <row r="44" spans="1:11" ht="12.75">
      <c r="G44" s="67"/>
    </row>
    <row r="45" spans="1:11" ht="12.75">
      <c r="A45" s="1" t="s">
        <v>356</v>
      </c>
      <c r="C45" s="1" t="s">
        <v>357</v>
      </c>
      <c r="G45" s="67"/>
    </row>
    <row r="46" spans="1:11" ht="12.75">
      <c r="G46" s="176"/>
    </row>
    <row r="47" spans="1:11" ht="15">
      <c r="A47" s="180" t="s">
        <v>358</v>
      </c>
      <c r="B47" s="165" t="s">
        <v>67</v>
      </c>
      <c r="C47" s="165" t="s">
        <v>68</v>
      </c>
      <c r="D47" s="165" t="s">
        <v>359</v>
      </c>
      <c r="E47" s="165" t="s">
        <v>280</v>
      </c>
      <c r="F47" s="165" t="s">
        <v>281</v>
      </c>
      <c r="G47" s="177" t="s">
        <v>284</v>
      </c>
      <c r="H47" s="165" t="s">
        <v>283</v>
      </c>
      <c r="I47" s="165" t="s">
        <v>284</v>
      </c>
      <c r="J47" s="165" t="s">
        <v>285</v>
      </c>
      <c r="K47" s="165" t="s">
        <v>146</v>
      </c>
    </row>
    <row r="48" spans="1:11" ht="15">
      <c r="A48" s="178">
        <v>44398</v>
      </c>
      <c r="B48" s="167">
        <v>5</v>
      </c>
      <c r="C48" s="167">
        <v>117</v>
      </c>
      <c r="D48" s="167">
        <v>93</v>
      </c>
      <c r="E48" s="167">
        <v>10</v>
      </c>
      <c r="F48" s="167">
        <v>7</v>
      </c>
      <c r="G48" s="92">
        <v>1</v>
      </c>
      <c r="H48" s="167">
        <v>1</v>
      </c>
      <c r="I48" s="167">
        <v>1</v>
      </c>
      <c r="J48" s="167">
        <v>0</v>
      </c>
      <c r="K48" s="168">
        <v>0.79</v>
      </c>
    </row>
    <row r="49" spans="1:14" ht="15">
      <c r="A49" s="178">
        <v>44429</v>
      </c>
      <c r="B49" s="167">
        <v>6</v>
      </c>
      <c r="C49" s="167">
        <v>132</v>
      </c>
      <c r="D49" s="167">
        <v>96</v>
      </c>
      <c r="E49" s="167">
        <v>0</v>
      </c>
      <c r="F49" s="167">
        <v>14</v>
      </c>
      <c r="G49" s="92">
        <v>3</v>
      </c>
      <c r="H49" s="167">
        <v>7</v>
      </c>
      <c r="I49" s="167">
        <v>3</v>
      </c>
      <c r="J49" s="167">
        <v>7</v>
      </c>
      <c r="K49" s="168">
        <v>0.73</v>
      </c>
    </row>
    <row r="50" spans="1:14" ht="15">
      <c r="A50" s="179" t="s">
        <v>354</v>
      </c>
      <c r="B50" s="167">
        <v>12</v>
      </c>
      <c r="C50" s="167">
        <v>255</v>
      </c>
      <c r="D50" s="167">
        <v>225</v>
      </c>
      <c r="E50" s="167">
        <v>0</v>
      </c>
      <c r="F50" s="167">
        <v>0</v>
      </c>
      <c r="G50" s="92">
        <v>5</v>
      </c>
      <c r="H50" s="167">
        <v>6</v>
      </c>
      <c r="I50" s="167">
        <v>5</v>
      </c>
      <c r="J50" s="167">
        <v>13</v>
      </c>
      <c r="K50" s="168">
        <v>0.88</v>
      </c>
    </row>
    <row r="51" spans="1:14" ht="15">
      <c r="A51" s="178">
        <v>44490</v>
      </c>
      <c r="B51" s="167">
        <v>25</v>
      </c>
      <c r="C51" s="167">
        <v>524</v>
      </c>
      <c r="D51" s="167">
        <v>475</v>
      </c>
      <c r="E51" s="167">
        <v>0</v>
      </c>
      <c r="F51" s="167">
        <v>0</v>
      </c>
      <c r="G51" s="92">
        <v>26</v>
      </c>
      <c r="H51" s="167">
        <v>9</v>
      </c>
      <c r="I51" s="167">
        <v>26</v>
      </c>
      <c r="J51" s="167">
        <v>14</v>
      </c>
      <c r="K51" s="168">
        <v>0.91</v>
      </c>
    </row>
    <row r="52" spans="1:14" ht="15">
      <c r="A52" s="179" t="s">
        <v>355</v>
      </c>
      <c r="B52" s="167">
        <v>27</v>
      </c>
      <c r="C52" s="167">
        <v>572</v>
      </c>
      <c r="D52" s="167">
        <v>482</v>
      </c>
      <c r="E52" s="167">
        <v>0</v>
      </c>
      <c r="F52" s="167">
        <v>1</v>
      </c>
      <c r="G52" s="92">
        <v>47</v>
      </c>
      <c r="H52" s="167">
        <v>0</v>
      </c>
      <c r="I52" s="167">
        <v>47</v>
      </c>
      <c r="J52" s="167">
        <v>42</v>
      </c>
      <c r="K52" s="168">
        <v>0.84</v>
      </c>
    </row>
    <row r="53" spans="1:14" ht="15">
      <c r="A53" s="178">
        <v>44551</v>
      </c>
      <c r="B53" s="167">
        <v>25</v>
      </c>
      <c r="C53" s="167">
        <v>538</v>
      </c>
      <c r="D53" s="167">
        <v>484</v>
      </c>
      <c r="E53" s="167">
        <v>0</v>
      </c>
      <c r="F53" s="167">
        <v>0</v>
      </c>
      <c r="G53" s="92">
        <v>2</v>
      </c>
      <c r="H53" s="167">
        <v>0</v>
      </c>
      <c r="I53" s="167">
        <v>2</v>
      </c>
      <c r="J53" s="167">
        <v>52</v>
      </c>
      <c r="K53" s="168">
        <v>0.9</v>
      </c>
    </row>
    <row r="54" spans="1:14" ht="15">
      <c r="A54" s="166" t="s">
        <v>78</v>
      </c>
      <c r="B54" s="167">
        <v>100</v>
      </c>
      <c r="C54" s="167">
        <v>2138</v>
      </c>
      <c r="D54" s="167">
        <v>1855</v>
      </c>
      <c r="E54" s="167">
        <v>10</v>
      </c>
      <c r="F54" s="167">
        <v>22</v>
      </c>
      <c r="G54" s="92">
        <v>84</v>
      </c>
      <c r="H54" s="167">
        <v>23</v>
      </c>
      <c r="I54" s="167">
        <v>84</v>
      </c>
      <c r="J54" s="167">
        <v>128</v>
      </c>
      <c r="K54" s="168">
        <v>0.87</v>
      </c>
    </row>
    <row r="55" spans="1:14" ht="12.75">
      <c r="G55" s="67"/>
    </row>
    <row r="56" spans="1:14" ht="12.75">
      <c r="G56" s="67"/>
    </row>
    <row r="57" spans="1:14" ht="12.75">
      <c r="G57" s="67"/>
    </row>
    <row r="58" spans="1:14" ht="12.75">
      <c r="G58" s="67"/>
    </row>
    <row r="59" spans="1:14" ht="12.75">
      <c r="G59" s="67"/>
    </row>
    <row r="60" spans="1:14" ht="12.75">
      <c r="A60" s="1" t="s">
        <v>286</v>
      </c>
      <c r="C60" s="1" t="s">
        <v>360</v>
      </c>
      <c r="G60" s="67"/>
    </row>
    <row r="61" spans="1:14" ht="15">
      <c r="A61" s="1" t="s">
        <v>286</v>
      </c>
      <c r="B61" s="14" t="s">
        <v>191</v>
      </c>
      <c r="C61" s="14" t="s">
        <v>289</v>
      </c>
      <c r="D61" s="14" t="s">
        <v>290</v>
      </c>
      <c r="E61" s="169" t="s">
        <v>291</v>
      </c>
      <c r="F61" s="169" t="s">
        <v>292</v>
      </c>
      <c r="G61" s="181" t="s">
        <v>172</v>
      </c>
      <c r="H61" s="169" t="s">
        <v>190</v>
      </c>
      <c r="I61" s="169" t="s">
        <v>172</v>
      </c>
      <c r="J61" s="169" t="s">
        <v>173</v>
      </c>
      <c r="K61" s="169" t="s">
        <v>174</v>
      </c>
      <c r="L61" s="169" t="s">
        <v>175</v>
      </c>
      <c r="M61" s="42" t="s">
        <v>176</v>
      </c>
      <c r="N61" s="42" t="s">
        <v>293</v>
      </c>
    </row>
    <row r="62" spans="1:14" ht="15">
      <c r="A62" s="42" t="s">
        <v>294</v>
      </c>
      <c r="B62" s="14">
        <v>0</v>
      </c>
      <c r="C62" s="14">
        <v>0</v>
      </c>
      <c r="D62" s="14">
        <v>0</v>
      </c>
      <c r="E62" s="14">
        <v>3</v>
      </c>
      <c r="F62" s="14">
        <v>1</v>
      </c>
      <c r="G62" s="182">
        <v>2</v>
      </c>
      <c r="H62" s="14">
        <v>0</v>
      </c>
      <c r="I62" s="14">
        <v>2</v>
      </c>
      <c r="J62" s="14">
        <v>1</v>
      </c>
      <c r="K62" s="14">
        <v>0</v>
      </c>
      <c r="L62" s="14">
        <v>0</v>
      </c>
      <c r="M62" s="14">
        <v>0</v>
      </c>
      <c r="N62" s="14">
        <v>7</v>
      </c>
    </row>
    <row r="63" spans="1:14" ht="15">
      <c r="A63" s="42" t="s">
        <v>295</v>
      </c>
      <c r="B63" s="14">
        <v>1</v>
      </c>
      <c r="C63" s="14">
        <v>0</v>
      </c>
      <c r="D63" s="14">
        <v>0</v>
      </c>
      <c r="E63" s="14">
        <v>1</v>
      </c>
      <c r="F63" s="14">
        <v>0</v>
      </c>
      <c r="G63" s="182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6</v>
      </c>
    </row>
    <row r="64" spans="1:14" ht="15">
      <c r="A64" s="42" t="s">
        <v>296</v>
      </c>
      <c r="B64" s="14">
        <v>0</v>
      </c>
      <c r="C64" s="14">
        <v>0</v>
      </c>
      <c r="D64" s="14">
        <v>0</v>
      </c>
      <c r="E64" s="14">
        <v>1</v>
      </c>
      <c r="F64" s="14">
        <v>0</v>
      </c>
      <c r="G64" s="182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1</v>
      </c>
    </row>
    <row r="65" spans="1:14" ht="15">
      <c r="A65" s="42" t="s">
        <v>297</v>
      </c>
      <c r="B65" s="14">
        <v>1</v>
      </c>
      <c r="C65" s="14">
        <v>1</v>
      </c>
      <c r="D65" s="14">
        <v>2</v>
      </c>
      <c r="E65" s="14">
        <v>0</v>
      </c>
      <c r="F65" s="14">
        <v>3</v>
      </c>
      <c r="G65" s="182">
        <v>0</v>
      </c>
      <c r="H65" s="14">
        <v>1</v>
      </c>
      <c r="I65" s="14">
        <v>0</v>
      </c>
      <c r="J65" s="14">
        <v>0</v>
      </c>
      <c r="K65" s="14">
        <v>0</v>
      </c>
      <c r="L65" s="14">
        <v>0</v>
      </c>
      <c r="M65" s="14">
        <v>3</v>
      </c>
      <c r="N65" s="14">
        <v>11</v>
      </c>
    </row>
    <row r="66" spans="1:14" ht="15">
      <c r="A66" s="42" t="s">
        <v>298</v>
      </c>
      <c r="B66" s="14">
        <v>3</v>
      </c>
      <c r="C66" s="14">
        <v>5</v>
      </c>
      <c r="D66" s="14">
        <v>0</v>
      </c>
      <c r="E66" s="14">
        <v>1</v>
      </c>
      <c r="F66" s="14">
        <v>2</v>
      </c>
      <c r="G66" s="182">
        <v>1</v>
      </c>
      <c r="H66" s="14">
        <v>2</v>
      </c>
      <c r="I66" s="14">
        <v>1</v>
      </c>
      <c r="J66" s="14">
        <v>2</v>
      </c>
      <c r="K66" s="14">
        <v>0</v>
      </c>
      <c r="L66" s="14">
        <v>0</v>
      </c>
      <c r="M66" s="14">
        <v>0</v>
      </c>
      <c r="N66" s="14">
        <v>17</v>
      </c>
    </row>
    <row r="67" spans="1:14" ht="15">
      <c r="A67" s="42" t="s">
        <v>299</v>
      </c>
      <c r="B67" s="14">
        <v>0</v>
      </c>
      <c r="C67" s="14">
        <v>0</v>
      </c>
      <c r="D67" s="14">
        <v>1</v>
      </c>
      <c r="E67" s="14">
        <v>1</v>
      </c>
      <c r="F67" s="14">
        <v>1</v>
      </c>
      <c r="G67" s="182">
        <v>3</v>
      </c>
      <c r="H67" s="14">
        <v>0</v>
      </c>
      <c r="I67" s="14">
        <v>3</v>
      </c>
      <c r="J67" s="14">
        <v>2</v>
      </c>
      <c r="K67" s="14">
        <v>0</v>
      </c>
      <c r="L67" s="14">
        <v>0</v>
      </c>
      <c r="M67" s="14">
        <v>0</v>
      </c>
      <c r="N67" s="14">
        <v>8</v>
      </c>
    </row>
    <row r="68" spans="1:14" ht="15">
      <c r="A68" s="42" t="s">
        <v>300</v>
      </c>
      <c r="B68" s="14">
        <v>2</v>
      </c>
      <c r="C68" s="14">
        <v>6</v>
      </c>
      <c r="D68" s="14">
        <v>2</v>
      </c>
      <c r="E68" s="14">
        <v>1</v>
      </c>
      <c r="F68" s="14">
        <v>0</v>
      </c>
      <c r="G68" s="182">
        <v>2</v>
      </c>
      <c r="H68" s="14">
        <v>0</v>
      </c>
      <c r="I68" s="14">
        <v>2</v>
      </c>
      <c r="J68" s="14">
        <v>0</v>
      </c>
      <c r="K68" s="14">
        <v>0</v>
      </c>
      <c r="L68" s="14">
        <v>0</v>
      </c>
      <c r="M68" s="14">
        <v>0</v>
      </c>
      <c r="N68" s="14">
        <v>13</v>
      </c>
    </row>
    <row r="69" spans="1:14" ht="15">
      <c r="A69" s="42" t="s">
        <v>301</v>
      </c>
      <c r="B69" s="14">
        <v>0</v>
      </c>
      <c r="C69" s="14">
        <v>0</v>
      </c>
      <c r="D69" s="14">
        <v>0</v>
      </c>
      <c r="E69" s="14">
        <v>0</v>
      </c>
      <c r="F69" s="14">
        <v>0</v>
      </c>
      <c r="G69" s="182">
        <v>0</v>
      </c>
      <c r="H69" s="14">
        <v>1</v>
      </c>
      <c r="I69" s="14">
        <v>0</v>
      </c>
      <c r="J69" s="14">
        <v>0</v>
      </c>
      <c r="K69" s="14">
        <v>0</v>
      </c>
      <c r="L69" s="14">
        <v>0</v>
      </c>
      <c r="M69" s="14">
        <v>1</v>
      </c>
      <c r="N69" s="14">
        <v>2</v>
      </c>
    </row>
    <row r="70" spans="1:14" ht="15">
      <c r="A70" s="42" t="s">
        <v>302</v>
      </c>
      <c r="B70" s="14">
        <v>0</v>
      </c>
      <c r="C70" s="14">
        <v>0</v>
      </c>
      <c r="D70" s="14">
        <v>0</v>
      </c>
      <c r="E70" s="14">
        <v>0</v>
      </c>
      <c r="F70" s="14">
        <v>1</v>
      </c>
      <c r="G70" s="182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1</v>
      </c>
    </row>
    <row r="71" spans="1:14" ht="15">
      <c r="A71" s="42" t="s">
        <v>303</v>
      </c>
      <c r="B71" s="14">
        <v>0</v>
      </c>
      <c r="C71" s="14">
        <v>0</v>
      </c>
      <c r="D71" s="14">
        <v>0</v>
      </c>
      <c r="E71" s="14">
        <v>0</v>
      </c>
      <c r="F71" s="14">
        <v>0</v>
      </c>
      <c r="G71" s="182">
        <v>0</v>
      </c>
      <c r="H71" s="14">
        <v>1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1</v>
      </c>
    </row>
    <row r="72" spans="1:14" ht="15">
      <c r="A72" s="42" t="s">
        <v>304</v>
      </c>
      <c r="B72" s="14">
        <v>0</v>
      </c>
      <c r="C72" s="14">
        <v>0</v>
      </c>
      <c r="D72" s="14">
        <v>0</v>
      </c>
      <c r="E72" s="14">
        <v>0</v>
      </c>
      <c r="F72" s="14">
        <v>0</v>
      </c>
      <c r="G72" s="182">
        <v>0</v>
      </c>
      <c r="H72" s="14">
        <v>0</v>
      </c>
      <c r="I72" s="14">
        <v>0</v>
      </c>
      <c r="J72" s="14">
        <v>1</v>
      </c>
      <c r="K72" s="14">
        <v>0</v>
      </c>
      <c r="L72" s="14">
        <v>0</v>
      </c>
      <c r="M72" s="14">
        <v>0</v>
      </c>
      <c r="N72" s="14">
        <v>1</v>
      </c>
    </row>
    <row r="73" spans="1:14" ht="12.75">
      <c r="G73" s="67"/>
    </row>
    <row r="74" spans="1:14" ht="12.75">
      <c r="A74" s="1" t="s">
        <v>361</v>
      </c>
      <c r="B74" s="1" t="s">
        <v>362</v>
      </c>
      <c r="C74" s="1" t="s">
        <v>363</v>
      </c>
      <c r="G74" s="67"/>
    </row>
    <row r="75" spans="1:14" ht="12.75">
      <c r="G75" s="67"/>
    </row>
    <row r="76" spans="1:14" ht="12.75">
      <c r="A76" s="1" t="s">
        <v>325</v>
      </c>
      <c r="G76" s="67"/>
    </row>
    <row r="77" spans="1:14" ht="12.75">
      <c r="G77" s="176"/>
    </row>
    <row r="78" spans="1:14" ht="15">
      <c r="A78" s="172" t="s">
        <v>77</v>
      </c>
      <c r="B78" s="173" t="s">
        <v>78</v>
      </c>
      <c r="C78" s="173" t="s">
        <v>27</v>
      </c>
      <c r="D78" s="173" t="s">
        <v>28</v>
      </c>
      <c r="E78" s="173" t="s">
        <v>29</v>
      </c>
      <c r="F78" s="173" t="s">
        <v>30</v>
      </c>
      <c r="G78" s="177" t="s">
        <v>33</v>
      </c>
      <c r="H78" s="173" t="s">
        <v>32</v>
      </c>
      <c r="I78" s="173" t="s">
        <v>33</v>
      </c>
    </row>
    <row r="79" spans="1:14" ht="15">
      <c r="A79" s="174" t="s">
        <v>337</v>
      </c>
      <c r="B79" s="175">
        <v>26</v>
      </c>
      <c r="C79" s="175">
        <v>11</v>
      </c>
      <c r="D79" s="175">
        <v>0</v>
      </c>
      <c r="E79" s="175">
        <v>3</v>
      </c>
      <c r="F79" s="175">
        <v>1</v>
      </c>
      <c r="G79" s="92">
        <v>6</v>
      </c>
      <c r="H79" s="175">
        <v>0</v>
      </c>
      <c r="I79" s="175">
        <v>6</v>
      </c>
    </row>
    <row r="80" spans="1:14" ht="15">
      <c r="A80" s="174" t="s">
        <v>340</v>
      </c>
      <c r="B80" s="175">
        <v>2</v>
      </c>
      <c r="C80" s="175">
        <v>1</v>
      </c>
      <c r="D80" s="175">
        <v>0</v>
      </c>
      <c r="E80" s="175">
        <v>0</v>
      </c>
      <c r="F80" s="175">
        <v>0</v>
      </c>
      <c r="G80" s="92">
        <v>0</v>
      </c>
      <c r="H80" s="175">
        <v>1</v>
      </c>
      <c r="I80" s="175">
        <v>0</v>
      </c>
    </row>
    <row r="81" spans="1:9" ht="15">
      <c r="A81" s="174" t="s">
        <v>341</v>
      </c>
      <c r="B81" s="175">
        <v>11</v>
      </c>
      <c r="C81" s="175">
        <v>3</v>
      </c>
      <c r="D81" s="175">
        <v>4</v>
      </c>
      <c r="E81" s="175">
        <v>4</v>
      </c>
      <c r="F81" s="175">
        <v>0</v>
      </c>
      <c r="G81" s="92">
        <v>0</v>
      </c>
      <c r="H81" s="175">
        <v>0</v>
      </c>
      <c r="I81" s="175">
        <v>0</v>
      </c>
    </row>
    <row r="82" spans="1:9" ht="15">
      <c r="A82" s="174" t="s">
        <v>342</v>
      </c>
      <c r="B82" s="175">
        <v>496</v>
      </c>
      <c r="C82" s="175">
        <v>0</v>
      </c>
      <c r="D82" s="175">
        <v>0</v>
      </c>
      <c r="E82" s="175">
        <v>12</v>
      </c>
      <c r="F82" s="175">
        <v>124</v>
      </c>
      <c r="G82" s="92">
        <v>0</v>
      </c>
      <c r="H82" s="175">
        <v>0</v>
      </c>
      <c r="I82" s="175">
        <v>0</v>
      </c>
    </row>
    <row r="83" spans="1:9" ht="15">
      <c r="A83" s="174" t="s">
        <v>343</v>
      </c>
      <c r="B83" s="175">
        <v>1</v>
      </c>
      <c r="C83" s="175">
        <v>0</v>
      </c>
      <c r="D83" s="175">
        <v>0</v>
      </c>
      <c r="E83" s="175">
        <v>0</v>
      </c>
      <c r="F83" s="175">
        <v>0</v>
      </c>
      <c r="G83" s="92">
        <v>0</v>
      </c>
      <c r="H83" s="175">
        <v>1</v>
      </c>
      <c r="I83" s="175">
        <v>0</v>
      </c>
    </row>
    <row r="84" spans="1:9" ht="15">
      <c r="A84" s="174" t="s">
        <v>344</v>
      </c>
      <c r="B84" s="175">
        <v>3</v>
      </c>
      <c r="C84" s="175">
        <v>3</v>
      </c>
      <c r="D84" s="175">
        <v>0</v>
      </c>
      <c r="E84" s="175">
        <v>0</v>
      </c>
      <c r="F84" s="175">
        <v>0</v>
      </c>
      <c r="G84" s="92">
        <v>0</v>
      </c>
      <c r="H84" s="175">
        <v>0</v>
      </c>
      <c r="I84" s="175">
        <v>0</v>
      </c>
    </row>
    <row r="85" spans="1:9" ht="15">
      <c r="A85" s="174" t="s">
        <v>85</v>
      </c>
      <c r="B85" s="175">
        <f t="shared" ref="B85:F85" si="0">SUM(B79:B84)</f>
        <v>539</v>
      </c>
      <c r="C85" s="175">
        <f t="shared" si="0"/>
        <v>18</v>
      </c>
      <c r="D85" s="175">
        <f t="shared" si="0"/>
        <v>4</v>
      </c>
      <c r="E85" s="175">
        <f t="shared" si="0"/>
        <v>19</v>
      </c>
      <c r="F85" s="175">
        <f t="shared" si="0"/>
        <v>125</v>
      </c>
      <c r="G85" s="92">
        <f>SUM(G79:G84)</f>
        <v>6</v>
      </c>
      <c r="H85" s="175">
        <f t="shared" ref="H85:I85" si="1">SUM(H79:H84)</f>
        <v>2</v>
      </c>
      <c r="I85" s="175">
        <f t="shared" si="1"/>
        <v>6</v>
      </c>
    </row>
    <row r="86" spans="1:9" ht="12.75">
      <c r="G86" s="67"/>
    </row>
    <row r="87" spans="1:9" ht="12.75">
      <c r="G87" s="67"/>
    </row>
    <row r="88" spans="1:9" ht="12.75">
      <c r="G88" s="67"/>
    </row>
    <row r="89" spans="1:9" ht="12.75">
      <c r="G89" s="67"/>
    </row>
    <row r="90" spans="1:9" ht="12.75">
      <c r="G90" s="67"/>
    </row>
    <row r="91" spans="1:9" ht="12.75">
      <c r="G91" s="67"/>
    </row>
    <row r="92" spans="1:9" ht="12.75">
      <c r="G92" s="67"/>
    </row>
    <row r="93" spans="1:9" ht="12.75">
      <c r="G93" s="67"/>
    </row>
    <row r="94" spans="1:9" ht="12.75">
      <c r="G94" s="67"/>
    </row>
    <row r="95" spans="1:9" ht="12.75">
      <c r="G95" s="67"/>
    </row>
    <row r="96" spans="1:9" ht="12.75">
      <c r="G96" s="67"/>
    </row>
    <row r="97" spans="7:7" ht="12.75">
      <c r="G97" s="67"/>
    </row>
    <row r="98" spans="7:7" ht="12.75">
      <c r="G98" s="67"/>
    </row>
    <row r="99" spans="7:7" ht="12.75">
      <c r="G99" s="67"/>
    </row>
    <row r="100" spans="7:7" ht="12.75">
      <c r="G100" s="67"/>
    </row>
    <row r="101" spans="7:7" ht="12.75">
      <c r="G101" s="67"/>
    </row>
    <row r="102" spans="7:7" ht="12.75">
      <c r="G102" s="67"/>
    </row>
    <row r="103" spans="7:7" ht="12.75">
      <c r="G103" s="67"/>
    </row>
    <row r="104" spans="7:7" ht="12.75">
      <c r="G104" s="67"/>
    </row>
    <row r="105" spans="7:7" ht="12.75">
      <c r="G105" s="67"/>
    </row>
    <row r="106" spans="7:7" ht="12.75">
      <c r="G106" s="67"/>
    </row>
    <row r="107" spans="7:7" ht="12.75">
      <c r="G107" s="67"/>
    </row>
    <row r="108" spans="7:7" ht="12.75">
      <c r="G108" s="67"/>
    </row>
    <row r="109" spans="7:7" ht="12.75">
      <c r="G109" s="67"/>
    </row>
    <row r="110" spans="7:7" ht="12.75">
      <c r="G110" s="67"/>
    </row>
    <row r="111" spans="7:7" ht="12.75">
      <c r="G111" s="67"/>
    </row>
    <row r="112" spans="7:7" ht="12.75">
      <c r="G112" s="67"/>
    </row>
    <row r="113" spans="7:7" ht="12.75">
      <c r="G113" s="67"/>
    </row>
    <row r="114" spans="7:7" ht="12.75">
      <c r="G114" s="67"/>
    </row>
    <row r="115" spans="7:7" ht="12.75">
      <c r="G115" s="67"/>
    </row>
    <row r="116" spans="7:7" ht="12.75">
      <c r="G116" s="67"/>
    </row>
    <row r="117" spans="7:7" ht="12.75">
      <c r="G117" s="67"/>
    </row>
    <row r="118" spans="7:7" ht="12.75">
      <c r="G118" s="67"/>
    </row>
    <row r="119" spans="7:7" ht="12.75">
      <c r="G119" s="67"/>
    </row>
    <row r="120" spans="7:7" ht="12.75">
      <c r="G120" s="67"/>
    </row>
    <row r="121" spans="7:7" ht="12.75">
      <c r="G121" s="67"/>
    </row>
    <row r="122" spans="7:7" ht="12.75">
      <c r="G122" s="67"/>
    </row>
    <row r="123" spans="7:7" ht="12.75">
      <c r="G123" s="67"/>
    </row>
    <row r="124" spans="7:7" ht="12.75">
      <c r="G124" s="67"/>
    </row>
    <row r="125" spans="7:7" ht="12.75">
      <c r="G125" s="67"/>
    </row>
    <row r="126" spans="7:7" ht="12.75">
      <c r="G126" s="67"/>
    </row>
    <row r="127" spans="7:7" ht="12.75">
      <c r="G127" s="67"/>
    </row>
    <row r="128" spans="7:7" ht="12.75">
      <c r="G128" s="67"/>
    </row>
    <row r="129" spans="7:7" ht="12.75">
      <c r="G129" s="67"/>
    </row>
    <row r="130" spans="7:7" ht="12.75">
      <c r="G130" s="67"/>
    </row>
    <row r="131" spans="7:7" ht="12.75">
      <c r="G131" s="67"/>
    </row>
    <row r="132" spans="7:7" ht="12.75">
      <c r="G132" s="67"/>
    </row>
    <row r="133" spans="7:7" ht="12.75">
      <c r="G133" s="67"/>
    </row>
    <row r="134" spans="7:7" ht="12.75">
      <c r="G134" s="67"/>
    </row>
    <row r="135" spans="7:7" ht="12.75">
      <c r="G135" s="67"/>
    </row>
    <row r="136" spans="7:7" ht="12.75">
      <c r="G136" s="67"/>
    </row>
    <row r="137" spans="7:7" ht="12.75">
      <c r="G137" s="67"/>
    </row>
    <row r="138" spans="7:7" ht="12.75">
      <c r="G138" s="67"/>
    </row>
    <row r="139" spans="7:7" ht="12.75">
      <c r="G139" s="67"/>
    </row>
    <row r="140" spans="7:7" ht="12.75">
      <c r="G140" s="67"/>
    </row>
    <row r="141" spans="7:7" ht="12.75">
      <c r="G141" s="67"/>
    </row>
    <row r="142" spans="7:7" ht="12.75">
      <c r="G142" s="67"/>
    </row>
    <row r="143" spans="7:7" ht="12.75">
      <c r="G143" s="67"/>
    </row>
    <row r="144" spans="7:7" ht="12.75">
      <c r="G144" s="67"/>
    </row>
    <row r="145" spans="7:7" ht="12.75">
      <c r="G145" s="67"/>
    </row>
    <row r="146" spans="7:7" ht="12.75">
      <c r="G146" s="67"/>
    </row>
    <row r="147" spans="7:7" ht="12.75">
      <c r="G147" s="67"/>
    </row>
    <row r="148" spans="7:7" ht="12.75">
      <c r="G148" s="67"/>
    </row>
    <row r="149" spans="7:7" ht="12.75">
      <c r="G149" s="67"/>
    </row>
    <row r="150" spans="7:7" ht="12.75">
      <c r="G150" s="67"/>
    </row>
    <row r="151" spans="7:7" ht="12.75">
      <c r="G151" s="67"/>
    </row>
    <row r="152" spans="7:7" ht="12.75">
      <c r="G152" s="67"/>
    </row>
    <row r="153" spans="7:7" ht="12.75">
      <c r="G153" s="67"/>
    </row>
    <row r="154" spans="7:7" ht="12.75">
      <c r="G154" s="67"/>
    </row>
    <row r="155" spans="7:7" ht="12.75">
      <c r="G155" s="67"/>
    </row>
    <row r="156" spans="7:7" ht="12.75">
      <c r="G156" s="67"/>
    </row>
    <row r="157" spans="7:7" ht="12.75">
      <c r="G157" s="67"/>
    </row>
    <row r="158" spans="7:7" ht="12.75">
      <c r="G158" s="67"/>
    </row>
    <row r="159" spans="7:7" ht="12.75">
      <c r="G159" s="67"/>
    </row>
    <row r="160" spans="7:7" ht="12.75">
      <c r="G160" s="67"/>
    </row>
    <row r="161" spans="7:7" ht="12.75">
      <c r="G161" s="67"/>
    </row>
    <row r="162" spans="7:7" ht="12.75">
      <c r="G162" s="67"/>
    </row>
    <row r="163" spans="7:7" ht="12.75">
      <c r="G163" s="67"/>
    </row>
    <row r="164" spans="7:7" ht="12.75">
      <c r="G164" s="67"/>
    </row>
    <row r="165" spans="7:7" ht="12.75">
      <c r="G165" s="67"/>
    </row>
    <row r="166" spans="7:7" ht="12.75">
      <c r="G166" s="67"/>
    </row>
    <row r="167" spans="7:7" ht="12.75">
      <c r="G167" s="67"/>
    </row>
    <row r="168" spans="7:7" ht="12.75">
      <c r="G168" s="67"/>
    </row>
    <row r="169" spans="7:7" ht="12.75">
      <c r="G169" s="67"/>
    </row>
    <row r="170" spans="7:7" ht="12.75">
      <c r="G170" s="67"/>
    </row>
    <row r="171" spans="7:7" ht="12.75">
      <c r="G171" s="67"/>
    </row>
    <row r="172" spans="7:7" ht="12.75">
      <c r="G172" s="67"/>
    </row>
    <row r="173" spans="7:7" ht="12.75">
      <c r="G173" s="67"/>
    </row>
    <row r="174" spans="7:7" ht="12.75">
      <c r="G174" s="67"/>
    </row>
    <row r="175" spans="7:7" ht="12.75">
      <c r="G175" s="67"/>
    </row>
    <row r="176" spans="7:7" ht="12.75">
      <c r="G176" s="67"/>
    </row>
    <row r="177" spans="7:7" ht="12.75">
      <c r="G177" s="67"/>
    </row>
    <row r="178" spans="7:7" ht="12.75">
      <c r="G178" s="67"/>
    </row>
    <row r="179" spans="7:7" ht="12.75">
      <c r="G179" s="67"/>
    </row>
    <row r="180" spans="7:7" ht="12.75">
      <c r="G180" s="67"/>
    </row>
    <row r="181" spans="7:7" ht="12.75">
      <c r="G181" s="67"/>
    </row>
    <row r="182" spans="7:7" ht="12.75">
      <c r="G182" s="67"/>
    </row>
    <row r="183" spans="7:7" ht="12.75">
      <c r="G183" s="67"/>
    </row>
    <row r="184" spans="7:7" ht="12.75">
      <c r="G184" s="67"/>
    </row>
    <row r="185" spans="7:7" ht="12.75">
      <c r="G185" s="67"/>
    </row>
    <row r="186" spans="7:7" ht="12.75">
      <c r="G186" s="67"/>
    </row>
    <row r="187" spans="7:7" ht="12.75">
      <c r="G187" s="67"/>
    </row>
    <row r="188" spans="7:7" ht="12.75">
      <c r="G188" s="67"/>
    </row>
    <row r="189" spans="7:7" ht="12.75">
      <c r="G189" s="67"/>
    </row>
    <row r="190" spans="7:7" ht="12.75">
      <c r="G190" s="67"/>
    </row>
    <row r="191" spans="7:7" ht="12.75">
      <c r="G191" s="67"/>
    </row>
    <row r="192" spans="7:7" ht="12.75">
      <c r="G192" s="67"/>
    </row>
    <row r="193" spans="7:7" ht="12.75">
      <c r="G193" s="67"/>
    </row>
    <row r="194" spans="7:7" ht="12.75">
      <c r="G194" s="67"/>
    </row>
    <row r="195" spans="7:7" ht="12.75">
      <c r="G195" s="67"/>
    </row>
    <row r="196" spans="7:7" ht="12.75">
      <c r="G196" s="67"/>
    </row>
    <row r="197" spans="7:7" ht="12.75">
      <c r="G197" s="67"/>
    </row>
    <row r="198" spans="7:7" ht="12.75">
      <c r="G198" s="67"/>
    </row>
    <row r="199" spans="7:7" ht="12.75">
      <c r="G199" s="67"/>
    </row>
    <row r="200" spans="7:7" ht="12.75">
      <c r="G200" s="67"/>
    </row>
    <row r="201" spans="7:7" ht="12.75">
      <c r="G201" s="67"/>
    </row>
    <row r="202" spans="7:7" ht="12.75">
      <c r="G202" s="67"/>
    </row>
    <row r="203" spans="7:7" ht="12.75">
      <c r="G203" s="67"/>
    </row>
    <row r="204" spans="7:7" ht="12.75">
      <c r="G204" s="67"/>
    </row>
    <row r="205" spans="7:7" ht="12.75">
      <c r="G205" s="67"/>
    </row>
    <row r="206" spans="7:7" ht="12.75">
      <c r="G206" s="67"/>
    </row>
    <row r="207" spans="7:7" ht="12.75">
      <c r="G207" s="67"/>
    </row>
    <row r="208" spans="7:7" ht="12.75">
      <c r="G208" s="67"/>
    </row>
    <row r="209" spans="7:7" ht="12.75">
      <c r="G209" s="67"/>
    </row>
    <row r="210" spans="7:7" ht="12.75">
      <c r="G210" s="67"/>
    </row>
    <row r="211" spans="7:7" ht="12.75">
      <c r="G211" s="67"/>
    </row>
    <row r="212" spans="7:7" ht="12.75">
      <c r="G212" s="67"/>
    </row>
    <row r="213" spans="7:7" ht="12.75">
      <c r="G213" s="67"/>
    </row>
    <row r="214" spans="7:7" ht="12.75">
      <c r="G214" s="67"/>
    </row>
    <row r="215" spans="7:7" ht="12.75">
      <c r="G215" s="67"/>
    </row>
    <row r="216" spans="7:7" ht="12.75">
      <c r="G216" s="67"/>
    </row>
    <row r="217" spans="7:7" ht="12.75">
      <c r="G217" s="67"/>
    </row>
    <row r="218" spans="7:7" ht="12.75">
      <c r="G218" s="67"/>
    </row>
    <row r="219" spans="7:7" ht="12.75">
      <c r="G219" s="67"/>
    </row>
    <row r="220" spans="7:7" ht="12.75">
      <c r="G220" s="67"/>
    </row>
    <row r="221" spans="7:7" ht="12.75">
      <c r="G221" s="67"/>
    </row>
    <row r="222" spans="7:7" ht="12.75">
      <c r="G222" s="67"/>
    </row>
    <row r="223" spans="7:7" ht="12.75">
      <c r="G223" s="67"/>
    </row>
    <row r="224" spans="7:7" ht="12.75">
      <c r="G224" s="67"/>
    </row>
    <row r="225" spans="7:7" ht="12.75">
      <c r="G225" s="67"/>
    </row>
    <row r="226" spans="7:7" ht="12.75">
      <c r="G226" s="67"/>
    </row>
    <row r="227" spans="7:7" ht="12.75">
      <c r="G227" s="67"/>
    </row>
    <row r="228" spans="7:7" ht="12.75">
      <c r="G228" s="67"/>
    </row>
    <row r="229" spans="7:7" ht="12.75">
      <c r="G229" s="67"/>
    </row>
    <row r="230" spans="7:7" ht="12.75">
      <c r="G230" s="67"/>
    </row>
    <row r="231" spans="7:7" ht="12.75">
      <c r="G231" s="67"/>
    </row>
    <row r="232" spans="7:7" ht="12.75">
      <c r="G232" s="67"/>
    </row>
    <row r="233" spans="7:7" ht="12.75">
      <c r="G233" s="67"/>
    </row>
    <row r="234" spans="7:7" ht="12.75">
      <c r="G234" s="67"/>
    </row>
    <row r="235" spans="7:7" ht="12.75">
      <c r="G235" s="67"/>
    </row>
    <row r="236" spans="7:7" ht="12.75">
      <c r="G236" s="67"/>
    </row>
    <row r="237" spans="7:7" ht="12.75">
      <c r="G237" s="67"/>
    </row>
    <row r="238" spans="7:7" ht="12.75">
      <c r="G238" s="67"/>
    </row>
    <row r="239" spans="7:7" ht="12.75">
      <c r="G239" s="67"/>
    </row>
    <row r="240" spans="7:7" ht="12.75">
      <c r="G240" s="67"/>
    </row>
    <row r="241" spans="7:7" ht="12.75">
      <c r="G241" s="67"/>
    </row>
    <row r="242" spans="7:7" ht="12.75">
      <c r="G242" s="67"/>
    </row>
    <row r="243" spans="7:7" ht="12.75">
      <c r="G243" s="67"/>
    </row>
    <row r="244" spans="7:7" ht="12.75">
      <c r="G244" s="67"/>
    </row>
    <row r="245" spans="7:7" ht="12.75">
      <c r="G245" s="67"/>
    </row>
    <row r="246" spans="7:7" ht="12.75">
      <c r="G246" s="67"/>
    </row>
    <row r="247" spans="7:7" ht="12.75">
      <c r="G247" s="67"/>
    </row>
    <row r="248" spans="7:7" ht="12.75">
      <c r="G248" s="67"/>
    </row>
    <row r="249" spans="7:7" ht="12.75">
      <c r="G249" s="67"/>
    </row>
    <row r="250" spans="7:7" ht="12.75">
      <c r="G250" s="67"/>
    </row>
    <row r="251" spans="7:7" ht="12.75">
      <c r="G251" s="67"/>
    </row>
    <row r="252" spans="7:7" ht="12.75">
      <c r="G252" s="67"/>
    </row>
    <row r="253" spans="7:7" ht="12.75">
      <c r="G253" s="67"/>
    </row>
    <row r="254" spans="7:7" ht="12.75">
      <c r="G254" s="67"/>
    </row>
    <row r="255" spans="7:7" ht="12.75">
      <c r="G255" s="67"/>
    </row>
    <row r="256" spans="7:7" ht="12.75">
      <c r="G256" s="67"/>
    </row>
    <row r="257" spans="7:7" ht="12.75">
      <c r="G257" s="67"/>
    </row>
    <row r="258" spans="7:7" ht="12.75">
      <c r="G258" s="67"/>
    </row>
    <row r="259" spans="7:7" ht="12.75">
      <c r="G259" s="67"/>
    </row>
    <row r="260" spans="7:7" ht="12.75">
      <c r="G260" s="67"/>
    </row>
    <row r="261" spans="7:7" ht="12.75">
      <c r="G261" s="67"/>
    </row>
    <row r="262" spans="7:7" ht="12.75">
      <c r="G262" s="67"/>
    </row>
    <row r="263" spans="7:7" ht="12.75">
      <c r="G263" s="67"/>
    </row>
    <row r="264" spans="7:7" ht="12.75">
      <c r="G264" s="67"/>
    </row>
    <row r="265" spans="7:7" ht="12.75">
      <c r="G265" s="67"/>
    </row>
    <row r="266" spans="7:7" ht="12.75">
      <c r="G266" s="67"/>
    </row>
    <row r="267" spans="7:7" ht="12.75">
      <c r="G267" s="67"/>
    </row>
    <row r="268" spans="7:7" ht="12.75">
      <c r="G268" s="67"/>
    </row>
    <row r="269" spans="7:7" ht="12.75">
      <c r="G269" s="67"/>
    </row>
    <row r="270" spans="7:7" ht="12.75">
      <c r="G270" s="67"/>
    </row>
    <row r="271" spans="7:7" ht="12.75">
      <c r="G271" s="67"/>
    </row>
    <row r="272" spans="7:7" ht="12.75">
      <c r="G272" s="67"/>
    </row>
    <row r="273" spans="7:7" ht="12.75">
      <c r="G273" s="67"/>
    </row>
    <row r="274" spans="7:7" ht="12.75">
      <c r="G274" s="67"/>
    </row>
    <row r="275" spans="7:7" ht="12.75">
      <c r="G275" s="67"/>
    </row>
    <row r="276" spans="7:7" ht="12.75">
      <c r="G276" s="67"/>
    </row>
    <row r="277" spans="7:7" ht="12.75">
      <c r="G277" s="67"/>
    </row>
    <row r="278" spans="7:7" ht="12.75">
      <c r="G278" s="67"/>
    </row>
    <row r="279" spans="7:7" ht="12.75">
      <c r="G279" s="67"/>
    </row>
    <row r="280" spans="7:7" ht="12.75">
      <c r="G280" s="67"/>
    </row>
    <row r="281" spans="7:7" ht="12.75">
      <c r="G281" s="67"/>
    </row>
    <row r="282" spans="7:7" ht="12.75">
      <c r="G282" s="67"/>
    </row>
    <row r="283" spans="7:7" ht="12.75">
      <c r="G283" s="67"/>
    </row>
    <row r="284" spans="7:7" ht="12.75">
      <c r="G284" s="67"/>
    </row>
    <row r="285" spans="7:7" ht="12.75">
      <c r="G285" s="67"/>
    </row>
    <row r="286" spans="7:7" ht="12.75">
      <c r="G286" s="67"/>
    </row>
    <row r="287" spans="7:7" ht="12.75">
      <c r="G287" s="67"/>
    </row>
    <row r="288" spans="7:7" ht="12.75">
      <c r="G288" s="67"/>
    </row>
    <row r="289" spans="7:7" ht="12.75">
      <c r="G289" s="67"/>
    </row>
    <row r="290" spans="7:7" ht="12.75">
      <c r="G290" s="67"/>
    </row>
    <row r="291" spans="7:7" ht="12.75">
      <c r="G291" s="67"/>
    </row>
    <row r="292" spans="7:7" ht="12.75">
      <c r="G292" s="67"/>
    </row>
    <row r="293" spans="7:7" ht="12.75">
      <c r="G293" s="67"/>
    </row>
    <row r="294" spans="7:7" ht="12.75">
      <c r="G294" s="67"/>
    </row>
    <row r="295" spans="7:7" ht="12.75">
      <c r="G295" s="67"/>
    </row>
    <row r="296" spans="7:7" ht="12.75">
      <c r="G296" s="67"/>
    </row>
    <row r="297" spans="7:7" ht="12.75">
      <c r="G297" s="67"/>
    </row>
    <row r="298" spans="7:7" ht="12.75">
      <c r="G298" s="67"/>
    </row>
    <row r="299" spans="7:7" ht="12.75">
      <c r="G299" s="67"/>
    </row>
    <row r="300" spans="7:7" ht="12.75">
      <c r="G300" s="67"/>
    </row>
    <row r="301" spans="7:7" ht="12.75">
      <c r="G301" s="67"/>
    </row>
    <row r="302" spans="7:7" ht="12.75">
      <c r="G302" s="67"/>
    </row>
    <row r="303" spans="7:7" ht="12.75">
      <c r="G303" s="67"/>
    </row>
    <row r="304" spans="7:7" ht="12.75">
      <c r="G304" s="67"/>
    </row>
    <row r="305" spans="7:7" ht="12.75">
      <c r="G305" s="67"/>
    </row>
    <row r="306" spans="7:7" ht="12.75">
      <c r="G306" s="67"/>
    </row>
    <row r="307" spans="7:7" ht="12.75">
      <c r="G307" s="67"/>
    </row>
    <row r="308" spans="7:7" ht="12.75">
      <c r="G308" s="67"/>
    </row>
    <row r="309" spans="7:7" ht="12.75">
      <c r="G309" s="67"/>
    </row>
    <row r="310" spans="7:7" ht="12.75">
      <c r="G310" s="67"/>
    </row>
    <row r="311" spans="7:7" ht="12.75">
      <c r="G311" s="67"/>
    </row>
    <row r="312" spans="7:7" ht="12.75">
      <c r="G312" s="67"/>
    </row>
    <row r="313" spans="7:7" ht="12.75">
      <c r="G313" s="67"/>
    </row>
    <row r="314" spans="7:7" ht="12.75">
      <c r="G314" s="67"/>
    </row>
    <row r="315" spans="7:7" ht="12.75">
      <c r="G315" s="67"/>
    </row>
    <row r="316" spans="7:7" ht="12.75">
      <c r="G316" s="67"/>
    </row>
    <row r="317" spans="7:7" ht="12.75">
      <c r="G317" s="67"/>
    </row>
    <row r="318" spans="7:7" ht="12.75">
      <c r="G318" s="67"/>
    </row>
    <row r="319" spans="7:7" ht="12.75">
      <c r="G319" s="67"/>
    </row>
    <row r="320" spans="7:7" ht="12.75">
      <c r="G320" s="67"/>
    </row>
    <row r="321" spans="7:7" ht="12.75">
      <c r="G321" s="67"/>
    </row>
    <row r="322" spans="7:7" ht="12.75">
      <c r="G322" s="67"/>
    </row>
    <row r="323" spans="7:7" ht="12.75">
      <c r="G323" s="67"/>
    </row>
    <row r="324" spans="7:7" ht="12.75">
      <c r="G324" s="67"/>
    </row>
    <row r="325" spans="7:7" ht="12.75">
      <c r="G325" s="67"/>
    </row>
    <row r="326" spans="7:7" ht="12.75">
      <c r="G326" s="67"/>
    </row>
    <row r="327" spans="7:7" ht="12.75">
      <c r="G327" s="67"/>
    </row>
    <row r="328" spans="7:7" ht="12.75">
      <c r="G328" s="67"/>
    </row>
    <row r="329" spans="7:7" ht="12.75">
      <c r="G329" s="67"/>
    </row>
    <row r="330" spans="7:7" ht="12.75">
      <c r="G330" s="67"/>
    </row>
    <row r="331" spans="7:7" ht="12.75">
      <c r="G331" s="67"/>
    </row>
    <row r="332" spans="7:7" ht="12.75">
      <c r="G332" s="67"/>
    </row>
    <row r="333" spans="7:7" ht="12.75">
      <c r="G333" s="67"/>
    </row>
    <row r="334" spans="7:7" ht="12.75">
      <c r="G334" s="67"/>
    </row>
    <row r="335" spans="7:7" ht="12.75">
      <c r="G335" s="67"/>
    </row>
    <row r="336" spans="7:7" ht="12.75">
      <c r="G336" s="67"/>
    </row>
    <row r="337" spans="7:7" ht="12.75">
      <c r="G337" s="67"/>
    </row>
    <row r="338" spans="7:7" ht="12.75">
      <c r="G338" s="67"/>
    </row>
    <row r="339" spans="7:7" ht="12.75">
      <c r="G339" s="67"/>
    </row>
    <row r="340" spans="7:7" ht="12.75">
      <c r="G340" s="67"/>
    </row>
    <row r="341" spans="7:7" ht="12.75">
      <c r="G341" s="67"/>
    </row>
    <row r="342" spans="7:7" ht="12.75">
      <c r="G342" s="67"/>
    </row>
    <row r="343" spans="7:7" ht="12.75">
      <c r="G343" s="67"/>
    </row>
    <row r="344" spans="7:7" ht="12.75">
      <c r="G344" s="67"/>
    </row>
    <row r="345" spans="7:7" ht="12.75">
      <c r="G345" s="67"/>
    </row>
    <row r="346" spans="7:7" ht="12.75">
      <c r="G346" s="67"/>
    </row>
    <row r="347" spans="7:7" ht="12.75">
      <c r="G347" s="67"/>
    </row>
    <row r="348" spans="7:7" ht="12.75">
      <c r="G348" s="67"/>
    </row>
    <row r="349" spans="7:7" ht="12.75">
      <c r="G349" s="67"/>
    </row>
    <row r="350" spans="7:7" ht="12.75">
      <c r="G350" s="67"/>
    </row>
    <row r="351" spans="7:7" ht="12.75">
      <c r="G351" s="67"/>
    </row>
    <row r="352" spans="7:7" ht="12.75">
      <c r="G352" s="67"/>
    </row>
    <row r="353" spans="7:7" ht="12.75">
      <c r="G353" s="67"/>
    </row>
    <row r="354" spans="7:7" ht="12.75">
      <c r="G354" s="67"/>
    </row>
    <row r="355" spans="7:7" ht="12.75">
      <c r="G355" s="67"/>
    </row>
    <row r="356" spans="7:7" ht="12.75">
      <c r="G356" s="67"/>
    </row>
    <row r="357" spans="7:7" ht="12.75">
      <c r="G357" s="67"/>
    </row>
    <row r="358" spans="7:7" ht="12.75">
      <c r="G358" s="67"/>
    </row>
    <row r="359" spans="7:7" ht="12.75">
      <c r="G359" s="67"/>
    </row>
    <row r="360" spans="7:7" ht="12.75">
      <c r="G360" s="67"/>
    </row>
    <row r="361" spans="7:7" ht="12.75">
      <c r="G361" s="67"/>
    </row>
    <row r="362" spans="7:7" ht="12.75">
      <c r="G362" s="67"/>
    </row>
    <row r="363" spans="7:7" ht="12.75">
      <c r="G363" s="67"/>
    </row>
    <row r="364" spans="7:7" ht="12.75">
      <c r="G364" s="67"/>
    </row>
    <row r="365" spans="7:7" ht="12.75">
      <c r="G365" s="67"/>
    </row>
    <row r="366" spans="7:7" ht="12.75">
      <c r="G366" s="67"/>
    </row>
    <row r="367" spans="7:7" ht="12.75">
      <c r="G367" s="67"/>
    </row>
    <row r="368" spans="7:7" ht="12.75">
      <c r="G368" s="67"/>
    </row>
    <row r="369" spans="7:7" ht="12.75">
      <c r="G369" s="67"/>
    </row>
    <row r="370" spans="7:7" ht="12.75">
      <c r="G370" s="67"/>
    </row>
    <row r="371" spans="7:7" ht="12.75">
      <c r="G371" s="67"/>
    </row>
    <row r="372" spans="7:7" ht="12.75">
      <c r="G372" s="67"/>
    </row>
    <row r="373" spans="7:7" ht="12.75">
      <c r="G373" s="67"/>
    </row>
    <row r="374" spans="7:7" ht="12.75">
      <c r="G374" s="67"/>
    </row>
    <row r="375" spans="7:7" ht="12.75">
      <c r="G375" s="67"/>
    </row>
    <row r="376" spans="7:7" ht="12.75">
      <c r="G376" s="67"/>
    </row>
    <row r="377" spans="7:7" ht="12.75">
      <c r="G377" s="67"/>
    </row>
    <row r="378" spans="7:7" ht="12.75">
      <c r="G378" s="67"/>
    </row>
    <row r="379" spans="7:7" ht="12.75">
      <c r="G379" s="67"/>
    </row>
    <row r="380" spans="7:7" ht="12.75">
      <c r="G380" s="67"/>
    </row>
    <row r="381" spans="7:7" ht="12.75">
      <c r="G381" s="67"/>
    </row>
    <row r="382" spans="7:7" ht="12.75">
      <c r="G382" s="67"/>
    </row>
    <row r="383" spans="7:7" ht="12.75">
      <c r="G383" s="67"/>
    </row>
    <row r="384" spans="7:7" ht="12.75">
      <c r="G384" s="67"/>
    </row>
    <row r="385" spans="7:7" ht="12.75">
      <c r="G385" s="67"/>
    </row>
    <row r="386" spans="7:7" ht="12.75">
      <c r="G386" s="67"/>
    </row>
    <row r="387" spans="7:7" ht="12.75">
      <c r="G387" s="67"/>
    </row>
    <row r="388" spans="7:7" ht="12.75">
      <c r="G388" s="67"/>
    </row>
    <row r="389" spans="7:7" ht="12.75">
      <c r="G389" s="67"/>
    </row>
    <row r="390" spans="7:7" ht="12.75">
      <c r="G390" s="67"/>
    </row>
    <row r="391" spans="7:7" ht="12.75">
      <c r="G391" s="67"/>
    </row>
    <row r="392" spans="7:7" ht="12.75">
      <c r="G392" s="67"/>
    </row>
    <row r="393" spans="7:7" ht="12.75">
      <c r="G393" s="67"/>
    </row>
    <row r="394" spans="7:7" ht="12.75">
      <c r="G394" s="67"/>
    </row>
    <row r="395" spans="7:7" ht="12.75">
      <c r="G395" s="67"/>
    </row>
    <row r="396" spans="7:7" ht="12.75">
      <c r="G396" s="67"/>
    </row>
    <row r="397" spans="7:7" ht="12.75">
      <c r="G397" s="67"/>
    </row>
    <row r="398" spans="7:7" ht="12.75">
      <c r="G398" s="67"/>
    </row>
    <row r="399" spans="7:7" ht="12.75">
      <c r="G399" s="67"/>
    </row>
    <row r="400" spans="7:7" ht="12.75">
      <c r="G400" s="67"/>
    </row>
    <row r="401" spans="7:7" ht="12.75">
      <c r="G401" s="67"/>
    </row>
    <row r="402" spans="7:7" ht="12.75">
      <c r="G402" s="67"/>
    </row>
    <row r="403" spans="7:7" ht="12.75">
      <c r="G403" s="67"/>
    </row>
    <row r="404" spans="7:7" ht="12.75">
      <c r="G404" s="67"/>
    </row>
    <row r="405" spans="7:7" ht="12.75">
      <c r="G405" s="67"/>
    </row>
    <row r="406" spans="7:7" ht="12.75">
      <c r="G406" s="67"/>
    </row>
    <row r="407" spans="7:7" ht="12.75">
      <c r="G407" s="67"/>
    </row>
    <row r="408" spans="7:7" ht="12.75">
      <c r="G408" s="67"/>
    </row>
    <row r="409" spans="7:7" ht="12.75">
      <c r="G409" s="67"/>
    </row>
    <row r="410" spans="7:7" ht="12.75">
      <c r="G410" s="67"/>
    </row>
    <row r="411" spans="7:7" ht="12.75">
      <c r="G411" s="67"/>
    </row>
    <row r="412" spans="7:7" ht="12.75">
      <c r="G412" s="67"/>
    </row>
    <row r="413" spans="7:7" ht="12.75">
      <c r="G413" s="67"/>
    </row>
    <row r="414" spans="7:7" ht="12.75">
      <c r="G414" s="67"/>
    </row>
    <row r="415" spans="7:7" ht="12.75">
      <c r="G415" s="67"/>
    </row>
    <row r="416" spans="7:7" ht="12.75">
      <c r="G416" s="67"/>
    </row>
    <row r="417" spans="7:7" ht="12.75">
      <c r="G417" s="67"/>
    </row>
    <row r="418" spans="7:7" ht="12.75">
      <c r="G418" s="67"/>
    </row>
    <row r="419" spans="7:7" ht="12.75">
      <c r="G419" s="67"/>
    </row>
    <row r="420" spans="7:7" ht="12.75">
      <c r="G420" s="67"/>
    </row>
    <row r="421" spans="7:7" ht="12.75">
      <c r="G421" s="67"/>
    </row>
    <row r="422" spans="7:7" ht="12.75">
      <c r="G422" s="67"/>
    </row>
    <row r="423" spans="7:7" ht="12.75">
      <c r="G423" s="67"/>
    </row>
    <row r="424" spans="7:7" ht="12.75">
      <c r="G424" s="67"/>
    </row>
    <row r="425" spans="7:7" ht="12.75">
      <c r="G425" s="67"/>
    </row>
    <row r="426" spans="7:7" ht="12.75">
      <c r="G426" s="67"/>
    </row>
    <row r="427" spans="7:7" ht="12.75">
      <c r="G427" s="67"/>
    </row>
    <row r="428" spans="7:7" ht="12.75">
      <c r="G428" s="67"/>
    </row>
    <row r="429" spans="7:7" ht="12.75">
      <c r="G429" s="67"/>
    </row>
    <row r="430" spans="7:7" ht="12.75">
      <c r="G430" s="67"/>
    </row>
    <row r="431" spans="7:7" ht="12.75">
      <c r="G431" s="67"/>
    </row>
    <row r="432" spans="7:7" ht="12.75">
      <c r="G432" s="67"/>
    </row>
    <row r="433" spans="7:7" ht="12.75">
      <c r="G433" s="67"/>
    </row>
    <row r="434" spans="7:7" ht="12.75">
      <c r="G434" s="67"/>
    </row>
    <row r="435" spans="7:7" ht="12.75">
      <c r="G435" s="67"/>
    </row>
    <row r="436" spans="7:7" ht="12.75">
      <c r="G436" s="67"/>
    </row>
    <row r="437" spans="7:7" ht="12.75">
      <c r="G437" s="67"/>
    </row>
    <row r="438" spans="7:7" ht="12.75">
      <c r="G438" s="67"/>
    </row>
    <row r="439" spans="7:7" ht="12.75">
      <c r="G439" s="67"/>
    </row>
    <row r="440" spans="7:7" ht="12.75">
      <c r="G440" s="67"/>
    </row>
    <row r="441" spans="7:7" ht="12.75">
      <c r="G441" s="67"/>
    </row>
    <row r="442" spans="7:7" ht="12.75">
      <c r="G442" s="67"/>
    </row>
    <row r="443" spans="7:7" ht="12.75">
      <c r="G443" s="67"/>
    </row>
    <row r="444" spans="7:7" ht="12.75">
      <c r="G444" s="67"/>
    </row>
    <row r="445" spans="7:7" ht="12.75">
      <c r="G445" s="67"/>
    </row>
    <row r="446" spans="7:7" ht="12.75">
      <c r="G446" s="67"/>
    </row>
    <row r="447" spans="7:7" ht="12.75">
      <c r="G447" s="67"/>
    </row>
    <row r="448" spans="7:7" ht="12.75">
      <c r="G448" s="67"/>
    </row>
    <row r="449" spans="7:7" ht="12.75">
      <c r="G449" s="67"/>
    </row>
    <row r="450" spans="7:7" ht="12.75">
      <c r="G450" s="67"/>
    </row>
    <row r="451" spans="7:7" ht="12.75">
      <c r="G451" s="67"/>
    </row>
    <row r="452" spans="7:7" ht="12.75">
      <c r="G452" s="67"/>
    </row>
    <row r="453" spans="7:7" ht="12.75">
      <c r="G453" s="67"/>
    </row>
    <row r="454" spans="7:7" ht="12.75">
      <c r="G454" s="67"/>
    </row>
    <row r="455" spans="7:7" ht="12.75">
      <c r="G455" s="67"/>
    </row>
    <row r="456" spans="7:7" ht="12.75">
      <c r="G456" s="67"/>
    </row>
    <row r="457" spans="7:7" ht="12.75">
      <c r="G457" s="67"/>
    </row>
    <row r="458" spans="7:7" ht="12.75">
      <c r="G458" s="67"/>
    </row>
    <row r="459" spans="7:7" ht="12.75">
      <c r="G459" s="67"/>
    </row>
    <row r="460" spans="7:7" ht="12.75">
      <c r="G460" s="67"/>
    </row>
    <row r="461" spans="7:7" ht="12.75">
      <c r="G461" s="67"/>
    </row>
    <row r="462" spans="7:7" ht="12.75">
      <c r="G462" s="67"/>
    </row>
    <row r="463" spans="7:7" ht="12.75">
      <c r="G463" s="67"/>
    </row>
    <row r="464" spans="7:7" ht="12.75">
      <c r="G464" s="67"/>
    </row>
    <row r="465" spans="7:7" ht="12.75">
      <c r="G465" s="67"/>
    </row>
    <row r="466" spans="7:7" ht="12.75">
      <c r="G466" s="67"/>
    </row>
    <row r="467" spans="7:7" ht="12.75">
      <c r="G467" s="67"/>
    </row>
    <row r="468" spans="7:7" ht="12.75">
      <c r="G468" s="67"/>
    </row>
    <row r="469" spans="7:7" ht="12.75">
      <c r="G469" s="67"/>
    </row>
    <row r="470" spans="7:7" ht="12.75">
      <c r="G470" s="67"/>
    </row>
    <row r="471" spans="7:7" ht="12.75">
      <c r="G471" s="67"/>
    </row>
    <row r="472" spans="7:7" ht="12.75">
      <c r="G472" s="67"/>
    </row>
    <row r="473" spans="7:7" ht="12.75">
      <c r="G473" s="67"/>
    </row>
    <row r="474" spans="7:7" ht="12.75">
      <c r="G474" s="67"/>
    </row>
    <row r="475" spans="7:7" ht="12.75">
      <c r="G475" s="67"/>
    </row>
    <row r="476" spans="7:7" ht="12.75">
      <c r="G476" s="67"/>
    </row>
    <row r="477" spans="7:7" ht="12.75">
      <c r="G477" s="67"/>
    </row>
    <row r="478" spans="7:7" ht="12.75">
      <c r="G478" s="67"/>
    </row>
    <row r="479" spans="7:7" ht="12.75">
      <c r="G479" s="67"/>
    </row>
    <row r="480" spans="7:7" ht="12.75">
      <c r="G480" s="67"/>
    </row>
    <row r="481" spans="7:7" ht="12.75">
      <c r="G481" s="67"/>
    </row>
    <row r="482" spans="7:7" ht="12.75">
      <c r="G482" s="67"/>
    </row>
    <row r="483" spans="7:7" ht="12.75">
      <c r="G483" s="67"/>
    </row>
    <row r="484" spans="7:7" ht="12.75">
      <c r="G484" s="67"/>
    </row>
    <row r="485" spans="7:7" ht="12.75">
      <c r="G485" s="67"/>
    </row>
    <row r="486" spans="7:7" ht="12.75">
      <c r="G486" s="67"/>
    </row>
    <row r="487" spans="7:7" ht="12.75">
      <c r="G487" s="67"/>
    </row>
    <row r="488" spans="7:7" ht="12.75">
      <c r="G488" s="67"/>
    </row>
    <row r="489" spans="7:7" ht="12.75">
      <c r="G489" s="67"/>
    </row>
    <row r="490" spans="7:7" ht="12.75">
      <c r="G490" s="67"/>
    </row>
    <row r="491" spans="7:7" ht="12.75">
      <c r="G491" s="67"/>
    </row>
    <row r="492" spans="7:7" ht="12.75">
      <c r="G492" s="67"/>
    </row>
    <row r="493" spans="7:7" ht="12.75">
      <c r="G493" s="67"/>
    </row>
    <row r="494" spans="7:7" ht="12.75">
      <c r="G494" s="67"/>
    </row>
    <row r="495" spans="7:7" ht="12.75">
      <c r="G495" s="67"/>
    </row>
    <row r="496" spans="7:7" ht="12.75">
      <c r="G496" s="67"/>
    </row>
    <row r="497" spans="7:7" ht="12.75">
      <c r="G497" s="67"/>
    </row>
    <row r="498" spans="7:7" ht="12.75">
      <c r="G498" s="67"/>
    </row>
    <row r="499" spans="7:7" ht="12.75">
      <c r="G499" s="67"/>
    </row>
    <row r="500" spans="7:7" ht="12.75">
      <c r="G500" s="67"/>
    </row>
    <row r="501" spans="7:7" ht="12.75">
      <c r="G501" s="67"/>
    </row>
    <row r="502" spans="7:7" ht="12.75">
      <c r="G502" s="67"/>
    </row>
    <row r="503" spans="7:7" ht="12.75">
      <c r="G503" s="67"/>
    </row>
    <row r="504" spans="7:7" ht="12.75">
      <c r="G504" s="67"/>
    </row>
    <row r="505" spans="7:7" ht="12.75">
      <c r="G505" s="67"/>
    </row>
    <row r="506" spans="7:7" ht="12.75">
      <c r="G506" s="67"/>
    </row>
    <row r="507" spans="7:7" ht="12.75">
      <c r="G507" s="67"/>
    </row>
    <row r="508" spans="7:7" ht="12.75">
      <c r="G508" s="67"/>
    </row>
    <row r="509" spans="7:7" ht="12.75">
      <c r="G509" s="67"/>
    </row>
    <row r="510" spans="7:7" ht="12.75">
      <c r="G510" s="67"/>
    </row>
    <row r="511" spans="7:7" ht="12.75">
      <c r="G511" s="67"/>
    </row>
    <row r="512" spans="7:7" ht="12.75">
      <c r="G512" s="67"/>
    </row>
    <row r="513" spans="7:7" ht="12.75">
      <c r="G513" s="67"/>
    </row>
    <row r="514" spans="7:7" ht="12.75">
      <c r="G514" s="67"/>
    </row>
    <row r="515" spans="7:7" ht="12.75">
      <c r="G515" s="67"/>
    </row>
    <row r="516" spans="7:7" ht="12.75">
      <c r="G516" s="67"/>
    </row>
    <row r="517" spans="7:7" ht="12.75">
      <c r="G517" s="67"/>
    </row>
    <row r="518" spans="7:7" ht="12.75">
      <c r="G518" s="67"/>
    </row>
    <row r="519" spans="7:7" ht="12.75">
      <c r="G519" s="67"/>
    </row>
    <row r="520" spans="7:7" ht="12.75">
      <c r="G520" s="67"/>
    </row>
    <row r="521" spans="7:7" ht="12.75">
      <c r="G521" s="67"/>
    </row>
    <row r="522" spans="7:7" ht="12.75">
      <c r="G522" s="67"/>
    </row>
    <row r="523" spans="7:7" ht="12.75">
      <c r="G523" s="67"/>
    </row>
    <row r="524" spans="7:7" ht="12.75">
      <c r="G524" s="67"/>
    </row>
    <row r="525" spans="7:7" ht="12.75">
      <c r="G525" s="67"/>
    </row>
    <row r="526" spans="7:7" ht="12.75">
      <c r="G526" s="67"/>
    </row>
    <row r="527" spans="7:7" ht="12.75">
      <c r="G527" s="67"/>
    </row>
    <row r="528" spans="7:7" ht="12.75">
      <c r="G528" s="67"/>
    </row>
    <row r="529" spans="7:7" ht="12.75">
      <c r="G529" s="67"/>
    </row>
    <row r="530" spans="7:7" ht="12.75">
      <c r="G530" s="67"/>
    </row>
    <row r="531" spans="7:7" ht="12.75">
      <c r="G531" s="67"/>
    </row>
    <row r="532" spans="7:7" ht="12.75">
      <c r="G532" s="67"/>
    </row>
    <row r="533" spans="7:7" ht="12.75">
      <c r="G533" s="67"/>
    </row>
    <row r="534" spans="7:7" ht="12.75">
      <c r="G534" s="67"/>
    </row>
    <row r="535" spans="7:7" ht="12.75">
      <c r="G535" s="67"/>
    </row>
    <row r="536" spans="7:7" ht="12.75">
      <c r="G536" s="67"/>
    </row>
    <row r="537" spans="7:7" ht="12.75">
      <c r="G537" s="67"/>
    </row>
    <row r="538" spans="7:7" ht="12.75">
      <c r="G538" s="67"/>
    </row>
    <row r="539" spans="7:7" ht="12.75">
      <c r="G539" s="67"/>
    </row>
    <row r="540" spans="7:7" ht="12.75">
      <c r="G540" s="67"/>
    </row>
    <row r="541" spans="7:7" ht="12.75">
      <c r="G541" s="67"/>
    </row>
    <row r="542" spans="7:7" ht="12.75">
      <c r="G542" s="67"/>
    </row>
    <row r="543" spans="7:7" ht="12.75">
      <c r="G543" s="67"/>
    </row>
    <row r="544" spans="7:7" ht="12.75">
      <c r="G544" s="67"/>
    </row>
    <row r="545" spans="7:7" ht="12.75">
      <c r="G545" s="67"/>
    </row>
    <row r="546" spans="7:7" ht="12.75">
      <c r="G546" s="67"/>
    </row>
    <row r="547" spans="7:7" ht="12.75">
      <c r="G547" s="67"/>
    </row>
    <row r="548" spans="7:7" ht="12.75">
      <c r="G548" s="67"/>
    </row>
    <row r="549" spans="7:7" ht="12.75">
      <c r="G549" s="67"/>
    </row>
    <row r="550" spans="7:7" ht="12.75">
      <c r="G550" s="67"/>
    </row>
    <row r="551" spans="7:7" ht="12.75">
      <c r="G551" s="67"/>
    </row>
    <row r="552" spans="7:7" ht="12.75">
      <c r="G552" s="67"/>
    </row>
    <row r="553" spans="7:7" ht="12.75">
      <c r="G553" s="67"/>
    </row>
    <row r="554" spans="7:7" ht="12.75">
      <c r="G554" s="67"/>
    </row>
    <row r="555" spans="7:7" ht="12.75">
      <c r="G555" s="67"/>
    </row>
    <row r="556" spans="7:7" ht="12.75">
      <c r="G556" s="67"/>
    </row>
    <row r="557" spans="7:7" ht="12.75">
      <c r="G557" s="67"/>
    </row>
    <row r="558" spans="7:7" ht="12.75">
      <c r="G558" s="67"/>
    </row>
    <row r="559" spans="7:7" ht="12.75">
      <c r="G559" s="67"/>
    </row>
    <row r="560" spans="7:7" ht="12.75">
      <c r="G560" s="67"/>
    </row>
    <row r="561" spans="7:7" ht="12.75">
      <c r="G561" s="67"/>
    </row>
    <row r="562" spans="7:7" ht="12.75">
      <c r="G562" s="67"/>
    </row>
    <row r="563" spans="7:7" ht="12.75">
      <c r="G563" s="67"/>
    </row>
    <row r="564" spans="7:7" ht="12.75">
      <c r="G564" s="67"/>
    </row>
    <row r="565" spans="7:7" ht="12.75">
      <c r="G565" s="67"/>
    </row>
    <row r="566" spans="7:7" ht="12.75">
      <c r="G566" s="67"/>
    </row>
    <row r="567" spans="7:7" ht="12.75">
      <c r="G567" s="67"/>
    </row>
    <row r="568" spans="7:7" ht="12.75">
      <c r="G568" s="67"/>
    </row>
    <row r="569" spans="7:7" ht="12.75">
      <c r="G569" s="67"/>
    </row>
    <row r="570" spans="7:7" ht="12.75">
      <c r="G570" s="67"/>
    </row>
    <row r="571" spans="7:7" ht="12.75">
      <c r="G571" s="67"/>
    </row>
    <row r="572" spans="7:7" ht="12.75">
      <c r="G572" s="67"/>
    </row>
    <row r="573" spans="7:7" ht="12.75">
      <c r="G573" s="67"/>
    </row>
    <row r="574" spans="7:7" ht="12.75">
      <c r="G574" s="67"/>
    </row>
    <row r="575" spans="7:7" ht="12.75">
      <c r="G575" s="67"/>
    </row>
    <row r="576" spans="7:7" ht="12.75">
      <c r="G576" s="67"/>
    </row>
    <row r="577" spans="7:7" ht="12.75">
      <c r="G577" s="67"/>
    </row>
    <row r="578" spans="7:7" ht="12.75">
      <c r="G578" s="67"/>
    </row>
    <row r="579" spans="7:7" ht="12.75">
      <c r="G579" s="67"/>
    </row>
    <row r="580" spans="7:7" ht="12.75">
      <c r="G580" s="67"/>
    </row>
    <row r="581" spans="7:7" ht="12.75">
      <c r="G581" s="67"/>
    </row>
    <row r="582" spans="7:7" ht="12.75">
      <c r="G582" s="67"/>
    </row>
    <row r="583" spans="7:7" ht="12.75">
      <c r="G583" s="67"/>
    </row>
    <row r="584" spans="7:7" ht="12.75">
      <c r="G584" s="67"/>
    </row>
    <row r="585" spans="7:7" ht="12.75">
      <c r="G585" s="67"/>
    </row>
    <row r="586" spans="7:7" ht="12.75">
      <c r="G586" s="67"/>
    </row>
    <row r="587" spans="7:7" ht="12.75">
      <c r="G587" s="67"/>
    </row>
    <row r="588" spans="7:7" ht="12.75">
      <c r="G588" s="67"/>
    </row>
    <row r="589" spans="7:7" ht="12.75">
      <c r="G589" s="67"/>
    </row>
    <row r="590" spans="7:7" ht="12.75">
      <c r="G590" s="67"/>
    </row>
    <row r="591" spans="7:7" ht="12.75">
      <c r="G591" s="67"/>
    </row>
    <row r="592" spans="7:7" ht="12.75">
      <c r="G592" s="67"/>
    </row>
    <row r="593" spans="7:7" ht="12.75">
      <c r="G593" s="67"/>
    </row>
    <row r="594" spans="7:7" ht="12.75">
      <c r="G594" s="67"/>
    </row>
    <row r="595" spans="7:7" ht="12.75">
      <c r="G595" s="67"/>
    </row>
    <row r="596" spans="7:7" ht="12.75">
      <c r="G596" s="67"/>
    </row>
    <row r="597" spans="7:7" ht="12.75">
      <c r="G597" s="67"/>
    </row>
    <row r="598" spans="7:7" ht="12.75">
      <c r="G598" s="67"/>
    </row>
    <row r="599" spans="7:7" ht="12.75">
      <c r="G599" s="67"/>
    </row>
    <row r="600" spans="7:7" ht="12.75">
      <c r="G600" s="67"/>
    </row>
    <row r="601" spans="7:7" ht="12.75">
      <c r="G601" s="67"/>
    </row>
    <row r="602" spans="7:7" ht="12.75">
      <c r="G602" s="67"/>
    </row>
    <row r="603" spans="7:7" ht="12.75">
      <c r="G603" s="67"/>
    </row>
    <row r="604" spans="7:7" ht="12.75">
      <c r="G604" s="67"/>
    </row>
    <row r="605" spans="7:7" ht="12.75">
      <c r="G605" s="67"/>
    </row>
    <row r="606" spans="7:7" ht="12.75">
      <c r="G606" s="67"/>
    </row>
    <row r="607" spans="7:7" ht="12.75">
      <c r="G607" s="67"/>
    </row>
    <row r="608" spans="7:7" ht="12.75">
      <c r="G608" s="67"/>
    </row>
    <row r="609" spans="7:7" ht="12.75">
      <c r="G609" s="67"/>
    </row>
    <row r="610" spans="7:7" ht="12.75">
      <c r="G610" s="67"/>
    </row>
    <row r="611" spans="7:7" ht="12.75">
      <c r="G611" s="67"/>
    </row>
    <row r="612" spans="7:7" ht="12.75">
      <c r="G612" s="67"/>
    </row>
    <row r="613" spans="7:7" ht="12.75">
      <c r="G613" s="67"/>
    </row>
    <row r="614" spans="7:7" ht="12.75">
      <c r="G614" s="67"/>
    </row>
    <row r="615" spans="7:7" ht="12.75">
      <c r="G615" s="67"/>
    </row>
    <row r="616" spans="7:7" ht="12.75">
      <c r="G616" s="67"/>
    </row>
    <row r="617" spans="7:7" ht="12.75">
      <c r="G617" s="67"/>
    </row>
    <row r="618" spans="7:7" ht="12.75">
      <c r="G618" s="67"/>
    </row>
    <row r="619" spans="7:7" ht="12.75">
      <c r="G619" s="67"/>
    </row>
    <row r="620" spans="7:7" ht="12.75">
      <c r="G620" s="67"/>
    </row>
    <row r="621" spans="7:7" ht="12.75">
      <c r="G621" s="67"/>
    </row>
    <row r="622" spans="7:7" ht="12.75">
      <c r="G622" s="67"/>
    </row>
    <row r="623" spans="7:7" ht="12.75">
      <c r="G623" s="67"/>
    </row>
    <row r="624" spans="7:7" ht="12.75">
      <c r="G624" s="67"/>
    </row>
    <row r="625" spans="7:7" ht="12.75">
      <c r="G625" s="67"/>
    </row>
    <row r="626" spans="7:7" ht="12.75">
      <c r="G626" s="67"/>
    </row>
    <row r="627" spans="7:7" ht="12.75">
      <c r="G627" s="67"/>
    </row>
    <row r="628" spans="7:7" ht="12.75">
      <c r="G628" s="67"/>
    </row>
    <row r="629" spans="7:7" ht="12.75">
      <c r="G629" s="67"/>
    </row>
    <row r="630" spans="7:7" ht="12.75">
      <c r="G630" s="67"/>
    </row>
    <row r="631" spans="7:7" ht="12.75">
      <c r="G631" s="67"/>
    </row>
    <row r="632" spans="7:7" ht="12.75">
      <c r="G632" s="67"/>
    </row>
    <row r="633" spans="7:7" ht="12.75">
      <c r="G633" s="67"/>
    </row>
    <row r="634" spans="7:7" ht="12.75">
      <c r="G634" s="67"/>
    </row>
    <row r="635" spans="7:7" ht="12.75">
      <c r="G635" s="67"/>
    </row>
    <row r="636" spans="7:7" ht="12.75">
      <c r="G636" s="67"/>
    </row>
    <row r="637" spans="7:7" ht="12.75">
      <c r="G637" s="67"/>
    </row>
    <row r="638" spans="7:7" ht="12.75">
      <c r="G638" s="67"/>
    </row>
    <row r="639" spans="7:7" ht="12.75">
      <c r="G639" s="67"/>
    </row>
    <row r="640" spans="7:7" ht="12.75">
      <c r="G640" s="67"/>
    </row>
    <row r="641" spans="7:7" ht="12.75">
      <c r="G641" s="67"/>
    </row>
    <row r="642" spans="7:7" ht="12.75">
      <c r="G642" s="67"/>
    </row>
    <row r="643" spans="7:7" ht="12.75">
      <c r="G643" s="67"/>
    </row>
    <row r="644" spans="7:7" ht="12.75">
      <c r="G644" s="67"/>
    </row>
    <row r="645" spans="7:7" ht="12.75">
      <c r="G645" s="67"/>
    </row>
    <row r="646" spans="7:7" ht="12.75">
      <c r="G646" s="67"/>
    </row>
    <row r="647" spans="7:7" ht="12.75">
      <c r="G647" s="67"/>
    </row>
    <row r="648" spans="7:7" ht="12.75">
      <c r="G648" s="67"/>
    </row>
    <row r="649" spans="7:7" ht="12.75">
      <c r="G649" s="67"/>
    </row>
    <row r="650" spans="7:7" ht="12.75">
      <c r="G650" s="67"/>
    </row>
    <row r="651" spans="7:7" ht="12.75">
      <c r="G651" s="67"/>
    </row>
    <row r="652" spans="7:7" ht="12.75">
      <c r="G652" s="67"/>
    </row>
    <row r="653" spans="7:7" ht="12.75">
      <c r="G653" s="67"/>
    </row>
    <row r="654" spans="7:7" ht="12.75">
      <c r="G654" s="67"/>
    </row>
    <row r="655" spans="7:7" ht="12.75">
      <c r="G655" s="67"/>
    </row>
    <row r="656" spans="7:7" ht="12.75">
      <c r="G656" s="67"/>
    </row>
    <row r="657" spans="7:7" ht="12.75">
      <c r="G657" s="67"/>
    </row>
    <row r="658" spans="7:7" ht="12.75">
      <c r="G658" s="67"/>
    </row>
    <row r="659" spans="7:7" ht="12.75">
      <c r="G659" s="67"/>
    </row>
    <row r="660" spans="7:7" ht="12.75">
      <c r="G660" s="67"/>
    </row>
    <row r="661" spans="7:7" ht="12.75">
      <c r="G661" s="67"/>
    </row>
    <row r="662" spans="7:7" ht="12.75">
      <c r="G662" s="67"/>
    </row>
    <row r="663" spans="7:7" ht="12.75">
      <c r="G663" s="67"/>
    </row>
    <row r="664" spans="7:7" ht="12.75">
      <c r="G664" s="67"/>
    </row>
    <row r="665" spans="7:7" ht="12.75">
      <c r="G665" s="67"/>
    </row>
    <row r="666" spans="7:7" ht="12.75">
      <c r="G666" s="67"/>
    </row>
    <row r="667" spans="7:7" ht="12.75">
      <c r="G667" s="67"/>
    </row>
    <row r="668" spans="7:7" ht="12.75">
      <c r="G668" s="67"/>
    </row>
    <row r="669" spans="7:7" ht="12.75">
      <c r="G669" s="67"/>
    </row>
    <row r="670" spans="7:7" ht="12.75">
      <c r="G670" s="67"/>
    </row>
    <row r="671" spans="7:7" ht="12.75">
      <c r="G671" s="67"/>
    </row>
    <row r="672" spans="7:7" ht="12.75">
      <c r="G672" s="67"/>
    </row>
    <row r="673" spans="7:7" ht="12.75">
      <c r="G673" s="67"/>
    </row>
    <row r="674" spans="7:7" ht="12.75">
      <c r="G674" s="67"/>
    </row>
    <row r="675" spans="7:7" ht="12.75">
      <c r="G675" s="67"/>
    </row>
    <row r="676" spans="7:7" ht="12.75">
      <c r="G676" s="67"/>
    </row>
    <row r="677" spans="7:7" ht="12.75">
      <c r="G677" s="67"/>
    </row>
    <row r="678" spans="7:7" ht="12.75">
      <c r="G678" s="67"/>
    </row>
    <row r="679" spans="7:7" ht="12.75">
      <c r="G679" s="67"/>
    </row>
    <row r="680" spans="7:7" ht="12.75">
      <c r="G680" s="67"/>
    </row>
    <row r="681" spans="7:7" ht="12.75">
      <c r="G681" s="67"/>
    </row>
    <row r="682" spans="7:7" ht="12.75">
      <c r="G682" s="67"/>
    </row>
    <row r="683" spans="7:7" ht="12.75">
      <c r="G683" s="67"/>
    </row>
    <row r="684" spans="7:7" ht="12.75">
      <c r="G684" s="67"/>
    </row>
    <row r="685" spans="7:7" ht="12.75">
      <c r="G685" s="67"/>
    </row>
    <row r="686" spans="7:7" ht="12.75">
      <c r="G686" s="67"/>
    </row>
    <row r="687" spans="7:7" ht="12.75">
      <c r="G687" s="67"/>
    </row>
    <row r="688" spans="7:7" ht="12.75">
      <c r="G688" s="67"/>
    </row>
    <row r="689" spans="7:7" ht="12.75">
      <c r="G689" s="67"/>
    </row>
    <row r="690" spans="7:7" ht="12.75">
      <c r="G690" s="67"/>
    </row>
    <row r="691" spans="7:7" ht="12.75">
      <c r="G691" s="67"/>
    </row>
    <row r="692" spans="7:7" ht="12.75">
      <c r="G692" s="67"/>
    </row>
    <row r="693" spans="7:7" ht="12.75">
      <c r="G693" s="67"/>
    </row>
    <row r="694" spans="7:7" ht="12.75">
      <c r="G694" s="67"/>
    </row>
    <row r="695" spans="7:7" ht="12.75">
      <c r="G695" s="67"/>
    </row>
    <row r="696" spans="7:7" ht="12.75">
      <c r="G696" s="67"/>
    </row>
    <row r="697" spans="7:7" ht="12.75">
      <c r="G697" s="67"/>
    </row>
    <row r="698" spans="7:7" ht="12.75">
      <c r="G698" s="67"/>
    </row>
    <row r="699" spans="7:7" ht="12.75">
      <c r="G699" s="67"/>
    </row>
    <row r="700" spans="7:7" ht="12.75">
      <c r="G700" s="67"/>
    </row>
    <row r="701" spans="7:7" ht="12.75">
      <c r="G701" s="67"/>
    </row>
    <row r="702" spans="7:7" ht="12.75">
      <c r="G702" s="67"/>
    </row>
    <row r="703" spans="7:7" ht="12.75">
      <c r="G703" s="67"/>
    </row>
    <row r="704" spans="7:7" ht="12.75">
      <c r="G704" s="67"/>
    </row>
    <row r="705" spans="7:7" ht="12.75">
      <c r="G705" s="67"/>
    </row>
    <row r="706" spans="7:7" ht="12.75">
      <c r="G706" s="67"/>
    </row>
    <row r="707" spans="7:7" ht="12.75">
      <c r="G707" s="67"/>
    </row>
    <row r="708" spans="7:7" ht="12.75">
      <c r="G708" s="67"/>
    </row>
    <row r="709" spans="7:7" ht="12.75">
      <c r="G709" s="67"/>
    </row>
    <row r="710" spans="7:7" ht="12.75">
      <c r="G710" s="67"/>
    </row>
    <row r="711" spans="7:7" ht="12.75">
      <c r="G711" s="67"/>
    </row>
    <row r="712" spans="7:7" ht="12.75">
      <c r="G712" s="67"/>
    </row>
    <row r="713" spans="7:7" ht="12.75">
      <c r="G713" s="67"/>
    </row>
    <row r="714" spans="7:7" ht="12.75">
      <c r="G714" s="67"/>
    </row>
    <row r="715" spans="7:7" ht="12.75">
      <c r="G715" s="67"/>
    </row>
    <row r="716" spans="7:7" ht="12.75">
      <c r="G716" s="67"/>
    </row>
    <row r="717" spans="7:7" ht="12.75">
      <c r="G717" s="67"/>
    </row>
    <row r="718" spans="7:7" ht="12.75">
      <c r="G718" s="67"/>
    </row>
    <row r="719" spans="7:7" ht="12.75">
      <c r="G719" s="67"/>
    </row>
    <row r="720" spans="7:7" ht="12.75">
      <c r="G720" s="67"/>
    </row>
    <row r="721" spans="7:7" ht="12.75">
      <c r="G721" s="67"/>
    </row>
    <row r="722" spans="7:7" ht="12.75">
      <c r="G722" s="67"/>
    </row>
    <row r="723" spans="7:7" ht="12.75">
      <c r="G723" s="67"/>
    </row>
    <row r="724" spans="7:7" ht="12.75">
      <c r="G724" s="67"/>
    </row>
    <row r="725" spans="7:7" ht="12.75">
      <c r="G725" s="67"/>
    </row>
    <row r="726" spans="7:7" ht="12.75">
      <c r="G726" s="67"/>
    </row>
    <row r="727" spans="7:7" ht="12.75">
      <c r="G727" s="67"/>
    </row>
    <row r="728" spans="7:7" ht="12.75">
      <c r="G728" s="67"/>
    </row>
    <row r="729" spans="7:7" ht="12.75">
      <c r="G729" s="67"/>
    </row>
    <row r="730" spans="7:7" ht="12.75">
      <c r="G730" s="67"/>
    </row>
    <row r="731" spans="7:7" ht="12.75">
      <c r="G731" s="67"/>
    </row>
    <row r="732" spans="7:7" ht="12.75">
      <c r="G732" s="67"/>
    </row>
    <row r="733" spans="7:7" ht="12.75">
      <c r="G733" s="67"/>
    </row>
    <row r="734" spans="7:7" ht="12.75">
      <c r="G734" s="67"/>
    </row>
    <row r="735" spans="7:7" ht="12.75">
      <c r="G735" s="67"/>
    </row>
    <row r="736" spans="7:7" ht="12.75">
      <c r="G736" s="67"/>
    </row>
    <row r="737" spans="7:7" ht="12.75">
      <c r="G737" s="67"/>
    </row>
    <row r="738" spans="7:7" ht="12.75">
      <c r="G738" s="67"/>
    </row>
    <row r="739" spans="7:7" ht="12.75">
      <c r="G739" s="67"/>
    </row>
    <row r="740" spans="7:7" ht="12.75">
      <c r="G740" s="67"/>
    </row>
    <row r="741" spans="7:7" ht="12.75">
      <c r="G741" s="67"/>
    </row>
    <row r="742" spans="7:7" ht="12.75">
      <c r="G742" s="67"/>
    </row>
    <row r="743" spans="7:7" ht="12.75">
      <c r="G743" s="67"/>
    </row>
    <row r="744" spans="7:7" ht="12.75">
      <c r="G744" s="67"/>
    </row>
    <row r="745" spans="7:7" ht="12.75">
      <c r="G745" s="67"/>
    </row>
    <row r="746" spans="7:7" ht="12.75">
      <c r="G746" s="67"/>
    </row>
    <row r="747" spans="7:7" ht="12.75">
      <c r="G747" s="67"/>
    </row>
    <row r="748" spans="7:7" ht="12.75">
      <c r="G748" s="67"/>
    </row>
    <row r="749" spans="7:7" ht="12.75">
      <c r="G749" s="67"/>
    </row>
    <row r="750" spans="7:7" ht="12.75">
      <c r="G750" s="67"/>
    </row>
    <row r="751" spans="7:7" ht="12.75">
      <c r="G751" s="67"/>
    </row>
    <row r="752" spans="7:7" ht="12.75">
      <c r="G752" s="67"/>
    </row>
    <row r="753" spans="7:7" ht="12.75">
      <c r="G753" s="67"/>
    </row>
    <row r="754" spans="7:7" ht="12.75">
      <c r="G754" s="67"/>
    </row>
    <row r="755" spans="7:7" ht="12.75">
      <c r="G755" s="67"/>
    </row>
    <row r="756" spans="7:7" ht="12.75">
      <c r="G756" s="67"/>
    </row>
    <row r="757" spans="7:7" ht="12.75">
      <c r="G757" s="67"/>
    </row>
    <row r="758" spans="7:7" ht="12.75">
      <c r="G758" s="67"/>
    </row>
    <row r="759" spans="7:7" ht="12.75">
      <c r="G759" s="67"/>
    </row>
    <row r="760" spans="7:7" ht="12.75">
      <c r="G760" s="67"/>
    </row>
    <row r="761" spans="7:7" ht="12.75">
      <c r="G761" s="67"/>
    </row>
    <row r="762" spans="7:7" ht="12.75">
      <c r="G762" s="67"/>
    </row>
    <row r="763" spans="7:7" ht="12.75">
      <c r="G763" s="67"/>
    </row>
    <row r="764" spans="7:7" ht="12.75">
      <c r="G764" s="67"/>
    </row>
    <row r="765" spans="7:7" ht="12.75">
      <c r="G765" s="67"/>
    </row>
    <row r="766" spans="7:7" ht="12.75">
      <c r="G766" s="67"/>
    </row>
    <row r="767" spans="7:7" ht="12.75">
      <c r="G767" s="67"/>
    </row>
    <row r="768" spans="7:7" ht="12.75">
      <c r="G768" s="67"/>
    </row>
    <row r="769" spans="7:7" ht="12.75">
      <c r="G769" s="67"/>
    </row>
    <row r="770" spans="7:7" ht="12.75">
      <c r="G770" s="67"/>
    </row>
    <row r="771" spans="7:7" ht="12.75">
      <c r="G771" s="67"/>
    </row>
    <row r="772" spans="7:7" ht="12.75">
      <c r="G772" s="67"/>
    </row>
    <row r="773" spans="7:7" ht="12.75">
      <c r="G773" s="67"/>
    </row>
    <row r="774" spans="7:7" ht="12.75">
      <c r="G774" s="67"/>
    </row>
    <row r="775" spans="7:7" ht="12.75">
      <c r="G775" s="67"/>
    </row>
    <row r="776" spans="7:7" ht="12.75">
      <c r="G776" s="67"/>
    </row>
    <row r="777" spans="7:7" ht="12.75">
      <c r="G777" s="67"/>
    </row>
    <row r="778" spans="7:7" ht="12.75">
      <c r="G778" s="67"/>
    </row>
    <row r="779" spans="7:7" ht="12.75">
      <c r="G779" s="67"/>
    </row>
    <row r="780" spans="7:7" ht="12.75">
      <c r="G780" s="67"/>
    </row>
    <row r="781" spans="7:7" ht="12.75">
      <c r="G781" s="67"/>
    </row>
    <row r="782" spans="7:7" ht="12.75">
      <c r="G782" s="67"/>
    </row>
    <row r="783" spans="7:7" ht="12.75">
      <c r="G783" s="67"/>
    </row>
    <row r="784" spans="7:7" ht="12.75">
      <c r="G784" s="67"/>
    </row>
    <row r="785" spans="7:7" ht="12.75">
      <c r="G785" s="67"/>
    </row>
    <row r="786" spans="7:7" ht="12.75">
      <c r="G786" s="67"/>
    </row>
    <row r="787" spans="7:7" ht="12.75">
      <c r="G787" s="67"/>
    </row>
    <row r="788" spans="7:7" ht="12.75">
      <c r="G788" s="67"/>
    </row>
    <row r="789" spans="7:7" ht="12.75">
      <c r="G789" s="67"/>
    </row>
    <row r="790" spans="7:7" ht="12.75">
      <c r="G790" s="67"/>
    </row>
    <row r="791" spans="7:7" ht="12.75">
      <c r="G791" s="67"/>
    </row>
    <row r="792" spans="7:7" ht="12.75">
      <c r="G792" s="67"/>
    </row>
    <row r="793" spans="7:7" ht="12.75">
      <c r="G793" s="67"/>
    </row>
    <row r="794" spans="7:7" ht="12.75">
      <c r="G794" s="67"/>
    </row>
    <row r="795" spans="7:7" ht="12.75">
      <c r="G795" s="67"/>
    </row>
    <row r="796" spans="7:7" ht="12.75">
      <c r="G796" s="67"/>
    </row>
    <row r="797" spans="7:7" ht="12.75">
      <c r="G797" s="67"/>
    </row>
    <row r="798" spans="7:7" ht="12.75">
      <c r="G798" s="67"/>
    </row>
    <row r="799" spans="7:7" ht="12.75">
      <c r="G799" s="67"/>
    </row>
    <row r="800" spans="7:7" ht="12.75">
      <c r="G800" s="67"/>
    </row>
    <row r="801" spans="7:7" ht="12.75">
      <c r="G801" s="67"/>
    </row>
    <row r="802" spans="7:7" ht="12.75">
      <c r="G802" s="67"/>
    </row>
    <row r="803" spans="7:7" ht="12.75">
      <c r="G803" s="67"/>
    </row>
    <row r="804" spans="7:7" ht="12.75">
      <c r="G804" s="67"/>
    </row>
    <row r="805" spans="7:7" ht="12.75">
      <c r="G805" s="67"/>
    </row>
    <row r="806" spans="7:7" ht="12.75">
      <c r="G806" s="67"/>
    </row>
    <row r="807" spans="7:7" ht="12.75">
      <c r="G807" s="67"/>
    </row>
    <row r="808" spans="7:7" ht="12.75">
      <c r="G808" s="67"/>
    </row>
    <row r="809" spans="7:7" ht="12.75">
      <c r="G809" s="67"/>
    </row>
    <row r="810" spans="7:7" ht="12.75">
      <c r="G810" s="67"/>
    </row>
    <row r="811" spans="7:7" ht="12.75">
      <c r="G811" s="67"/>
    </row>
    <row r="812" spans="7:7" ht="12.75">
      <c r="G812" s="67"/>
    </row>
    <row r="813" spans="7:7" ht="12.75">
      <c r="G813" s="67"/>
    </row>
    <row r="814" spans="7:7" ht="12.75">
      <c r="G814" s="67"/>
    </row>
    <row r="815" spans="7:7" ht="12.75">
      <c r="G815" s="67"/>
    </row>
    <row r="816" spans="7:7" ht="12.75">
      <c r="G816" s="67"/>
    </row>
    <row r="817" spans="7:7" ht="12.75">
      <c r="G817" s="67"/>
    </row>
    <row r="818" spans="7:7" ht="12.75">
      <c r="G818" s="67"/>
    </row>
    <row r="819" spans="7:7" ht="12.75">
      <c r="G819" s="67"/>
    </row>
    <row r="820" spans="7:7" ht="12.75">
      <c r="G820" s="67"/>
    </row>
    <row r="821" spans="7:7" ht="12.75">
      <c r="G821" s="67"/>
    </row>
    <row r="822" spans="7:7" ht="12.75">
      <c r="G822" s="67"/>
    </row>
    <row r="823" spans="7:7" ht="12.75">
      <c r="G823" s="67"/>
    </row>
    <row r="824" spans="7:7" ht="12.75">
      <c r="G824" s="67"/>
    </row>
    <row r="825" spans="7:7" ht="12.75">
      <c r="G825" s="67"/>
    </row>
    <row r="826" spans="7:7" ht="12.75">
      <c r="G826" s="67"/>
    </row>
    <row r="827" spans="7:7" ht="12.75">
      <c r="G827" s="67"/>
    </row>
    <row r="828" spans="7:7" ht="12.75">
      <c r="G828" s="67"/>
    </row>
    <row r="829" spans="7:7" ht="12.75">
      <c r="G829" s="67"/>
    </row>
    <row r="830" spans="7:7" ht="12.75">
      <c r="G830" s="67"/>
    </row>
    <row r="831" spans="7:7" ht="12.75">
      <c r="G831" s="67"/>
    </row>
    <row r="832" spans="7:7" ht="12.75">
      <c r="G832" s="67"/>
    </row>
    <row r="833" spans="7:7" ht="12.75">
      <c r="G833" s="67"/>
    </row>
    <row r="834" spans="7:7" ht="12.75">
      <c r="G834" s="67"/>
    </row>
    <row r="835" spans="7:7" ht="12.75">
      <c r="G835" s="67"/>
    </row>
    <row r="836" spans="7:7" ht="12.75">
      <c r="G836" s="67"/>
    </row>
    <row r="837" spans="7:7" ht="12.75">
      <c r="G837" s="67"/>
    </row>
    <row r="838" spans="7:7" ht="12.75">
      <c r="G838" s="67"/>
    </row>
    <row r="839" spans="7:7" ht="12.75">
      <c r="G839" s="67"/>
    </row>
    <row r="840" spans="7:7" ht="12.75">
      <c r="G840" s="67"/>
    </row>
    <row r="841" spans="7:7" ht="12.75">
      <c r="G841" s="67"/>
    </row>
    <row r="842" spans="7:7" ht="12.75">
      <c r="G842" s="67"/>
    </row>
    <row r="843" spans="7:7" ht="12.75">
      <c r="G843" s="67"/>
    </row>
    <row r="844" spans="7:7" ht="12.75">
      <c r="G844" s="67"/>
    </row>
    <row r="845" spans="7:7" ht="12.75">
      <c r="G845" s="67"/>
    </row>
    <row r="846" spans="7:7" ht="12.75">
      <c r="G846" s="67"/>
    </row>
    <row r="847" spans="7:7" ht="12.75">
      <c r="G847" s="67"/>
    </row>
    <row r="848" spans="7:7" ht="12.75">
      <c r="G848" s="67"/>
    </row>
    <row r="849" spans="7:7" ht="12.75">
      <c r="G849" s="67"/>
    </row>
    <row r="850" spans="7:7" ht="12.75">
      <c r="G850" s="67"/>
    </row>
    <row r="851" spans="7:7" ht="12.75">
      <c r="G851" s="67"/>
    </row>
    <row r="852" spans="7:7" ht="12.75">
      <c r="G852" s="67"/>
    </row>
    <row r="853" spans="7:7" ht="12.75">
      <c r="G853" s="67"/>
    </row>
    <row r="854" spans="7:7" ht="12.75">
      <c r="G854" s="67"/>
    </row>
    <row r="855" spans="7:7" ht="12.75">
      <c r="G855" s="67"/>
    </row>
    <row r="856" spans="7:7" ht="12.75">
      <c r="G856" s="67"/>
    </row>
    <row r="857" spans="7:7" ht="12.75">
      <c r="G857" s="67"/>
    </row>
    <row r="858" spans="7:7" ht="12.75">
      <c r="G858" s="67"/>
    </row>
    <row r="859" spans="7:7" ht="12.75">
      <c r="G859" s="67"/>
    </row>
    <row r="860" spans="7:7" ht="12.75">
      <c r="G860" s="67"/>
    </row>
    <row r="861" spans="7:7" ht="12.75">
      <c r="G861" s="67"/>
    </row>
    <row r="862" spans="7:7" ht="12.75">
      <c r="G862" s="67"/>
    </row>
    <row r="863" spans="7:7" ht="12.75">
      <c r="G863" s="67"/>
    </row>
    <row r="864" spans="7:7" ht="12.75">
      <c r="G864" s="67"/>
    </row>
    <row r="865" spans="7:7" ht="12.75">
      <c r="G865" s="67"/>
    </row>
    <row r="866" spans="7:7" ht="12.75">
      <c r="G866" s="67"/>
    </row>
    <row r="867" spans="7:7" ht="12.75">
      <c r="G867" s="67"/>
    </row>
    <row r="868" spans="7:7" ht="12.75">
      <c r="G868" s="67"/>
    </row>
    <row r="869" spans="7:7" ht="12.75">
      <c r="G869" s="67"/>
    </row>
    <row r="870" spans="7:7" ht="12.75">
      <c r="G870" s="67"/>
    </row>
    <row r="871" spans="7:7" ht="12.75">
      <c r="G871" s="67"/>
    </row>
    <row r="872" spans="7:7" ht="12.75">
      <c r="G872" s="67"/>
    </row>
    <row r="873" spans="7:7" ht="12.75">
      <c r="G873" s="67"/>
    </row>
    <row r="874" spans="7:7" ht="12.75">
      <c r="G874" s="67"/>
    </row>
    <row r="875" spans="7:7" ht="12.75">
      <c r="G875" s="67"/>
    </row>
    <row r="876" spans="7:7" ht="12.75">
      <c r="G876" s="67"/>
    </row>
    <row r="877" spans="7:7" ht="12.75">
      <c r="G877" s="67"/>
    </row>
    <row r="878" spans="7:7" ht="12.75">
      <c r="G878" s="67"/>
    </row>
    <row r="879" spans="7:7" ht="12.75">
      <c r="G879" s="67"/>
    </row>
    <row r="880" spans="7:7" ht="12.75">
      <c r="G880" s="67"/>
    </row>
    <row r="881" spans="7:7" ht="12.75">
      <c r="G881" s="67"/>
    </row>
    <row r="882" spans="7:7" ht="12.75">
      <c r="G882" s="67"/>
    </row>
    <row r="883" spans="7:7" ht="12.75">
      <c r="G883" s="67"/>
    </row>
    <row r="884" spans="7:7" ht="12.75">
      <c r="G884" s="67"/>
    </row>
    <row r="885" spans="7:7" ht="12.75">
      <c r="G885" s="67"/>
    </row>
    <row r="886" spans="7:7" ht="12.75">
      <c r="G886" s="67"/>
    </row>
    <row r="887" spans="7:7" ht="12.75">
      <c r="G887" s="67"/>
    </row>
    <row r="888" spans="7:7" ht="12.75">
      <c r="G888" s="67"/>
    </row>
    <row r="889" spans="7:7" ht="12.75">
      <c r="G889" s="67"/>
    </row>
    <row r="890" spans="7:7" ht="12.75">
      <c r="G890" s="67"/>
    </row>
    <row r="891" spans="7:7" ht="12.75">
      <c r="G891" s="67"/>
    </row>
    <row r="892" spans="7:7" ht="12.75">
      <c r="G892" s="67"/>
    </row>
    <row r="893" spans="7:7" ht="12.75">
      <c r="G893" s="67"/>
    </row>
    <row r="894" spans="7:7" ht="12.75">
      <c r="G894" s="67"/>
    </row>
    <row r="895" spans="7:7" ht="12.75">
      <c r="G895" s="67"/>
    </row>
    <row r="896" spans="7:7" ht="12.75">
      <c r="G896" s="67"/>
    </row>
    <row r="897" spans="7:7" ht="12.75">
      <c r="G897" s="67"/>
    </row>
    <row r="898" spans="7:7" ht="12.75">
      <c r="G898" s="67"/>
    </row>
    <row r="899" spans="7:7" ht="12.75">
      <c r="G899" s="67"/>
    </row>
    <row r="900" spans="7:7" ht="12.75">
      <c r="G900" s="67"/>
    </row>
    <row r="901" spans="7:7" ht="12.75">
      <c r="G901" s="67"/>
    </row>
    <row r="902" spans="7:7" ht="12.75">
      <c r="G902" s="67"/>
    </row>
    <row r="903" spans="7:7" ht="12.75">
      <c r="G903" s="67"/>
    </row>
    <row r="904" spans="7:7" ht="12.75">
      <c r="G904" s="67"/>
    </row>
    <row r="905" spans="7:7" ht="12.75">
      <c r="G905" s="67"/>
    </row>
    <row r="906" spans="7:7" ht="12.75">
      <c r="G906" s="67"/>
    </row>
    <row r="907" spans="7:7" ht="12.75">
      <c r="G907" s="67"/>
    </row>
    <row r="908" spans="7:7" ht="12.75">
      <c r="G908" s="67"/>
    </row>
    <row r="909" spans="7:7" ht="12.75">
      <c r="G909" s="67"/>
    </row>
    <row r="910" spans="7:7" ht="12.75">
      <c r="G910" s="67"/>
    </row>
    <row r="911" spans="7:7" ht="12.75">
      <c r="G911" s="67"/>
    </row>
    <row r="912" spans="7:7" ht="12.75">
      <c r="G912" s="67"/>
    </row>
    <row r="913" spans="7:7" ht="12.75">
      <c r="G913" s="67"/>
    </row>
    <row r="914" spans="7:7" ht="12.75">
      <c r="G914" s="67"/>
    </row>
    <row r="915" spans="7:7" ht="12.75">
      <c r="G915" s="67"/>
    </row>
    <row r="916" spans="7:7" ht="12.75">
      <c r="G916" s="67"/>
    </row>
    <row r="917" spans="7:7" ht="12.75">
      <c r="G917" s="67"/>
    </row>
    <row r="918" spans="7:7" ht="12.75">
      <c r="G918" s="67"/>
    </row>
    <row r="919" spans="7:7" ht="12.75">
      <c r="G919" s="67"/>
    </row>
    <row r="920" spans="7:7" ht="12.75">
      <c r="G920" s="67"/>
    </row>
    <row r="921" spans="7:7" ht="12.75">
      <c r="G921" s="67"/>
    </row>
    <row r="922" spans="7:7" ht="12.75">
      <c r="G922" s="67"/>
    </row>
    <row r="923" spans="7:7" ht="12.75">
      <c r="G923" s="67"/>
    </row>
    <row r="924" spans="7:7" ht="12.75">
      <c r="G924" s="67"/>
    </row>
    <row r="925" spans="7:7" ht="12.75">
      <c r="G925" s="67"/>
    </row>
    <row r="926" spans="7:7" ht="12.75">
      <c r="G926" s="67"/>
    </row>
    <row r="927" spans="7:7" ht="12.75">
      <c r="G927" s="67"/>
    </row>
    <row r="928" spans="7:7" ht="12.75">
      <c r="G928" s="67"/>
    </row>
    <row r="929" spans="7:7" ht="12.75">
      <c r="G929" s="67"/>
    </row>
    <row r="930" spans="7:7" ht="12.75">
      <c r="G930" s="67"/>
    </row>
    <row r="931" spans="7:7" ht="12.75">
      <c r="G931" s="67"/>
    </row>
    <row r="932" spans="7:7" ht="12.75">
      <c r="G932" s="67"/>
    </row>
    <row r="933" spans="7:7" ht="12.75">
      <c r="G933" s="67"/>
    </row>
    <row r="934" spans="7:7" ht="12.75">
      <c r="G934" s="67"/>
    </row>
    <row r="935" spans="7:7" ht="12.75">
      <c r="G935" s="67"/>
    </row>
    <row r="936" spans="7:7" ht="12.75">
      <c r="G936" s="67"/>
    </row>
    <row r="937" spans="7:7" ht="12.75">
      <c r="G937" s="67"/>
    </row>
    <row r="938" spans="7:7" ht="12.75">
      <c r="G938" s="67"/>
    </row>
    <row r="939" spans="7:7" ht="12.75">
      <c r="G939" s="67"/>
    </row>
    <row r="940" spans="7:7" ht="12.75">
      <c r="G940" s="67"/>
    </row>
    <row r="941" spans="7:7" ht="12.75">
      <c r="G941" s="67"/>
    </row>
    <row r="942" spans="7:7" ht="12.75">
      <c r="G942" s="67"/>
    </row>
    <row r="943" spans="7:7" ht="12.75">
      <c r="G943" s="67"/>
    </row>
    <row r="944" spans="7:7" ht="12.75">
      <c r="G944" s="67"/>
    </row>
    <row r="945" spans="7:7" ht="12.75">
      <c r="G945" s="67"/>
    </row>
    <row r="946" spans="7:7" ht="12.75">
      <c r="G946" s="67"/>
    </row>
    <row r="947" spans="7:7" ht="12.75">
      <c r="G947" s="67"/>
    </row>
    <row r="948" spans="7:7" ht="12.75">
      <c r="G948" s="67"/>
    </row>
    <row r="949" spans="7:7" ht="12.75">
      <c r="G949" s="67"/>
    </row>
    <row r="950" spans="7:7" ht="12.75">
      <c r="G950" s="67"/>
    </row>
    <row r="951" spans="7:7" ht="12.75">
      <c r="G951" s="67"/>
    </row>
    <row r="952" spans="7:7" ht="12.75">
      <c r="G952" s="67"/>
    </row>
    <row r="953" spans="7:7" ht="12.75">
      <c r="G953" s="67"/>
    </row>
    <row r="954" spans="7:7" ht="12.75">
      <c r="G954" s="67"/>
    </row>
    <row r="955" spans="7:7" ht="12.75">
      <c r="G955" s="67"/>
    </row>
    <row r="956" spans="7:7" ht="12.75">
      <c r="G956" s="67"/>
    </row>
    <row r="957" spans="7:7" ht="12.75">
      <c r="G957" s="67"/>
    </row>
    <row r="958" spans="7:7" ht="12.75">
      <c r="G958" s="67"/>
    </row>
    <row r="959" spans="7:7" ht="12.75">
      <c r="G959" s="67"/>
    </row>
    <row r="960" spans="7:7" ht="12.75">
      <c r="G960" s="67"/>
    </row>
    <row r="961" spans="7:7" ht="12.75">
      <c r="G961" s="67"/>
    </row>
    <row r="962" spans="7:7" ht="12.75">
      <c r="G962" s="67"/>
    </row>
    <row r="963" spans="7:7" ht="12.75">
      <c r="G963" s="67"/>
    </row>
    <row r="964" spans="7:7" ht="12.75">
      <c r="G964" s="67"/>
    </row>
    <row r="965" spans="7:7" ht="12.75">
      <c r="G965" s="67"/>
    </row>
    <row r="966" spans="7:7" ht="12.75">
      <c r="G966" s="67"/>
    </row>
    <row r="967" spans="7:7" ht="12.75">
      <c r="G967" s="67"/>
    </row>
    <row r="968" spans="7:7" ht="12.75">
      <c r="G968" s="67"/>
    </row>
    <row r="969" spans="7:7" ht="12.75">
      <c r="G969" s="67"/>
    </row>
    <row r="970" spans="7:7" ht="12.75">
      <c r="G970" s="67"/>
    </row>
    <row r="971" spans="7:7" ht="12.75">
      <c r="G971" s="67"/>
    </row>
    <row r="972" spans="7:7" ht="12.75">
      <c r="G972" s="67"/>
    </row>
    <row r="973" spans="7:7" ht="12.75">
      <c r="G973" s="67"/>
    </row>
    <row r="974" spans="7:7" ht="12.75">
      <c r="G974" s="67"/>
    </row>
    <row r="975" spans="7:7" ht="12.75">
      <c r="G975" s="67"/>
    </row>
    <row r="976" spans="7:7" ht="12.75">
      <c r="G976" s="67"/>
    </row>
    <row r="977" spans="7:7" ht="12.75">
      <c r="G977" s="67"/>
    </row>
    <row r="978" spans="7:7" ht="12.75">
      <c r="G978" s="67"/>
    </row>
    <row r="979" spans="7:7" ht="12.75">
      <c r="G979" s="67"/>
    </row>
    <row r="980" spans="7:7" ht="12.75">
      <c r="G980" s="67"/>
    </row>
    <row r="981" spans="7:7" ht="12.75">
      <c r="G981" s="67"/>
    </row>
    <row r="982" spans="7:7" ht="12.75">
      <c r="G982" s="67"/>
    </row>
    <row r="983" spans="7:7" ht="12.75">
      <c r="G983" s="67"/>
    </row>
    <row r="984" spans="7:7" ht="12.75">
      <c r="G984" s="67"/>
    </row>
    <row r="985" spans="7:7" ht="12.75">
      <c r="G985" s="67"/>
    </row>
    <row r="986" spans="7:7" ht="12.75">
      <c r="G986" s="67"/>
    </row>
    <row r="987" spans="7:7" ht="12.75">
      <c r="G987" s="67"/>
    </row>
    <row r="988" spans="7:7" ht="12.75">
      <c r="G988" s="67"/>
    </row>
    <row r="989" spans="7:7" ht="12.75">
      <c r="G989" s="67"/>
    </row>
    <row r="990" spans="7:7" ht="12.75">
      <c r="G990" s="67"/>
    </row>
    <row r="991" spans="7:7" ht="12.75">
      <c r="G991" s="67"/>
    </row>
    <row r="992" spans="7:7" ht="12.75">
      <c r="G992" s="67"/>
    </row>
    <row r="993" spans="7:7" ht="12.75">
      <c r="G993" s="67"/>
    </row>
    <row r="994" spans="7:7" ht="12.75">
      <c r="G994" s="67"/>
    </row>
    <row r="995" spans="7:7" ht="12.75">
      <c r="G995" s="67"/>
    </row>
    <row r="996" spans="7:7" ht="12.75">
      <c r="G996" s="67"/>
    </row>
    <row r="997" spans="7:7" ht="12.75">
      <c r="G997" s="67"/>
    </row>
    <row r="998" spans="7:7" ht="12.75">
      <c r="G998" s="67"/>
    </row>
    <row r="999" spans="7:7" ht="12.75">
      <c r="G999" s="67"/>
    </row>
    <row r="1000" spans="7:7" ht="12.75">
      <c r="G1000" s="67"/>
    </row>
    <row r="1001" spans="7:7" ht="12.75">
      <c r="G1001" s="67"/>
    </row>
    <row r="1002" spans="7:7" ht="12.75">
      <c r="G1002" s="67"/>
    </row>
    <row r="1003" spans="7:7" ht="12.75">
      <c r="G1003" s="67"/>
    </row>
    <row r="1004" spans="7:7" ht="12.75">
      <c r="G1004" s="6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29</vt:i4>
      </vt:variant>
    </vt:vector>
  </HeadingPairs>
  <TitlesOfParts>
    <vt:vector size="29" baseType="lpstr">
      <vt:lpstr>Отчет АРКА</vt:lpstr>
      <vt:lpstr>Заполняет конвертор НЕ ТРОГАТЬ!</vt:lpstr>
      <vt:lpstr>HDR и PR   </vt:lpstr>
      <vt:lpstr>Показатели и Задачи</vt:lpstr>
      <vt:lpstr>Стельность сухостой</vt:lpstr>
      <vt:lpstr>1-е ИО</vt:lpstr>
      <vt:lpstr>2-е ИО</vt:lpstr>
      <vt:lpstr>Результат отёла</vt:lpstr>
      <vt:lpstr>Проверка УЗИ</vt:lpstr>
      <vt:lpstr>Выбытие телят до 6 месяцев</vt:lpstr>
      <vt:lpstr>Выбытие до 60 дней  за год</vt:lpstr>
      <vt:lpstr>Выбытие до 60 дней в доении</vt:lpstr>
      <vt:lpstr>Отклонения надоя</vt:lpstr>
      <vt:lpstr>Сохранность молодняка</vt:lpstr>
      <vt:lpstr>Дойных коров и валовый надой</vt:lpstr>
      <vt:lpstr>PregRate</vt:lpstr>
      <vt:lpstr>CR%</vt:lpstr>
      <vt:lpstr>CR% Week</vt:lpstr>
      <vt:lpstr>CR% по схеме ИО и месяцу</vt:lpstr>
      <vt:lpstr>CR% по технику и месяцу</vt:lpstr>
      <vt:lpstr>Поголовье и Вал</vt:lpstr>
      <vt:lpstr>Прогноз поголовья Delpro</vt:lpstr>
      <vt:lpstr>Список пропущеных животных  с И</vt:lpstr>
      <vt:lpstr>Список пропущеных животных  с У</vt:lpstr>
      <vt:lpstr>Список пропущенных на запуск</vt:lpstr>
      <vt:lpstr>не трогать</vt:lpstr>
      <vt:lpstr>не трогать2</vt:lpstr>
      <vt:lpstr>не трогать3</vt:lpstr>
      <vt:lpstr>не трогать4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2026-08-19T13:00:30Z</cp:lastPrinted>
  <dcterms:created xsi:type="dcterms:W3CDTF">2026-08-19T13:00:43Z</dcterms:created>
  <dcterms:modified xsi:type="dcterms:W3CDTF">2026-08-19T13:00:44Z</dcterms:modified>
</cp:coreProperties>
</file>