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<sst xmlns="http://schemas.openxmlformats.org/spreadsheetml/2006/main" count="174" uniqueCount="152">
  <si>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Fecha</t>
  </si>
  <si>
    <t>Confirmados</t>
  </si>
  <si>
    <t>Teóricos Tasa 1.236</t>
  </si>
  <si>
    <t>MSE</t>
  </si>
  <si>
    <t>Provicia \ día</t>
  </si>
  <si>
    <t xml:space="preserve">CABA Casos Confirmados </t>
  </si>
  <si>
    <t xml:space="preserve">CABA Casos Recuperados </t>
  </si>
  <si>
    <t xml:space="preserve">CABA Casos Muertos </t>
  </si>
  <si>
    <t>CABA Casos Activos</t>
  </si>
  <si>
    <t>total MSE</t>
  </si>
  <si>
    <t>Tasa por minimización del MSE (mean squared error) entre 13/03 y 25/3</t>
  </si>
  <si>
    <t xml:space="preserve">Bs As Casos Confirmados </t>
  </si>
  <si>
    <t xml:space="preserve">Bs As  Casos Recuperados </t>
  </si>
  <si>
    <t xml:space="preserve">Bs As  Casos Muertos </t>
  </si>
  <si>
    <t>03/15</t>
  </si>
  <si>
    <t>20202281585415264161</t>
  </si>
  <si>
    <t>Bs As  Casos Activos</t>
  </si>
  <si>
    <t>03/16</t>
  </si>
  <si>
    <t>03/17</t>
  </si>
  <si>
    <t>03/18</t>
  </si>
  <si>
    <t>03/19</t>
  </si>
  <si>
    <t>03/20</t>
  </si>
  <si>
    <t>03/21</t>
  </si>
  <si>
    <t>03/22</t>
  </si>
  <si>
    <t>ZaBlfONzILttXxum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</si>
  <si>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</si>
  <si>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</si>
  <si>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</si>
  <si>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</si>
  <si>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</si>
  <si>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</si>
  <si>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</si>
  <si>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</si>
  <si>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 xml:space="preserve">Córdoba Casos Confirmados </t>
  </si>
  <si>
    <t>HTMF</t>
  </si>
  <si>
    <t>Tests realizados</t>
  </si>
  <si>
    <t/>
  </si>
  <si>
    <t>Tests acumulativos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</si>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</sst>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d&quot;/&quot;mm&quot;/&quot;"/>
    <numFmt numFmtId="168" formatCode="0.000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/>
    <font>
      <b/>
      <color rgb="FF000000"/>
      <name val="Arial"/>
    </font>
    <font>
      <b/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5" xfId="0" applyFont="1" applyNumberFormat="1"/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2037354874"/>
        <c:axId val="1335408644"/>
      </c:lineChart>
      <c:catAx>
        <c:axId val="2037354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408644"/>
      </c:catAx>
      <c:valAx>
        <c:axId val="1335408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354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5" width="6.0"/>
  </cols>
  <sheetData>
    <row r="1" ht="15.0" customHeight="1">
      <c r="A1" s="1" t="s">
        <v>4</v>
      </c>
      <c r="B1" s="4">
        <v>43893.0</v>
      </c>
      <c r="C1" s="6">
        <f t="shared" ref="C1:U1" si="1">B1+1</f>
        <v>43894</v>
      </c>
      <c r="D1" s="4">
        <f t="shared" si="1"/>
        <v>43895</v>
      </c>
      <c r="E1" s="4">
        <f t="shared" si="1"/>
        <v>43896</v>
      </c>
      <c r="F1" s="4">
        <f t="shared" si="1"/>
        <v>43897</v>
      </c>
      <c r="G1" s="4">
        <f t="shared" si="1"/>
        <v>43898</v>
      </c>
      <c r="H1" s="4">
        <f t="shared" si="1"/>
        <v>43899</v>
      </c>
      <c r="I1" s="4">
        <f t="shared" si="1"/>
        <v>43900</v>
      </c>
      <c r="J1" s="4">
        <f t="shared" si="1"/>
        <v>43901</v>
      </c>
      <c r="K1" s="4">
        <f t="shared" si="1"/>
        <v>43902</v>
      </c>
      <c r="L1" s="4">
        <f t="shared" si="1"/>
        <v>43903</v>
      </c>
      <c r="M1" s="4">
        <f t="shared" si="1"/>
        <v>43904</v>
      </c>
      <c r="N1" s="4">
        <f t="shared" si="1"/>
        <v>43905</v>
      </c>
      <c r="O1" s="4">
        <f t="shared" si="1"/>
        <v>43906</v>
      </c>
      <c r="P1" s="4">
        <f t="shared" si="1"/>
        <v>43907</v>
      </c>
      <c r="Q1" s="4">
        <f t="shared" si="1"/>
        <v>43908</v>
      </c>
      <c r="R1" s="4">
        <f t="shared" si="1"/>
        <v>43909</v>
      </c>
      <c r="S1" s="4">
        <f t="shared" si="1"/>
        <v>43910</v>
      </c>
      <c r="T1" s="4">
        <f t="shared" si="1"/>
        <v>43911</v>
      </c>
      <c r="U1" s="4">
        <f t="shared" si="1"/>
        <v>43912</v>
      </c>
      <c r="V1" s="4">
        <v>43913.0</v>
      </c>
      <c r="W1" s="4">
        <f>V1+1</f>
        <v>43914</v>
      </c>
      <c r="X1" s="4">
        <v>43915.0</v>
      </c>
      <c r="Y1" s="4">
        <v>43916.0</v>
      </c>
      <c r="Z1" s="4">
        <f t="shared" ref="Z1:AE1" si="2">Y1+1</f>
        <v>43917</v>
      </c>
      <c r="AA1" s="4">
        <f t="shared" si="2"/>
        <v>43918</v>
      </c>
      <c r="AB1" s="4">
        <f t="shared" si="2"/>
        <v>43919</v>
      </c>
      <c r="AC1" s="4">
        <f t="shared" si="2"/>
        <v>43920</v>
      </c>
      <c r="AD1" s="4">
        <f t="shared" si="2"/>
        <v>43921</v>
      </c>
      <c r="AE1" s="4">
        <f t="shared" si="2"/>
        <v>43922</v>
      </c>
      <c r="AF1" s="4">
        <v>43923.0</v>
      </c>
      <c r="AG1" s="4">
        <v>43924.0</v>
      </c>
      <c r="AH1" s="4">
        <v>43925.0</v>
      </c>
      <c r="AI1" s="7">
        <v>43926.0</v>
      </c>
    </row>
    <row r="2">
      <c r="A2" s="9" t="s">
        <v>5</v>
      </c>
      <c r="B2" s="9">
        <v>1.0</v>
      </c>
      <c r="C2" s="9">
        <v>1.0</v>
      </c>
      <c r="D2" s="9">
        <v>1.0</v>
      </c>
      <c r="E2" s="9">
        <v>5.0</v>
      </c>
      <c r="F2" s="9">
        <v>6.0</v>
      </c>
      <c r="G2" s="9">
        <v>8.0</v>
      </c>
      <c r="H2" s="9">
        <v>9.0</v>
      </c>
      <c r="I2" s="9">
        <v>10.0</v>
      </c>
      <c r="J2" s="9">
        <v>11.0</v>
      </c>
      <c r="K2" s="9">
        <v>14.0</v>
      </c>
      <c r="L2" s="9">
        <v>16.0</v>
      </c>
      <c r="M2" s="9">
        <v>23.0</v>
      </c>
      <c r="N2" s="9">
        <v>29.0</v>
      </c>
      <c r="O2" s="9">
        <v>34.0</v>
      </c>
      <c r="P2" s="9">
        <v>38.0</v>
      </c>
      <c r="Q2" s="9">
        <v>48.0</v>
      </c>
      <c r="R2" s="9">
        <v>56.0</v>
      </c>
      <c r="S2" s="9">
        <v>65.0</v>
      </c>
      <c r="T2" s="9">
        <v>94.0</v>
      </c>
      <c r="U2" s="1">
        <f>T2+12</f>
        <v>106</v>
      </c>
      <c r="V2" s="1">
        <f>U2+11</f>
        <v>117</v>
      </c>
      <c r="W2" s="1">
        <f>V2+30</f>
        <v>147</v>
      </c>
      <c r="X2" s="9">
        <v>166.0</v>
      </c>
      <c r="Y2" s="9">
        <v>197.0</v>
      </c>
      <c r="Z2" s="9">
        <v>227.0</v>
      </c>
      <c r="AA2" s="9">
        <v>245.0</v>
      </c>
      <c r="AB2" s="1">
        <f>AA2+13</f>
        <v>258</v>
      </c>
      <c r="AC2" s="10">
        <f>AB2+34</f>
        <v>292</v>
      </c>
      <c r="AD2" s="10">
        <f>19+AC2</f>
        <v>311</v>
      </c>
      <c r="AE2" s="9">
        <v>321.0</v>
      </c>
      <c r="AF2" s="10">
        <f>AE2+24</f>
        <v>345</v>
      </c>
      <c r="AG2" s="10">
        <f>AF2+28</f>
        <v>373</v>
      </c>
      <c r="AH2" s="10">
        <f>34+AG2</f>
        <v>407</v>
      </c>
      <c r="AI2" s="10">
        <f>32+AH2</f>
        <v>439</v>
      </c>
    </row>
    <row r="3">
      <c r="A3" s="9" t="s">
        <v>6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3.0</v>
      </c>
      <c r="M3" s="9">
        <v>3.0</v>
      </c>
      <c r="N3" s="9">
        <v>3.0</v>
      </c>
      <c r="O3" s="9">
        <v>3.0</v>
      </c>
      <c r="P3" s="9">
        <v>3.0</v>
      </c>
      <c r="Q3" s="9">
        <v>3.0</v>
      </c>
      <c r="R3" s="9">
        <v>3.0</v>
      </c>
      <c r="S3" s="9">
        <v>3.0</v>
      </c>
      <c r="T3" s="9">
        <v>25.0</v>
      </c>
      <c r="U3" s="9">
        <v>25.0</v>
      </c>
      <c r="V3" s="9">
        <v>38.0</v>
      </c>
      <c r="W3" s="9">
        <v>38.0</v>
      </c>
      <c r="X3" s="9">
        <v>38.0</v>
      </c>
      <c r="Y3" s="9">
        <v>53.0</v>
      </c>
      <c r="Z3" s="9">
        <v>53.0</v>
      </c>
      <c r="AA3" s="9">
        <v>53.0</v>
      </c>
      <c r="AB3" s="9">
        <v>53.0</v>
      </c>
      <c r="AC3">
        <v>53.0</v>
      </c>
      <c r="AD3">
        <v>53.0</v>
      </c>
      <c r="AE3" s="9">
        <v>53.0</v>
      </c>
      <c r="AF3">
        <v>53.0</v>
      </c>
      <c r="AG3">
        <v>53.0</v>
      </c>
      <c r="AH3">
        <v>53.0</v>
      </c>
      <c r="AI3">
        <v>53.0</v>
      </c>
    </row>
    <row r="4">
      <c r="A4" s="9" t="s">
        <v>7</v>
      </c>
      <c r="B4" s="9">
        <v>0.0</v>
      </c>
      <c r="C4" s="9">
        <v>0.0</v>
      </c>
      <c r="D4" s="9">
        <v>0.0</v>
      </c>
      <c r="E4" s="9">
        <v>0.0</v>
      </c>
      <c r="F4" s="9">
        <v>1.0</v>
      </c>
      <c r="G4" s="9">
        <v>1.0</v>
      </c>
      <c r="H4" s="9">
        <v>1.0</v>
      </c>
      <c r="I4" s="9">
        <v>1.0</v>
      </c>
      <c r="J4" s="9">
        <v>1.0</v>
      </c>
      <c r="K4" s="9">
        <v>1.0</v>
      </c>
      <c r="L4" s="9">
        <v>1.0</v>
      </c>
      <c r="M4" s="9">
        <v>1.0</v>
      </c>
      <c r="N4" s="9">
        <v>1.0</v>
      </c>
      <c r="O4" s="9">
        <v>1.0</v>
      </c>
      <c r="P4" s="9">
        <v>1.0</v>
      </c>
      <c r="Q4" s="9">
        <v>2.0</v>
      </c>
      <c r="R4" s="9">
        <v>2.0</v>
      </c>
      <c r="S4" s="9">
        <v>2.0</v>
      </c>
      <c r="T4" s="9">
        <v>2.0</v>
      </c>
      <c r="U4" s="9">
        <v>2.0</v>
      </c>
      <c r="V4" s="9">
        <v>2.0</v>
      </c>
      <c r="W4" s="9">
        <v>2.0</v>
      </c>
      <c r="X4" s="9">
        <v>3.0</v>
      </c>
      <c r="Y4" s="9">
        <v>4.0</v>
      </c>
      <c r="Z4" s="9">
        <v>5.0</v>
      </c>
      <c r="AA4" s="9">
        <v>8.0</v>
      </c>
      <c r="AB4" s="9">
        <v>8.0</v>
      </c>
      <c r="AC4">
        <v>8.0</v>
      </c>
      <c r="AD4">
        <v>8.0</v>
      </c>
      <c r="AE4" s="9">
        <v>9.0</v>
      </c>
      <c r="AF4">
        <v>9.0</v>
      </c>
      <c r="AG4">
        <v>9.0</v>
      </c>
      <c r="AH4">
        <v>9.0</v>
      </c>
      <c r="AI4">
        <v>10.0</v>
      </c>
    </row>
    <row r="5">
      <c r="A5" s="9" t="s">
        <v>8</v>
      </c>
      <c r="B5" s="9">
        <v>1.0</v>
      </c>
      <c r="C5" s="9">
        <v>1.0</v>
      </c>
      <c r="D5" s="9">
        <v>1.0</v>
      </c>
      <c r="E5" s="9">
        <v>5.0</v>
      </c>
      <c r="F5" s="9">
        <v>5.0</v>
      </c>
      <c r="G5" s="9">
        <v>7.0</v>
      </c>
      <c r="H5" s="9">
        <v>8.0</v>
      </c>
      <c r="I5" s="9">
        <v>9.0</v>
      </c>
      <c r="J5" s="9">
        <v>10.0</v>
      </c>
      <c r="K5" s="9">
        <v>13.0</v>
      </c>
      <c r="L5" s="9">
        <v>12.0</v>
      </c>
      <c r="M5" s="9">
        <v>19.0</v>
      </c>
      <c r="N5" s="9">
        <v>25.0</v>
      </c>
      <c r="O5" s="9">
        <v>30.0</v>
      </c>
      <c r="P5" s="9">
        <v>34.0</v>
      </c>
      <c r="Q5" s="9">
        <v>43.0</v>
      </c>
      <c r="R5" s="9">
        <v>51.0</v>
      </c>
      <c r="S5" s="9">
        <v>60.0</v>
      </c>
      <c r="T5" s="9">
        <v>67.0</v>
      </c>
      <c r="U5" s="9">
        <v>79.0</v>
      </c>
      <c r="V5" s="9">
        <v>77.0</v>
      </c>
      <c r="W5" s="1">
        <f t="shared" ref="W5:AI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10">
        <f t="shared" si="3"/>
        <v>231</v>
      </c>
      <c r="AD5" s="10">
        <f t="shared" si="3"/>
        <v>250</v>
      </c>
      <c r="AE5" s="1">
        <f t="shared" si="3"/>
        <v>259</v>
      </c>
      <c r="AF5" s="10">
        <f t="shared" si="3"/>
        <v>283</v>
      </c>
      <c r="AG5" s="10">
        <f t="shared" si="3"/>
        <v>311</v>
      </c>
      <c r="AH5" s="10">
        <f t="shared" si="3"/>
        <v>345</v>
      </c>
      <c r="AI5" s="10">
        <f t="shared" si="3"/>
        <v>376</v>
      </c>
    </row>
    <row r="6">
      <c r="A6" s="9" t="s">
        <v>11</v>
      </c>
      <c r="B6" s="9"/>
      <c r="C6" s="9"/>
      <c r="D6" s="9">
        <v>1.0</v>
      </c>
      <c r="E6" s="9">
        <v>2.0</v>
      </c>
      <c r="F6" s="9">
        <v>2.0</v>
      </c>
      <c r="G6" s="9">
        <v>3.0</v>
      </c>
      <c r="H6" s="9">
        <v>3.0</v>
      </c>
      <c r="I6" s="9">
        <v>4.0</v>
      </c>
      <c r="J6" s="9">
        <v>5.0</v>
      </c>
      <c r="K6" s="9">
        <v>9.0</v>
      </c>
      <c r="L6" s="9">
        <v>10.0</v>
      </c>
      <c r="M6" s="9">
        <v>11.0</v>
      </c>
      <c r="N6" s="9">
        <v>12.0</v>
      </c>
      <c r="O6" s="9">
        <v>13.0</v>
      </c>
      <c r="P6" s="9">
        <v>15.0</v>
      </c>
      <c r="Q6" s="9">
        <v>20.0</v>
      </c>
      <c r="R6" s="9">
        <v>35.0</v>
      </c>
      <c r="S6" s="9">
        <v>44.0</v>
      </c>
      <c r="T6" s="9">
        <v>59.0</v>
      </c>
      <c r="U6" s="9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9">
        <v>158.0</v>
      </c>
      <c r="Z6" s="9">
        <v>193.0</v>
      </c>
      <c r="AA6" s="9">
        <v>201.0</v>
      </c>
      <c r="AB6" s="1">
        <f>AA6+16</f>
        <v>217</v>
      </c>
      <c r="AC6" s="10">
        <f>AB6+36</f>
        <v>253</v>
      </c>
      <c r="AD6" s="10">
        <f>17+AC6</f>
        <v>270</v>
      </c>
      <c r="AE6" s="9">
        <v>280.0</v>
      </c>
      <c r="AF6" s="10">
        <f>AE6+36</f>
        <v>316</v>
      </c>
      <c r="AG6" s="10">
        <f>AF6+22</f>
        <v>338</v>
      </c>
      <c r="AH6" s="10">
        <f>AG6+26</f>
        <v>364</v>
      </c>
      <c r="AI6" s="10">
        <f>33+AH6</f>
        <v>397</v>
      </c>
    </row>
    <row r="7">
      <c r="A7" s="1" t="s">
        <v>12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9">
        <v>15.0</v>
      </c>
    </row>
    <row r="8">
      <c r="A8" s="1" t="s">
        <v>13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9">
        <v>17.0</v>
      </c>
    </row>
    <row r="9">
      <c r="A9" s="1" t="s">
        <v>16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I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</row>
    <row r="10">
      <c r="A10" s="1" t="s">
        <v>33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10">
        <f>AB10+8</f>
        <v>81</v>
      </c>
      <c r="AD10" s="10">
        <f>AC10+14</f>
        <v>95</v>
      </c>
      <c r="AE10" s="1">
        <v>101.0</v>
      </c>
      <c r="AF10" s="10">
        <f>AE10+16</f>
        <v>117</v>
      </c>
      <c r="AG10" s="10">
        <f>AF10+14</f>
        <v>131</v>
      </c>
      <c r="AH10" s="1">
        <v>134.0</v>
      </c>
      <c r="AI10" s="1">
        <f>5+AH10</f>
        <v>139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9">
        <v>1.0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9">
        <v>2.0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I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136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0">
        <f>AE14+2</f>
        <v>9</v>
      </c>
      <c r="AG14" s="1">
        <v>10.0</v>
      </c>
      <c r="AH14" s="1">
        <v>10.0</v>
      </c>
      <c r="AI14" s="9">
        <v>10.0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9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9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9">
        <v>10.0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0">
        <f>AB18+12</f>
        <v>81</v>
      </c>
      <c r="AD18" s="10">
        <f>AC18+3</f>
        <v>84</v>
      </c>
      <c r="AE18" s="10">
        <f>12+84</f>
        <v>96</v>
      </c>
      <c r="AF18" s="10">
        <f>AE18+3</f>
        <v>99</v>
      </c>
      <c r="AG18" s="10">
        <f t="shared" ref="AG18:AH18" si="9">AF18+8</f>
        <v>107</v>
      </c>
      <c r="AH18" s="10">
        <f t="shared" si="9"/>
        <v>115</v>
      </c>
      <c r="AI18" s="9">
        <v>115.0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9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9">
        <v>7.0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0">Z18-Z19-Z20</f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9">
        <v>104.0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9">
        <v>17.0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9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9">
        <v>1.0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1">Z22-Z23-Z24</f>
        <v>6</v>
      </c>
      <c r="AA25" s="1">
        <f t="shared" si="11"/>
        <v>6</v>
      </c>
      <c r="AB25" s="1">
        <f t="shared" si="11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9">
        <v>15.0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10">
        <f>AB26+21</f>
        <v>111</v>
      </c>
      <c r="AD26" s="10">
        <f>AC26+22</f>
        <v>133</v>
      </c>
      <c r="AE26" s="1">
        <v>144.0</v>
      </c>
      <c r="AF26" s="10">
        <f>8+AE26</f>
        <v>152</v>
      </c>
      <c r="AG26" s="1">
        <v>160.0</v>
      </c>
      <c r="AH26" s="1">
        <v>165.0</v>
      </c>
      <c r="AI26" s="1">
        <f>11+AH26</f>
        <v>176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9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9">
        <v>1.0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2">Z26-Z27-Z28</f>
        <v>64</v>
      </c>
      <c r="AA29" s="1">
        <f t="shared" si="12"/>
        <v>77</v>
      </c>
      <c r="AB29" s="1">
        <f t="shared" si="12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9">
        <v>175.0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10">
        <f>AB30+11</f>
        <v>32</v>
      </c>
      <c r="AD30" s="1">
        <v>39.0</v>
      </c>
      <c r="AE30" s="1">
        <v>39.0</v>
      </c>
      <c r="AF30" s="10">
        <f>24+AE30</f>
        <v>63</v>
      </c>
      <c r="AG30" s="1">
        <v>64.0</v>
      </c>
      <c r="AH30" s="1">
        <v>72.0</v>
      </c>
      <c r="AI30" s="1">
        <f>3+AH30</f>
        <v>75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9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9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3">Z30-Z31-Z32</f>
        <v>13</v>
      </c>
      <c r="AA33" s="1">
        <f t="shared" si="13"/>
        <v>17</v>
      </c>
      <c r="AB33" s="1">
        <f t="shared" si="13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9">
        <v>75.0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10">
        <f>2+AE34</f>
        <v>5</v>
      </c>
      <c r="AG34" s="1">
        <v>5.0</v>
      </c>
      <c r="AH34" s="1">
        <v>5.0</v>
      </c>
      <c r="AI34" s="9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9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9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4">Z34-Z35-Z36</f>
        <v>3</v>
      </c>
      <c r="AA37" s="1">
        <f t="shared" si="14"/>
        <v>3</v>
      </c>
      <c r="AB37" s="1">
        <f t="shared" si="14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9">
        <v>5.0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9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9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9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5">Z38-Z39-Z40</f>
        <v>1</v>
      </c>
      <c r="AA41" s="1">
        <f t="shared" si="15"/>
        <v>1</v>
      </c>
      <c r="AB41" s="1">
        <f t="shared" si="15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9">
        <v>3.0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9">
        <v>19.0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9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9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6">Z42-Z43-Z44</f>
        <v>10</v>
      </c>
      <c r="AA45" s="1">
        <f t="shared" si="16"/>
        <v>10</v>
      </c>
      <c r="AB45" s="1">
        <f t="shared" si="16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9">
        <v>19.0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10">
        <f>AE46+1</f>
        <v>22</v>
      </c>
      <c r="AG46" s="1">
        <v>22.0</v>
      </c>
      <c r="AH46" s="1">
        <v>22.0</v>
      </c>
      <c r="AI46" s="9">
        <v>22.0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9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9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7">Z46-Z47-Z48</f>
        <v>4</v>
      </c>
      <c r="AA49" s="1">
        <f t="shared" si="17"/>
        <v>8</v>
      </c>
      <c r="AB49" s="1">
        <f t="shared" si="17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9">
        <v>22.0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9">
        <v>4.0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9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9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8">Z50-Z51-Z52</f>
        <v>2</v>
      </c>
      <c r="AA53" s="1">
        <f t="shared" si="18"/>
        <v>2</v>
      </c>
      <c r="AB53" s="1">
        <f t="shared" si="18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9">
        <v>4.0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9">
        <v>44.0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9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9">
        <v>1.0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19">Z54-Z55-Z56</f>
        <v>10</v>
      </c>
      <c r="AA57" s="1">
        <f t="shared" si="19"/>
        <v>11</v>
      </c>
      <c r="AB57" s="1">
        <f t="shared" si="19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20">AF54-AF55-AF56</f>
        <v>26</v>
      </c>
      <c r="AG57" s="1">
        <f t="shared" si="20"/>
        <v>27</v>
      </c>
      <c r="AH57" s="1">
        <v>31.0</v>
      </c>
      <c r="AI57" s="9">
        <v>42.0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9">
        <v>29.0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9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9">
        <v>4.0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21">Z58-Z59-Z60</f>
        <v>7</v>
      </c>
      <c r="AA61" s="1">
        <f t="shared" si="21"/>
        <v>7</v>
      </c>
      <c r="AB61" s="1">
        <f t="shared" si="21"/>
        <v>8</v>
      </c>
      <c r="AC61" s="1">
        <v>11.0</v>
      </c>
      <c r="AD61" s="1">
        <v>13.0</v>
      </c>
      <c r="AE61" s="1">
        <v>23.0</v>
      </c>
      <c r="AF61" s="1">
        <f t="shared" ref="AF61:AG61" si="22">AF58-AF59-AF60</f>
        <v>21</v>
      </c>
      <c r="AG61" s="1">
        <f t="shared" si="22"/>
        <v>22</v>
      </c>
      <c r="AH61" s="1">
        <v>22.0</v>
      </c>
      <c r="AI61" s="9">
        <v>24.0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9">
        <v>22.0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9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9">
        <v>2.0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23">Z62-Z63-Z64</f>
        <v>15</v>
      </c>
      <c r="AA65" s="1">
        <f t="shared" si="23"/>
        <v>15</v>
      </c>
      <c r="AB65" s="1">
        <f t="shared" si="23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24">AG62-AG63-AG64</f>
        <v>19</v>
      </c>
      <c r="AH65" s="1">
        <f t="shared" si="24"/>
        <v>20</v>
      </c>
      <c r="AI65" s="9">
        <v>20.0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9">
        <v>23.0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9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9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5">Z66-Z67-Z68</f>
        <v>9</v>
      </c>
      <c r="AA69" s="1">
        <f t="shared" si="25"/>
        <v>9</v>
      </c>
      <c r="AB69" s="1">
        <f t="shared" si="25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9">
        <v>23.0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9">
        <v>3.0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9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9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6">Z74-Z75-Z76</f>
        <v>1</v>
      </c>
      <c r="AA77" s="1">
        <f t="shared" si="26"/>
        <v>1</v>
      </c>
      <c r="AB77" s="1">
        <f t="shared" si="26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9">
        <v>3.0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9">
        <v>8.0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9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9">
        <v>1.0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9">
        <v>7.0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9">
        <v>1.0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9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9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9">
        <v>1.0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9">
        <v>3.0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9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9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7">Z94-Z95-Z96</f>
        <v>1</v>
      </c>
      <c r="AA97" s="1">
        <f t="shared" si="27"/>
        <v>1</v>
      </c>
      <c r="AB97" s="1">
        <f t="shared" si="27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9">
        <v>3.0</v>
      </c>
    </row>
    <row r="98">
      <c r="A98" s="2" t="s">
        <v>125</v>
      </c>
      <c r="B98" s="2">
        <f t="shared" ref="B98:AI98" si="28">B2+B6+B10+B14+B18+B22+B26+B30+B34+B38+B42+B46+B50+B54+B58+B62+B66+B70+B74+B78+B82+B86+B90+B94</f>
        <v>1</v>
      </c>
      <c r="C98" s="2">
        <f t="shared" si="28"/>
        <v>1</v>
      </c>
      <c r="D98" s="2">
        <f t="shared" si="28"/>
        <v>2</v>
      </c>
      <c r="E98" s="2">
        <f t="shared" si="28"/>
        <v>8</v>
      </c>
      <c r="F98" s="2">
        <f t="shared" si="28"/>
        <v>9</v>
      </c>
      <c r="G98" s="2">
        <f t="shared" si="28"/>
        <v>12</v>
      </c>
      <c r="H98" s="2">
        <f t="shared" si="28"/>
        <v>17</v>
      </c>
      <c r="I98" s="2">
        <f t="shared" si="28"/>
        <v>19</v>
      </c>
      <c r="J98" s="2">
        <f t="shared" si="28"/>
        <v>21</v>
      </c>
      <c r="K98" s="2">
        <f t="shared" si="28"/>
        <v>31</v>
      </c>
      <c r="L98" s="2">
        <f t="shared" si="28"/>
        <v>34</v>
      </c>
      <c r="M98" s="2">
        <f t="shared" si="28"/>
        <v>45</v>
      </c>
      <c r="N98" s="2">
        <f t="shared" si="28"/>
        <v>56</v>
      </c>
      <c r="O98" s="2">
        <f t="shared" si="28"/>
        <v>65</v>
      </c>
      <c r="P98" s="2">
        <f t="shared" si="28"/>
        <v>79</v>
      </c>
      <c r="Q98" s="2">
        <f t="shared" si="28"/>
        <v>97</v>
      </c>
      <c r="R98" s="2">
        <f t="shared" si="28"/>
        <v>128</v>
      </c>
      <c r="S98" s="2">
        <f t="shared" si="28"/>
        <v>158</v>
      </c>
      <c r="T98" s="2">
        <f t="shared" si="28"/>
        <v>225</v>
      </c>
      <c r="U98" s="2">
        <f t="shared" si="28"/>
        <v>266</v>
      </c>
      <c r="V98" s="2">
        <f t="shared" si="28"/>
        <v>301</v>
      </c>
      <c r="W98" s="2">
        <f t="shared" si="28"/>
        <v>387</v>
      </c>
      <c r="X98" s="2">
        <f t="shared" si="28"/>
        <v>502</v>
      </c>
      <c r="Y98" s="2">
        <f t="shared" si="28"/>
        <v>589</v>
      </c>
      <c r="Z98" s="2">
        <f t="shared" si="28"/>
        <v>690</v>
      </c>
      <c r="AA98" s="2">
        <f t="shared" si="28"/>
        <v>745</v>
      </c>
      <c r="AB98" s="2">
        <f t="shared" si="28"/>
        <v>820</v>
      </c>
      <c r="AC98" s="2">
        <f t="shared" si="28"/>
        <v>966</v>
      </c>
      <c r="AD98" s="2">
        <f t="shared" si="28"/>
        <v>1054</v>
      </c>
      <c r="AE98" s="2">
        <f t="shared" si="28"/>
        <v>1133</v>
      </c>
      <c r="AF98" s="2">
        <f t="shared" si="28"/>
        <v>1265</v>
      </c>
      <c r="AG98" s="2">
        <f t="shared" si="28"/>
        <v>1353</v>
      </c>
      <c r="AH98" s="2">
        <f t="shared" si="28"/>
        <v>1451</v>
      </c>
      <c r="AI98" s="2">
        <f t="shared" si="28"/>
        <v>1554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</row>
    <row r="100">
      <c r="A100" s="1" t="s">
        <v>127</v>
      </c>
      <c r="B100" s="1"/>
      <c r="C100" s="1">
        <f t="shared" ref="C100:AI100" si="29">C99/B99-1</f>
        <v>0</v>
      </c>
      <c r="D100" s="1">
        <f t="shared" si="29"/>
        <v>1</v>
      </c>
      <c r="E100" s="1">
        <f t="shared" si="29"/>
        <v>3</v>
      </c>
      <c r="F100" s="1">
        <f t="shared" si="29"/>
        <v>0.125</v>
      </c>
      <c r="G100" s="1">
        <f t="shared" si="29"/>
        <v>0.3333333333</v>
      </c>
      <c r="H100" s="1">
        <f t="shared" si="29"/>
        <v>0.4166666667</v>
      </c>
      <c r="I100" s="1">
        <f t="shared" si="29"/>
        <v>0.1176470588</v>
      </c>
      <c r="J100" s="1">
        <f t="shared" si="29"/>
        <v>0.1052631579</v>
      </c>
      <c r="K100" s="1">
        <f t="shared" si="29"/>
        <v>0.4761904762</v>
      </c>
      <c r="L100" s="1">
        <f t="shared" si="29"/>
        <v>0.09677419355</v>
      </c>
      <c r="M100" s="1">
        <f t="shared" si="29"/>
        <v>0.3235294118</v>
      </c>
      <c r="N100" s="1">
        <f t="shared" si="29"/>
        <v>0.2444444444</v>
      </c>
      <c r="O100" s="1">
        <f t="shared" si="29"/>
        <v>0.1607142857</v>
      </c>
      <c r="P100" s="1">
        <f t="shared" si="29"/>
        <v>0.2153846154</v>
      </c>
      <c r="Q100" s="1">
        <f t="shared" si="29"/>
        <v>0.2278481013</v>
      </c>
      <c r="R100" s="1">
        <f t="shared" si="29"/>
        <v>0.3195876289</v>
      </c>
      <c r="S100" s="1">
        <f t="shared" si="29"/>
        <v>0.234375</v>
      </c>
      <c r="T100" s="1">
        <f t="shared" si="29"/>
        <v>0.4240506329</v>
      </c>
      <c r="U100" s="1">
        <f t="shared" si="29"/>
        <v>0.1822222222</v>
      </c>
      <c r="V100" s="1">
        <f t="shared" si="29"/>
        <v>0.1315789474</v>
      </c>
      <c r="W100" s="1">
        <f t="shared" si="29"/>
        <v>0.2857142857</v>
      </c>
      <c r="X100" s="1">
        <f t="shared" si="29"/>
        <v>0.2971576227</v>
      </c>
      <c r="Y100" s="1">
        <f t="shared" si="29"/>
        <v>0.1733067729</v>
      </c>
      <c r="Z100" s="1">
        <f t="shared" si="29"/>
        <v>0.1714770798</v>
      </c>
      <c r="AA100" s="1">
        <f t="shared" si="29"/>
        <v>0.07971014493</v>
      </c>
      <c r="AB100" s="1">
        <f t="shared" si="29"/>
        <v>0.1006711409</v>
      </c>
      <c r="AC100" s="1">
        <f t="shared" si="29"/>
        <v>0.1780487805</v>
      </c>
      <c r="AD100" s="1">
        <f t="shared" si="29"/>
        <v>0.09109730849</v>
      </c>
      <c r="AE100" s="1">
        <f t="shared" si="29"/>
        <v>0.07495256167</v>
      </c>
      <c r="AF100" s="1">
        <f t="shared" si="29"/>
        <v>0.1165048544</v>
      </c>
      <c r="AG100" s="1">
        <f t="shared" si="29"/>
        <v>0.06956521739</v>
      </c>
      <c r="AH100" s="1">
        <f t="shared" si="29"/>
        <v>0.07243163341</v>
      </c>
      <c r="AI100" s="1">
        <f t="shared" si="29"/>
        <v>0.07098552722</v>
      </c>
    </row>
    <row r="101">
      <c r="A101" s="20" t="s">
        <v>128</v>
      </c>
      <c r="B101" s="21"/>
      <c r="C101" s="20"/>
      <c r="D101" s="21"/>
      <c r="E101" s="20" t="s">
        <v>129</v>
      </c>
      <c r="F101" s="21"/>
      <c r="H101" s="21"/>
      <c r="I101" s="21"/>
      <c r="J101" s="20" t="s">
        <v>130</v>
      </c>
      <c r="K101" s="20" t="s">
        <v>131</v>
      </c>
      <c r="L101" s="20" t="s">
        <v>132</v>
      </c>
      <c r="M101" s="20" t="s">
        <v>133</v>
      </c>
      <c r="N101" s="20" t="s">
        <v>134</v>
      </c>
      <c r="O101" s="22" t="s">
        <v>135</v>
      </c>
      <c r="P101" s="20" t="s">
        <v>136</v>
      </c>
      <c r="Q101" s="20" t="s">
        <v>137</v>
      </c>
      <c r="R101" s="21"/>
      <c r="S101" s="22" t="s">
        <v>138</v>
      </c>
      <c r="T101" s="21"/>
      <c r="U101" s="21"/>
      <c r="V101" s="21"/>
      <c r="W101" s="21"/>
      <c r="X101" s="21"/>
      <c r="Y101" s="22" t="s">
        <v>139</v>
      </c>
      <c r="Z101" s="22"/>
      <c r="AA101" s="22"/>
      <c r="AB101" s="22"/>
      <c r="AC101" s="21"/>
      <c r="AD101" s="21"/>
      <c r="AE101" s="21"/>
      <c r="AF101" s="21"/>
      <c r="AG101" s="23" t="s">
        <v>140</v>
      </c>
      <c r="AH101" s="23" t="s">
        <v>141</v>
      </c>
      <c r="AI101" s="23"/>
    </row>
    <row r="102">
      <c r="A102" s="1" t="s">
        <v>142</v>
      </c>
      <c r="B102" s="1"/>
      <c r="C102" s="24" t="s">
        <v>143</v>
      </c>
      <c r="G102" s="1"/>
      <c r="Q102" s="1"/>
      <c r="Z102" s="25"/>
      <c r="AA102" s="25"/>
      <c r="AB102" s="25"/>
    </row>
    <row r="103">
      <c r="A103" s="1"/>
      <c r="B103" s="1"/>
      <c r="C103" s="1"/>
      <c r="G103" s="1"/>
      <c r="Q103" s="1"/>
      <c r="Z103" s="25"/>
      <c r="AA103" s="25"/>
      <c r="AB103" s="25"/>
    </row>
    <row r="104">
      <c r="A104" s="24" t="s">
        <v>144</v>
      </c>
      <c r="B104" s="1" t="s">
        <v>145</v>
      </c>
      <c r="C104" s="1"/>
      <c r="Q104" s="1"/>
      <c r="Z104" s="25"/>
      <c r="AA104" s="25"/>
      <c r="AB104" s="25"/>
    </row>
    <row r="105">
      <c r="A105" s="1" t="s">
        <v>146</v>
      </c>
      <c r="B105" s="10">
        <f>U99/B99-1</f>
        <v>265</v>
      </c>
      <c r="C105" s="1" t="s">
        <v>147</v>
      </c>
      <c r="Z105" s="25"/>
      <c r="AA105" s="25"/>
      <c r="AB105" s="25"/>
    </row>
    <row r="106">
      <c r="A106" s="1" t="s">
        <v>146</v>
      </c>
      <c r="B106" s="26">
        <f>(1+B105)^(1/20)-1</f>
        <v>0.3220384364</v>
      </c>
      <c r="C106" s="1" t="s">
        <v>148</v>
      </c>
      <c r="Z106" s="25"/>
      <c r="AA106" s="25"/>
      <c r="AB106" s="25"/>
    </row>
    <row r="107">
      <c r="A107" s="1" t="s">
        <v>149</v>
      </c>
      <c r="Z107" s="25"/>
      <c r="AA107" s="25"/>
      <c r="AB107" s="25"/>
    </row>
    <row r="108">
      <c r="A108" s="24" t="s">
        <v>144</v>
      </c>
      <c r="Z108" s="25"/>
      <c r="AA108" s="25"/>
      <c r="AB108" s="25"/>
    </row>
    <row r="109">
      <c r="Z109" s="25"/>
      <c r="AA109" s="25"/>
      <c r="AB109" s="25"/>
    </row>
    <row r="110">
      <c r="A110" s="1" t="s">
        <v>150</v>
      </c>
      <c r="F110" s="24" t="s">
        <v>151</v>
      </c>
      <c r="Z110" s="25"/>
      <c r="AA110" s="25"/>
      <c r="AB110" s="25"/>
    </row>
    <row r="111">
      <c r="Z111" s="25"/>
      <c r="AA111" s="25"/>
      <c r="AB111" s="25"/>
    </row>
    <row r="112">
      <c r="Z112" s="25"/>
      <c r="AA112" s="25"/>
      <c r="AB112" s="25"/>
    </row>
    <row r="113">
      <c r="Z113" s="25"/>
      <c r="AA113" s="25"/>
      <c r="AB113" s="25"/>
    </row>
    <row r="114">
      <c r="Z114" s="25"/>
      <c r="AA114" s="25"/>
      <c r="AB114" s="25"/>
    </row>
    <row r="115">
      <c r="Z115" s="25"/>
      <c r="AA115" s="25"/>
      <c r="AB115" s="25"/>
    </row>
    <row r="116">
      <c r="Z116" s="25"/>
      <c r="AA116" s="25"/>
      <c r="AB116" s="25"/>
    </row>
    <row r="117">
      <c r="Z117" s="25"/>
      <c r="AA117" s="25"/>
      <c r="AB117" s="25"/>
    </row>
    <row r="118">
      <c r="Z118" s="25"/>
      <c r="AA118" s="25"/>
      <c r="AB118" s="25"/>
    </row>
    <row r="119">
      <c r="Z119" s="25"/>
      <c r="AA119" s="25"/>
      <c r="AB119" s="25"/>
    </row>
    <row r="120">
      <c r="Z120" s="25"/>
      <c r="AA120" s="25"/>
      <c r="AB120" s="25"/>
    </row>
    <row r="121">
      <c r="Z121" s="25"/>
      <c r="AA121" s="25"/>
      <c r="AB121" s="25"/>
    </row>
    <row r="122">
      <c r="Z122" s="25"/>
      <c r="AA122" s="25"/>
      <c r="AB122" s="25"/>
    </row>
    <row r="123">
      <c r="Z123" s="25"/>
      <c r="AA123" s="25"/>
      <c r="AB123" s="25"/>
    </row>
    <row r="124">
      <c r="Z124" s="25"/>
      <c r="AA124" s="25"/>
      <c r="AB124" s="25"/>
    </row>
    <row r="128">
      <c r="AA128" s="25"/>
      <c r="AB128" s="25"/>
    </row>
    <row r="132">
      <c r="Z132" s="25"/>
      <c r="AA132" s="25"/>
      <c r="AB132" s="25"/>
    </row>
    <row r="133">
      <c r="Z133" s="25"/>
      <c r="AA133" s="25"/>
      <c r="AB133" s="25"/>
    </row>
    <row r="134">
      <c r="Z134" s="25"/>
      <c r="AA134" s="25"/>
      <c r="AB134" s="25"/>
    </row>
    <row r="135">
      <c r="Z135" s="25"/>
      <c r="AA135" s="25"/>
      <c r="AB135" s="25"/>
    </row>
    <row r="136">
      <c r="Z136" s="25"/>
      <c r="AA136" s="25"/>
      <c r="AB136" s="25"/>
    </row>
    <row r="137">
      <c r="Z137" s="25"/>
      <c r="AA137" s="25"/>
      <c r="AB137" s="25"/>
    </row>
    <row r="138">
      <c r="Z138" s="25"/>
      <c r="AA138" s="25"/>
      <c r="AB138" s="25"/>
    </row>
    <row r="139">
      <c r="Z139" s="25"/>
      <c r="AA139" s="25"/>
      <c r="AB139" s="25"/>
    </row>
    <row r="140">
      <c r="Z140" s="25"/>
      <c r="AA140" s="25"/>
      <c r="AB140" s="25"/>
    </row>
    <row r="141">
      <c r="Z141" s="25"/>
      <c r="AA141" s="25"/>
      <c r="AB141" s="25"/>
    </row>
    <row r="142">
      <c r="Z142" s="25"/>
      <c r="AA142" s="25"/>
      <c r="AB142" s="25"/>
    </row>
    <row r="143">
      <c r="Z143" s="25"/>
      <c r="AA143" s="25"/>
      <c r="AB143" s="25"/>
    </row>
    <row r="144">
      <c r="Z144" s="25"/>
      <c r="AA144" s="25"/>
      <c r="AB144" s="25"/>
    </row>
    <row r="145">
      <c r="Z145" s="25"/>
      <c r="AA145" s="25"/>
      <c r="AB145" s="25"/>
    </row>
    <row r="146">
      <c r="Z146" s="25"/>
      <c r="AA146" s="25"/>
      <c r="AB146" s="25"/>
    </row>
    <row r="147">
      <c r="Z147" s="25"/>
      <c r="AA147" s="25"/>
      <c r="AB147" s="25"/>
    </row>
    <row r="148">
      <c r="Z148" s="25"/>
      <c r="AA148" s="25"/>
      <c r="AB148" s="25"/>
    </row>
    <row r="149">
      <c r="Z149" s="25"/>
      <c r="AA149" s="25"/>
      <c r="AB149" s="25"/>
    </row>
    <row r="150">
      <c r="Z150" s="25"/>
      <c r="AA150" s="25"/>
      <c r="AB150" s="25"/>
    </row>
    <row r="151">
      <c r="Z151" s="25"/>
      <c r="AA151" s="25"/>
      <c r="AB151" s="25"/>
    </row>
    <row r="152">
      <c r="Z152" s="25"/>
      <c r="AA152" s="25"/>
      <c r="AB152" s="25"/>
    </row>
    <row r="153">
      <c r="Z153" s="25"/>
      <c r="AA153" s="25"/>
      <c r="AB153" s="25"/>
    </row>
    <row r="154">
      <c r="Z154" s="25"/>
      <c r="AA154" s="25"/>
      <c r="AB154" s="25"/>
    </row>
    <row r="155">
      <c r="Z155" s="25"/>
      <c r="AA155" s="25"/>
      <c r="AB155" s="25"/>
    </row>
    <row r="156">
      <c r="Z156" s="25"/>
      <c r="AA156" s="25"/>
      <c r="AB156" s="25"/>
    </row>
    <row r="157">
      <c r="Z157" s="25"/>
      <c r="AA157" s="25"/>
      <c r="AB157" s="25"/>
    </row>
    <row r="158">
      <c r="Z158" s="25"/>
      <c r="AA158" s="25"/>
      <c r="AB158" s="25"/>
    </row>
    <row r="159">
      <c r="Z159" s="25"/>
      <c r="AA159" s="25"/>
      <c r="AB159" s="25"/>
    </row>
    <row r="160">
      <c r="Z160" s="25"/>
      <c r="AA160" s="25"/>
      <c r="AB160" s="25"/>
    </row>
    <row r="161">
      <c r="Z161" s="25"/>
      <c r="AA161" s="25"/>
      <c r="AB161" s="25"/>
    </row>
    <row r="162">
      <c r="Z162" s="25"/>
      <c r="AA162" s="25"/>
      <c r="AB162" s="25"/>
    </row>
    <row r="163">
      <c r="Z163" s="25"/>
      <c r="AA163" s="25"/>
      <c r="AB163" s="25"/>
    </row>
    <row r="164">
      <c r="Z164" s="25"/>
      <c r="AA164" s="25"/>
      <c r="AB164" s="25"/>
    </row>
    <row r="165">
      <c r="Z165" s="25"/>
      <c r="AA165" s="25"/>
      <c r="AB165" s="25"/>
    </row>
    <row r="166">
      <c r="Z166" s="25"/>
      <c r="AA166" s="25"/>
      <c r="AB166" s="25"/>
    </row>
    <row r="167">
      <c r="Z167" s="25"/>
      <c r="AA167" s="25"/>
      <c r="AB167" s="25"/>
    </row>
    <row r="168">
      <c r="Z168" s="25"/>
      <c r="AA168" s="25"/>
      <c r="AB168" s="25"/>
    </row>
    <row r="169">
      <c r="Z169" s="25"/>
      <c r="AA169" s="25"/>
      <c r="AB169" s="25"/>
    </row>
    <row r="170">
      <c r="Z170" s="25"/>
      <c r="AA170" s="25"/>
      <c r="AB170" s="25"/>
    </row>
    <row r="171">
      <c r="Z171" s="25"/>
      <c r="AA171" s="25"/>
      <c r="AB171" s="25"/>
    </row>
    <row r="172">
      <c r="Z172" s="25"/>
      <c r="AA172" s="25"/>
      <c r="AB172" s="25"/>
    </row>
    <row r="173">
      <c r="Z173" s="25"/>
      <c r="AA173" s="25"/>
      <c r="AB173" s="25"/>
    </row>
    <row r="174">
      <c r="Z174" s="25"/>
      <c r="AA174" s="25"/>
      <c r="AB174" s="25"/>
    </row>
    <row r="175">
      <c r="Z175" s="25"/>
      <c r="AA175" s="25"/>
      <c r="AB175" s="25"/>
    </row>
    <row r="176">
      <c r="Z176" s="25"/>
      <c r="AA176" s="25"/>
      <c r="AB176" s="25"/>
    </row>
    <row r="177">
      <c r="Z177" s="25"/>
      <c r="AA177" s="25"/>
      <c r="AB177" s="25"/>
    </row>
    <row r="178">
      <c r="Z178" s="25"/>
      <c r="AA178" s="25"/>
      <c r="AB178" s="25"/>
    </row>
    <row r="179">
      <c r="Z179" s="25"/>
      <c r="AA179" s="25"/>
      <c r="AB179" s="25"/>
    </row>
    <row r="180">
      <c r="Z180" s="25"/>
      <c r="AA180" s="25"/>
      <c r="AB180" s="25"/>
    </row>
    <row r="181">
      <c r="Z181" s="25"/>
      <c r="AA181" s="25"/>
      <c r="AB181" s="25"/>
    </row>
    <row r="182">
      <c r="Z182" s="25"/>
      <c r="AA182" s="25"/>
      <c r="AB182" s="25"/>
    </row>
    <row r="183">
      <c r="Z183" s="25"/>
      <c r="AA183" s="25"/>
      <c r="AB183" s="25"/>
    </row>
    <row r="184">
      <c r="Z184" s="25"/>
      <c r="AA184" s="25"/>
      <c r="AB184" s="25"/>
    </row>
    <row r="185">
      <c r="Z185" s="25"/>
      <c r="AA185" s="25"/>
      <c r="AB185" s="25"/>
    </row>
    <row r="186">
      <c r="Z186" s="25"/>
      <c r="AA186" s="25"/>
      <c r="AB186" s="25"/>
    </row>
    <row r="187">
      <c r="Z187" s="25"/>
      <c r="AA187" s="25"/>
      <c r="AB187" s="25"/>
    </row>
    <row r="188">
      <c r="Z188" s="25"/>
      <c r="AA188" s="25"/>
      <c r="AB188" s="25"/>
    </row>
    <row r="189">
      <c r="Z189" s="25"/>
      <c r="AA189" s="25"/>
      <c r="AB189" s="25"/>
    </row>
    <row r="190">
      <c r="Z190" s="25"/>
      <c r="AA190" s="25"/>
      <c r="AB190" s="25"/>
    </row>
    <row r="191">
      <c r="Z191" s="25"/>
      <c r="AA191" s="25"/>
      <c r="AB191" s="25"/>
    </row>
    <row r="192">
      <c r="Z192" s="25"/>
      <c r="AA192" s="25"/>
      <c r="AB192" s="25"/>
    </row>
    <row r="193">
      <c r="Z193" s="25"/>
      <c r="AA193" s="25"/>
      <c r="AB193" s="25"/>
    </row>
    <row r="194">
      <c r="Z194" s="25"/>
      <c r="AA194" s="25"/>
      <c r="AB194" s="25"/>
    </row>
    <row r="195">
      <c r="Z195" s="25"/>
      <c r="AA195" s="25"/>
      <c r="AB195" s="25"/>
    </row>
    <row r="196">
      <c r="Z196" s="25"/>
      <c r="AA196" s="25"/>
      <c r="AB196" s="25"/>
    </row>
    <row r="197">
      <c r="Z197" s="25"/>
      <c r="AA197" s="25"/>
      <c r="AB197" s="25"/>
    </row>
    <row r="198">
      <c r="Z198" s="25"/>
      <c r="AA198" s="25"/>
      <c r="AB198" s="25"/>
    </row>
    <row r="199">
      <c r="Z199" s="25"/>
      <c r="AA199" s="25"/>
      <c r="AB199" s="25"/>
    </row>
    <row r="200">
      <c r="Z200" s="25"/>
      <c r="AA200" s="25"/>
      <c r="AB200" s="25"/>
    </row>
    <row r="201">
      <c r="Z201" s="25"/>
      <c r="AA201" s="25"/>
      <c r="AB201" s="25"/>
    </row>
    <row r="202">
      <c r="Z202" s="25"/>
      <c r="AA202" s="25"/>
      <c r="AB202" s="25"/>
    </row>
    <row r="203">
      <c r="Z203" s="25"/>
      <c r="AA203" s="25"/>
      <c r="AB203" s="25"/>
    </row>
    <row r="204">
      <c r="Z204" s="25"/>
      <c r="AA204" s="25"/>
      <c r="AB204" s="25"/>
    </row>
    <row r="205">
      <c r="Z205" s="25"/>
      <c r="AA205" s="25"/>
      <c r="AB205" s="25"/>
    </row>
    <row r="206">
      <c r="Z206" s="25"/>
      <c r="AA206" s="25"/>
      <c r="AB206" s="25"/>
    </row>
    <row r="207">
      <c r="Z207" s="25"/>
      <c r="AA207" s="25"/>
      <c r="AB207" s="25"/>
    </row>
    <row r="208">
      <c r="Z208" s="25"/>
      <c r="AA208" s="25"/>
      <c r="AB208" s="25"/>
    </row>
    <row r="209">
      <c r="Z209" s="25"/>
      <c r="AA209" s="25"/>
      <c r="AB209" s="25"/>
    </row>
    <row r="210">
      <c r="Z210" s="25"/>
      <c r="AA210" s="25"/>
      <c r="AB210" s="25"/>
    </row>
    <row r="211">
      <c r="Z211" s="25"/>
      <c r="AA211" s="25"/>
      <c r="AB211" s="25"/>
    </row>
    <row r="212">
      <c r="Z212" s="25"/>
      <c r="AA212" s="25"/>
      <c r="AB212" s="25"/>
    </row>
    <row r="213">
      <c r="Z213" s="25"/>
      <c r="AA213" s="25"/>
      <c r="AB213" s="25"/>
    </row>
    <row r="214">
      <c r="Z214" s="25"/>
      <c r="AA214" s="25"/>
      <c r="AB214" s="25"/>
    </row>
    <row r="215">
      <c r="Z215" s="25"/>
      <c r="AA215" s="25"/>
      <c r="AB215" s="25"/>
    </row>
    <row r="216">
      <c r="Z216" s="25"/>
      <c r="AA216" s="25"/>
      <c r="AB216" s="25"/>
    </row>
    <row r="217">
      <c r="Z217" s="25"/>
      <c r="AA217" s="25"/>
      <c r="AB217" s="25"/>
    </row>
    <row r="218">
      <c r="Z218" s="25"/>
      <c r="AA218" s="25"/>
      <c r="AB218" s="25"/>
    </row>
    <row r="219">
      <c r="Z219" s="25"/>
      <c r="AA219" s="25"/>
      <c r="AB219" s="25"/>
    </row>
    <row r="220">
      <c r="Z220" s="25"/>
      <c r="AA220" s="25"/>
      <c r="AB220" s="25"/>
    </row>
    <row r="221">
      <c r="Z221" s="25"/>
      <c r="AA221" s="25"/>
      <c r="AB221" s="25"/>
    </row>
    <row r="222">
      <c r="Z222" s="25"/>
      <c r="AA222" s="25"/>
      <c r="AB222" s="25"/>
    </row>
    <row r="223">
      <c r="Z223" s="25"/>
      <c r="AA223" s="25"/>
      <c r="AB223" s="25"/>
    </row>
    <row r="224">
      <c r="Z224" s="25"/>
      <c r="AA224" s="25"/>
      <c r="AB224" s="25"/>
    </row>
    <row r="225">
      <c r="Z225" s="25"/>
      <c r="AA225" s="25"/>
      <c r="AB225" s="25"/>
    </row>
    <row r="226">
      <c r="Z226" s="25"/>
      <c r="AA226" s="25"/>
      <c r="AB226" s="25"/>
    </row>
    <row r="227">
      <c r="Z227" s="25"/>
      <c r="AA227" s="25"/>
      <c r="AB227" s="25"/>
    </row>
    <row r="228">
      <c r="Z228" s="25"/>
      <c r="AA228" s="25"/>
      <c r="AB228" s="25"/>
    </row>
    <row r="229">
      <c r="Z229" s="25"/>
      <c r="AA229" s="25"/>
      <c r="AB229" s="25"/>
    </row>
    <row r="230">
      <c r="Z230" s="25"/>
      <c r="AA230" s="25"/>
      <c r="AB230" s="25"/>
    </row>
    <row r="231">
      <c r="Z231" s="25"/>
      <c r="AA231" s="25"/>
      <c r="AB231" s="25"/>
    </row>
    <row r="232">
      <c r="Z232" s="25"/>
      <c r="AA232" s="25"/>
      <c r="AB232" s="25"/>
    </row>
    <row r="233">
      <c r="Z233" s="25"/>
      <c r="AA233" s="25"/>
      <c r="AB233" s="25"/>
    </row>
    <row r="234">
      <c r="Z234" s="25"/>
      <c r="AA234" s="25"/>
      <c r="AB234" s="25"/>
    </row>
    <row r="235">
      <c r="Z235" s="25"/>
      <c r="AA235" s="25"/>
      <c r="AB235" s="25"/>
    </row>
    <row r="236">
      <c r="Z236" s="25"/>
      <c r="AA236" s="25"/>
      <c r="AB236" s="25"/>
    </row>
    <row r="237">
      <c r="Z237" s="25"/>
      <c r="AA237" s="25"/>
      <c r="AB237" s="25"/>
    </row>
    <row r="238">
      <c r="Z238" s="25"/>
      <c r="AA238" s="25"/>
      <c r="AB238" s="25"/>
    </row>
    <row r="239">
      <c r="Z239" s="25"/>
      <c r="AA239" s="25"/>
      <c r="AB239" s="25"/>
    </row>
    <row r="240">
      <c r="Z240" s="25"/>
      <c r="AA240" s="25"/>
      <c r="AB240" s="25"/>
    </row>
    <row r="241">
      <c r="Z241" s="25"/>
      <c r="AA241" s="25"/>
      <c r="AB241" s="25"/>
    </row>
    <row r="242">
      <c r="Z242" s="25"/>
      <c r="AA242" s="25"/>
      <c r="AB242" s="25"/>
    </row>
    <row r="243">
      <c r="Z243" s="25"/>
      <c r="AA243" s="25"/>
      <c r="AB243" s="25"/>
    </row>
    <row r="244">
      <c r="Z244" s="25"/>
      <c r="AA244" s="25"/>
      <c r="AB244" s="25"/>
    </row>
    <row r="245">
      <c r="Z245" s="25"/>
      <c r="AA245" s="25"/>
      <c r="AB245" s="25"/>
    </row>
    <row r="246">
      <c r="Z246" s="25"/>
      <c r="AA246" s="25"/>
      <c r="AB246" s="25"/>
    </row>
    <row r="247">
      <c r="Z247" s="25"/>
      <c r="AA247" s="25"/>
      <c r="AB247" s="25"/>
    </row>
    <row r="248">
      <c r="Z248" s="25"/>
      <c r="AA248" s="25"/>
      <c r="AB248" s="25"/>
    </row>
    <row r="249">
      <c r="Z249" s="25"/>
      <c r="AA249" s="25"/>
      <c r="AB249" s="25"/>
    </row>
    <row r="250">
      <c r="Z250" s="25"/>
      <c r="AA250" s="25"/>
      <c r="AB250" s="25"/>
    </row>
    <row r="251">
      <c r="Z251" s="25"/>
      <c r="AA251" s="25"/>
      <c r="AB251" s="25"/>
    </row>
    <row r="252">
      <c r="Z252" s="25"/>
      <c r="AA252" s="25"/>
      <c r="AB252" s="25"/>
    </row>
    <row r="253">
      <c r="Z253" s="25"/>
      <c r="AA253" s="25"/>
      <c r="AB253" s="25"/>
    </row>
    <row r="254">
      <c r="Z254" s="25"/>
      <c r="AA254" s="25"/>
      <c r="AB254" s="25"/>
    </row>
    <row r="255">
      <c r="Z255" s="25"/>
      <c r="AA255" s="25"/>
      <c r="AB255" s="25"/>
    </row>
    <row r="256">
      <c r="Z256" s="25"/>
      <c r="AA256" s="25"/>
      <c r="AB256" s="25"/>
    </row>
    <row r="257">
      <c r="Z257" s="25"/>
      <c r="AA257" s="25"/>
      <c r="AB257" s="25"/>
    </row>
    <row r="258">
      <c r="Z258" s="25"/>
      <c r="AA258" s="25"/>
      <c r="AB258" s="25"/>
    </row>
    <row r="259">
      <c r="Z259" s="25"/>
      <c r="AA259" s="25"/>
      <c r="AB259" s="25"/>
    </row>
    <row r="260">
      <c r="Z260" s="25"/>
      <c r="AA260" s="25"/>
      <c r="AB260" s="25"/>
    </row>
    <row r="261">
      <c r="Z261" s="25"/>
      <c r="AA261" s="25"/>
      <c r="AB261" s="25"/>
    </row>
    <row r="262">
      <c r="Z262" s="25"/>
      <c r="AA262" s="25"/>
      <c r="AB262" s="25"/>
    </row>
    <row r="263">
      <c r="Z263" s="25"/>
      <c r="AA263" s="25"/>
      <c r="AB263" s="25"/>
    </row>
    <row r="264">
      <c r="Z264" s="25"/>
      <c r="AA264" s="25"/>
      <c r="AB264" s="25"/>
    </row>
    <row r="265">
      <c r="Z265" s="25"/>
      <c r="AA265" s="25"/>
      <c r="AB265" s="25"/>
    </row>
    <row r="266">
      <c r="Z266" s="25"/>
      <c r="AA266" s="25"/>
      <c r="AB266" s="25"/>
    </row>
    <row r="267">
      <c r="Z267" s="25"/>
      <c r="AA267" s="25"/>
      <c r="AB267" s="25"/>
    </row>
    <row r="268">
      <c r="Z268" s="25"/>
      <c r="AA268" s="25"/>
      <c r="AB268" s="25"/>
    </row>
    <row r="269">
      <c r="Z269" s="25"/>
      <c r="AA269" s="25"/>
      <c r="AB269" s="25"/>
    </row>
    <row r="270">
      <c r="Z270" s="25"/>
      <c r="AA270" s="25"/>
      <c r="AB270" s="25"/>
    </row>
    <row r="271">
      <c r="Z271" s="25"/>
      <c r="AA271" s="25"/>
      <c r="AB271" s="25"/>
    </row>
    <row r="272">
      <c r="Z272" s="25"/>
      <c r="AA272" s="25"/>
      <c r="AB272" s="25"/>
    </row>
    <row r="273">
      <c r="Z273" s="25"/>
      <c r="AA273" s="25"/>
      <c r="AB273" s="25"/>
    </row>
    <row r="274">
      <c r="Z274" s="25"/>
      <c r="AA274" s="25"/>
      <c r="AB274" s="25"/>
    </row>
    <row r="275">
      <c r="Z275" s="25"/>
      <c r="AA275" s="25"/>
      <c r="AB275" s="25"/>
    </row>
    <row r="276">
      <c r="Z276" s="25"/>
      <c r="AA276" s="25"/>
      <c r="AB276" s="25"/>
    </row>
    <row r="277">
      <c r="Z277" s="25"/>
      <c r="AA277" s="25"/>
      <c r="AB277" s="25"/>
    </row>
    <row r="278">
      <c r="Z278" s="25"/>
      <c r="AA278" s="25"/>
      <c r="AB278" s="25"/>
    </row>
    <row r="279">
      <c r="Z279" s="25"/>
      <c r="AA279" s="25"/>
      <c r="AB279" s="25"/>
    </row>
    <row r="280">
      <c r="Z280" s="25"/>
      <c r="AA280" s="25"/>
      <c r="AB280" s="25"/>
    </row>
    <row r="281">
      <c r="Z281" s="25"/>
      <c r="AA281" s="25"/>
      <c r="AB281" s="25"/>
    </row>
    <row r="282">
      <c r="Z282" s="25"/>
      <c r="AA282" s="25"/>
      <c r="AB282" s="25"/>
    </row>
    <row r="283">
      <c r="Z283" s="25"/>
      <c r="AA283" s="25"/>
      <c r="AB283" s="25"/>
    </row>
    <row r="284">
      <c r="Z284" s="25"/>
      <c r="AA284" s="25"/>
      <c r="AB284" s="25"/>
    </row>
    <row r="285">
      <c r="Z285" s="25"/>
      <c r="AA285" s="25"/>
      <c r="AB285" s="25"/>
    </row>
    <row r="286">
      <c r="Z286" s="25"/>
      <c r="AA286" s="25"/>
      <c r="AB286" s="25"/>
    </row>
    <row r="287">
      <c r="Z287" s="25"/>
      <c r="AA287" s="25"/>
      <c r="AB287" s="25"/>
    </row>
    <row r="288">
      <c r="Z288" s="25"/>
      <c r="AA288" s="25"/>
      <c r="AB288" s="25"/>
    </row>
    <row r="289">
      <c r="Z289" s="25"/>
      <c r="AA289" s="25"/>
      <c r="AB289" s="25"/>
    </row>
    <row r="290">
      <c r="Z290" s="25"/>
      <c r="AA290" s="25"/>
      <c r="AB290" s="25"/>
    </row>
    <row r="291">
      <c r="Z291" s="25"/>
      <c r="AA291" s="25"/>
      <c r="AB291" s="25"/>
    </row>
    <row r="292">
      <c r="Z292" s="25"/>
      <c r="AA292" s="25"/>
      <c r="AB292" s="25"/>
    </row>
    <row r="293">
      <c r="Z293" s="25"/>
      <c r="AA293" s="25"/>
      <c r="AB293" s="25"/>
    </row>
    <row r="294">
      <c r="Z294" s="25"/>
      <c r="AA294" s="25"/>
      <c r="AB294" s="25"/>
    </row>
    <row r="295">
      <c r="Z295" s="25"/>
      <c r="AA295" s="25"/>
      <c r="AB295" s="25"/>
    </row>
    <row r="296">
      <c r="Z296" s="25"/>
      <c r="AA296" s="25"/>
      <c r="AB296" s="25"/>
    </row>
    <row r="297">
      <c r="Z297" s="25"/>
      <c r="AA297" s="25"/>
      <c r="AB297" s="25"/>
    </row>
    <row r="298">
      <c r="Z298" s="25"/>
      <c r="AA298" s="25"/>
      <c r="AB298" s="25"/>
    </row>
    <row r="299">
      <c r="Z299" s="25"/>
      <c r="AA299" s="25"/>
      <c r="AB299" s="25"/>
    </row>
    <row r="300">
      <c r="Z300" s="25"/>
      <c r="AA300" s="25"/>
      <c r="AB300" s="25"/>
    </row>
    <row r="301">
      <c r="Z301" s="25"/>
      <c r="AA301" s="25"/>
      <c r="AB301" s="25"/>
    </row>
    <row r="302">
      <c r="Z302" s="25"/>
      <c r="AA302" s="25"/>
      <c r="AB302" s="25"/>
    </row>
    <row r="303">
      <c r="Z303" s="25"/>
      <c r="AA303" s="25"/>
      <c r="AB303" s="25"/>
    </row>
    <row r="304">
      <c r="Z304" s="25"/>
      <c r="AA304" s="25"/>
      <c r="AB304" s="25"/>
    </row>
    <row r="305">
      <c r="Z305" s="25"/>
      <c r="AA305" s="25"/>
      <c r="AB305" s="25"/>
    </row>
    <row r="306">
      <c r="Z306" s="25"/>
      <c r="AA306" s="25"/>
      <c r="AB306" s="25"/>
    </row>
    <row r="307">
      <c r="Z307" s="25"/>
      <c r="AA307" s="25"/>
      <c r="AB307" s="25"/>
    </row>
    <row r="308">
      <c r="Z308" s="25"/>
      <c r="AA308" s="25"/>
      <c r="AB308" s="25"/>
    </row>
    <row r="309">
      <c r="Z309" s="25"/>
      <c r="AA309" s="25"/>
      <c r="AB309" s="25"/>
    </row>
    <row r="310">
      <c r="Z310" s="25"/>
      <c r="AA310" s="25"/>
      <c r="AB310" s="25"/>
    </row>
    <row r="311">
      <c r="Z311" s="25"/>
      <c r="AA311" s="25"/>
      <c r="AB311" s="25"/>
    </row>
    <row r="312">
      <c r="Z312" s="25"/>
      <c r="AA312" s="25"/>
      <c r="AB312" s="25"/>
    </row>
    <row r="313">
      <c r="Z313" s="25"/>
      <c r="AA313" s="25"/>
      <c r="AB313" s="25"/>
    </row>
    <row r="314">
      <c r="Z314" s="25"/>
      <c r="AA314" s="25"/>
      <c r="AB314" s="25"/>
    </row>
    <row r="315">
      <c r="Z315" s="25"/>
      <c r="AA315" s="25"/>
      <c r="AB315" s="25"/>
    </row>
    <row r="316">
      <c r="Z316" s="25"/>
      <c r="AA316" s="25"/>
      <c r="AB316" s="25"/>
    </row>
    <row r="317">
      <c r="Z317" s="25"/>
      <c r="AA317" s="25"/>
      <c r="AB317" s="25"/>
    </row>
    <row r="318">
      <c r="Z318" s="25"/>
      <c r="AA318" s="25"/>
      <c r="AB318" s="25"/>
    </row>
    <row r="319">
      <c r="Z319" s="25"/>
      <c r="AA319" s="25"/>
      <c r="AB319" s="25"/>
    </row>
    <row r="320">
      <c r="Z320" s="25"/>
      <c r="AA320" s="25"/>
      <c r="AB320" s="25"/>
    </row>
    <row r="321">
      <c r="Z321" s="25"/>
      <c r="AA321" s="25"/>
      <c r="AB321" s="25"/>
    </row>
    <row r="322">
      <c r="Z322" s="25"/>
      <c r="AA322" s="25"/>
      <c r="AB322" s="25"/>
    </row>
    <row r="323">
      <c r="Z323" s="25"/>
      <c r="AA323" s="25"/>
      <c r="AB323" s="25"/>
    </row>
    <row r="324">
      <c r="Z324" s="25"/>
      <c r="AA324" s="25"/>
      <c r="AB324" s="25"/>
    </row>
    <row r="325">
      <c r="Z325" s="25"/>
      <c r="AA325" s="25"/>
      <c r="AB325" s="25"/>
    </row>
    <row r="326">
      <c r="Z326" s="25"/>
      <c r="AA326" s="25"/>
      <c r="AB326" s="25"/>
    </row>
    <row r="327">
      <c r="Z327" s="25"/>
      <c r="AA327" s="25"/>
      <c r="AB327" s="25"/>
    </row>
    <row r="328">
      <c r="Z328" s="25"/>
      <c r="AA328" s="25"/>
      <c r="AB328" s="25"/>
    </row>
    <row r="329">
      <c r="Z329" s="25"/>
      <c r="AA329" s="25"/>
      <c r="AB329" s="25"/>
    </row>
    <row r="330">
      <c r="Z330" s="25"/>
      <c r="AA330" s="25"/>
      <c r="AB330" s="25"/>
    </row>
    <row r="331">
      <c r="Z331" s="25"/>
      <c r="AA331" s="25"/>
      <c r="AB331" s="25"/>
    </row>
    <row r="332">
      <c r="Z332" s="25"/>
      <c r="AA332" s="25"/>
      <c r="AB332" s="25"/>
    </row>
    <row r="333">
      <c r="Z333" s="25"/>
      <c r="AA333" s="25"/>
      <c r="AB333" s="25"/>
    </row>
    <row r="334">
      <c r="Z334" s="25"/>
      <c r="AA334" s="25"/>
      <c r="AB334" s="25"/>
    </row>
    <row r="335">
      <c r="Z335" s="25"/>
      <c r="AA335" s="25"/>
      <c r="AB335" s="25"/>
    </row>
    <row r="336">
      <c r="Z336" s="25"/>
      <c r="AA336" s="25"/>
      <c r="AB336" s="25"/>
    </row>
    <row r="337">
      <c r="Z337" s="25"/>
      <c r="AA337" s="25"/>
      <c r="AB337" s="25"/>
    </row>
    <row r="338">
      <c r="Z338" s="25"/>
      <c r="AA338" s="25"/>
      <c r="AB338" s="25"/>
    </row>
    <row r="339">
      <c r="Z339" s="25"/>
      <c r="AA339" s="25"/>
      <c r="AB339" s="25"/>
    </row>
    <row r="340">
      <c r="Z340" s="25"/>
      <c r="AA340" s="25"/>
      <c r="AB340" s="25"/>
    </row>
    <row r="341">
      <c r="Z341" s="25"/>
      <c r="AA341" s="25"/>
      <c r="AB341" s="25"/>
    </row>
    <row r="342">
      <c r="Z342" s="25"/>
      <c r="AA342" s="25"/>
      <c r="AB342" s="25"/>
    </row>
    <row r="343">
      <c r="Z343" s="25"/>
      <c r="AA343" s="25"/>
      <c r="AB343" s="25"/>
    </row>
    <row r="344">
      <c r="Z344" s="25"/>
      <c r="AA344" s="25"/>
      <c r="AB344" s="25"/>
    </row>
    <row r="345">
      <c r="Z345" s="25"/>
      <c r="AA345" s="25"/>
      <c r="AB345" s="25"/>
    </row>
    <row r="346">
      <c r="Z346" s="25"/>
      <c r="AA346" s="25"/>
      <c r="AB346" s="25"/>
    </row>
    <row r="347">
      <c r="Z347" s="25"/>
      <c r="AA347" s="25"/>
      <c r="AB347" s="25"/>
    </row>
    <row r="348">
      <c r="Z348" s="25"/>
      <c r="AA348" s="25"/>
      <c r="AB348" s="25"/>
    </row>
    <row r="349">
      <c r="Z349" s="25"/>
      <c r="AA349" s="25"/>
      <c r="AB349" s="25"/>
    </row>
    <row r="350">
      <c r="Z350" s="25"/>
      <c r="AA350" s="25"/>
      <c r="AB350" s="25"/>
    </row>
    <row r="351">
      <c r="Z351" s="25"/>
      <c r="AA351" s="25"/>
      <c r="AB351" s="25"/>
    </row>
    <row r="352">
      <c r="Z352" s="25"/>
      <c r="AA352" s="25"/>
      <c r="AB352" s="25"/>
    </row>
    <row r="353">
      <c r="Z353" s="25"/>
      <c r="AA353" s="25"/>
      <c r="AB353" s="25"/>
    </row>
    <row r="354">
      <c r="Z354" s="25"/>
      <c r="AA354" s="25"/>
      <c r="AB354" s="25"/>
    </row>
    <row r="355">
      <c r="Z355" s="25"/>
      <c r="AA355" s="25"/>
      <c r="AB355" s="25"/>
    </row>
    <row r="356">
      <c r="Z356" s="25"/>
      <c r="AA356" s="25"/>
      <c r="AB356" s="25"/>
    </row>
    <row r="357">
      <c r="Z357" s="25"/>
      <c r="AA357" s="25"/>
      <c r="AB357" s="25"/>
    </row>
    <row r="358">
      <c r="Z358" s="25"/>
      <c r="AA358" s="25"/>
      <c r="AB358" s="25"/>
    </row>
    <row r="359">
      <c r="Z359" s="25"/>
      <c r="AA359" s="25"/>
      <c r="AB359" s="25"/>
    </row>
    <row r="360">
      <c r="Z360" s="25"/>
      <c r="AA360" s="25"/>
      <c r="AB360" s="25"/>
    </row>
    <row r="361">
      <c r="Z361" s="25"/>
      <c r="AA361" s="25"/>
      <c r="AB361" s="25"/>
    </row>
    <row r="362">
      <c r="Z362" s="25"/>
      <c r="AA362" s="25"/>
      <c r="AB362" s="25"/>
    </row>
    <row r="363">
      <c r="Z363" s="25"/>
      <c r="AA363" s="25"/>
      <c r="AB363" s="25"/>
    </row>
    <row r="364">
      <c r="Z364" s="25"/>
      <c r="AA364" s="25"/>
      <c r="AB364" s="25"/>
    </row>
    <row r="365">
      <c r="Z365" s="25"/>
      <c r="AA365" s="25"/>
      <c r="AB365" s="25"/>
    </row>
    <row r="366">
      <c r="Z366" s="25"/>
      <c r="AA366" s="25"/>
      <c r="AB366" s="25"/>
    </row>
    <row r="367">
      <c r="Z367" s="25"/>
      <c r="AA367" s="25"/>
      <c r="AB367" s="25"/>
    </row>
    <row r="368">
      <c r="Z368" s="25"/>
      <c r="AA368" s="25"/>
      <c r="AB368" s="25"/>
    </row>
    <row r="369">
      <c r="Z369" s="25"/>
      <c r="AA369" s="25"/>
      <c r="AB369" s="25"/>
    </row>
    <row r="370">
      <c r="Z370" s="25"/>
      <c r="AA370" s="25"/>
      <c r="AB370" s="25"/>
    </row>
    <row r="371">
      <c r="Z371" s="25"/>
      <c r="AA371" s="25"/>
      <c r="AB371" s="25"/>
    </row>
    <row r="372">
      <c r="Z372" s="25"/>
      <c r="AA372" s="25"/>
      <c r="AB372" s="25"/>
    </row>
    <row r="373">
      <c r="Z373" s="25"/>
      <c r="AA373" s="25"/>
      <c r="AB373" s="25"/>
    </row>
    <row r="374">
      <c r="Z374" s="25"/>
      <c r="AA374" s="25"/>
      <c r="AB374" s="25"/>
    </row>
    <row r="375">
      <c r="Z375" s="25"/>
      <c r="AA375" s="25"/>
      <c r="AB375" s="25"/>
    </row>
    <row r="376">
      <c r="Z376" s="25"/>
      <c r="AA376" s="25"/>
      <c r="AB376" s="25"/>
    </row>
    <row r="377">
      <c r="Z377" s="25"/>
      <c r="AA377" s="25"/>
      <c r="AB377" s="25"/>
    </row>
    <row r="378">
      <c r="Z378" s="25"/>
      <c r="AA378" s="25"/>
      <c r="AB378" s="25"/>
    </row>
    <row r="379">
      <c r="Z379" s="25"/>
      <c r="AA379" s="25"/>
      <c r="AB379" s="25"/>
    </row>
    <row r="380">
      <c r="Z380" s="25"/>
      <c r="AA380" s="25"/>
      <c r="AB380" s="25"/>
    </row>
    <row r="381">
      <c r="Z381" s="25"/>
      <c r="AA381" s="25"/>
      <c r="AB381" s="25"/>
    </row>
    <row r="382">
      <c r="Z382" s="25"/>
      <c r="AA382" s="25"/>
      <c r="AB382" s="25"/>
    </row>
    <row r="383">
      <c r="Z383" s="25"/>
      <c r="AA383" s="25"/>
      <c r="AB383" s="25"/>
    </row>
    <row r="384">
      <c r="Z384" s="25"/>
      <c r="AA384" s="25"/>
      <c r="AB384" s="25"/>
    </row>
    <row r="385">
      <c r="Z385" s="25"/>
      <c r="AA385" s="25"/>
      <c r="AB385" s="25"/>
    </row>
    <row r="386">
      <c r="Z386" s="25"/>
      <c r="AA386" s="25"/>
      <c r="AB386" s="25"/>
    </row>
    <row r="387">
      <c r="Z387" s="25"/>
      <c r="AA387" s="25"/>
      <c r="AB387" s="25"/>
    </row>
    <row r="388">
      <c r="Z388" s="25"/>
      <c r="AA388" s="25"/>
      <c r="AB388" s="25"/>
    </row>
    <row r="389">
      <c r="Z389" s="25"/>
      <c r="AA389" s="25"/>
      <c r="AB389" s="25"/>
    </row>
    <row r="390">
      <c r="Z390" s="25"/>
      <c r="AA390" s="25"/>
      <c r="AB390" s="25"/>
    </row>
    <row r="391">
      <c r="Z391" s="25"/>
      <c r="AA391" s="25"/>
      <c r="AB391" s="25"/>
    </row>
    <row r="392">
      <c r="Z392" s="25"/>
      <c r="AA392" s="25"/>
      <c r="AB392" s="25"/>
    </row>
    <row r="393">
      <c r="Z393" s="25"/>
      <c r="AA393" s="25"/>
      <c r="AB393" s="25"/>
    </row>
    <row r="394">
      <c r="Z394" s="25"/>
      <c r="AA394" s="25"/>
      <c r="AB394" s="25"/>
    </row>
    <row r="395">
      <c r="Z395" s="25"/>
      <c r="AA395" s="25"/>
      <c r="AB395" s="25"/>
    </row>
    <row r="396">
      <c r="Z396" s="25"/>
      <c r="AA396" s="25"/>
      <c r="AB396" s="25"/>
    </row>
    <row r="397">
      <c r="Z397" s="25"/>
      <c r="AA397" s="25"/>
      <c r="AB397" s="25"/>
    </row>
    <row r="398">
      <c r="Z398" s="25"/>
      <c r="AA398" s="25"/>
      <c r="AB398" s="25"/>
    </row>
    <row r="399">
      <c r="Z399" s="25"/>
      <c r="AA399" s="25"/>
      <c r="AB399" s="25"/>
    </row>
    <row r="400">
      <c r="Z400" s="25"/>
      <c r="AA400" s="25"/>
      <c r="AB400" s="25"/>
    </row>
    <row r="401">
      <c r="Z401" s="25"/>
      <c r="AA401" s="25"/>
      <c r="AB401" s="25"/>
    </row>
    <row r="402">
      <c r="Z402" s="25"/>
      <c r="AA402" s="25"/>
      <c r="AB402" s="25"/>
    </row>
    <row r="403">
      <c r="Z403" s="25"/>
      <c r="AA403" s="25"/>
      <c r="AB403" s="25"/>
    </row>
    <row r="404">
      <c r="Z404" s="25"/>
      <c r="AA404" s="25"/>
      <c r="AB404" s="25"/>
    </row>
    <row r="405">
      <c r="Z405" s="25"/>
      <c r="AA405" s="25"/>
      <c r="AB405" s="25"/>
    </row>
    <row r="406">
      <c r="Z406" s="25"/>
      <c r="AA406" s="25"/>
      <c r="AB406" s="25"/>
    </row>
    <row r="407">
      <c r="Z407" s="25"/>
      <c r="AA407" s="25"/>
      <c r="AB407" s="25"/>
    </row>
    <row r="408">
      <c r="Z408" s="25"/>
      <c r="AA408" s="25"/>
      <c r="AB408" s="25"/>
    </row>
    <row r="409">
      <c r="Z409" s="25"/>
      <c r="AA409" s="25"/>
      <c r="AB409" s="25"/>
    </row>
    <row r="410">
      <c r="Z410" s="25"/>
      <c r="AA410" s="25"/>
      <c r="AB410" s="25"/>
    </row>
    <row r="411">
      <c r="Z411" s="25"/>
      <c r="AA411" s="25"/>
      <c r="AB411" s="25"/>
    </row>
    <row r="412">
      <c r="Z412" s="25"/>
      <c r="AA412" s="25"/>
      <c r="AB412" s="25"/>
    </row>
    <row r="413">
      <c r="Z413" s="25"/>
      <c r="AA413" s="25"/>
      <c r="AB413" s="25"/>
    </row>
    <row r="414">
      <c r="Z414" s="25"/>
      <c r="AA414" s="25"/>
      <c r="AB414" s="25"/>
    </row>
    <row r="415">
      <c r="Z415" s="25"/>
      <c r="AA415" s="25"/>
      <c r="AB415" s="25"/>
    </row>
    <row r="416">
      <c r="Z416" s="25"/>
      <c r="AA416" s="25"/>
      <c r="AB416" s="25"/>
    </row>
    <row r="417">
      <c r="Z417" s="25"/>
      <c r="AA417" s="25"/>
      <c r="AB417" s="25"/>
    </row>
    <row r="418">
      <c r="Z418" s="25"/>
      <c r="AA418" s="25"/>
      <c r="AB418" s="25"/>
    </row>
    <row r="419">
      <c r="Z419" s="25"/>
      <c r="AA419" s="25"/>
      <c r="AB419" s="25"/>
    </row>
    <row r="420">
      <c r="Z420" s="25"/>
      <c r="AA420" s="25"/>
      <c r="AB420" s="25"/>
    </row>
    <row r="421">
      <c r="Z421" s="25"/>
      <c r="AA421" s="25"/>
      <c r="AB421" s="25"/>
    </row>
    <row r="422">
      <c r="Z422" s="25"/>
      <c r="AA422" s="25"/>
      <c r="AB422" s="25"/>
    </row>
    <row r="423">
      <c r="Z423" s="25"/>
      <c r="AA423" s="25"/>
      <c r="AB423" s="25"/>
    </row>
    <row r="424">
      <c r="Z424" s="25"/>
      <c r="AA424" s="25"/>
      <c r="AB424" s="25"/>
    </row>
    <row r="425">
      <c r="Z425" s="25"/>
      <c r="AA425" s="25"/>
      <c r="AB425" s="25"/>
    </row>
    <row r="426">
      <c r="Z426" s="25"/>
      <c r="AA426" s="25"/>
      <c r="AB426" s="25"/>
    </row>
    <row r="427">
      <c r="Z427" s="25"/>
      <c r="AA427" s="25"/>
      <c r="AB427" s="25"/>
    </row>
    <row r="428">
      <c r="Z428" s="25"/>
      <c r="AA428" s="25"/>
      <c r="AB428" s="25"/>
    </row>
    <row r="429">
      <c r="Z429" s="25"/>
      <c r="AA429" s="25"/>
      <c r="AB429" s="25"/>
    </row>
    <row r="430">
      <c r="Z430" s="25"/>
      <c r="AA430" s="25"/>
      <c r="AB430" s="25"/>
    </row>
    <row r="431">
      <c r="Z431" s="25"/>
      <c r="AA431" s="25"/>
      <c r="AB431" s="25"/>
    </row>
    <row r="432">
      <c r="Z432" s="25"/>
      <c r="AA432" s="25"/>
      <c r="AB432" s="25"/>
    </row>
    <row r="433">
      <c r="Z433" s="25"/>
      <c r="AA433" s="25"/>
      <c r="AB433" s="25"/>
    </row>
    <row r="434">
      <c r="Z434" s="25"/>
      <c r="AA434" s="25"/>
      <c r="AB434" s="25"/>
    </row>
    <row r="435">
      <c r="Z435" s="25"/>
      <c r="AA435" s="25"/>
      <c r="AB435" s="25"/>
    </row>
    <row r="436">
      <c r="Z436" s="25"/>
      <c r="AA436" s="25"/>
      <c r="AB436" s="25"/>
    </row>
    <row r="437">
      <c r="Z437" s="25"/>
      <c r="AA437" s="25"/>
      <c r="AB437" s="25"/>
    </row>
    <row r="438">
      <c r="Z438" s="25"/>
      <c r="AA438" s="25"/>
      <c r="AB438" s="25"/>
    </row>
    <row r="439">
      <c r="Z439" s="25"/>
      <c r="AA439" s="25"/>
      <c r="AB439" s="25"/>
    </row>
    <row r="440">
      <c r="Z440" s="25"/>
      <c r="AA440" s="25"/>
      <c r="AB440" s="25"/>
    </row>
    <row r="441">
      <c r="Z441" s="25"/>
      <c r="AA441" s="25"/>
      <c r="AB441" s="25"/>
    </row>
    <row r="442">
      <c r="Z442" s="25"/>
      <c r="AA442" s="25"/>
      <c r="AB442" s="25"/>
    </row>
    <row r="443">
      <c r="Z443" s="25"/>
      <c r="AA443" s="25"/>
      <c r="AB443" s="25"/>
    </row>
    <row r="444">
      <c r="Z444" s="25"/>
      <c r="AA444" s="25"/>
      <c r="AB444" s="25"/>
    </row>
    <row r="445">
      <c r="Z445" s="25"/>
      <c r="AA445" s="25"/>
      <c r="AB445" s="25"/>
    </row>
    <row r="446">
      <c r="Z446" s="25"/>
      <c r="AA446" s="25"/>
      <c r="AB446" s="25"/>
    </row>
    <row r="447">
      <c r="Z447" s="25"/>
      <c r="AA447" s="25"/>
      <c r="AB447" s="25"/>
    </row>
    <row r="448">
      <c r="Z448" s="25"/>
      <c r="AA448" s="25"/>
      <c r="AB448" s="25"/>
    </row>
    <row r="449">
      <c r="Z449" s="25"/>
      <c r="AA449" s="25"/>
      <c r="AB449" s="25"/>
    </row>
    <row r="450">
      <c r="Z450" s="25"/>
      <c r="AA450" s="25"/>
      <c r="AB450" s="25"/>
    </row>
    <row r="451">
      <c r="Z451" s="25"/>
      <c r="AA451" s="25"/>
      <c r="AB451" s="25"/>
    </row>
    <row r="452">
      <c r="Z452" s="25"/>
      <c r="AA452" s="25"/>
      <c r="AB452" s="25"/>
    </row>
    <row r="453">
      <c r="Z453" s="25"/>
      <c r="AA453" s="25"/>
      <c r="AB453" s="25"/>
    </row>
    <row r="454">
      <c r="Z454" s="25"/>
      <c r="AA454" s="25"/>
      <c r="AB454" s="25"/>
    </row>
    <row r="455">
      <c r="Z455" s="25"/>
      <c r="AA455" s="25"/>
      <c r="AB455" s="25"/>
    </row>
    <row r="456">
      <c r="Z456" s="25"/>
      <c r="AA456" s="25"/>
      <c r="AB456" s="25"/>
    </row>
    <row r="457">
      <c r="Z457" s="25"/>
      <c r="AA457" s="25"/>
      <c r="AB457" s="25"/>
    </row>
    <row r="458">
      <c r="Z458" s="25"/>
      <c r="AA458" s="25"/>
      <c r="AB458" s="25"/>
    </row>
    <row r="459">
      <c r="Z459" s="25"/>
      <c r="AA459" s="25"/>
      <c r="AB459" s="25"/>
    </row>
    <row r="460">
      <c r="Z460" s="25"/>
      <c r="AA460" s="25"/>
      <c r="AB460" s="25"/>
    </row>
    <row r="461">
      <c r="Z461" s="25"/>
      <c r="AA461" s="25"/>
      <c r="AB461" s="25"/>
    </row>
    <row r="462">
      <c r="Z462" s="25"/>
      <c r="AA462" s="25"/>
      <c r="AB462" s="25"/>
    </row>
    <row r="463">
      <c r="Z463" s="25"/>
      <c r="AA463" s="25"/>
      <c r="AB463" s="25"/>
    </row>
    <row r="464">
      <c r="Z464" s="25"/>
      <c r="AA464" s="25"/>
      <c r="AB464" s="25"/>
    </row>
    <row r="465">
      <c r="Z465" s="25"/>
      <c r="AA465" s="25"/>
      <c r="AB465" s="25"/>
    </row>
    <row r="466">
      <c r="Z466" s="25"/>
      <c r="AA466" s="25"/>
      <c r="AB466" s="25"/>
    </row>
    <row r="467">
      <c r="Z467" s="25"/>
      <c r="AA467" s="25"/>
      <c r="AB467" s="25"/>
    </row>
    <row r="468">
      <c r="Z468" s="25"/>
      <c r="AA468" s="25"/>
      <c r="AB468" s="25"/>
    </row>
    <row r="469">
      <c r="Z469" s="25"/>
      <c r="AA469" s="25"/>
      <c r="AB469" s="25"/>
    </row>
    <row r="470">
      <c r="Z470" s="25"/>
      <c r="AA470" s="25"/>
      <c r="AB470" s="25"/>
    </row>
    <row r="471">
      <c r="Z471" s="25"/>
      <c r="AA471" s="25"/>
      <c r="AB471" s="25"/>
    </row>
    <row r="472">
      <c r="Z472" s="25"/>
      <c r="AA472" s="25"/>
      <c r="AB472" s="25"/>
    </row>
    <row r="473">
      <c r="Z473" s="25"/>
      <c r="AA473" s="25"/>
      <c r="AB473" s="25"/>
    </row>
    <row r="474">
      <c r="Z474" s="25"/>
      <c r="AA474" s="25"/>
      <c r="AB474" s="25"/>
    </row>
    <row r="475">
      <c r="Z475" s="25"/>
      <c r="AA475" s="25"/>
      <c r="AB475" s="25"/>
    </row>
    <row r="476">
      <c r="Z476" s="25"/>
      <c r="AA476" s="25"/>
      <c r="AB476" s="25"/>
    </row>
    <row r="477">
      <c r="Z477" s="25"/>
      <c r="AA477" s="25"/>
      <c r="AB477" s="25"/>
    </row>
    <row r="478">
      <c r="Z478" s="25"/>
      <c r="AA478" s="25"/>
      <c r="AB478" s="25"/>
    </row>
    <row r="479">
      <c r="Z479" s="25"/>
      <c r="AA479" s="25"/>
      <c r="AB479" s="25"/>
    </row>
    <row r="480">
      <c r="Z480" s="25"/>
      <c r="AA480" s="25"/>
      <c r="AB480" s="25"/>
    </row>
    <row r="481">
      <c r="Z481" s="25"/>
      <c r="AA481" s="25"/>
      <c r="AB481" s="25"/>
    </row>
    <row r="482">
      <c r="Z482" s="25"/>
      <c r="AA482" s="25"/>
      <c r="AB482" s="25"/>
    </row>
    <row r="483">
      <c r="Z483" s="25"/>
      <c r="AA483" s="25"/>
      <c r="AB483" s="25"/>
    </row>
    <row r="484">
      <c r="Z484" s="25"/>
      <c r="AA484" s="25"/>
      <c r="AB484" s="25"/>
    </row>
    <row r="485">
      <c r="Z485" s="25"/>
      <c r="AA485" s="25"/>
      <c r="AB485" s="25"/>
    </row>
    <row r="486">
      <c r="Z486" s="25"/>
      <c r="AA486" s="25"/>
      <c r="AB486" s="25"/>
    </row>
    <row r="487">
      <c r="Z487" s="25"/>
      <c r="AA487" s="25"/>
      <c r="AB487" s="25"/>
    </row>
    <row r="488">
      <c r="Z488" s="25"/>
      <c r="AA488" s="25"/>
      <c r="AB488" s="25"/>
    </row>
    <row r="489">
      <c r="Z489" s="25"/>
      <c r="AA489" s="25"/>
      <c r="AB489" s="25"/>
    </row>
    <row r="490">
      <c r="Z490" s="25"/>
      <c r="AA490" s="25"/>
      <c r="AB490" s="25"/>
    </row>
    <row r="491">
      <c r="Z491" s="25"/>
      <c r="AA491" s="25"/>
      <c r="AB491" s="25"/>
    </row>
    <row r="492">
      <c r="Z492" s="25"/>
      <c r="AA492" s="25"/>
      <c r="AB492" s="25"/>
    </row>
    <row r="493">
      <c r="Z493" s="25"/>
      <c r="AA493" s="25"/>
      <c r="AB493" s="25"/>
    </row>
    <row r="494">
      <c r="Z494" s="25"/>
      <c r="AA494" s="25"/>
      <c r="AB494" s="25"/>
    </row>
    <row r="495">
      <c r="Z495" s="25"/>
      <c r="AA495" s="25"/>
      <c r="AB495" s="25"/>
    </row>
    <row r="496">
      <c r="Z496" s="25"/>
      <c r="AA496" s="25"/>
      <c r="AB496" s="25"/>
    </row>
    <row r="497">
      <c r="Z497" s="25"/>
      <c r="AA497" s="25"/>
      <c r="AB497" s="25"/>
    </row>
    <row r="498">
      <c r="Z498" s="25"/>
      <c r="AA498" s="25"/>
      <c r="AB498" s="25"/>
    </row>
    <row r="499">
      <c r="Z499" s="25"/>
      <c r="AA499" s="25"/>
      <c r="AB499" s="25"/>
    </row>
    <row r="500">
      <c r="Z500" s="25"/>
      <c r="AA500" s="25"/>
      <c r="AB500" s="25"/>
    </row>
    <row r="501">
      <c r="Z501" s="25"/>
      <c r="AA501" s="25"/>
      <c r="AB501" s="25"/>
    </row>
    <row r="502">
      <c r="Z502" s="25"/>
      <c r="AA502" s="25"/>
      <c r="AB502" s="25"/>
    </row>
    <row r="503">
      <c r="Z503" s="25"/>
      <c r="AA503" s="25"/>
      <c r="AB503" s="25"/>
    </row>
    <row r="504">
      <c r="Z504" s="25"/>
      <c r="AA504" s="25"/>
      <c r="AB504" s="25"/>
    </row>
    <row r="505">
      <c r="Z505" s="25"/>
      <c r="AA505" s="25"/>
      <c r="AB505" s="25"/>
    </row>
    <row r="506">
      <c r="Z506" s="25"/>
      <c r="AA506" s="25"/>
      <c r="AB506" s="25"/>
    </row>
    <row r="507">
      <c r="Z507" s="25"/>
      <c r="AA507" s="25"/>
      <c r="AB507" s="25"/>
    </row>
    <row r="508">
      <c r="Z508" s="25"/>
      <c r="AA508" s="25"/>
      <c r="AB508" s="25"/>
    </row>
    <row r="509">
      <c r="Z509" s="25"/>
      <c r="AA509" s="25"/>
      <c r="AB509" s="25"/>
    </row>
    <row r="510">
      <c r="Z510" s="25"/>
      <c r="AA510" s="25"/>
      <c r="AB510" s="25"/>
    </row>
    <row r="511">
      <c r="Z511" s="25"/>
      <c r="AA511" s="25"/>
      <c r="AB511" s="25"/>
    </row>
    <row r="512">
      <c r="Z512" s="25"/>
      <c r="AA512" s="25"/>
      <c r="AB512" s="25"/>
    </row>
    <row r="513">
      <c r="Z513" s="25"/>
      <c r="AA513" s="25"/>
      <c r="AB513" s="25"/>
    </row>
    <row r="514">
      <c r="Z514" s="25"/>
      <c r="AA514" s="25"/>
      <c r="AB514" s="25"/>
    </row>
    <row r="515">
      <c r="Z515" s="25"/>
      <c r="AA515" s="25"/>
      <c r="AB515" s="25"/>
    </row>
    <row r="516">
      <c r="Z516" s="25"/>
      <c r="AA516" s="25"/>
      <c r="AB516" s="25"/>
    </row>
    <row r="517">
      <c r="Z517" s="25"/>
      <c r="AA517" s="25"/>
      <c r="AB517" s="25"/>
    </row>
    <row r="518">
      <c r="Z518" s="25"/>
      <c r="AA518" s="25"/>
      <c r="AB518" s="25"/>
    </row>
    <row r="519">
      <c r="Z519" s="25"/>
      <c r="AA519" s="25"/>
      <c r="AB519" s="25"/>
    </row>
    <row r="520">
      <c r="Z520" s="25"/>
      <c r="AA520" s="25"/>
      <c r="AB520" s="25"/>
    </row>
    <row r="521">
      <c r="Z521" s="25"/>
      <c r="AA521" s="25"/>
      <c r="AB521" s="25"/>
    </row>
    <row r="522">
      <c r="Z522" s="25"/>
      <c r="AA522" s="25"/>
      <c r="AB522" s="25"/>
    </row>
    <row r="523">
      <c r="Z523" s="25"/>
      <c r="AA523" s="25"/>
      <c r="AB523" s="25"/>
    </row>
    <row r="524">
      <c r="Z524" s="25"/>
      <c r="AA524" s="25"/>
      <c r="AB524" s="25"/>
    </row>
    <row r="525">
      <c r="Z525" s="25"/>
      <c r="AA525" s="25"/>
      <c r="AB525" s="25"/>
    </row>
    <row r="526">
      <c r="Z526" s="25"/>
      <c r="AA526" s="25"/>
      <c r="AB526" s="25"/>
    </row>
    <row r="527">
      <c r="Z527" s="25"/>
      <c r="AA527" s="25"/>
      <c r="AB527" s="25"/>
    </row>
    <row r="528">
      <c r="Z528" s="25"/>
      <c r="AA528" s="25"/>
      <c r="AB528" s="25"/>
    </row>
    <row r="529">
      <c r="Z529" s="25"/>
      <c r="AA529" s="25"/>
      <c r="AB529" s="25"/>
    </row>
    <row r="530">
      <c r="Z530" s="25"/>
      <c r="AA530" s="25"/>
      <c r="AB530" s="25"/>
    </row>
    <row r="531">
      <c r="Z531" s="25"/>
      <c r="AA531" s="25"/>
      <c r="AB531" s="25"/>
    </row>
    <row r="532">
      <c r="Z532" s="25"/>
      <c r="AA532" s="25"/>
      <c r="AB532" s="25"/>
    </row>
    <row r="533">
      <c r="Z533" s="25"/>
      <c r="AA533" s="25"/>
      <c r="AB533" s="25"/>
    </row>
    <row r="534">
      <c r="Z534" s="25"/>
      <c r="AA534" s="25"/>
      <c r="AB534" s="25"/>
    </row>
    <row r="535">
      <c r="Z535" s="25"/>
      <c r="AA535" s="25"/>
      <c r="AB535" s="25"/>
    </row>
    <row r="536">
      <c r="Z536" s="25"/>
      <c r="AA536" s="25"/>
      <c r="AB536" s="25"/>
    </row>
    <row r="537">
      <c r="Z537" s="25"/>
      <c r="AA537" s="25"/>
      <c r="AB537" s="25"/>
    </row>
    <row r="538">
      <c r="Z538" s="25"/>
      <c r="AA538" s="25"/>
      <c r="AB538" s="25"/>
    </row>
    <row r="539">
      <c r="Z539" s="25"/>
      <c r="AA539" s="25"/>
      <c r="AB539" s="25"/>
    </row>
    <row r="540">
      <c r="Z540" s="25"/>
      <c r="AA540" s="25"/>
      <c r="AB540" s="25"/>
    </row>
    <row r="541">
      <c r="Z541" s="25"/>
      <c r="AA541" s="25"/>
      <c r="AB541" s="25"/>
    </row>
    <row r="542">
      <c r="Z542" s="25"/>
      <c r="AA542" s="25"/>
      <c r="AB542" s="25"/>
    </row>
    <row r="543">
      <c r="Z543" s="25"/>
      <c r="AA543" s="25"/>
      <c r="AB543" s="25"/>
    </row>
    <row r="544">
      <c r="Z544" s="25"/>
      <c r="AA544" s="25"/>
      <c r="AB544" s="25"/>
    </row>
    <row r="545">
      <c r="Z545" s="25"/>
      <c r="AA545" s="25"/>
      <c r="AB545" s="25"/>
    </row>
    <row r="546">
      <c r="Z546" s="25"/>
      <c r="AA546" s="25"/>
      <c r="AB546" s="25"/>
    </row>
    <row r="547">
      <c r="Z547" s="25"/>
      <c r="AA547" s="25"/>
      <c r="AB547" s="25"/>
    </row>
    <row r="548">
      <c r="Z548" s="25"/>
      <c r="AA548" s="25"/>
      <c r="AB548" s="25"/>
    </row>
    <row r="549">
      <c r="Z549" s="25"/>
      <c r="AA549" s="25"/>
      <c r="AB549" s="25"/>
    </row>
    <row r="550">
      <c r="Z550" s="25"/>
      <c r="AA550" s="25"/>
      <c r="AB550" s="25"/>
    </row>
    <row r="551">
      <c r="Z551" s="25"/>
      <c r="AA551" s="25"/>
      <c r="AB551" s="25"/>
    </row>
    <row r="552">
      <c r="Z552" s="25"/>
      <c r="AA552" s="25"/>
      <c r="AB552" s="25"/>
    </row>
    <row r="553">
      <c r="Z553" s="25"/>
      <c r="AA553" s="25"/>
      <c r="AB553" s="25"/>
    </row>
    <row r="554">
      <c r="Z554" s="25"/>
      <c r="AA554" s="25"/>
      <c r="AB554" s="25"/>
    </row>
    <row r="555">
      <c r="Z555" s="25"/>
      <c r="AA555" s="25"/>
      <c r="AB555" s="25"/>
    </row>
    <row r="556">
      <c r="Z556" s="25"/>
      <c r="AA556" s="25"/>
      <c r="AB556" s="25"/>
    </row>
    <row r="557">
      <c r="Z557" s="25"/>
      <c r="AA557" s="25"/>
      <c r="AB557" s="25"/>
    </row>
    <row r="558">
      <c r="Z558" s="25"/>
      <c r="AA558" s="25"/>
      <c r="AB558" s="25"/>
    </row>
    <row r="559">
      <c r="Z559" s="25"/>
      <c r="AA559" s="25"/>
      <c r="AB559" s="25"/>
    </row>
    <row r="560">
      <c r="Z560" s="25"/>
      <c r="AA560" s="25"/>
      <c r="AB560" s="25"/>
    </row>
    <row r="561">
      <c r="Z561" s="25"/>
      <c r="AA561" s="25"/>
      <c r="AB561" s="25"/>
    </row>
    <row r="562">
      <c r="Z562" s="25"/>
      <c r="AA562" s="25"/>
      <c r="AB562" s="25"/>
    </row>
    <row r="563">
      <c r="Z563" s="25"/>
      <c r="AA563" s="25"/>
      <c r="AB563" s="25"/>
    </row>
    <row r="564">
      <c r="Z564" s="25"/>
      <c r="AA564" s="25"/>
      <c r="AB564" s="25"/>
    </row>
    <row r="565">
      <c r="Z565" s="25"/>
      <c r="AA565" s="25"/>
      <c r="AB565" s="25"/>
    </row>
    <row r="566">
      <c r="Z566" s="25"/>
      <c r="AA566" s="25"/>
      <c r="AB566" s="25"/>
    </row>
    <row r="567">
      <c r="Z567" s="25"/>
      <c r="AA567" s="25"/>
      <c r="AB567" s="25"/>
    </row>
    <row r="568">
      <c r="Z568" s="25"/>
      <c r="AA568" s="25"/>
      <c r="AB568" s="25"/>
    </row>
    <row r="569">
      <c r="Z569" s="25"/>
      <c r="AA569" s="25"/>
      <c r="AB569" s="25"/>
    </row>
    <row r="570">
      <c r="Z570" s="25"/>
      <c r="AA570" s="25"/>
      <c r="AB570" s="25"/>
    </row>
    <row r="571">
      <c r="Z571" s="25"/>
      <c r="AA571" s="25"/>
      <c r="AB571" s="25"/>
    </row>
    <row r="572">
      <c r="Z572" s="25"/>
      <c r="AA572" s="25"/>
      <c r="AB572" s="25"/>
    </row>
    <row r="573">
      <c r="Z573" s="25"/>
      <c r="AA573" s="25"/>
      <c r="AB573" s="25"/>
    </row>
    <row r="574">
      <c r="Z574" s="25"/>
      <c r="AA574" s="25"/>
      <c r="AB574" s="25"/>
    </row>
    <row r="575">
      <c r="Z575" s="25"/>
      <c r="AA575" s="25"/>
      <c r="AB575" s="25"/>
    </row>
    <row r="576">
      <c r="Z576" s="25"/>
      <c r="AA576" s="25"/>
      <c r="AB576" s="25"/>
    </row>
    <row r="577">
      <c r="Z577" s="25"/>
      <c r="AA577" s="25"/>
      <c r="AB577" s="25"/>
    </row>
    <row r="578">
      <c r="Z578" s="25"/>
      <c r="AA578" s="25"/>
      <c r="AB578" s="25"/>
    </row>
    <row r="579">
      <c r="Z579" s="25"/>
      <c r="AA579" s="25"/>
      <c r="AB579" s="25"/>
    </row>
    <row r="580">
      <c r="Z580" s="25"/>
      <c r="AA580" s="25"/>
      <c r="AB580" s="25"/>
    </row>
    <row r="581">
      <c r="Z581" s="25"/>
      <c r="AA581" s="25"/>
      <c r="AB581" s="25"/>
    </row>
    <row r="582">
      <c r="Z582" s="25"/>
      <c r="AA582" s="25"/>
      <c r="AB582" s="25"/>
    </row>
    <row r="583">
      <c r="Z583" s="25"/>
      <c r="AA583" s="25"/>
      <c r="AB583" s="25"/>
    </row>
    <row r="584">
      <c r="Z584" s="25"/>
      <c r="AA584" s="25"/>
      <c r="AB584" s="25"/>
    </row>
    <row r="585">
      <c r="Z585" s="25"/>
      <c r="AA585" s="25"/>
      <c r="AB585" s="25"/>
    </row>
    <row r="586">
      <c r="Z586" s="25"/>
      <c r="AA586" s="25"/>
      <c r="AB586" s="25"/>
    </row>
    <row r="587">
      <c r="Z587" s="25"/>
      <c r="AA587" s="25"/>
      <c r="AB587" s="25"/>
    </row>
    <row r="588">
      <c r="Z588" s="25"/>
      <c r="AA588" s="25"/>
      <c r="AB588" s="25"/>
    </row>
    <row r="589">
      <c r="Z589" s="25"/>
      <c r="AA589" s="25"/>
      <c r="AB589" s="25"/>
    </row>
    <row r="590">
      <c r="Z590" s="25"/>
      <c r="AA590" s="25"/>
      <c r="AB590" s="25"/>
    </row>
    <row r="591">
      <c r="Z591" s="25"/>
      <c r="AA591" s="25"/>
      <c r="AB591" s="25"/>
    </row>
    <row r="592">
      <c r="Z592" s="25"/>
      <c r="AA592" s="25"/>
      <c r="AB592" s="25"/>
    </row>
    <row r="593">
      <c r="Z593" s="25"/>
      <c r="AA593" s="25"/>
      <c r="AB593" s="25"/>
    </row>
    <row r="594">
      <c r="Z594" s="25"/>
      <c r="AA594" s="25"/>
      <c r="AB594" s="25"/>
    </row>
    <row r="595">
      <c r="Z595" s="25"/>
      <c r="AA595" s="25"/>
      <c r="AB595" s="25"/>
    </row>
    <row r="596">
      <c r="Z596" s="25"/>
      <c r="AA596" s="25"/>
      <c r="AB596" s="25"/>
    </row>
    <row r="597">
      <c r="Z597" s="25"/>
      <c r="AA597" s="25"/>
      <c r="AB597" s="25"/>
    </row>
    <row r="598">
      <c r="Z598" s="25"/>
      <c r="AA598" s="25"/>
      <c r="AB598" s="25"/>
    </row>
    <row r="599">
      <c r="Z599" s="25"/>
      <c r="AA599" s="25"/>
      <c r="AB599" s="25"/>
    </row>
    <row r="600">
      <c r="Z600" s="25"/>
      <c r="AA600" s="25"/>
      <c r="AB600" s="25"/>
    </row>
    <row r="601">
      <c r="Z601" s="25"/>
      <c r="AA601" s="25"/>
      <c r="AB601" s="25"/>
    </row>
    <row r="602">
      <c r="Z602" s="25"/>
      <c r="AA602" s="25"/>
      <c r="AB602" s="25"/>
    </row>
    <row r="603">
      <c r="Z603" s="25"/>
      <c r="AA603" s="25"/>
      <c r="AB603" s="25"/>
    </row>
    <row r="604">
      <c r="Z604" s="25"/>
      <c r="AA604" s="25"/>
      <c r="AB604" s="25"/>
    </row>
    <row r="605">
      <c r="Z605" s="25"/>
      <c r="AA605" s="25"/>
      <c r="AB605" s="25"/>
    </row>
    <row r="606">
      <c r="Z606" s="25"/>
      <c r="AA606" s="25"/>
      <c r="AB606" s="25"/>
    </row>
    <row r="607">
      <c r="Z607" s="25"/>
      <c r="AA607" s="25"/>
      <c r="AB607" s="25"/>
    </row>
    <row r="608">
      <c r="Z608" s="25"/>
      <c r="AA608" s="25"/>
      <c r="AB608" s="25"/>
    </row>
    <row r="609">
      <c r="Z609" s="25"/>
      <c r="AA609" s="25"/>
      <c r="AB609" s="25"/>
    </row>
    <row r="610">
      <c r="Z610" s="25"/>
      <c r="AA610" s="25"/>
      <c r="AB610" s="25"/>
    </row>
    <row r="611">
      <c r="Z611" s="25"/>
      <c r="AA611" s="25"/>
      <c r="AB611" s="25"/>
    </row>
    <row r="612">
      <c r="Z612" s="25"/>
      <c r="AA612" s="25"/>
      <c r="AB612" s="25"/>
    </row>
    <row r="613">
      <c r="Z613" s="25"/>
      <c r="AA613" s="25"/>
      <c r="AB613" s="25"/>
    </row>
    <row r="614">
      <c r="Z614" s="25"/>
      <c r="AA614" s="25"/>
      <c r="AB614" s="25"/>
    </row>
    <row r="615">
      <c r="Z615" s="25"/>
      <c r="AA615" s="25"/>
      <c r="AB615" s="25"/>
    </row>
    <row r="616">
      <c r="Z616" s="25"/>
      <c r="AA616" s="25"/>
      <c r="AB616" s="25"/>
    </row>
    <row r="617">
      <c r="Z617" s="25"/>
      <c r="AA617" s="25"/>
      <c r="AB617" s="25"/>
    </row>
    <row r="618">
      <c r="Z618" s="25"/>
      <c r="AA618" s="25"/>
      <c r="AB618" s="25"/>
    </row>
    <row r="619">
      <c r="Z619" s="25"/>
      <c r="AA619" s="25"/>
      <c r="AB619" s="25"/>
    </row>
    <row r="620">
      <c r="Z620" s="25"/>
      <c r="AA620" s="25"/>
      <c r="AB620" s="25"/>
    </row>
    <row r="621">
      <c r="Z621" s="25"/>
      <c r="AA621" s="25"/>
      <c r="AB621" s="25"/>
    </row>
    <row r="622">
      <c r="Z622" s="25"/>
      <c r="AA622" s="25"/>
      <c r="AB622" s="25"/>
    </row>
    <row r="623">
      <c r="Z623" s="25"/>
      <c r="AA623" s="25"/>
      <c r="AB623" s="25"/>
    </row>
    <row r="624">
      <c r="Z624" s="25"/>
      <c r="AA624" s="25"/>
      <c r="AB624" s="25"/>
    </row>
    <row r="625">
      <c r="Z625" s="25"/>
      <c r="AA625" s="25"/>
      <c r="AB625" s="25"/>
    </row>
    <row r="626">
      <c r="Z626" s="25"/>
      <c r="AA626" s="25"/>
      <c r="AB626" s="25"/>
    </row>
    <row r="627">
      <c r="Z627" s="25"/>
      <c r="AA627" s="25"/>
      <c r="AB627" s="25"/>
    </row>
    <row r="628">
      <c r="Z628" s="25"/>
      <c r="AA628" s="25"/>
      <c r="AB628" s="25"/>
    </row>
    <row r="629">
      <c r="Z629" s="25"/>
      <c r="AA629" s="25"/>
      <c r="AB629" s="25"/>
    </row>
    <row r="630">
      <c r="Z630" s="25"/>
      <c r="AA630" s="25"/>
      <c r="AB630" s="25"/>
    </row>
    <row r="631">
      <c r="Z631" s="25"/>
      <c r="AA631" s="25"/>
      <c r="AB631" s="25"/>
    </row>
    <row r="632">
      <c r="Z632" s="25"/>
      <c r="AA632" s="25"/>
      <c r="AB632" s="25"/>
    </row>
    <row r="633">
      <c r="Z633" s="25"/>
      <c r="AA633" s="25"/>
      <c r="AB633" s="25"/>
    </row>
    <row r="634">
      <c r="Z634" s="25"/>
      <c r="AA634" s="25"/>
      <c r="AB634" s="25"/>
    </row>
    <row r="635">
      <c r="Z635" s="25"/>
      <c r="AA635" s="25"/>
      <c r="AB635" s="25"/>
    </row>
    <row r="636">
      <c r="Z636" s="25"/>
      <c r="AA636" s="25"/>
      <c r="AB636" s="25"/>
    </row>
    <row r="637">
      <c r="Z637" s="25"/>
      <c r="AA637" s="25"/>
      <c r="AB637" s="25"/>
    </row>
    <row r="638">
      <c r="Z638" s="25"/>
      <c r="AA638" s="25"/>
      <c r="AB638" s="25"/>
    </row>
    <row r="639">
      <c r="Z639" s="25"/>
      <c r="AA639" s="25"/>
      <c r="AB639" s="25"/>
    </row>
    <row r="640">
      <c r="Z640" s="25"/>
      <c r="AA640" s="25"/>
      <c r="AB640" s="25"/>
    </row>
    <row r="641">
      <c r="Z641" s="25"/>
      <c r="AA641" s="25"/>
      <c r="AB641" s="25"/>
    </row>
    <row r="642">
      <c r="Z642" s="25"/>
      <c r="AA642" s="25"/>
      <c r="AB642" s="25"/>
    </row>
    <row r="643">
      <c r="Z643" s="25"/>
      <c r="AA643" s="25"/>
      <c r="AB643" s="25"/>
    </row>
    <row r="644">
      <c r="Z644" s="25"/>
      <c r="AA644" s="25"/>
      <c r="AB644" s="25"/>
    </row>
    <row r="645">
      <c r="Z645" s="25"/>
      <c r="AA645" s="25"/>
      <c r="AB645" s="25"/>
    </row>
    <row r="646">
      <c r="Z646" s="25"/>
      <c r="AA646" s="25"/>
      <c r="AB646" s="25"/>
    </row>
    <row r="647">
      <c r="Z647" s="25"/>
      <c r="AA647" s="25"/>
      <c r="AB647" s="25"/>
    </row>
    <row r="648">
      <c r="Z648" s="25"/>
      <c r="AA648" s="25"/>
      <c r="AB648" s="25"/>
    </row>
    <row r="649">
      <c r="Z649" s="25"/>
      <c r="AA649" s="25"/>
      <c r="AB649" s="25"/>
    </row>
    <row r="650">
      <c r="Z650" s="25"/>
      <c r="AA650" s="25"/>
      <c r="AB650" s="25"/>
    </row>
    <row r="651">
      <c r="Z651" s="25"/>
      <c r="AA651" s="25"/>
      <c r="AB651" s="25"/>
    </row>
    <row r="652">
      <c r="Z652" s="25"/>
      <c r="AA652" s="25"/>
      <c r="AB652" s="25"/>
    </row>
    <row r="653">
      <c r="Z653" s="25"/>
      <c r="AA653" s="25"/>
      <c r="AB653" s="25"/>
    </row>
    <row r="654">
      <c r="Z654" s="25"/>
      <c r="AA654" s="25"/>
      <c r="AB654" s="25"/>
    </row>
    <row r="655">
      <c r="Z655" s="25"/>
      <c r="AA655" s="25"/>
      <c r="AB655" s="25"/>
    </row>
    <row r="656">
      <c r="Z656" s="25"/>
      <c r="AA656" s="25"/>
      <c r="AB656" s="25"/>
    </row>
    <row r="657">
      <c r="Z657" s="25"/>
      <c r="AA657" s="25"/>
      <c r="AB657" s="25"/>
    </row>
    <row r="658">
      <c r="Z658" s="25"/>
      <c r="AA658" s="25"/>
      <c r="AB658" s="25"/>
    </row>
    <row r="659">
      <c r="Z659" s="25"/>
      <c r="AA659" s="25"/>
      <c r="AB659" s="25"/>
    </row>
    <row r="660">
      <c r="Z660" s="25"/>
      <c r="AA660" s="25"/>
      <c r="AB660" s="25"/>
    </row>
    <row r="661">
      <c r="Z661" s="25"/>
      <c r="AA661" s="25"/>
      <c r="AB661" s="25"/>
    </row>
    <row r="662">
      <c r="Z662" s="25"/>
      <c r="AA662" s="25"/>
      <c r="AB662" s="25"/>
    </row>
    <row r="663">
      <c r="Z663" s="25"/>
      <c r="AA663" s="25"/>
      <c r="AB663" s="25"/>
    </row>
    <row r="664">
      <c r="Z664" s="25"/>
      <c r="AA664" s="25"/>
      <c r="AB664" s="25"/>
    </row>
    <row r="665">
      <c r="Z665" s="25"/>
      <c r="AA665" s="25"/>
      <c r="AB665" s="25"/>
    </row>
    <row r="666">
      <c r="Z666" s="25"/>
      <c r="AA666" s="25"/>
      <c r="AB666" s="25"/>
    </row>
    <row r="667">
      <c r="Z667" s="25"/>
      <c r="AA667" s="25"/>
      <c r="AB667" s="25"/>
    </row>
    <row r="668">
      <c r="Z668" s="25"/>
      <c r="AA668" s="25"/>
      <c r="AB668" s="25"/>
    </row>
    <row r="669">
      <c r="Z669" s="25"/>
      <c r="AA669" s="25"/>
      <c r="AB669" s="25"/>
    </row>
    <row r="670">
      <c r="Z670" s="25"/>
      <c r="AA670" s="25"/>
      <c r="AB670" s="25"/>
    </row>
    <row r="671">
      <c r="Z671" s="25"/>
      <c r="AA671" s="25"/>
      <c r="AB671" s="25"/>
    </row>
    <row r="672">
      <c r="Z672" s="25"/>
      <c r="AA672" s="25"/>
      <c r="AB672" s="25"/>
    </row>
    <row r="673">
      <c r="Z673" s="25"/>
      <c r="AA673" s="25"/>
      <c r="AB673" s="25"/>
    </row>
    <row r="674">
      <c r="Z674" s="25"/>
      <c r="AA674" s="25"/>
      <c r="AB674" s="25"/>
    </row>
    <row r="675">
      <c r="Z675" s="25"/>
      <c r="AA675" s="25"/>
      <c r="AB675" s="25"/>
    </row>
    <row r="676">
      <c r="Z676" s="25"/>
      <c r="AA676" s="25"/>
      <c r="AB676" s="25"/>
    </row>
    <row r="677">
      <c r="Z677" s="25"/>
      <c r="AA677" s="25"/>
      <c r="AB677" s="25"/>
    </row>
    <row r="678">
      <c r="Z678" s="25"/>
      <c r="AA678" s="25"/>
      <c r="AB678" s="25"/>
    </row>
    <row r="679">
      <c r="Z679" s="25"/>
      <c r="AA679" s="25"/>
      <c r="AB679" s="25"/>
    </row>
    <row r="680">
      <c r="Z680" s="25"/>
      <c r="AA680" s="25"/>
      <c r="AB680" s="25"/>
    </row>
    <row r="681">
      <c r="Z681" s="25"/>
      <c r="AA681" s="25"/>
      <c r="AB681" s="25"/>
    </row>
    <row r="682">
      <c r="Z682" s="25"/>
      <c r="AA682" s="25"/>
      <c r="AB682" s="25"/>
    </row>
    <row r="683">
      <c r="Z683" s="25"/>
      <c r="AA683" s="25"/>
      <c r="AB683" s="25"/>
    </row>
    <row r="684">
      <c r="Z684" s="25"/>
      <c r="AA684" s="25"/>
      <c r="AB684" s="25"/>
    </row>
    <row r="685">
      <c r="Z685" s="25"/>
      <c r="AA685" s="25"/>
      <c r="AB685" s="25"/>
    </row>
    <row r="686">
      <c r="Z686" s="25"/>
      <c r="AA686" s="25"/>
      <c r="AB686" s="25"/>
    </row>
    <row r="687">
      <c r="Z687" s="25"/>
      <c r="AA687" s="25"/>
      <c r="AB687" s="25"/>
    </row>
    <row r="688">
      <c r="Z688" s="25"/>
      <c r="AA688" s="25"/>
      <c r="AB688" s="25"/>
    </row>
    <row r="689">
      <c r="Z689" s="25"/>
      <c r="AA689" s="25"/>
      <c r="AB689" s="25"/>
    </row>
    <row r="690">
      <c r="Z690" s="25"/>
      <c r="AA690" s="25"/>
      <c r="AB690" s="25"/>
    </row>
    <row r="691">
      <c r="Z691" s="25"/>
      <c r="AA691" s="25"/>
      <c r="AB691" s="25"/>
    </row>
    <row r="692">
      <c r="Z692" s="25"/>
      <c r="AA692" s="25"/>
      <c r="AB692" s="25"/>
    </row>
    <row r="693">
      <c r="Z693" s="25"/>
      <c r="AA693" s="25"/>
      <c r="AB693" s="25"/>
    </row>
    <row r="694">
      <c r="Z694" s="25"/>
      <c r="AA694" s="25"/>
      <c r="AB694" s="25"/>
    </row>
    <row r="695">
      <c r="Z695" s="25"/>
      <c r="AA695" s="25"/>
      <c r="AB695" s="25"/>
    </row>
    <row r="696">
      <c r="Z696" s="25"/>
      <c r="AA696" s="25"/>
      <c r="AB696" s="25"/>
    </row>
    <row r="697">
      <c r="Z697" s="25"/>
      <c r="AA697" s="25"/>
      <c r="AB697" s="25"/>
    </row>
    <row r="698">
      <c r="Z698" s="25"/>
      <c r="AA698" s="25"/>
      <c r="AB698" s="25"/>
    </row>
    <row r="699">
      <c r="Z699" s="25"/>
      <c r="AA699" s="25"/>
      <c r="AB699" s="25"/>
    </row>
    <row r="700">
      <c r="Z700" s="25"/>
      <c r="AA700" s="25"/>
      <c r="AB700" s="25"/>
    </row>
    <row r="701">
      <c r="Z701" s="25"/>
      <c r="AA701" s="25"/>
      <c r="AB701" s="25"/>
    </row>
    <row r="702">
      <c r="Z702" s="25"/>
      <c r="AA702" s="25"/>
      <c r="AB702" s="25"/>
    </row>
    <row r="703">
      <c r="Z703" s="25"/>
      <c r="AA703" s="25"/>
      <c r="AB703" s="25"/>
    </row>
    <row r="704">
      <c r="Z704" s="25"/>
      <c r="AA704" s="25"/>
      <c r="AB704" s="25"/>
    </row>
    <row r="705">
      <c r="Z705" s="25"/>
      <c r="AA705" s="25"/>
      <c r="AB705" s="25"/>
    </row>
    <row r="706">
      <c r="Z706" s="25"/>
      <c r="AA706" s="25"/>
      <c r="AB706" s="25"/>
    </row>
    <row r="707">
      <c r="Z707" s="25"/>
      <c r="AA707" s="25"/>
      <c r="AB707" s="25"/>
    </row>
    <row r="708">
      <c r="Z708" s="25"/>
      <c r="AA708" s="25"/>
      <c r="AB708" s="25"/>
    </row>
    <row r="709">
      <c r="Z709" s="25"/>
      <c r="AA709" s="25"/>
      <c r="AB709" s="25"/>
    </row>
    <row r="710">
      <c r="Z710" s="25"/>
      <c r="AA710" s="25"/>
      <c r="AB710" s="25"/>
    </row>
    <row r="711">
      <c r="Z711" s="25"/>
      <c r="AA711" s="25"/>
      <c r="AB711" s="25"/>
    </row>
    <row r="712">
      <c r="Z712" s="25"/>
      <c r="AA712" s="25"/>
      <c r="AB712" s="25"/>
    </row>
    <row r="713">
      <c r="Z713" s="25"/>
      <c r="AA713" s="25"/>
      <c r="AB713" s="25"/>
    </row>
    <row r="714">
      <c r="Z714" s="25"/>
      <c r="AA714" s="25"/>
      <c r="AB714" s="25"/>
    </row>
    <row r="715">
      <c r="Z715" s="25"/>
      <c r="AA715" s="25"/>
      <c r="AB715" s="25"/>
    </row>
    <row r="716">
      <c r="Z716" s="25"/>
      <c r="AA716" s="25"/>
      <c r="AB716" s="25"/>
    </row>
    <row r="717">
      <c r="Z717" s="25"/>
      <c r="AA717" s="25"/>
      <c r="AB717" s="25"/>
    </row>
    <row r="718">
      <c r="Z718" s="25"/>
      <c r="AA718" s="25"/>
      <c r="AB718" s="25"/>
    </row>
    <row r="719">
      <c r="Z719" s="25"/>
      <c r="AA719" s="25"/>
      <c r="AB719" s="25"/>
    </row>
    <row r="720">
      <c r="Z720" s="25"/>
      <c r="AA720" s="25"/>
      <c r="AB720" s="25"/>
    </row>
    <row r="721">
      <c r="Z721" s="25"/>
      <c r="AA721" s="25"/>
      <c r="AB721" s="25"/>
    </row>
    <row r="722">
      <c r="Z722" s="25"/>
      <c r="AA722" s="25"/>
      <c r="AB722" s="25"/>
    </row>
    <row r="723">
      <c r="Z723" s="25"/>
      <c r="AA723" s="25"/>
      <c r="AB723" s="25"/>
    </row>
    <row r="724">
      <c r="Z724" s="25"/>
      <c r="AA724" s="25"/>
      <c r="AB724" s="25"/>
    </row>
    <row r="725">
      <c r="Z725" s="25"/>
      <c r="AA725" s="25"/>
      <c r="AB725" s="25"/>
    </row>
    <row r="726">
      <c r="Z726" s="25"/>
      <c r="AA726" s="25"/>
      <c r="AB726" s="25"/>
    </row>
    <row r="727">
      <c r="Z727" s="25"/>
      <c r="AA727" s="25"/>
      <c r="AB727" s="25"/>
    </row>
    <row r="728">
      <c r="Z728" s="25"/>
      <c r="AA728" s="25"/>
      <c r="AB728" s="25"/>
    </row>
    <row r="729">
      <c r="Z729" s="25"/>
      <c r="AA729" s="25"/>
      <c r="AB729" s="25"/>
    </row>
    <row r="730">
      <c r="Z730" s="25"/>
      <c r="AA730" s="25"/>
      <c r="AB730" s="25"/>
    </row>
    <row r="731">
      <c r="Z731" s="25"/>
      <c r="AA731" s="25"/>
      <c r="AB731" s="25"/>
    </row>
    <row r="732">
      <c r="Z732" s="25"/>
      <c r="AA732" s="25"/>
      <c r="AB732" s="25"/>
    </row>
    <row r="733">
      <c r="Z733" s="25"/>
      <c r="AA733" s="25"/>
      <c r="AB733" s="25"/>
    </row>
    <row r="734">
      <c r="Z734" s="25"/>
      <c r="AA734" s="25"/>
      <c r="AB734" s="25"/>
    </row>
    <row r="735">
      <c r="Z735" s="25"/>
      <c r="AA735" s="25"/>
      <c r="AB735" s="25"/>
    </row>
    <row r="736">
      <c r="Z736" s="25"/>
      <c r="AA736" s="25"/>
      <c r="AB736" s="25"/>
    </row>
    <row r="737">
      <c r="Z737" s="25"/>
      <c r="AA737" s="25"/>
      <c r="AB737" s="25"/>
    </row>
    <row r="738">
      <c r="Z738" s="25"/>
      <c r="AA738" s="25"/>
      <c r="AB738" s="25"/>
    </row>
    <row r="739">
      <c r="Z739" s="25"/>
      <c r="AA739" s="25"/>
      <c r="AB739" s="25"/>
    </row>
    <row r="740">
      <c r="Z740" s="25"/>
      <c r="AA740" s="25"/>
      <c r="AB740" s="25"/>
    </row>
    <row r="741">
      <c r="Z741" s="25"/>
      <c r="AA741" s="25"/>
      <c r="AB741" s="25"/>
    </row>
    <row r="742">
      <c r="Z742" s="25"/>
      <c r="AA742" s="25"/>
      <c r="AB742" s="25"/>
    </row>
    <row r="743">
      <c r="Z743" s="25"/>
      <c r="AA743" s="25"/>
      <c r="AB743" s="25"/>
    </row>
    <row r="744">
      <c r="Z744" s="25"/>
      <c r="AA744" s="25"/>
      <c r="AB744" s="25"/>
    </row>
    <row r="745">
      <c r="Z745" s="25"/>
      <c r="AA745" s="25"/>
      <c r="AB745" s="25"/>
    </row>
    <row r="746">
      <c r="Z746" s="25"/>
      <c r="AA746" s="25"/>
      <c r="AB746" s="25"/>
    </row>
    <row r="747">
      <c r="Z747" s="25"/>
      <c r="AA747" s="25"/>
      <c r="AB747" s="25"/>
    </row>
    <row r="748">
      <c r="Z748" s="25"/>
      <c r="AA748" s="25"/>
      <c r="AB748" s="25"/>
    </row>
    <row r="749">
      <c r="Z749" s="25"/>
      <c r="AA749" s="25"/>
      <c r="AB749" s="25"/>
    </row>
    <row r="750">
      <c r="Z750" s="25"/>
      <c r="AA750" s="25"/>
      <c r="AB750" s="25"/>
    </row>
    <row r="751">
      <c r="Z751" s="25"/>
      <c r="AA751" s="25"/>
      <c r="AB751" s="25"/>
    </row>
    <row r="752">
      <c r="Z752" s="25"/>
      <c r="AA752" s="25"/>
      <c r="AB752" s="25"/>
    </row>
    <row r="753">
      <c r="Z753" s="25"/>
      <c r="AA753" s="25"/>
      <c r="AB753" s="25"/>
    </row>
    <row r="754">
      <c r="Z754" s="25"/>
      <c r="AA754" s="25"/>
      <c r="AB754" s="25"/>
    </row>
    <row r="755">
      <c r="Z755" s="25"/>
      <c r="AA755" s="25"/>
      <c r="AB755" s="25"/>
    </row>
    <row r="756">
      <c r="Z756" s="25"/>
      <c r="AA756" s="25"/>
      <c r="AB756" s="25"/>
    </row>
    <row r="757">
      <c r="Z757" s="25"/>
      <c r="AA757" s="25"/>
      <c r="AB757" s="25"/>
    </row>
    <row r="758">
      <c r="Z758" s="25"/>
      <c r="AA758" s="25"/>
      <c r="AB758" s="25"/>
    </row>
    <row r="759">
      <c r="Z759" s="25"/>
      <c r="AA759" s="25"/>
      <c r="AB759" s="25"/>
    </row>
    <row r="760">
      <c r="Z760" s="25"/>
      <c r="AA760" s="25"/>
      <c r="AB760" s="25"/>
    </row>
    <row r="761">
      <c r="Z761" s="25"/>
      <c r="AA761" s="25"/>
      <c r="AB761" s="25"/>
    </row>
    <row r="762">
      <c r="Z762" s="25"/>
      <c r="AA762" s="25"/>
      <c r="AB762" s="25"/>
    </row>
    <row r="763">
      <c r="Z763" s="25"/>
      <c r="AA763" s="25"/>
      <c r="AB763" s="25"/>
    </row>
    <row r="764">
      <c r="Z764" s="25"/>
      <c r="AA764" s="25"/>
      <c r="AB764" s="25"/>
    </row>
    <row r="765">
      <c r="Z765" s="25"/>
      <c r="AA765" s="25"/>
      <c r="AB765" s="25"/>
    </row>
    <row r="766">
      <c r="Z766" s="25"/>
      <c r="AA766" s="25"/>
      <c r="AB766" s="25"/>
    </row>
    <row r="767">
      <c r="Z767" s="25"/>
      <c r="AA767" s="25"/>
      <c r="AB767" s="25"/>
    </row>
    <row r="768">
      <c r="Z768" s="25"/>
      <c r="AA768" s="25"/>
      <c r="AB768" s="25"/>
    </row>
    <row r="769">
      <c r="Z769" s="25"/>
      <c r="AA769" s="25"/>
      <c r="AB769" s="25"/>
    </row>
    <row r="770">
      <c r="Z770" s="25"/>
      <c r="AA770" s="25"/>
      <c r="AB770" s="25"/>
    </row>
    <row r="771">
      <c r="Z771" s="25"/>
      <c r="AA771" s="25"/>
      <c r="AB771" s="25"/>
    </row>
    <row r="772">
      <c r="Z772" s="25"/>
      <c r="AA772" s="25"/>
      <c r="AB772" s="25"/>
    </row>
    <row r="773">
      <c r="Z773" s="25"/>
      <c r="AA773" s="25"/>
      <c r="AB773" s="25"/>
    </row>
    <row r="774">
      <c r="Z774" s="25"/>
      <c r="AA774" s="25"/>
      <c r="AB774" s="25"/>
    </row>
    <row r="775">
      <c r="Z775" s="25"/>
      <c r="AA775" s="25"/>
      <c r="AB775" s="25"/>
    </row>
    <row r="776">
      <c r="Z776" s="25"/>
      <c r="AA776" s="25"/>
      <c r="AB776" s="25"/>
    </row>
    <row r="777">
      <c r="Z777" s="25"/>
      <c r="AA777" s="25"/>
      <c r="AB777" s="25"/>
    </row>
    <row r="778">
      <c r="Z778" s="25"/>
      <c r="AA778" s="25"/>
      <c r="AB778" s="25"/>
    </row>
    <row r="779">
      <c r="Z779" s="25"/>
      <c r="AA779" s="25"/>
      <c r="AB779" s="25"/>
    </row>
    <row r="780">
      <c r="Z780" s="25"/>
      <c r="AA780" s="25"/>
      <c r="AB780" s="25"/>
    </row>
    <row r="781">
      <c r="Z781" s="25"/>
      <c r="AA781" s="25"/>
      <c r="AB781" s="25"/>
    </row>
    <row r="782">
      <c r="Z782" s="25"/>
      <c r="AA782" s="25"/>
      <c r="AB782" s="25"/>
    </row>
    <row r="783">
      <c r="Z783" s="25"/>
      <c r="AA783" s="25"/>
      <c r="AB783" s="25"/>
    </row>
    <row r="784">
      <c r="Z784" s="25"/>
      <c r="AA784" s="25"/>
      <c r="AB784" s="25"/>
    </row>
    <row r="785">
      <c r="Z785" s="25"/>
      <c r="AA785" s="25"/>
      <c r="AB785" s="25"/>
    </row>
    <row r="786">
      <c r="Z786" s="25"/>
      <c r="AA786" s="25"/>
      <c r="AB786" s="25"/>
    </row>
    <row r="787">
      <c r="Z787" s="25"/>
      <c r="AA787" s="25"/>
      <c r="AB787" s="25"/>
    </row>
    <row r="788">
      <c r="Z788" s="25"/>
      <c r="AA788" s="25"/>
      <c r="AB788" s="25"/>
    </row>
    <row r="789">
      <c r="Z789" s="25"/>
      <c r="AA789" s="25"/>
      <c r="AB789" s="25"/>
    </row>
    <row r="790">
      <c r="Z790" s="25"/>
      <c r="AA790" s="25"/>
      <c r="AB790" s="25"/>
    </row>
    <row r="791">
      <c r="Z791" s="25"/>
      <c r="AA791" s="25"/>
      <c r="AB791" s="25"/>
    </row>
    <row r="792">
      <c r="Z792" s="25"/>
      <c r="AA792" s="25"/>
      <c r="AB792" s="25"/>
    </row>
    <row r="793">
      <c r="Z793" s="25"/>
      <c r="AA793" s="25"/>
      <c r="AB793" s="25"/>
    </row>
    <row r="794">
      <c r="Z794" s="25"/>
      <c r="AA794" s="25"/>
      <c r="AB794" s="25"/>
    </row>
    <row r="795">
      <c r="Z795" s="25"/>
      <c r="AA795" s="25"/>
      <c r="AB795" s="25"/>
    </row>
    <row r="796">
      <c r="Z796" s="25"/>
      <c r="AA796" s="25"/>
      <c r="AB796" s="25"/>
    </row>
    <row r="797">
      <c r="Z797" s="25"/>
      <c r="AA797" s="25"/>
      <c r="AB797" s="25"/>
    </row>
    <row r="798">
      <c r="Z798" s="25"/>
      <c r="AA798" s="25"/>
      <c r="AB798" s="25"/>
    </row>
    <row r="799">
      <c r="Z799" s="25"/>
      <c r="AA799" s="25"/>
      <c r="AB799" s="25"/>
    </row>
    <row r="800">
      <c r="Z800" s="25"/>
      <c r="AA800" s="25"/>
      <c r="AB800" s="25"/>
    </row>
    <row r="801">
      <c r="Z801" s="25"/>
      <c r="AA801" s="25"/>
      <c r="AB801" s="25"/>
    </row>
    <row r="802">
      <c r="Z802" s="25"/>
      <c r="AA802" s="25"/>
      <c r="AB802" s="25"/>
    </row>
    <row r="803">
      <c r="Z803" s="25"/>
      <c r="AA803" s="25"/>
      <c r="AB803" s="25"/>
    </row>
    <row r="804">
      <c r="Z804" s="25"/>
      <c r="AA804" s="25"/>
      <c r="AB804" s="25"/>
    </row>
    <row r="805">
      <c r="Z805" s="25"/>
      <c r="AA805" s="25"/>
      <c r="AB805" s="25"/>
    </row>
    <row r="806">
      <c r="Z806" s="25"/>
      <c r="AA806" s="25"/>
      <c r="AB806" s="25"/>
    </row>
    <row r="807">
      <c r="Z807" s="25"/>
      <c r="AA807" s="25"/>
      <c r="AB807" s="25"/>
    </row>
    <row r="808">
      <c r="Z808" s="25"/>
      <c r="AA808" s="25"/>
      <c r="AB808" s="25"/>
    </row>
    <row r="809">
      <c r="Z809" s="25"/>
      <c r="AA809" s="25"/>
      <c r="AB809" s="25"/>
    </row>
    <row r="810">
      <c r="Z810" s="25"/>
      <c r="AA810" s="25"/>
      <c r="AB810" s="25"/>
    </row>
    <row r="811">
      <c r="Z811" s="25"/>
      <c r="AA811" s="25"/>
      <c r="AB811" s="25"/>
    </row>
    <row r="812">
      <c r="Z812" s="25"/>
      <c r="AA812" s="25"/>
      <c r="AB812" s="25"/>
    </row>
    <row r="813">
      <c r="Z813" s="25"/>
      <c r="AA813" s="25"/>
      <c r="AB813" s="25"/>
    </row>
    <row r="814">
      <c r="Z814" s="25"/>
      <c r="AA814" s="25"/>
      <c r="AB814" s="25"/>
    </row>
    <row r="815">
      <c r="Z815" s="25"/>
      <c r="AA815" s="25"/>
      <c r="AB815" s="25"/>
    </row>
    <row r="816">
      <c r="Z816" s="25"/>
      <c r="AA816" s="25"/>
      <c r="AB816" s="25"/>
    </row>
    <row r="817">
      <c r="Z817" s="25"/>
      <c r="AA817" s="25"/>
      <c r="AB817" s="25"/>
    </row>
    <row r="818">
      <c r="Z818" s="25"/>
      <c r="AA818" s="25"/>
      <c r="AB818" s="25"/>
    </row>
    <row r="819">
      <c r="Z819" s="25"/>
      <c r="AA819" s="25"/>
      <c r="AB819" s="25"/>
    </row>
    <row r="820">
      <c r="Z820" s="25"/>
      <c r="AA820" s="25"/>
      <c r="AB820" s="25"/>
    </row>
    <row r="821">
      <c r="Z821" s="25"/>
      <c r="AA821" s="25"/>
      <c r="AB821" s="25"/>
    </row>
    <row r="822">
      <c r="Z822" s="25"/>
      <c r="AA822" s="25"/>
      <c r="AB822" s="25"/>
    </row>
    <row r="823">
      <c r="Z823" s="25"/>
      <c r="AA823" s="25"/>
      <c r="AB823" s="25"/>
    </row>
    <row r="824">
      <c r="Z824" s="25"/>
      <c r="AA824" s="25"/>
      <c r="AB824" s="25"/>
    </row>
    <row r="825">
      <c r="Z825" s="25"/>
      <c r="AA825" s="25"/>
      <c r="AB825" s="25"/>
    </row>
    <row r="826">
      <c r="Z826" s="25"/>
      <c r="AA826" s="25"/>
      <c r="AB826" s="25"/>
    </row>
    <row r="827">
      <c r="Z827" s="25"/>
      <c r="AA827" s="25"/>
      <c r="AB827" s="25"/>
    </row>
    <row r="828">
      <c r="Z828" s="25"/>
      <c r="AA828" s="25"/>
      <c r="AB828" s="25"/>
    </row>
    <row r="829">
      <c r="Z829" s="25"/>
      <c r="AA829" s="25"/>
      <c r="AB829" s="25"/>
    </row>
    <row r="830">
      <c r="Z830" s="25"/>
      <c r="AA830" s="25"/>
      <c r="AB830" s="25"/>
    </row>
    <row r="831">
      <c r="Z831" s="25"/>
      <c r="AA831" s="25"/>
      <c r="AB831" s="25"/>
    </row>
    <row r="832">
      <c r="Z832" s="25"/>
      <c r="AA832" s="25"/>
      <c r="AB832" s="25"/>
    </row>
    <row r="833">
      <c r="Z833" s="25"/>
      <c r="AA833" s="25"/>
      <c r="AB833" s="25"/>
    </row>
    <row r="834">
      <c r="Z834" s="25"/>
      <c r="AA834" s="25"/>
      <c r="AB834" s="25"/>
    </row>
    <row r="835">
      <c r="Z835" s="25"/>
      <c r="AA835" s="25"/>
      <c r="AB835" s="25"/>
    </row>
    <row r="836">
      <c r="Z836" s="25"/>
      <c r="AA836" s="25"/>
      <c r="AB836" s="25"/>
    </row>
    <row r="837">
      <c r="Z837" s="25"/>
      <c r="AA837" s="25"/>
      <c r="AB837" s="25"/>
    </row>
    <row r="838">
      <c r="Z838" s="25"/>
      <c r="AA838" s="25"/>
      <c r="AB838" s="25"/>
    </row>
    <row r="839">
      <c r="Z839" s="25"/>
      <c r="AA839" s="25"/>
      <c r="AB839" s="25"/>
    </row>
    <row r="840">
      <c r="Z840" s="25"/>
      <c r="AA840" s="25"/>
      <c r="AB840" s="25"/>
    </row>
    <row r="841">
      <c r="Z841" s="25"/>
      <c r="AA841" s="25"/>
      <c r="AB841" s="25"/>
    </row>
    <row r="842">
      <c r="Z842" s="25"/>
      <c r="AA842" s="25"/>
      <c r="AB842" s="25"/>
    </row>
    <row r="843">
      <c r="Z843" s="25"/>
      <c r="AA843" s="25"/>
      <c r="AB843" s="25"/>
    </row>
    <row r="844">
      <c r="Z844" s="25"/>
      <c r="AA844" s="25"/>
      <c r="AB844" s="25"/>
    </row>
    <row r="845">
      <c r="Z845" s="25"/>
      <c r="AA845" s="25"/>
      <c r="AB845" s="25"/>
    </row>
    <row r="846">
      <c r="Z846" s="25"/>
      <c r="AA846" s="25"/>
      <c r="AB846" s="25"/>
    </row>
    <row r="847">
      <c r="Z847" s="25"/>
      <c r="AA847" s="25"/>
      <c r="AB847" s="25"/>
    </row>
    <row r="848">
      <c r="Z848" s="25"/>
      <c r="AA848" s="25"/>
      <c r="AB848" s="25"/>
    </row>
    <row r="849">
      <c r="Z849" s="25"/>
      <c r="AA849" s="25"/>
      <c r="AB849" s="25"/>
    </row>
    <row r="850">
      <c r="Z850" s="25"/>
      <c r="AA850" s="25"/>
      <c r="AB850" s="25"/>
    </row>
    <row r="851">
      <c r="Z851" s="25"/>
      <c r="AA851" s="25"/>
      <c r="AB851" s="25"/>
    </row>
    <row r="852">
      <c r="Z852" s="25"/>
      <c r="AA852" s="25"/>
      <c r="AB852" s="25"/>
    </row>
    <row r="853">
      <c r="Z853" s="25"/>
      <c r="AA853" s="25"/>
      <c r="AB853" s="25"/>
    </row>
    <row r="854">
      <c r="Z854" s="25"/>
      <c r="AA854" s="25"/>
      <c r="AB854" s="25"/>
    </row>
    <row r="855">
      <c r="Z855" s="25"/>
      <c r="AA855" s="25"/>
      <c r="AB855" s="25"/>
    </row>
    <row r="856">
      <c r="Z856" s="25"/>
      <c r="AA856" s="25"/>
      <c r="AB856" s="25"/>
    </row>
    <row r="857">
      <c r="Z857" s="25"/>
      <c r="AA857" s="25"/>
      <c r="AB857" s="25"/>
    </row>
    <row r="858">
      <c r="Z858" s="25"/>
      <c r="AA858" s="25"/>
      <c r="AB858" s="25"/>
    </row>
    <row r="859">
      <c r="Z859" s="25"/>
      <c r="AA859" s="25"/>
      <c r="AB859" s="25"/>
    </row>
    <row r="860">
      <c r="Z860" s="25"/>
      <c r="AA860" s="25"/>
      <c r="AB860" s="25"/>
    </row>
    <row r="861">
      <c r="Z861" s="25"/>
      <c r="AA861" s="25"/>
      <c r="AB861" s="25"/>
    </row>
    <row r="862">
      <c r="Z862" s="25"/>
      <c r="AA862" s="25"/>
      <c r="AB862" s="25"/>
    </row>
    <row r="863">
      <c r="Z863" s="25"/>
      <c r="AA863" s="25"/>
      <c r="AB863" s="25"/>
    </row>
    <row r="864">
      <c r="Z864" s="25"/>
      <c r="AA864" s="25"/>
      <c r="AB864" s="25"/>
    </row>
    <row r="865">
      <c r="Z865" s="25"/>
      <c r="AA865" s="25"/>
      <c r="AB865" s="25"/>
    </row>
    <row r="866">
      <c r="Z866" s="25"/>
      <c r="AA866" s="25"/>
      <c r="AB866" s="25"/>
    </row>
    <row r="867">
      <c r="Z867" s="25"/>
      <c r="AA867" s="25"/>
      <c r="AB867" s="25"/>
    </row>
    <row r="868">
      <c r="Z868" s="25"/>
      <c r="AA868" s="25"/>
      <c r="AB868" s="25"/>
    </row>
    <row r="869">
      <c r="Z869" s="25"/>
      <c r="AA869" s="25"/>
      <c r="AB869" s="25"/>
    </row>
    <row r="870">
      <c r="Z870" s="25"/>
      <c r="AA870" s="25"/>
      <c r="AB870" s="25"/>
    </row>
    <row r="871">
      <c r="Z871" s="25"/>
      <c r="AA871" s="25"/>
      <c r="AB871" s="25"/>
    </row>
    <row r="872">
      <c r="Z872" s="25"/>
      <c r="AA872" s="25"/>
      <c r="AB872" s="25"/>
    </row>
    <row r="873">
      <c r="Z873" s="25"/>
      <c r="AA873" s="25"/>
      <c r="AB873" s="25"/>
    </row>
    <row r="874">
      <c r="Z874" s="25"/>
      <c r="AA874" s="25"/>
      <c r="AB874" s="25"/>
    </row>
    <row r="875">
      <c r="Z875" s="25"/>
      <c r="AA875" s="25"/>
      <c r="AB875" s="25"/>
    </row>
    <row r="876">
      <c r="Z876" s="25"/>
      <c r="AA876" s="25"/>
      <c r="AB876" s="25"/>
    </row>
    <row r="877">
      <c r="Z877" s="25"/>
      <c r="AA877" s="25"/>
      <c r="AB877" s="25"/>
    </row>
    <row r="878">
      <c r="Z878" s="25"/>
      <c r="AA878" s="25"/>
      <c r="AB878" s="25"/>
    </row>
    <row r="879">
      <c r="Z879" s="25"/>
      <c r="AA879" s="25"/>
      <c r="AB879" s="25"/>
    </row>
    <row r="880">
      <c r="Z880" s="25"/>
      <c r="AA880" s="25"/>
      <c r="AB880" s="25"/>
    </row>
    <row r="881">
      <c r="Z881" s="25"/>
      <c r="AA881" s="25"/>
      <c r="AB881" s="25"/>
    </row>
    <row r="882">
      <c r="Z882" s="25"/>
      <c r="AA882" s="25"/>
      <c r="AB882" s="25"/>
    </row>
    <row r="883">
      <c r="Z883" s="25"/>
      <c r="AA883" s="25"/>
      <c r="AB883" s="25"/>
    </row>
    <row r="884">
      <c r="Z884" s="25"/>
      <c r="AA884" s="25"/>
      <c r="AB884" s="25"/>
    </row>
    <row r="885">
      <c r="Z885" s="25"/>
      <c r="AA885" s="25"/>
      <c r="AB885" s="25"/>
    </row>
    <row r="886">
      <c r="Z886" s="25"/>
      <c r="AA886" s="25"/>
      <c r="AB886" s="25"/>
    </row>
    <row r="887">
      <c r="Z887" s="25"/>
      <c r="AA887" s="25"/>
      <c r="AB887" s="25"/>
    </row>
    <row r="888">
      <c r="Z888" s="25"/>
      <c r="AA888" s="25"/>
      <c r="AB888" s="25"/>
    </row>
    <row r="889">
      <c r="Z889" s="25"/>
      <c r="AA889" s="25"/>
      <c r="AB889" s="25"/>
    </row>
    <row r="890">
      <c r="Z890" s="25"/>
      <c r="AA890" s="25"/>
      <c r="AB890" s="25"/>
    </row>
    <row r="891">
      <c r="Z891" s="25"/>
      <c r="AA891" s="25"/>
      <c r="AB891" s="25"/>
    </row>
    <row r="892">
      <c r="Z892" s="25"/>
      <c r="AA892" s="25"/>
      <c r="AB892" s="25"/>
    </row>
    <row r="893">
      <c r="Z893" s="25"/>
      <c r="AA893" s="25"/>
      <c r="AB893" s="25"/>
    </row>
    <row r="894">
      <c r="Z894" s="25"/>
      <c r="AA894" s="25"/>
      <c r="AB894" s="25"/>
    </row>
    <row r="895">
      <c r="Z895" s="25"/>
      <c r="AA895" s="25"/>
      <c r="AB895" s="25"/>
    </row>
    <row r="896">
      <c r="Z896" s="25"/>
      <c r="AA896" s="25"/>
      <c r="AB896" s="25"/>
    </row>
    <row r="897">
      <c r="Z897" s="25"/>
      <c r="AA897" s="25"/>
      <c r="AB897" s="25"/>
    </row>
    <row r="898">
      <c r="Z898" s="25"/>
      <c r="AA898" s="25"/>
      <c r="AB898" s="25"/>
    </row>
    <row r="899">
      <c r="Z899" s="25"/>
      <c r="AA899" s="25"/>
      <c r="AB899" s="25"/>
    </row>
    <row r="900">
      <c r="Z900" s="25"/>
      <c r="AA900" s="25"/>
      <c r="AB900" s="25"/>
    </row>
    <row r="901">
      <c r="Z901" s="25"/>
      <c r="AA901" s="25"/>
      <c r="AB901" s="25"/>
    </row>
    <row r="902">
      <c r="Z902" s="25"/>
      <c r="AA902" s="25"/>
      <c r="AB902" s="25"/>
    </row>
    <row r="903">
      <c r="Z903" s="25"/>
      <c r="AA903" s="25"/>
      <c r="AB903" s="25"/>
    </row>
    <row r="904">
      <c r="Z904" s="25"/>
      <c r="AA904" s="25"/>
      <c r="AB904" s="25"/>
    </row>
    <row r="905">
      <c r="Z905" s="25"/>
      <c r="AA905" s="25"/>
      <c r="AB905" s="25"/>
    </row>
    <row r="906">
      <c r="Z906" s="25"/>
      <c r="AA906" s="25"/>
      <c r="AB906" s="25"/>
    </row>
    <row r="907">
      <c r="Z907" s="25"/>
      <c r="AA907" s="25"/>
      <c r="AB907" s="25"/>
    </row>
    <row r="908">
      <c r="Z908" s="25"/>
      <c r="AA908" s="25"/>
      <c r="AB908" s="25"/>
    </row>
    <row r="909">
      <c r="Z909" s="25"/>
      <c r="AA909" s="25"/>
      <c r="AB909" s="25"/>
    </row>
    <row r="910">
      <c r="Z910" s="25"/>
      <c r="AA910" s="25"/>
      <c r="AB910" s="25"/>
    </row>
    <row r="911">
      <c r="Z911" s="25"/>
      <c r="AA911" s="25"/>
      <c r="AB911" s="25"/>
    </row>
    <row r="912">
      <c r="Z912" s="25"/>
      <c r="AA912" s="25"/>
      <c r="AB912" s="25"/>
    </row>
    <row r="913">
      <c r="Z913" s="25"/>
      <c r="AA913" s="25"/>
      <c r="AB913" s="25"/>
    </row>
    <row r="914">
      <c r="Z914" s="25"/>
      <c r="AA914" s="25"/>
      <c r="AB914" s="25"/>
    </row>
    <row r="915">
      <c r="Z915" s="25"/>
      <c r="AA915" s="25"/>
      <c r="AB915" s="25"/>
    </row>
    <row r="916">
      <c r="Z916" s="25"/>
      <c r="AA916" s="25"/>
      <c r="AB916" s="25"/>
    </row>
    <row r="917">
      <c r="Z917" s="25"/>
      <c r="AA917" s="25"/>
      <c r="AB917" s="25"/>
    </row>
    <row r="918">
      <c r="Z918" s="25"/>
      <c r="AA918" s="25"/>
      <c r="AB918" s="25"/>
    </row>
    <row r="919">
      <c r="Z919" s="25"/>
      <c r="AA919" s="25"/>
      <c r="AB919" s="25"/>
    </row>
    <row r="920">
      <c r="Z920" s="25"/>
      <c r="AA920" s="25"/>
      <c r="AB920" s="25"/>
    </row>
    <row r="921">
      <c r="Z921" s="25"/>
      <c r="AA921" s="25"/>
      <c r="AB921" s="25"/>
    </row>
    <row r="922">
      <c r="Z922" s="25"/>
      <c r="AA922" s="25"/>
      <c r="AB922" s="25"/>
    </row>
    <row r="923">
      <c r="Z923" s="25"/>
      <c r="AA923" s="25"/>
      <c r="AB923" s="25"/>
    </row>
    <row r="924">
      <c r="Z924" s="25"/>
      <c r="AA924" s="25"/>
      <c r="AB924" s="25"/>
    </row>
    <row r="925">
      <c r="Z925" s="25"/>
      <c r="AA925" s="25"/>
      <c r="AB925" s="25"/>
    </row>
    <row r="926">
      <c r="Z926" s="25"/>
      <c r="AA926" s="25"/>
      <c r="AB926" s="25"/>
    </row>
    <row r="927">
      <c r="Z927" s="25"/>
      <c r="AA927" s="25"/>
      <c r="AB927" s="25"/>
    </row>
    <row r="928">
      <c r="Z928" s="25"/>
      <c r="AA928" s="25"/>
      <c r="AB928" s="25"/>
    </row>
    <row r="929">
      <c r="Z929" s="25"/>
      <c r="AA929" s="25"/>
      <c r="AB929" s="25"/>
    </row>
    <row r="930">
      <c r="Z930" s="25"/>
      <c r="AA930" s="25"/>
      <c r="AB930" s="25"/>
    </row>
    <row r="931">
      <c r="Z931" s="25"/>
      <c r="AA931" s="25"/>
      <c r="AB931" s="25"/>
    </row>
    <row r="932">
      <c r="Z932" s="25"/>
      <c r="AA932" s="25"/>
      <c r="AB932" s="25"/>
    </row>
    <row r="933">
      <c r="Z933" s="25"/>
      <c r="AA933" s="25"/>
      <c r="AB933" s="25"/>
    </row>
    <row r="934">
      <c r="Z934" s="25"/>
      <c r="AA934" s="25"/>
      <c r="AB934" s="25"/>
    </row>
    <row r="935">
      <c r="Z935" s="25"/>
      <c r="AA935" s="25"/>
      <c r="AB935" s="25"/>
    </row>
    <row r="936">
      <c r="Z936" s="25"/>
      <c r="AA936" s="25"/>
      <c r="AB936" s="25"/>
    </row>
    <row r="937">
      <c r="Z937" s="25"/>
      <c r="AA937" s="25"/>
      <c r="AB937" s="25"/>
    </row>
    <row r="938">
      <c r="Z938" s="25"/>
      <c r="AA938" s="25"/>
      <c r="AB938" s="25"/>
    </row>
    <row r="939">
      <c r="Z939" s="25"/>
      <c r="AA939" s="25"/>
      <c r="AB939" s="25"/>
    </row>
    <row r="940">
      <c r="Z940" s="25"/>
      <c r="AA940" s="25"/>
      <c r="AB940" s="25"/>
    </row>
    <row r="941">
      <c r="Z941" s="25"/>
      <c r="AA941" s="25"/>
      <c r="AB941" s="25"/>
    </row>
    <row r="942">
      <c r="Z942" s="25"/>
      <c r="AA942" s="25"/>
      <c r="AB942" s="25"/>
    </row>
    <row r="943">
      <c r="Z943" s="25"/>
      <c r="AA943" s="25"/>
      <c r="AB943" s="25"/>
    </row>
    <row r="944">
      <c r="Z944" s="25"/>
      <c r="AA944" s="25"/>
      <c r="AB944" s="25"/>
    </row>
    <row r="945">
      <c r="Z945" s="25"/>
      <c r="AA945" s="25"/>
      <c r="AB945" s="25"/>
    </row>
    <row r="946">
      <c r="Z946" s="25"/>
      <c r="AA946" s="25"/>
      <c r="AB946" s="25"/>
    </row>
    <row r="947">
      <c r="Z947" s="25"/>
      <c r="AA947" s="25"/>
      <c r="AB947" s="25"/>
    </row>
    <row r="948">
      <c r="Z948" s="25"/>
      <c r="AA948" s="25"/>
      <c r="AB948" s="25"/>
    </row>
    <row r="949">
      <c r="Z949" s="25"/>
      <c r="AA949" s="25"/>
      <c r="AB949" s="25"/>
    </row>
    <row r="950">
      <c r="Z950" s="25"/>
      <c r="AA950" s="25"/>
      <c r="AB950" s="25"/>
    </row>
    <row r="951">
      <c r="Z951" s="25"/>
      <c r="AA951" s="25"/>
      <c r="AB951" s="25"/>
    </row>
    <row r="952">
      <c r="Z952" s="25"/>
      <c r="AA952" s="25"/>
      <c r="AB952" s="25"/>
    </row>
    <row r="953">
      <c r="Z953" s="25"/>
      <c r="AA953" s="25"/>
      <c r="AB953" s="25"/>
    </row>
    <row r="954">
      <c r="Z954" s="25"/>
      <c r="AA954" s="25"/>
      <c r="AB954" s="25"/>
    </row>
    <row r="955">
      <c r="Z955" s="25"/>
      <c r="AA955" s="25"/>
      <c r="AB955" s="25"/>
    </row>
    <row r="956">
      <c r="Z956" s="25"/>
      <c r="AA956" s="25"/>
      <c r="AB956" s="25"/>
    </row>
    <row r="957">
      <c r="Z957" s="25"/>
      <c r="AA957" s="25"/>
      <c r="AB957" s="25"/>
    </row>
    <row r="958">
      <c r="Z958" s="25"/>
      <c r="AA958" s="25"/>
      <c r="AB958" s="25"/>
    </row>
    <row r="959">
      <c r="Z959" s="25"/>
      <c r="AA959" s="25"/>
      <c r="AB959" s="25"/>
    </row>
    <row r="960">
      <c r="Z960" s="25"/>
      <c r="AA960" s="25"/>
      <c r="AB960" s="25"/>
    </row>
    <row r="961">
      <c r="Z961" s="25"/>
      <c r="AA961" s="25"/>
      <c r="AB961" s="25"/>
    </row>
    <row r="962">
      <c r="Z962" s="25"/>
      <c r="AA962" s="25"/>
      <c r="AB962" s="25"/>
    </row>
    <row r="963">
      <c r="Z963" s="25"/>
      <c r="AA963" s="25"/>
      <c r="AB963" s="25"/>
    </row>
    <row r="964">
      <c r="Z964" s="25"/>
      <c r="AA964" s="25"/>
      <c r="AB964" s="25"/>
    </row>
    <row r="965">
      <c r="Z965" s="25"/>
      <c r="AA965" s="25"/>
      <c r="AB965" s="25"/>
    </row>
    <row r="966">
      <c r="Z966" s="25"/>
      <c r="AA966" s="25"/>
      <c r="AB966" s="25"/>
    </row>
    <row r="967">
      <c r="Z967" s="25"/>
      <c r="AA967" s="25"/>
      <c r="AB967" s="25"/>
    </row>
    <row r="968">
      <c r="Z968" s="25"/>
      <c r="AA968" s="25"/>
      <c r="AB968" s="25"/>
    </row>
    <row r="969">
      <c r="Z969" s="25"/>
      <c r="AA969" s="25"/>
      <c r="AB969" s="25"/>
    </row>
    <row r="970">
      <c r="Z970" s="25"/>
      <c r="AA970" s="25"/>
      <c r="AB970" s="25"/>
    </row>
    <row r="971">
      <c r="Z971" s="25"/>
      <c r="AA971" s="25"/>
      <c r="AB971" s="25"/>
    </row>
    <row r="972">
      <c r="Z972" s="25"/>
      <c r="AA972" s="25"/>
      <c r="AB972" s="25"/>
    </row>
    <row r="973">
      <c r="Z973" s="25"/>
      <c r="AA973" s="25"/>
      <c r="AB973" s="25"/>
    </row>
    <row r="974">
      <c r="Z974" s="25"/>
      <c r="AA974" s="25"/>
      <c r="AB974" s="25"/>
    </row>
    <row r="975">
      <c r="Z975" s="25"/>
      <c r="AA975" s="25"/>
      <c r="AB975" s="25"/>
    </row>
    <row r="976">
      <c r="Z976" s="25"/>
      <c r="AA976" s="25"/>
      <c r="AB976" s="25"/>
    </row>
    <row r="977">
      <c r="Z977" s="25"/>
      <c r="AA977" s="25"/>
      <c r="AB977" s="25"/>
    </row>
    <row r="978">
      <c r="Z978" s="25"/>
      <c r="AA978" s="25"/>
      <c r="AB978" s="25"/>
    </row>
    <row r="979">
      <c r="Z979" s="25"/>
      <c r="AA979" s="25"/>
      <c r="AB979" s="25"/>
    </row>
    <row r="980">
      <c r="Z980" s="25"/>
      <c r="AA980" s="25"/>
      <c r="AB980" s="25"/>
    </row>
    <row r="981">
      <c r="Z981" s="25"/>
      <c r="AA981" s="25"/>
      <c r="AB981" s="25"/>
    </row>
    <row r="982">
      <c r="Z982" s="25"/>
      <c r="AA982" s="25"/>
      <c r="AB982" s="25"/>
    </row>
    <row r="983">
      <c r="Z983" s="25"/>
      <c r="AA983" s="25"/>
      <c r="AB983" s="25"/>
    </row>
    <row r="984">
      <c r="Z984" s="25"/>
      <c r="AA984" s="25"/>
      <c r="AB984" s="25"/>
    </row>
    <row r="985">
      <c r="Z985" s="25"/>
      <c r="AA985" s="25"/>
      <c r="AB985" s="25"/>
    </row>
    <row r="986">
      <c r="Z986" s="25"/>
      <c r="AA986" s="25"/>
      <c r="AB986" s="25"/>
    </row>
    <row r="987">
      <c r="Z987" s="25"/>
      <c r="AA987" s="25"/>
      <c r="AB987" s="25"/>
    </row>
    <row r="988">
      <c r="Z988" s="25"/>
      <c r="AA988" s="25"/>
      <c r="AB988" s="25"/>
    </row>
    <row r="989">
      <c r="Z989" s="25"/>
      <c r="AA989" s="25"/>
      <c r="AB989" s="25"/>
    </row>
    <row r="990">
      <c r="Z990" s="25"/>
      <c r="AA990" s="25"/>
      <c r="AB990" s="25"/>
    </row>
    <row r="991">
      <c r="Z991" s="25"/>
      <c r="AA991" s="25"/>
      <c r="AB991" s="25"/>
    </row>
    <row r="992">
      <c r="Z992" s="25"/>
      <c r="AA992" s="25"/>
      <c r="AB992" s="25"/>
    </row>
    <row r="993">
      <c r="Z993" s="25"/>
      <c r="AA993" s="25"/>
      <c r="AB993" s="25"/>
    </row>
    <row r="994">
      <c r="Z994" s="25"/>
      <c r="AA994" s="25"/>
      <c r="AB994" s="25"/>
    </row>
    <row r="995">
      <c r="Z995" s="25"/>
      <c r="AA995" s="25"/>
      <c r="AB995" s="25"/>
    </row>
    <row r="996">
      <c r="Z996" s="25"/>
      <c r="AA996" s="25"/>
      <c r="AB996" s="25"/>
    </row>
    <row r="997">
      <c r="Z997" s="25"/>
      <c r="AA997" s="25"/>
      <c r="AB997" s="25"/>
    </row>
    <row r="998">
      <c r="Z998" s="25"/>
      <c r="AA998" s="25"/>
      <c r="AB998" s="25"/>
    </row>
    <row r="999">
      <c r="Z999" s="25"/>
      <c r="AA999" s="25"/>
      <c r="AB999" s="25"/>
    </row>
    <row r="1000">
      <c r="Z1000" s="25"/>
      <c r="AA1000" s="25"/>
      <c r="AB1000" s="25"/>
    </row>
    <row r="1001">
      <c r="Z1001" s="25"/>
      <c r="AA1001" s="25"/>
      <c r="AB1001" s="25"/>
    </row>
    <row r="1002">
      <c r="Z1002" s="25"/>
      <c r="AA1002" s="25"/>
      <c r="AB1002" s="25"/>
    </row>
    <row r="1003">
      <c r="Z1003" s="25"/>
      <c r="AA1003" s="25"/>
      <c r="AB1003" s="25"/>
    </row>
    <row r="1004">
      <c r="Z1004" s="25"/>
      <c r="AA1004" s="25"/>
      <c r="AB1004" s="25"/>
    </row>
    <row r="1005">
      <c r="Z1005" s="25"/>
      <c r="AA1005" s="25"/>
      <c r="AB1005" s="25"/>
    </row>
    <row r="1006">
      <c r="Z1006" s="25"/>
      <c r="AA1006" s="25"/>
      <c r="AB1006" s="25"/>
    </row>
    <row r="1007">
      <c r="Z1007" s="25"/>
      <c r="AA1007" s="25"/>
      <c r="AB1007" s="25"/>
    </row>
    <row r="1008">
      <c r="Z1008" s="25"/>
      <c r="AA1008" s="25"/>
      <c r="AB1008" s="25"/>
    </row>
    <row r="1009">
      <c r="Z1009" s="25"/>
      <c r="AA1009" s="25"/>
      <c r="AB1009" s="25"/>
    </row>
    <row r="1010">
      <c r="Z1010" s="25"/>
      <c r="AA1010" s="25"/>
      <c r="AB1010" s="25"/>
    </row>
    <row r="1011">
      <c r="Z1011" s="25"/>
      <c r="AA1011" s="25"/>
      <c r="AB1011" s="25"/>
    </row>
    <row r="1012">
      <c r="Z1012" s="25"/>
      <c r="AA1012" s="25"/>
      <c r="AB1012" s="25"/>
    </row>
    <row r="1013">
      <c r="Z1013" s="25"/>
      <c r="AA1013" s="25"/>
      <c r="AB1013" s="25"/>
    </row>
    <row r="1014">
      <c r="Z1014" s="25"/>
      <c r="AA1014" s="25"/>
      <c r="AB1014" s="25"/>
    </row>
    <row r="1015">
      <c r="Z1015" s="25"/>
      <c r="AA1015" s="25"/>
      <c r="AB1015" s="25"/>
    </row>
    <row r="1016">
      <c r="Z1016" s="25"/>
      <c r="AA1016" s="25"/>
      <c r="AB1016" s="25"/>
    </row>
    <row r="1017">
      <c r="Z1017" s="25"/>
      <c r="AA1017" s="25"/>
      <c r="AB1017" s="25"/>
    </row>
    <row r="1018">
      <c r="Z1018" s="25"/>
      <c r="AA1018" s="25"/>
      <c r="AB1018" s="25"/>
    </row>
    <row r="1019">
      <c r="Z1019" s="25"/>
      <c r="AA1019" s="25"/>
      <c r="AB1019" s="25"/>
    </row>
    <row r="1020">
      <c r="Z1020" s="25"/>
      <c r="AA1020" s="25"/>
      <c r="AB1020" s="25"/>
    </row>
    <row r="1021">
      <c r="Z1021" s="25"/>
      <c r="AA1021" s="25"/>
      <c r="AB1021" s="25"/>
    </row>
    <row r="1022">
      <c r="Z1022" s="25"/>
      <c r="AA1022" s="25"/>
      <c r="AB1022" s="25"/>
    </row>
    <row r="1023">
      <c r="Z1023" s="25"/>
      <c r="AA1023" s="25"/>
      <c r="AB1023" s="25"/>
    </row>
    <row r="1024">
      <c r="Z1024" s="25"/>
      <c r="AA1024" s="25"/>
      <c r="AB1024" s="25"/>
    </row>
    <row r="1025">
      <c r="Z1025" s="25"/>
      <c r="AA1025" s="25"/>
      <c r="AB1025" s="25"/>
    </row>
    <row r="1026">
      <c r="Z1026" s="25"/>
      <c r="AA1026" s="25"/>
      <c r="AB1026" s="25"/>
    </row>
    <row r="1027">
      <c r="Z1027" s="25"/>
      <c r="AA1027" s="25"/>
      <c r="AB1027" s="25"/>
    </row>
    <row r="1028">
      <c r="Z1028" s="25"/>
      <c r="AA1028" s="25"/>
      <c r="AB1028" s="25"/>
    </row>
    <row r="1029">
      <c r="Z1029" s="25"/>
      <c r="AA1029" s="25"/>
      <c r="AB1029" s="25"/>
    </row>
    <row r="1030">
      <c r="Z1030" s="25"/>
      <c r="AA1030" s="25"/>
      <c r="AB1030" s="25"/>
    </row>
    <row r="1031">
      <c r="Z1031" s="25"/>
      <c r="AA1031" s="25"/>
      <c r="AB1031" s="25"/>
    </row>
    <row r="1032">
      <c r="Z1032" s="25"/>
      <c r="AA1032" s="25"/>
      <c r="AB1032" s="25"/>
    </row>
    <row r="1033">
      <c r="Z1033" s="25"/>
      <c r="AA1033" s="25"/>
      <c r="AB1033" s="25"/>
    </row>
    <row r="1034">
      <c r="Z1034" s="25"/>
      <c r="AA1034" s="25"/>
      <c r="AB1034" s="25"/>
    </row>
    <row r="1035">
      <c r="Z1035" s="25"/>
      <c r="AA1035" s="25"/>
      <c r="AB1035" s="25"/>
    </row>
    <row r="1036">
      <c r="Z1036" s="25"/>
      <c r="AA1036" s="25"/>
      <c r="AB1036" s="25"/>
    </row>
    <row r="1037">
      <c r="Z1037" s="25"/>
      <c r="AA1037" s="25"/>
      <c r="AB1037" s="25"/>
    </row>
    <row r="1038">
      <c r="Z1038" s="25"/>
      <c r="AA1038" s="25"/>
      <c r="AB1038" s="25"/>
    </row>
    <row r="1039">
      <c r="Z1039" s="25"/>
      <c r="AA1039" s="25"/>
      <c r="AB1039" s="25"/>
    </row>
    <row r="1040">
      <c r="Z1040" s="25"/>
      <c r="AA1040" s="25"/>
      <c r="AB1040" s="25"/>
    </row>
    <row r="1041">
      <c r="Z1041" s="25"/>
      <c r="AA1041" s="25"/>
      <c r="AB1041" s="25"/>
    </row>
    <row r="1042">
      <c r="Z1042" s="25"/>
      <c r="AA1042" s="25"/>
      <c r="AB1042" s="25"/>
    </row>
    <row r="1043">
      <c r="Z1043" s="25"/>
      <c r="AA1043" s="25"/>
      <c r="AB1043" s="25"/>
    </row>
    <row r="1044">
      <c r="Z1044" s="25"/>
      <c r="AA1044" s="25"/>
      <c r="AB1044" s="25"/>
    </row>
    <row r="1045">
      <c r="Z1045" s="25"/>
      <c r="AA1045" s="25"/>
      <c r="AB1045" s="25"/>
    </row>
    <row r="1046">
      <c r="Z1046" s="25"/>
      <c r="AA1046" s="25"/>
      <c r="AB1046" s="25"/>
    </row>
    <row r="1047">
      <c r="Z1047" s="25"/>
      <c r="AA1047" s="25"/>
      <c r="AB1047" s="25"/>
    </row>
    <row r="1048">
      <c r="Z1048" s="25"/>
      <c r="AA1048" s="25"/>
      <c r="AB1048" s="25"/>
    </row>
    <row r="1049">
      <c r="Z1049" s="25"/>
      <c r="AA1049" s="25"/>
      <c r="AB1049" s="25"/>
    </row>
    <row r="1050">
      <c r="Z1050" s="25"/>
      <c r="AA1050" s="25"/>
      <c r="AB1050" s="25"/>
    </row>
    <row r="1051">
      <c r="Z1051" s="25"/>
      <c r="AA1051" s="25"/>
      <c r="AB1051" s="25"/>
    </row>
    <row r="1052">
      <c r="Z1052" s="25"/>
      <c r="AA1052" s="25"/>
      <c r="AB1052" s="25"/>
    </row>
    <row r="1053">
      <c r="Z1053" s="25"/>
      <c r="AA1053" s="25"/>
      <c r="AB1053" s="25"/>
    </row>
    <row r="1054">
      <c r="Z1054" s="25"/>
      <c r="AA1054" s="25"/>
      <c r="AB1054" s="25"/>
    </row>
    <row r="1055">
      <c r="Z1055" s="25"/>
      <c r="AA1055" s="25"/>
      <c r="AB1055" s="25"/>
    </row>
    <row r="1056">
      <c r="Z1056" s="25"/>
      <c r="AA1056" s="25"/>
      <c r="AB1056" s="25"/>
    </row>
    <row r="1057">
      <c r="Z1057" s="25"/>
      <c r="AA1057" s="25"/>
      <c r="AB1057" s="25"/>
    </row>
    <row r="1058">
      <c r="Z1058" s="25"/>
      <c r="AA1058" s="25"/>
      <c r="AB1058" s="25"/>
    </row>
    <row r="1059">
      <c r="Z1059" s="25"/>
      <c r="AA1059" s="25"/>
      <c r="AB1059" s="25"/>
    </row>
    <row r="1060">
      <c r="Z1060" s="25"/>
      <c r="AA1060" s="25"/>
      <c r="AB1060" s="25"/>
    </row>
    <row r="1061">
      <c r="Z1061" s="25"/>
      <c r="AA1061" s="25"/>
      <c r="AB1061" s="25"/>
    </row>
    <row r="1062">
      <c r="Z1062" s="25"/>
      <c r="AA1062" s="25"/>
      <c r="AB1062" s="25"/>
    </row>
    <row r="1063">
      <c r="Z1063" s="25"/>
      <c r="AA1063" s="25"/>
      <c r="AB1063" s="25"/>
    </row>
    <row r="1064">
      <c r="Z1064" s="25"/>
      <c r="AA1064" s="25"/>
      <c r="AB1064" s="25"/>
    </row>
    <row r="1065">
      <c r="Z1065" s="25"/>
      <c r="AA1065" s="25"/>
      <c r="AB1065" s="25"/>
    </row>
    <row r="1066">
      <c r="Z1066" s="25"/>
      <c r="AA1066" s="25"/>
      <c r="AB1066" s="25"/>
    </row>
    <row r="1067">
      <c r="Z1067" s="25"/>
      <c r="AA1067" s="25"/>
      <c r="AB1067" s="25"/>
    </row>
    <row r="1068">
      <c r="Z1068" s="25"/>
      <c r="AA1068" s="25"/>
      <c r="AB1068" s="25"/>
    </row>
    <row r="1069">
      <c r="Z1069" s="25"/>
      <c r="AA1069" s="25"/>
      <c r="AB1069" s="25"/>
    </row>
    <row r="1070">
      <c r="Z1070" s="25"/>
      <c r="AA1070" s="25"/>
      <c r="AB1070" s="25"/>
    </row>
    <row r="1071">
      <c r="Z1071" s="25"/>
      <c r="AA1071" s="25"/>
      <c r="AB1071" s="25"/>
    </row>
    <row r="1072">
      <c r="Z1072" s="25"/>
      <c r="AA1072" s="25"/>
      <c r="AB1072" s="25"/>
    </row>
    <row r="1073">
      <c r="Z1073" s="25"/>
      <c r="AA1073" s="25"/>
      <c r="AB1073" s="25"/>
    </row>
    <row r="1074">
      <c r="Z1074" s="25"/>
      <c r="AA1074" s="25"/>
      <c r="AB1074" s="25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16" t="s">
        <v>14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</row>
    <row r="2">
      <c r="E2" s="10">
        <v>0.21176470588235294</v>
      </c>
      <c r="F2" s="10">
        <v>0.1781609195402299</v>
      </c>
      <c r="G2" s="10">
        <v>0.15228426395939088</v>
      </c>
      <c r="H2" s="10">
        <v>0.3004484304932735</v>
      </c>
      <c r="I2" s="10">
        <v>0.1443661971830986</v>
      </c>
      <c r="J2" s="10">
        <v>0.16129032258064516</v>
      </c>
      <c r="K2" s="10">
        <v>1.0</v>
      </c>
      <c r="L2" s="10">
        <v>0.18914473684210525</v>
      </c>
      <c r="M2" s="10">
        <v>0.21804511278195488</v>
      </c>
      <c r="N2" s="10">
        <f t="shared" ref="N2:P2" si="1">N6/N3</f>
        <v>0.153030303</v>
      </c>
      <c r="O2" s="10">
        <f t="shared" si="1"/>
        <v>0.1214128035</v>
      </c>
      <c r="P2" s="10">
        <f t="shared" si="1"/>
        <v>0.1704545455</v>
      </c>
    </row>
    <row r="3">
      <c r="A3" s="18" t="s">
        <v>35</v>
      </c>
      <c r="C3" s="10">
        <v>59.0</v>
      </c>
      <c r="D3" s="10">
        <v>45.0</v>
      </c>
      <c r="E3" s="10">
        <v>85.0</v>
      </c>
      <c r="F3" s="10">
        <v>174.0</v>
      </c>
      <c r="G3" s="10">
        <v>197.0</v>
      </c>
      <c r="H3" s="10">
        <v>223.0</v>
      </c>
      <c r="I3" s="10">
        <v>284.0</v>
      </c>
      <c r="J3" s="10">
        <v>217.0</v>
      </c>
      <c r="K3" s="10">
        <v>86.0</v>
      </c>
      <c r="L3" s="10">
        <v>608.0</v>
      </c>
      <c r="M3" s="10">
        <v>399.0</v>
      </c>
      <c r="N3" s="10">
        <v>660.0</v>
      </c>
      <c r="O3" s="10">
        <f t="shared" ref="O3:P3" si="2">O4-N4</f>
        <v>453</v>
      </c>
      <c r="P3" s="10">
        <f t="shared" si="2"/>
        <v>440</v>
      </c>
    </row>
    <row r="4">
      <c r="A4" s="18" t="s">
        <v>37</v>
      </c>
      <c r="B4" s="18">
        <v>470.0</v>
      </c>
      <c r="C4" s="18">
        <v>529.0</v>
      </c>
      <c r="D4" s="18">
        <v>574.0</v>
      </c>
      <c r="E4" s="18">
        <v>659.0</v>
      </c>
      <c r="F4" s="18">
        <v>833.0</v>
      </c>
      <c r="G4" s="18">
        <v>1030.0</v>
      </c>
      <c r="H4" s="18">
        <v>1253.0</v>
      </c>
      <c r="I4" s="18">
        <v>1537.0</v>
      </c>
      <c r="J4" s="18">
        <v>1754.0</v>
      </c>
      <c r="K4" s="18">
        <v>1840.0</v>
      </c>
      <c r="L4" s="18">
        <v>2448.0</v>
      </c>
      <c r="M4" s="18">
        <v>2847.0</v>
      </c>
      <c r="N4" s="18">
        <v>3507.0</v>
      </c>
      <c r="O4" s="1">
        <v>3960.0</v>
      </c>
      <c r="P4" s="1">
        <v>4400.0</v>
      </c>
    </row>
    <row r="6">
      <c r="E6" s="10">
        <v>18.0</v>
      </c>
      <c r="F6" s="10">
        <v>31.0</v>
      </c>
      <c r="G6" s="10">
        <v>30.0</v>
      </c>
      <c r="H6" s="10">
        <v>67.0</v>
      </c>
      <c r="I6" s="10">
        <v>41.0</v>
      </c>
      <c r="J6" s="10">
        <v>35.0</v>
      </c>
      <c r="K6" s="10">
        <v>86.0</v>
      </c>
      <c r="L6" s="10">
        <v>115.0</v>
      </c>
      <c r="M6" s="10">
        <v>87.0</v>
      </c>
      <c r="N6" s="10">
        <v>101.0</v>
      </c>
      <c r="O6" s="10">
        <v>55.0</v>
      </c>
      <c r="P6" s="1">
        <v>75.0</v>
      </c>
      <c r="Q6" s="1">
        <v>175.0</v>
      </c>
    </row>
    <row r="9">
      <c r="A9" s="1" t="s">
        <v>4</v>
      </c>
      <c r="C9" s="18" t="s">
        <v>35</v>
      </c>
      <c r="D9" s="18" t="s">
        <v>37</v>
      </c>
    </row>
    <row r="10">
      <c r="A10" s="16" t="s">
        <v>14</v>
      </c>
      <c r="D10" s="18">
        <v>470.0</v>
      </c>
    </row>
    <row r="11">
      <c r="A11" s="16" t="s">
        <v>17</v>
      </c>
      <c r="C11" s="10">
        <v>59.0</v>
      </c>
      <c r="D11" s="18">
        <v>529.0</v>
      </c>
    </row>
    <row r="12">
      <c r="A12" s="16" t="s">
        <v>18</v>
      </c>
      <c r="C12" s="10">
        <v>45.0</v>
      </c>
      <c r="D12" s="18">
        <v>574.0</v>
      </c>
    </row>
    <row r="13">
      <c r="A13" s="16" t="s">
        <v>19</v>
      </c>
      <c r="B13" s="10">
        <v>0.21176470588235294</v>
      </c>
      <c r="C13" s="10">
        <v>85.0</v>
      </c>
      <c r="D13" s="18">
        <v>659.0</v>
      </c>
      <c r="F13" s="10">
        <v>18.0</v>
      </c>
    </row>
    <row r="14">
      <c r="A14" s="16" t="s">
        <v>20</v>
      </c>
      <c r="B14" s="10">
        <v>0.1781609195402299</v>
      </c>
      <c r="C14" s="10">
        <v>174.0</v>
      </c>
      <c r="D14" s="18">
        <v>833.0</v>
      </c>
      <c r="F14" s="10">
        <v>31.0</v>
      </c>
    </row>
    <row r="15">
      <c r="A15" s="16" t="s">
        <v>21</v>
      </c>
      <c r="B15" s="10">
        <v>0.15228426395939088</v>
      </c>
      <c r="C15" s="10">
        <v>197.0</v>
      </c>
      <c r="D15" s="18">
        <v>1030.0</v>
      </c>
      <c r="F15" s="10">
        <v>30.0</v>
      </c>
    </row>
    <row r="16">
      <c r="A16" s="16" t="s">
        <v>22</v>
      </c>
      <c r="B16" s="10">
        <v>0.3004484304932735</v>
      </c>
      <c r="C16" s="10">
        <v>223.0</v>
      </c>
      <c r="D16" s="18">
        <v>1253.0</v>
      </c>
      <c r="F16" s="10">
        <v>67.0</v>
      </c>
    </row>
    <row r="17">
      <c r="A17" s="16" t="s">
        <v>23</v>
      </c>
      <c r="B17" s="10">
        <v>0.1443661971830986</v>
      </c>
      <c r="C17" s="10">
        <v>284.0</v>
      </c>
      <c r="D17" s="18">
        <v>1537.0</v>
      </c>
      <c r="F17" s="10">
        <v>41.0</v>
      </c>
    </row>
    <row r="18">
      <c r="A18" s="16" t="s">
        <v>25</v>
      </c>
      <c r="B18" s="10">
        <v>0.16129032258064516</v>
      </c>
      <c r="C18" s="10">
        <v>217.0</v>
      </c>
      <c r="D18" s="18">
        <v>1754.0</v>
      </c>
      <c r="F18" s="10">
        <v>35.0</v>
      </c>
    </row>
    <row r="19">
      <c r="A19" s="16" t="s">
        <v>26</v>
      </c>
      <c r="B19" s="10">
        <v>1.0</v>
      </c>
      <c r="C19" s="10">
        <v>86.0</v>
      </c>
      <c r="D19" s="18">
        <v>1840.0</v>
      </c>
      <c r="F19" s="10">
        <v>86.0</v>
      </c>
    </row>
    <row r="20">
      <c r="A20" s="16" t="s">
        <v>27</v>
      </c>
      <c r="B20" s="10">
        <v>0.18914473684210525</v>
      </c>
      <c r="C20" s="10">
        <v>608.0</v>
      </c>
      <c r="D20" s="18">
        <v>2448.0</v>
      </c>
      <c r="F20" s="10">
        <v>115.0</v>
      </c>
    </row>
    <row r="21">
      <c r="A21" s="16" t="s">
        <v>28</v>
      </c>
      <c r="B21" s="10">
        <v>0.21804511278195488</v>
      </c>
      <c r="C21" s="10">
        <v>399.0</v>
      </c>
      <c r="D21" s="18">
        <v>2847.0</v>
      </c>
      <c r="F21" s="10">
        <v>87.0</v>
      </c>
    </row>
    <row r="22">
      <c r="A22" s="16" t="s">
        <v>29</v>
      </c>
      <c r="B22" s="10">
        <f t="shared" ref="B22:B24" si="3">F22/C22</f>
        <v>0.153030303</v>
      </c>
      <c r="C22" s="10">
        <v>660.0</v>
      </c>
      <c r="D22" s="18">
        <v>3507.0</v>
      </c>
      <c r="F22" s="10">
        <v>101.0</v>
      </c>
    </row>
    <row r="23">
      <c r="A23" s="16" t="s">
        <v>30</v>
      </c>
      <c r="B23" s="10">
        <f t="shared" si="3"/>
        <v>0.1214128035</v>
      </c>
      <c r="C23" s="10">
        <f t="shared" ref="C23:C24" si="4">D23-D22</f>
        <v>453</v>
      </c>
      <c r="D23" s="1">
        <v>3960.0</v>
      </c>
      <c r="F23" s="10">
        <v>55.0</v>
      </c>
    </row>
    <row r="24">
      <c r="A24" s="16" t="s">
        <v>31</v>
      </c>
      <c r="B24" s="10">
        <f t="shared" si="3"/>
        <v>0.1704545455</v>
      </c>
      <c r="C24" s="10">
        <f t="shared" si="4"/>
        <v>440</v>
      </c>
      <c r="D24" s="1">
        <v>4400.0</v>
      </c>
      <c r="F24" s="1">
        <v>75.0</v>
      </c>
    </row>
    <row r="25">
      <c r="A25" s="16" t="s">
        <v>32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43903.0</v>
      </c>
      <c r="B2" s="5">
        <v>34.0</v>
      </c>
      <c r="C2" s="8">
        <f>31*C$19</f>
        <v>38.316</v>
      </c>
      <c r="D2" s="10">
        <f t="shared" ref="D2:D14" si="1">(C2-B2)*(C2-B2)</f>
        <v>18.627856</v>
      </c>
    </row>
    <row r="3">
      <c r="A3" s="3">
        <v>43904.0</v>
      </c>
      <c r="B3" s="5">
        <v>45.0</v>
      </c>
      <c r="C3" s="8">
        <f t="shared" ref="C3:C16" si="2">C2*C$19</f>
        <v>47.358576</v>
      </c>
      <c r="D3" s="10">
        <f t="shared" si="1"/>
        <v>5.562880748</v>
      </c>
    </row>
    <row r="4">
      <c r="A4" s="3">
        <v>43905.0</v>
      </c>
      <c r="B4" s="5">
        <v>56.0</v>
      </c>
      <c r="C4" s="8">
        <f t="shared" si="2"/>
        <v>58.53519994</v>
      </c>
      <c r="D4" s="10">
        <f t="shared" si="1"/>
        <v>6.427238715</v>
      </c>
    </row>
    <row r="5">
      <c r="A5" s="3">
        <v>43906.0</v>
      </c>
      <c r="B5" s="5">
        <v>65.0</v>
      </c>
      <c r="C5" s="8">
        <f t="shared" si="2"/>
        <v>72.34950712</v>
      </c>
      <c r="D5" s="10">
        <f t="shared" si="1"/>
        <v>54.01525492</v>
      </c>
    </row>
    <row r="6">
      <c r="A6" s="3">
        <v>43907.0</v>
      </c>
      <c r="B6" s="5">
        <v>79.0</v>
      </c>
      <c r="C6" s="8">
        <f t="shared" si="2"/>
        <v>89.4239908</v>
      </c>
      <c r="D6" s="10">
        <f t="shared" si="1"/>
        <v>108.6595842</v>
      </c>
    </row>
    <row r="7">
      <c r="A7" s="3">
        <v>43908.0</v>
      </c>
      <c r="B7" s="5">
        <v>97.0</v>
      </c>
      <c r="C7" s="8">
        <f t="shared" si="2"/>
        <v>110.5280526</v>
      </c>
      <c r="D7" s="10">
        <f t="shared" si="1"/>
        <v>183.008208</v>
      </c>
    </row>
    <row r="8">
      <c r="A8" s="3">
        <v>43909.0</v>
      </c>
      <c r="B8" s="11">
        <f>97+31</f>
        <v>128</v>
      </c>
      <c r="C8" s="8">
        <f t="shared" si="2"/>
        <v>136.6126731</v>
      </c>
      <c r="D8" s="10">
        <f t="shared" si="1"/>
        <v>74.17813709</v>
      </c>
    </row>
    <row r="9">
      <c r="A9" s="3">
        <v>43910.0</v>
      </c>
      <c r="B9" s="5">
        <v>158.0</v>
      </c>
      <c r="C9" s="8">
        <f t="shared" si="2"/>
        <v>168.8532639</v>
      </c>
      <c r="D9" s="10">
        <f t="shared" si="1"/>
        <v>117.7933371</v>
      </c>
    </row>
    <row r="10">
      <c r="A10" s="3">
        <v>43911.0</v>
      </c>
      <c r="B10" s="5">
        <v>225.0</v>
      </c>
      <c r="C10" s="8">
        <f t="shared" si="2"/>
        <v>208.7026342</v>
      </c>
      <c r="D10" s="10">
        <f t="shared" si="1"/>
        <v>265.604133</v>
      </c>
    </row>
    <row r="11">
      <c r="A11" s="3">
        <v>43912.0</v>
      </c>
      <c r="B11" s="5">
        <v>266.0</v>
      </c>
      <c r="C11" s="8">
        <f t="shared" si="2"/>
        <v>257.9564558</v>
      </c>
      <c r="D11" s="10">
        <f t="shared" si="1"/>
        <v>64.69860275</v>
      </c>
    </row>
    <row r="12">
      <c r="A12" s="3">
        <v>43913.0</v>
      </c>
      <c r="B12" s="5">
        <v>301.0</v>
      </c>
      <c r="C12" s="8">
        <f t="shared" si="2"/>
        <v>318.8341794</v>
      </c>
      <c r="D12" s="10">
        <f t="shared" si="1"/>
        <v>318.0579553</v>
      </c>
    </row>
    <row r="13">
      <c r="A13" s="3">
        <v>43914.0</v>
      </c>
      <c r="B13" s="5">
        <v>387.0</v>
      </c>
      <c r="C13" s="8">
        <f t="shared" si="2"/>
        <v>394.0790458</v>
      </c>
      <c r="D13" s="10">
        <f t="shared" si="1"/>
        <v>50.11288876</v>
      </c>
    </row>
    <row r="14">
      <c r="A14" s="3">
        <v>43915.0</v>
      </c>
      <c r="B14" s="5">
        <v>502.0</v>
      </c>
      <c r="C14" s="8">
        <f t="shared" si="2"/>
        <v>487.0817005</v>
      </c>
      <c r="D14" s="10">
        <f t="shared" si="1"/>
        <v>222.5556585</v>
      </c>
    </row>
    <row r="15">
      <c r="A15" s="3">
        <v>43916.0</v>
      </c>
      <c r="B15" s="5">
        <v>589.0</v>
      </c>
      <c r="C15" s="8">
        <f t="shared" si="2"/>
        <v>602.0329819</v>
      </c>
    </row>
    <row r="16">
      <c r="A16" s="3">
        <v>43917.0</v>
      </c>
      <c r="B16" s="11">
        <v>690.0</v>
      </c>
      <c r="C16" s="8">
        <f t="shared" si="2"/>
        <v>744.1127656</v>
      </c>
    </row>
    <row r="18">
      <c r="B18" s="12" t="s">
        <v>9</v>
      </c>
      <c r="C18" s="13" t="s">
        <v>10</v>
      </c>
    </row>
    <row r="19">
      <c r="B19" s="14">
        <f>SUM(D2:D14)</f>
        <v>1489.301735</v>
      </c>
      <c r="C19" s="15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15</v>
      </c>
      <c r="D1" s="17" t="s">
        <v>24</v>
      </c>
      <c r="J1" s="18">
        <v>1.0</v>
      </c>
    </row>
    <row r="2">
      <c r="A2" s="10" t="str">
        <f>Min(#REF!)</f>
        <v>#REF!</v>
      </c>
    </row>
    <row r="3">
      <c r="A3" s="19">
        <f>MSE!B19</f>
        <v>1489.301735</v>
      </c>
    </row>
    <row r="4">
      <c r="A4" s="17" t="s">
        <v>34</v>
      </c>
    </row>
    <row r="6">
      <c r="A6" s="17" t="s">
        <v>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