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ergjorvad/Desktop/"/>
    </mc:Choice>
  </mc:AlternateContent>
  <xr:revisionPtr revIDLastSave="0" documentId="13_ncr:1_{7BD91319-8019-0E4B-ADDF-79E9D51756D5}" xr6:coauthVersionLast="47" xr6:coauthVersionMax="47" xr10:uidLastSave="{00000000-0000-0000-0000-000000000000}"/>
  <bookViews>
    <workbookView xWindow="0" yWindow="500" windowWidth="28800" windowHeight="15800" activeTab="1" xr2:uid="{C6EF8596-1DEB-486E-9320-EAC364E6D036}"/>
  </bookViews>
  <sheets>
    <sheet name="OOS" sheetId="2" r:id="rId1"/>
    <sheet name="In-sampl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2" l="1"/>
  <c r="D34" i="2" s="1"/>
  <c r="A32" i="2"/>
  <c r="A30" i="2"/>
  <c r="A28" i="2"/>
  <c r="A26" i="2"/>
  <c r="A24" i="2"/>
  <c r="A22" i="2"/>
  <c r="D22" i="2" s="1"/>
  <c r="A20" i="2"/>
  <c r="J21" i="2"/>
  <c r="K21" i="2" s="1"/>
  <c r="J22" i="2" s="1"/>
  <c r="K22" i="2" s="1"/>
  <c r="J23" i="2" s="1"/>
  <c r="K23" i="2" s="1"/>
  <c r="J24" i="2" s="1"/>
  <c r="K24" i="2" s="1"/>
  <c r="C31" i="2"/>
  <c r="C32" i="2" s="1"/>
  <c r="C33" i="2" s="1"/>
  <c r="C34" i="2" s="1"/>
  <c r="H33" i="2"/>
  <c r="D33" i="2"/>
  <c r="H32" i="2"/>
  <c r="D32" i="2"/>
  <c r="H23" i="2"/>
  <c r="D23" i="2"/>
  <c r="H22" i="2"/>
  <c r="L6" i="2"/>
  <c r="D15" i="2"/>
  <c r="H34" i="2"/>
  <c r="H31" i="2"/>
  <c r="D31" i="2"/>
  <c r="H30" i="2"/>
  <c r="H29" i="2"/>
  <c r="D29" i="2"/>
  <c r="H28" i="2"/>
  <c r="H27" i="2"/>
  <c r="D27" i="2"/>
  <c r="H26" i="2"/>
  <c r="K25" i="2"/>
  <c r="J26" i="2" s="1"/>
  <c r="K26" i="2" s="1"/>
  <c r="J27" i="2" s="1"/>
  <c r="K27" i="2" s="1"/>
  <c r="J28" i="2" s="1"/>
  <c r="K28" i="2" s="1"/>
  <c r="J29" i="2" s="1"/>
  <c r="K29" i="2" s="1"/>
  <c r="J30" i="2" s="1"/>
  <c r="K30" i="2" s="1"/>
  <c r="J31" i="2" s="1"/>
  <c r="K31" i="2" s="1"/>
  <c r="J32" i="2" s="1"/>
  <c r="K32" i="2" s="1"/>
  <c r="J33" i="2" s="1"/>
  <c r="K33" i="2" s="1"/>
  <c r="J34" i="2" s="1"/>
  <c r="K34" i="2" s="1"/>
  <c r="H25" i="2"/>
  <c r="D25" i="2"/>
  <c r="C37" i="1"/>
  <c r="G36" i="1"/>
  <c r="G35" i="1"/>
  <c r="G34" i="1"/>
  <c r="G33" i="1"/>
  <c r="G32" i="1"/>
  <c r="J31" i="1"/>
  <c r="I32" i="1" s="1"/>
  <c r="J32" i="1" s="1"/>
  <c r="I33" i="1" s="1"/>
  <c r="J33" i="1" s="1"/>
  <c r="I34" i="1" s="1"/>
  <c r="J34" i="1" s="1"/>
  <c r="I35" i="1" s="1"/>
  <c r="J35" i="1" s="1"/>
  <c r="I36" i="1" s="1"/>
  <c r="J36" i="1" s="1"/>
  <c r="G31" i="1"/>
  <c r="G30" i="1"/>
  <c r="G29" i="1"/>
  <c r="G28" i="1"/>
  <c r="G27" i="1"/>
  <c r="G26" i="1"/>
  <c r="G25" i="1"/>
  <c r="G7" i="2"/>
  <c r="F18" i="1"/>
  <c r="F17" i="1"/>
  <c r="H15" i="2"/>
  <c r="A18" i="2"/>
  <c r="D18" i="2" s="1"/>
  <c r="A16" i="2"/>
  <c r="D16" i="2" s="1"/>
  <c r="H21" i="2"/>
  <c r="H20" i="2"/>
  <c r="C16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K15" i="2"/>
  <c r="J16" i="2" s="1"/>
  <c r="K16" i="2" s="1"/>
  <c r="J17" i="2" s="1"/>
  <c r="K17" i="2" s="1"/>
  <c r="J18" i="2" s="1"/>
  <c r="K18" i="2" s="1"/>
  <c r="J19" i="2" s="1"/>
  <c r="K19" i="2" s="1"/>
  <c r="J20" i="2" s="1"/>
  <c r="K20" i="2" s="1"/>
  <c r="H24" i="2"/>
  <c r="H19" i="2"/>
  <c r="H18" i="2"/>
  <c r="H17" i="2"/>
  <c r="H16" i="2"/>
  <c r="K6" i="2" l="1"/>
  <c r="D17" i="2"/>
  <c r="J25" i="1"/>
  <c r="I26" i="1" s="1"/>
  <c r="G6" i="2"/>
  <c r="D20" i="2" l="1"/>
  <c r="D19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N9" i="1"/>
  <c r="D26" i="2" l="1"/>
  <c r="D24" i="2"/>
  <c r="D21" i="2"/>
  <c r="J26" i="1"/>
  <c r="I27" i="1" s="1"/>
  <c r="J27" i="1" s="1"/>
  <c r="I28" i="1" s="1"/>
  <c r="J28" i="1" s="1"/>
  <c r="I29" i="1" s="1"/>
  <c r="J29" i="1" s="1"/>
  <c r="I30" i="1" s="1"/>
  <c r="J30" i="1" s="1"/>
  <c r="D28" i="2" l="1"/>
  <c r="K17" i="1"/>
  <c r="J17" i="1"/>
  <c r="D30" i="2" l="1"/>
  <c r="D35" i="2" l="1"/>
</calcChain>
</file>

<file path=xl/sharedStrings.xml><?xml version="1.0" encoding="utf-8"?>
<sst xmlns="http://schemas.openxmlformats.org/spreadsheetml/2006/main" count="91" uniqueCount="35">
  <si>
    <t>Gjenstår</t>
  </si>
  <si>
    <t>Metode</t>
  </si>
  <si>
    <t>Scenarier</t>
  </si>
  <si>
    <t>Instanser</t>
  </si>
  <si>
    <t>Tidsbruk (dager)</t>
  </si>
  <si>
    <t>Dato</t>
  </si>
  <si>
    <t>Kl</t>
  </si>
  <si>
    <t>Estimert ferdig (kl, sjekk dager):</t>
  </si>
  <si>
    <t>Splitt</t>
  </si>
  <si>
    <t>#run</t>
  </si>
  <si>
    <t>Node</t>
  </si>
  <si>
    <t>Instans fra</t>
  </si>
  <si>
    <t>Instans til</t>
  </si>
  <si>
    <t>Tidsbruk (timer)</t>
  </si>
  <si>
    <t>OOS</t>
  </si>
  <si>
    <t>Tid per instans (timer)</t>
  </si>
  <si>
    <t>Antall metoder</t>
  </si>
  <si>
    <t>Scenario-config per metode</t>
  </si>
  <si>
    <t>Instanser per</t>
  </si>
  <si>
    <t>Total tid (dager)</t>
  </si>
  <si>
    <t>6-19</t>
  </si>
  <si>
    <t>Node num</t>
  </si>
  <si>
    <t>6-23</t>
  </si>
  <si>
    <t>copula-filter5</t>
  </si>
  <si>
    <t>copula-filter25</t>
  </si>
  <si>
    <t>4-57</t>
  </si>
  <si>
    <t>4-58</t>
  </si>
  <si>
    <t>6-16</t>
  </si>
  <si>
    <t>6-27</t>
  </si>
  <si>
    <t>6-28</t>
  </si>
  <si>
    <t>6-34</t>
  </si>
  <si>
    <t>6-35</t>
  </si>
  <si>
    <t>6-40</t>
  </si>
  <si>
    <t>6-45</t>
  </si>
  <si>
    <t>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</si>
</sst>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2" fillId="0" borderId="0" xfId="0" applyFont="1"/>
    <xf numFmtId="0" fontId="1" fillId="0" borderId="6" xfId="0" applyFont="1" applyBorder="1"/>
    <xf numFmtId="49" fontId="2" fillId="0" borderId="0" xfId="0" applyNumberFormat="1" applyFont="1"/>
    <xf numFmtId="0" fontId="1" fillId="0" borderId="0" xfId="0" applyFont="1"/>
    <xf numFmtId="2" fontId="0" fillId="0" borderId="0" xfId="0" applyNumberFormat="1"/>
    <xf numFmtId="0" fontId="0" fillId="0" borderId="6" xfId="0" applyBorder="1"/>
    <xf numFmtId="164" fontId="0" fillId="0" borderId="6" xfId="0" applyNumberFormat="1" applyBorder="1"/>
    <xf numFmtId="49" fontId="0" fillId="0" borderId="0" xfId="0" applyNumberFormat="1"/>
    <xf numFmtId="49" fontId="0" fillId="0" borderId="5" xfId="0" applyNumberFormat="1" applyBorder="1"/>
    <xf numFmtId="3" fontId="0" fillId="0" borderId="4" xfId="0" applyNumberFormat="1" applyBorder="1"/>
    <xf numFmtId="165" fontId="0" fillId="0" borderId="0" xfId="0" applyNumberFormat="1"/>
    <xf numFmtId="0" fontId="1" fillId="0" borderId="7" xfId="0" applyFont="1" applyBorder="1"/>
    <xf numFmtId="165" fontId="0" fillId="0" borderId="4" xfId="0" applyNumberFormat="1" applyBorder="1"/>
    <xf numFmtId="0" fontId="4" fillId="0" borderId="6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DA29-993A-4254-934B-ADACC207CD3E}">
  <dimension ref="A2:O41"/>
  <sheetViews>
    <sheetView showGridLines="0" workbookViewId="0">
      <selection activeCell="D11" sqref="D11"/>
    </sheetView>
  </sheetViews>
  <sheetFormatPr baseColWidth="10" defaultColWidth="8.83203125" defaultRowHeight="15" x14ac:dyDescent="0.2"/>
  <cols>
    <col min="4" max="5" width="21" bestFit="1" customWidth="1"/>
    <col min="6" max="6" width="9.33203125" bestFit="1" customWidth="1"/>
    <col min="7" max="8" width="15.5" bestFit="1" customWidth="1"/>
    <col min="9" max="9" width="15.5" customWidth="1"/>
    <col min="10" max="10" width="15.1640625" bestFit="1" customWidth="1"/>
    <col min="14" max="14" width="26.1640625" bestFit="1" customWidth="1"/>
  </cols>
  <sheetData>
    <row r="2" spans="1:15" x14ac:dyDescent="0.2">
      <c r="N2" s="11"/>
      <c r="O2" s="11"/>
    </row>
    <row r="3" spans="1:15" x14ac:dyDescent="0.2">
      <c r="D3" s="8" t="s">
        <v>0</v>
      </c>
    </row>
    <row r="5" spans="1:15" x14ac:dyDescent="0.2">
      <c r="D5" s="4" t="s">
        <v>1</v>
      </c>
      <c r="E5" s="4" t="s">
        <v>2</v>
      </c>
      <c r="F5" s="4" t="s">
        <v>3</v>
      </c>
      <c r="G5" s="4" t="s">
        <v>4</v>
      </c>
      <c r="K5" s="11" t="s">
        <v>5</v>
      </c>
      <c r="L5" s="11" t="s">
        <v>6</v>
      </c>
    </row>
    <row r="6" spans="1:15" x14ac:dyDescent="0.2">
      <c r="D6" t="s">
        <v>23</v>
      </c>
      <c r="E6">
        <v>100</v>
      </c>
      <c r="F6">
        <v>30</v>
      </c>
      <c r="G6" s="5">
        <f t="shared" ref="G6" si="0">F6*10/24</f>
        <v>12.5</v>
      </c>
      <c r="I6" s="8" t="s">
        <v>7</v>
      </c>
      <c r="K6">
        <f ca="1">DAY(NOW()+MAX(H15:H24))</f>
        <v>26</v>
      </c>
      <c r="L6" s="12">
        <f ca="1">HOUR(NOW())+MAX(H15:H24)*24-IF(MAX(H15:H24)&gt;1,48,24)</f>
        <v>-4</v>
      </c>
    </row>
    <row r="7" spans="1:15" x14ac:dyDescent="0.2">
      <c r="D7" t="s">
        <v>24</v>
      </c>
      <c r="E7">
        <v>100</v>
      </c>
      <c r="F7">
        <v>30</v>
      </c>
      <c r="G7" s="5">
        <f>F7*10/24</f>
        <v>12.5</v>
      </c>
      <c r="I7" s="8"/>
      <c r="L7" s="12"/>
    </row>
    <row r="8" spans="1:15" x14ac:dyDescent="0.2">
      <c r="D8" s="13"/>
      <c r="E8" s="13"/>
      <c r="F8" s="13"/>
      <c r="G8" s="14"/>
    </row>
    <row r="9" spans="1:15" x14ac:dyDescent="0.2">
      <c r="G9" s="5"/>
    </row>
    <row r="12" spans="1:15" x14ac:dyDescent="0.2">
      <c r="D12" s="8" t="s">
        <v>8</v>
      </c>
    </row>
    <row r="14" spans="1:15" x14ac:dyDescent="0.2">
      <c r="A14" s="4" t="s">
        <v>21</v>
      </c>
      <c r="C14" s="11" t="s">
        <v>9</v>
      </c>
      <c r="D14" s="4" t="s">
        <v>10</v>
      </c>
      <c r="E14" s="4" t="s">
        <v>1</v>
      </c>
      <c r="F14" s="4" t="s">
        <v>2</v>
      </c>
      <c r="G14" s="4" t="s">
        <v>3</v>
      </c>
      <c r="H14" s="4" t="s">
        <v>4</v>
      </c>
      <c r="I14" s="4"/>
      <c r="J14" s="4" t="s">
        <v>11</v>
      </c>
      <c r="K14" s="4" t="s">
        <v>12</v>
      </c>
    </row>
    <row r="15" spans="1:15" x14ac:dyDescent="0.2">
      <c r="A15">
        <v>25</v>
      </c>
      <c r="C15" s="21">
        <v>1</v>
      </c>
      <c r="D15" t="str">
        <f t="shared" ref="D15:D24" si="1">"6-"&amp;A15</f>
        <v>6-25</v>
      </c>
      <c r="E15" s="22" t="s">
        <v>23</v>
      </c>
      <c r="F15" s="22">
        <v>100</v>
      </c>
      <c r="G15" s="22">
        <v>3</v>
      </c>
      <c r="H15" s="5">
        <f>G15*10/24</f>
        <v>1.25</v>
      </c>
      <c r="I15" s="22"/>
      <c r="J15">
        <v>1</v>
      </c>
      <c r="K15">
        <f t="shared" ref="K15:K19" si="2">J15+G15-1</f>
        <v>3</v>
      </c>
    </row>
    <row r="16" spans="1:15" x14ac:dyDescent="0.2">
      <c r="A16">
        <f>A15</f>
        <v>25</v>
      </c>
      <c r="C16" s="23">
        <f>+C15+1</f>
        <v>2</v>
      </c>
      <c r="D16" s="15" t="str">
        <f t="shared" si="1"/>
        <v>6-25</v>
      </c>
      <c r="E16" s="22" t="s">
        <v>23</v>
      </c>
      <c r="F16" s="22">
        <v>100</v>
      </c>
      <c r="G16" s="22">
        <v>3</v>
      </c>
      <c r="H16" s="5">
        <f t="shared" ref="H16:H24" si="3">G16*10/24</f>
        <v>1.25</v>
      </c>
      <c r="I16" s="22"/>
      <c r="J16">
        <f>K15+1</f>
        <v>4</v>
      </c>
      <c r="K16">
        <f t="shared" si="2"/>
        <v>6</v>
      </c>
    </row>
    <row r="17" spans="1:11" x14ac:dyDescent="0.2">
      <c r="A17">
        <v>14</v>
      </c>
      <c r="C17" s="23">
        <f t="shared" ref="C17:C34" si="4">+C16+1</f>
        <v>3</v>
      </c>
      <c r="D17" s="15" t="str">
        <f t="shared" si="1"/>
        <v>6-14</v>
      </c>
      <c r="E17" s="22" t="s">
        <v>23</v>
      </c>
      <c r="F17" s="22">
        <v>100</v>
      </c>
      <c r="G17" s="22">
        <v>3</v>
      </c>
      <c r="H17" s="5">
        <f t="shared" si="3"/>
        <v>1.25</v>
      </c>
      <c r="I17" s="22"/>
      <c r="J17">
        <f t="shared" ref="J17:J19" si="5">K16+1</f>
        <v>7</v>
      </c>
      <c r="K17">
        <f t="shared" si="2"/>
        <v>9</v>
      </c>
    </row>
    <row r="18" spans="1:11" x14ac:dyDescent="0.2">
      <c r="A18">
        <f>A17</f>
        <v>14</v>
      </c>
      <c r="C18" s="23">
        <f t="shared" si="4"/>
        <v>4</v>
      </c>
      <c r="D18" s="15" t="str">
        <f t="shared" si="1"/>
        <v>6-14</v>
      </c>
      <c r="E18" s="22" t="s">
        <v>23</v>
      </c>
      <c r="F18" s="22">
        <v>100</v>
      </c>
      <c r="G18" s="22">
        <v>3</v>
      </c>
      <c r="H18" s="5">
        <f t="shared" si="3"/>
        <v>1.25</v>
      </c>
      <c r="I18" s="22"/>
      <c r="J18">
        <f t="shared" si="5"/>
        <v>10</v>
      </c>
      <c r="K18">
        <f t="shared" si="2"/>
        <v>12</v>
      </c>
    </row>
    <row r="19" spans="1:11" x14ac:dyDescent="0.2">
      <c r="A19">
        <v>15</v>
      </c>
      <c r="C19" s="23">
        <f t="shared" si="4"/>
        <v>5</v>
      </c>
      <c r="D19" s="15" t="str">
        <f t="shared" si="1"/>
        <v>6-15</v>
      </c>
      <c r="E19" s="22" t="s">
        <v>23</v>
      </c>
      <c r="F19" s="22">
        <v>100</v>
      </c>
      <c r="G19" s="22">
        <v>3</v>
      </c>
      <c r="H19" s="5">
        <f t="shared" si="3"/>
        <v>1.25</v>
      </c>
      <c r="I19" s="22"/>
      <c r="J19">
        <f t="shared" si="5"/>
        <v>13</v>
      </c>
      <c r="K19">
        <f t="shared" si="2"/>
        <v>15</v>
      </c>
    </row>
    <row r="20" spans="1:11" x14ac:dyDescent="0.2">
      <c r="A20">
        <f>A19</f>
        <v>15</v>
      </c>
      <c r="C20" s="23">
        <f t="shared" si="4"/>
        <v>6</v>
      </c>
      <c r="D20" s="15" t="str">
        <f t="shared" si="1"/>
        <v>6-15</v>
      </c>
      <c r="E20" s="22" t="s">
        <v>23</v>
      </c>
      <c r="F20" s="22">
        <v>100</v>
      </c>
      <c r="G20" s="22">
        <v>3</v>
      </c>
      <c r="H20" s="5">
        <f t="shared" ref="H20:H21" si="6">G20*10/24</f>
        <v>1.25</v>
      </c>
      <c r="I20" s="22"/>
      <c r="J20">
        <f t="shared" ref="J20:J24" si="7">K19+1</f>
        <v>16</v>
      </c>
      <c r="K20">
        <f t="shared" ref="K20:K24" si="8">J20+G20-1</f>
        <v>18</v>
      </c>
    </row>
    <row r="21" spans="1:11" x14ac:dyDescent="0.2">
      <c r="A21">
        <v>16</v>
      </c>
      <c r="C21" s="23">
        <f t="shared" si="4"/>
        <v>7</v>
      </c>
      <c r="D21" s="15" t="str">
        <f t="shared" si="1"/>
        <v>6-16</v>
      </c>
      <c r="E21" s="22" t="s">
        <v>23</v>
      </c>
      <c r="F21" s="22">
        <v>100</v>
      </c>
      <c r="G21" s="22">
        <v>3</v>
      </c>
      <c r="H21" s="5">
        <f t="shared" si="6"/>
        <v>1.25</v>
      </c>
      <c r="I21" s="22"/>
      <c r="J21">
        <f t="shared" si="7"/>
        <v>19</v>
      </c>
      <c r="K21">
        <f t="shared" si="8"/>
        <v>21</v>
      </c>
    </row>
    <row r="22" spans="1:11" x14ac:dyDescent="0.2">
      <c r="A22">
        <f>A21</f>
        <v>16</v>
      </c>
      <c r="C22" s="23">
        <f t="shared" si="4"/>
        <v>8</v>
      </c>
      <c r="D22" s="15" t="str">
        <f t="shared" ref="D22:D23" si="9">"6-"&amp;A22</f>
        <v>6-16</v>
      </c>
      <c r="E22" s="22" t="s">
        <v>23</v>
      </c>
      <c r="F22" s="22">
        <v>100</v>
      </c>
      <c r="G22" s="22">
        <v>3</v>
      </c>
      <c r="H22" s="5">
        <f t="shared" ref="H22:H23" si="10">G22*10/24</f>
        <v>1.25</v>
      </c>
      <c r="I22" s="22"/>
      <c r="J22">
        <f t="shared" si="7"/>
        <v>22</v>
      </c>
      <c r="K22">
        <f t="shared" si="8"/>
        <v>24</v>
      </c>
    </row>
    <row r="23" spans="1:11" x14ac:dyDescent="0.2">
      <c r="A23">
        <v>19</v>
      </c>
      <c r="C23" s="23">
        <f t="shared" si="4"/>
        <v>9</v>
      </c>
      <c r="D23" s="15" t="str">
        <f t="shared" si="9"/>
        <v>6-19</v>
      </c>
      <c r="E23" s="22" t="s">
        <v>23</v>
      </c>
      <c r="F23" s="22">
        <v>100</v>
      </c>
      <c r="G23" s="22">
        <v>3</v>
      </c>
      <c r="H23" s="5">
        <f t="shared" si="10"/>
        <v>1.25</v>
      </c>
      <c r="I23" s="22"/>
      <c r="J23">
        <f t="shared" si="7"/>
        <v>25</v>
      </c>
      <c r="K23">
        <f t="shared" si="8"/>
        <v>27</v>
      </c>
    </row>
    <row r="24" spans="1:11" x14ac:dyDescent="0.2">
      <c r="A24">
        <f>A23</f>
        <v>19</v>
      </c>
      <c r="C24" s="24">
        <f t="shared" si="4"/>
        <v>10</v>
      </c>
      <c r="D24" s="16" t="str">
        <f t="shared" si="1"/>
        <v>6-19</v>
      </c>
      <c r="E24" s="25" t="s">
        <v>23</v>
      </c>
      <c r="F24" s="25">
        <v>100</v>
      </c>
      <c r="G24" s="25">
        <v>3</v>
      </c>
      <c r="H24" s="7">
        <f t="shared" si="3"/>
        <v>1.25</v>
      </c>
      <c r="I24" s="25"/>
      <c r="J24" s="6">
        <f t="shared" si="7"/>
        <v>28</v>
      </c>
      <c r="K24" s="6">
        <f t="shared" si="8"/>
        <v>30</v>
      </c>
    </row>
    <row r="25" spans="1:11" x14ac:dyDescent="0.2">
      <c r="A25">
        <v>20</v>
      </c>
      <c r="C25" s="21">
        <f t="shared" si="4"/>
        <v>11</v>
      </c>
      <c r="D25" t="str">
        <f t="shared" ref="D25:D34" si="11">"6-"&amp;A25</f>
        <v>6-20</v>
      </c>
      <c r="E25" s="22" t="s">
        <v>24</v>
      </c>
      <c r="F25" s="22">
        <v>100</v>
      </c>
      <c r="G25" s="22">
        <v>3</v>
      </c>
      <c r="H25" s="5">
        <f>G25*10/24</f>
        <v>1.25</v>
      </c>
      <c r="I25" s="22"/>
      <c r="J25">
        <v>1</v>
      </c>
      <c r="K25">
        <f t="shared" ref="K25:K31" si="12">J25+G25-1</f>
        <v>3</v>
      </c>
    </row>
    <row r="26" spans="1:11" x14ac:dyDescent="0.2">
      <c r="A26">
        <f>A25</f>
        <v>20</v>
      </c>
      <c r="C26" s="23">
        <f t="shared" si="4"/>
        <v>12</v>
      </c>
      <c r="D26" s="15" t="str">
        <f t="shared" si="11"/>
        <v>6-20</v>
      </c>
      <c r="E26" s="22" t="s">
        <v>24</v>
      </c>
      <c r="F26" s="22">
        <v>100</v>
      </c>
      <c r="G26" s="22">
        <v>3</v>
      </c>
      <c r="H26" s="5">
        <f t="shared" ref="H26:H34" si="13">G26*10/24</f>
        <v>1.25</v>
      </c>
      <c r="I26" s="22"/>
      <c r="J26">
        <f>K25+1</f>
        <v>4</v>
      </c>
      <c r="K26">
        <f t="shared" si="12"/>
        <v>6</v>
      </c>
    </row>
    <row r="27" spans="1:11" x14ac:dyDescent="0.2">
      <c r="A27">
        <v>21</v>
      </c>
      <c r="C27" s="23">
        <f t="shared" si="4"/>
        <v>13</v>
      </c>
      <c r="D27" s="15" t="str">
        <f t="shared" si="11"/>
        <v>6-21</v>
      </c>
      <c r="E27" s="22" t="s">
        <v>24</v>
      </c>
      <c r="F27" s="22">
        <v>100</v>
      </c>
      <c r="G27" s="22">
        <v>3</v>
      </c>
      <c r="H27" s="5">
        <f t="shared" si="13"/>
        <v>1.25</v>
      </c>
      <c r="I27" s="22"/>
      <c r="J27">
        <f t="shared" ref="J27:J31" si="14">K26+1</f>
        <v>7</v>
      </c>
      <c r="K27">
        <f t="shared" si="12"/>
        <v>9</v>
      </c>
    </row>
    <row r="28" spans="1:11" x14ac:dyDescent="0.2">
      <c r="A28">
        <f>A27</f>
        <v>21</v>
      </c>
      <c r="C28" s="23">
        <f t="shared" si="4"/>
        <v>14</v>
      </c>
      <c r="D28" s="15" t="str">
        <f t="shared" si="11"/>
        <v>6-21</v>
      </c>
      <c r="E28" s="22" t="s">
        <v>24</v>
      </c>
      <c r="F28" s="22">
        <v>100</v>
      </c>
      <c r="G28" s="22">
        <v>3</v>
      </c>
      <c r="H28" s="5">
        <f t="shared" si="13"/>
        <v>1.25</v>
      </c>
      <c r="I28" s="22"/>
      <c r="J28">
        <f t="shared" si="14"/>
        <v>10</v>
      </c>
      <c r="K28">
        <f t="shared" si="12"/>
        <v>12</v>
      </c>
    </row>
    <row r="29" spans="1:11" x14ac:dyDescent="0.2">
      <c r="A29">
        <v>22</v>
      </c>
      <c r="C29" s="23">
        <f t="shared" si="4"/>
        <v>15</v>
      </c>
      <c r="D29" s="15" t="str">
        <f t="shared" si="11"/>
        <v>6-22</v>
      </c>
      <c r="E29" s="22" t="s">
        <v>24</v>
      </c>
      <c r="F29" s="22">
        <v>100</v>
      </c>
      <c r="G29" s="22">
        <v>3</v>
      </c>
      <c r="H29" s="5">
        <f t="shared" si="13"/>
        <v>1.25</v>
      </c>
      <c r="I29" s="22"/>
      <c r="J29">
        <f t="shared" si="14"/>
        <v>13</v>
      </c>
      <c r="K29">
        <f t="shared" si="12"/>
        <v>15</v>
      </c>
    </row>
    <row r="30" spans="1:11" x14ac:dyDescent="0.2">
      <c r="A30">
        <f>A29</f>
        <v>22</v>
      </c>
      <c r="C30" s="23">
        <f t="shared" si="4"/>
        <v>16</v>
      </c>
      <c r="D30" s="15" t="str">
        <f t="shared" si="11"/>
        <v>6-22</v>
      </c>
      <c r="E30" s="22" t="s">
        <v>24</v>
      </c>
      <c r="F30" s="22">
        <v>100</v>
      </c>
      <c r="G30" s="22">
        <v>3</v>
      </c>
      <c r="H30" s="5">
        <f t="shared" si="13"/>
        <v>1.25</v>
      </c>
      <c r="I30" s="22"/>
      <c r="J30">
        <f t="shared" si="14"/>
        <v>16</v>
      </c>
      <c r="K30">
        <f t="shared" si="12"/>
        <v>18</v>
      </c>
    </row>
    <row r="31" spans="1:11" x14ac:dyDescent="0.2">
      <c r="A31">
        <v>23</v>
      </c>
      <c r="C31" s="23">
        <f t="shared" si="4"/>
        <v>17</v>
      </c>
      <c r="D31" s="15" t="str">
        <f t="shared" si="11"/>
        <v>6-23</v>
      </c>
      <c r="E31" s="22" t="s">
        <v>24</v>
      </c>
      <c r="F31" s="22">
        <v>100</v>
      </c>
      <c r="G31" s="22">
        <v>3</v>
      </c>
      <c r="H31" s="5">
        <f t="shared" si="13"/>
        <v>1.25</v>
      </c>
      <c r="I31" s="22"/>
      <c r="J31">
        <f t="shared" si="14"/>
        <v>19</v>
      </c>
      <c r="K31">
        <f t="shared" si="12"/>
        <v>21</v>
      </c>
    </row>
    <row r="32" spans="1:11" x14ac:dyDescent="0.2">
      <c r="A32">
        <f>A31</f>
        <v>23</v>
      </c>
      <c r="C32" s="23">
        <f t="shared" si="4"/>
        <v>18</v>
      </c>
      <c r="D32" s="15" t="str">
        <f t="shared" ref="D32:D33" si="15">"6-"&amp;A32</f>
        <v>6-23</v>
      </c>
      <c r="E32" s="22" t="s">
        <v>24</v>
      </c>
      <c r="F32" s="22">
        <v>100</v>
      </c>
      <c r="G32" s="22">
        <v>3</v>
      </c>
      <c r="H32" s="5">
        <f t="shared" ref="H32:H33" si="16">G32*10/24</f>
        <v>1.25</v>
      </c>
      <c r="I32" s="22"/>
      <c r="J32">
        <f t="shared" ref="J32:J34" si="17">K31+1</f>
        <v>22</v>
      </c>
      <c r="K32">
        <f t="shared" ref="K32:K34" si="18">J32+G32-1</f>
        <v>24</v>
      </c>
    </row>
    <row r="33" spans="1:11" x14ac:dyDescent="0.2">
      <c r="A33">
        <v>24</v>
      </c>
      <c r="C33" s="23">
        <f t="shared" si="4"/>
        <v>19</v>
      </c>
      <c r="D33" s="15" t="str">
        <f t="shared" si="15"/>
        <v>6-24</v>
      </c>
      <c r="E33" s="22" t="s">
        <v>24</v>
      </c>
      <c r="F33" s="22">
        <v>100</v>
      </c>
      <c r="G33" s="22">
        <v>3</v>
      </c>
      <c r="H33" s="5">
        <f t="shared" si="16"/>
        <v>1.25</v>
      </c>
      <c r="I33" s="22"/>
      <c r="J33">
        <f t="shared" si="17"/>
        <v>25</v>
      </c>
      <c r="K33">
        <f t="shared" si="18"/>
        <v>27</v>
      </c>
    </row>
    <row r="34" spans="1:11" x14ac:dyDescent="0.2">
      <c r="A34" s="6">
        <f>A33</f>
        <v>24</v>
      </c>
      <c r="C34" s="24">
        <f t="shared" si="4"/>
        <v>20</v>
      </c>
      <c r="D34" s="16" t="str">
        <f t="shared" si="11"/>
        <v>6-24</v>
      </c>
      <c r="E34" s="25" t="s">
        <v>24</v>
      </c>
      <c r="F34" s="25">
        <v>100</v>
      </c>
      <c r="G34" s="25">
        <v>3</v>
      </c>
      <c r="H34" s="7">
        <f t="shared" si="13"/>
        <v>1.25</v>
      </c>
      <c r="I34" s="25"/>
      <c r="J34" s="6">
        <f t="shared" si="17"/>
        <v>28</v>
      </c>
      <c r="K34" s="6">
        <f t="shared" si="18"/>
        <v>30</v>
      </c>
    </row>
    <row r="35" spans="1:11" x14ac:dyDescent="0.2">
      <c r="C35" s="23"/>
      <c r="D35">
        <f>COUNTA(_xlfn.UNIQUE(D15:D34))</f>
        <v>10</v>
      </c>
      <c r="E35" s="22"/>
      <c r="F35" s="22"/>
      <c r="G35" s="22"/>
      <c r="H35" s="5"/>
      <c r="I35" s="22"/>
    </row>
    <row r="36" spans="1:11" x14ac:dyDescent="0.2">
      <c r="C36" s="23"/>
      <c r="D36" s="15"/>
      <c r="E36" s="22"/>
      <c r="F36" s="22"/>
      <c r="G36" s="22"/>
      <c r="H36" s="5"/>
      <c r="I36" s="22"/>
    </row>
    <row r="37" spans="1:11" x14ac:dyDescent="0.2">
      <c r="C37" s="23"/>
      <c r="D37" s="15"/>
      <c r="E37" s="22"/>
      <c r="F37" s="22"/>
      <c r="G37" s="22"/>
      <c r="H37" s="5"/>
      <c r="I37" s="22"/>
    </row>
    <row r="38" spans="1:11" x14ac:dyDescent="0.2">
      <c r="C38" s="23"/>
      <c r="D38" s="15"/>
      <c r="E38" s="22"/>
      <c r="F38" s="22"/>
      <c r="G38" s="22"/>
      <c r="H38" s="5"/>
      <c r="I38" s="22"/>
    </row>
    <row r="39" spans="1:11" x14ac:dyDescent="0.2">
      <c r="C39" s="23"/>
      <c r="D39" s="15"/>
      <c r="E39" s="22"/>
      <c r="F39" s="22"/>
      <c r="G39" s="22"/>
      <c r="H39" s="5"/>
      <c r="I39" s="22"/>
    </row>
    <row r="40" spans="1:11" x14ac:dyDescent="0.2">
      <c r="C40" s="23"/>
      <c r="D40" s="15"/>
      <c r="E40" s="22"/>
      <c r="F40" s="22"/>
      <c r="G40" s="22"/>
      <c r="H40" s="5"/>
      <c r="I40" s="22"/>
    </row>
    <row r="41" spans="1:11" x14ac:dyDescent="0.2">
      <c r="C41" s="23"/>
      <c r="D41" s="15"/>
      <c r="E41" s="22"/>
      <c r="F41" s="22"/>
      <c r="G41" s="22"/>
      <c r="H41" s="5"/>
      <c r="I4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B913-4F2C-4CFA-8D08-F22EED9E69BF}">
  <dimension ref="B3:N37"/>
  <sheetViews>
    <sheetView showGridLines="0" tabSelected="1" topLeftCell="A11" workbookViewId="0">
      <selection activeCell="I25" sqref="I25"/>
    </sheetView>
  </sheetViews>
  <sheetFormatPr baseColWidth="10" defaultColWidth="8.83203125" defaultRowHeight="15" x14ac:dyDescent="0.2"/>
  <cols>
    <col min="3" max="4" width="19" bestFit="1" customWidth="1"/>
    <col min="5" max="5" width="9.33203125" bestFit="1" customWidth="1"/>
    <col min="6" max="7" width="15.5" bestFit="1" customWidth="1"/>
    <col min="8" max="8" width="15.5" customWidth="1"/>
    <col min="9" max="9" width="15.1640625" bestFit="1" customWidth="1"/>
    <col min="13" max="13" width="26.1640625" bestFit="1" customWidth="1"/>
  </cols>
  <sheetData>
    <row r="3" spans="3:14" x14ac:dyDescent="0.2">
      <c r="C3" s="1" t="s">
        <v>2</v>
      </c>
      <c r="D3" s="2" t="s">
        <v>13</v>
      </c>
      <c r="M3" s="10" t="s">
        <v>14</v>
      </c>
    </row>
    <row r="4" spans="3:14" x14ac:dyDescent="0.2">
      <c r="C4" s="3">
        <v>10</v>
      </c>
      <c r="D4" s="20">
        <v>0.3</v>
      </c>
    </row>
    <row r="5" spans="3:14" x14ac:dyDescent="0.2">
      <c r="C5" s="3">
        <v>50</v>
      </c>
      <c r="D5" s="17">
        <v>2</v>
      </c>
      <c r="M5" t="s">
        <v>15</v>
      </c>
      <c r="N5">
        <v>1</v>
      </c>
    </row>
    <row r="6" spans="3:14" x14ac:dyDescent="0.2">
      <c r="C6" s="3">
        <v>100</v>
      </c>
      <c r="D6" s="17">
        <v>4</v>
      </c>
      <c r="M6" t="s">
        <v>16</v>
      </c>
      <c r="N6">
        <v>4</v>
      </c>
    </row>
    <row r="7" spans="3:14" x14ac:dyDescent="0.2">
      <c r="C7" s="13"/>
      <c r="D7" s="13"/>
      <c r="M7" t="s">
        <v>17</v>
      </c>
      <c r="N7">
        <v>4</v>
      </c>
    </row>
    <row r="8" spans="3:14" x14ac:dyDescent="0.2">
      <c r="D8" s="18"/>
      <c r="M8" t="s">
        <v>18</v>
      </c>
      <c r="N8">
        <v>30</v>
      </c>
    </row>
    <row r="9" spans="3:14" x14ac:dyDescent="0.2">
      <c r="D9" s="18"/>
      <c r="M9" s="9" t="s">
        <v>19</v>
      </c>
      <c r="N9" s="9">
        <f>N5*N6*N7*N8/24</f>
        <v>20</v>
      </c>
    </row>
    <row r="11" spans="3:14" x14ac:dyDescent="0.2">
      <c r="C11" s="8"/>
    </row>
    <row r="12" spans="3:14" x14ac:dyDescent="0.2">
      <c r="C12" s="8"/>
    </row>
    <row r="13" spans="3:14" x14ac:dyDescent="0.2">
      <c r="C13" s="8"/>
    </row>
    <row r="14" spans="3:14" x14ac:dyDescent="0.2">
      <c r="C14" s="8" t="s">
        <v>0</v>
      </c>
    </row>
    <row r="16" spans="3:14" x14ac:dyDescent="0.2">
      <c r="C16" s="4" t="s">
        <v>1</v>
      </c>
      <c r="D16" s="4" t="s">
        <v>2</v>
      </c>
      <c r="E16" s="4" t="s">
        <v>3</v>
      </c>
      <c r="F16" s="4" t="s">
        <v>4</v>
      </c>
      <c r="J16" s="11" t="s">
        <v>5</v>
      </c>
      <c r="K16" s="11" t="s">
        <v>6</v>
      </c>
    </row>
    <row r="17" spans="2:11" x14ac:dyDescent="0.2">
      <c r="C17" s="13" t="s">
        <v>23</v>
      </c>
      <c r="D17" s="13">
        <v>100</v>
      </c>
      <c r="E17" s="13">
        <v>30</v>
      </c>
      <c r="F17" s="14">
        <f>_xlfn.XLOOKUP(D17,$C$4:$C$6,$D$4:$D$6)*E17/24</f>
        <v>5</v>
      </c>
      <c r="H17" s="8" t="s">
        <v>7</v>
      </c>
      <c r="J17">
        <f ca="1">DAY(NOW()+MAX(G25:G36))</f>
        <v>26</v>
      </c>
      <c r="K17" s="12">
        <f ca="1">HOUR(NOW())+MAX(G25:G36)*24-IF(MAX(G25:G36)&gt;1,48,24)</f>
        <v>10</v>
      </c>
    </row>
    <row r="18" spans="2:11" x14ac:dyDescent="0.2">
      <c r="C18" s="6" t="s">
        <v>24</v>
      </c>
      <c r="D18" s="6">
        <v>100</v>
      </c>
      <c r="E18" s="6">
        <v>30</v>
      </c>
      <c r="F18" s="7">
        <f t="shared" ref="F18" si="0">_xlfn.XLOOKUP(D18,$C$4:$C$6,$D$4:$D$6)*E18/24</f>
        <v>5</v>
      </c>
    </row>
    <row r="22" spans="2:11" x14ac:dyDescent="0.2">
      <c r="C22" s="8" t="s">
        <v>8</v>
      </c>
    </row>
    <row r="24" spans="2:11" ht="16" thickBot="1" x14ac:dyDescent="0.25">
      <c r="B24" s="19" t="s">
        <v>9</v>
      </c>
      <c r="C24" s="19" t="s">
        <v>10</v>
      </c>
      <c r="D24" s="19" t="s">
        <v>1</v>
      </c>
      <c r="E24" s="19" t="s">
        <v>2</v>
      </c>
      <c r="F24" s="19" t="s">
        <v>3</v>
      </c>
      <c r="G24" s="19" t="s">
        <v>4</v>
      </c>
      <c r="H24" s="19"/>
      <c r="I24" s="19" t="s">
        <v>11</v>
      </c>
      <c r="J24" s="19" t="s">
        <v>12</v>
      </c>
    </row>
    <row r="25" spans="2:11" x14ac:dyDescent="0.2">
      <c r="B25" s="15">
        <v>1</v>
      </c>
      <c r="C25" s="15" t="s">
        <v>25</v>
      </c>
      <c r="D25" t="s">
        <v>23</v>
      </c>
      <c r="E25">
        <v>100</v>
      </c>
      <c r="F25">
        <v>5</v>
      </c>
      <c r="G25" s="5">
        <f>_xlfn.XLOOKUP(E25,$C$4:$C$6,$D$4:$D$6)*F25/24</f>
        <v>0.83333333333333337</v>
      </c>
      <c r="H25" s="5"/>
      <c r="I25">
        <v>1</v>
      </c>
      <c r="J25">
        <f>I25+F25-1</f>
        <v>5</v>
      </c>
    </row>
    <row r="26" spans="2:11" x14ac:dyDescent="0.2">
      <c r="B26" s="15">
        <f>+B25+1</f>
        <v>2</v>
      </c>
      <c r="C26" s="15" t="s">
        <v>26</v>
      </c>
      <c r="D26" t="s">
        <v>23</v>
      </c>
      <c r="E26">
        <v>100</v>
      </c>
      <c r="F26">
        <v>5</v>
      </c>
      <c r="G26" s="5">
        <f t="shared" ref="G26:G30" si="1">_xlfn.XLOOKUP(E26,$C$4:$C$6,$D$4:$D$6)*F26/24</f>
        <v>0.83333333333333337</v>
      </c>
      <c r="H26" s="5"/>
      <c r="I26">
        <f>J25+1</f>
        <v>6</v>
      </c>
      <c r="J26">
        <f>I26+F26-1</f>
        <v>10</v>
      </c>
    </row>
    <row r="27" spans="2:11" x14ac:dyDescent="0.2">
      <c r="B27" s="15">
        <f t="shared" ref="B27:B36" si="2">+B26+1</f>
        <v>3</v>
      </c>
      <c r="C27" s="15" t="s">
        <v>27</v>
      </c>
      <c r="D27" t="s">
        <v>23</v>
      </c>
      <c r="E27">
        <v>100</v>
      </c>
      <c r="F27">
        <v>5</v>
      </c>
      <c r="G27" s="5">
        <f t="shared" si="1"/>
        <v>0.83333333333333337</v>
      </c>
      <c r="H27" s="5"/>
      <c r="I27">
        <f>J26+1</f>
        <v>11</v>
      </c>
      <c r="J27">
        <f t="shared" ref="J27" si="3">I27+F27-1</f>
        <v>15</v>
      </c>
    </row>
    <row r="28" spans="2:11" x14ac:dyDescent="0.2">
      <c r="B28" s="15">
        <f t="shared" si="2"/>
        <v>4</v>
      </c>
      <c r="C28" s="15" t="s">
        <v>34</v>
      </c>
      <c r="D28" t="s">
        <v>23</v>
      </c>
      <c r="E28">
        <v>100</v>
      </c>
      <c r="F28">
        <v>5</v>
      </c>
      <c r="G28" s="5">
        <f t="shared" si="1"/>
        <v>0.83333333333333337</v>
      </c>
      <c r="H28" s="5"/>
      <c r="I28">
        <f t="shared" ref="I28:I30" si="4">J27+1</f>
        <v>16</v>
      </c>
      <c r="J28">
        <f t="shared" ref="J28:J30" si="5">I28+F28-1</f>
        <v>20</v>
      </c>
    </row>
    <row r="29" spans="2:11" x14ac:dyDescent="0.2">
      <c r="B29" s="15">
        <f t="shared" si="2"/>
        <v>5</v>
      </c>
      <c r="C29" s="15" t="s">
        <v>22</v>
      </c>
      <c r="D29" t="s">
        <v>23</v>
      </c>
      <c r="E29">
        <v>100</v>
      </c>
      <c r="F29">
        <v>5</v>
      </c>
      <c r="G29" s="5">
        <f t="shared" si="1"/>
        <v>0.83333333333333337</v>
      </c>
      <c r="H29" s="5"/>
      <c r="I29">
        <f t="shared" si="4"/>
        <v>21</v>
      </c>
      <c r="J29">
        <f t="shared" si="5"/>
        <v>25</v>
      </c>
    </row>
    <row r="30" spans="2:11" x14ac:dyDescent="0.2">
      <c r="B30" s="16">
        <f t="shared" si="2"/>
        <v>6</v>
      </c>
      <c r="C30" s="16" t="s">
        <v>20</v>
      </c>
      <c r="D30" s="6" t="s">
        <v>23</v>
      </c>
      <c r="E30" s="6">
        <v>100</v>
      </c>
      <c r="F30" s="6">
        <v>5</v>
      </c>
      <c r="G30" s="7">
        <f t="shared" si="1"/>
        <v>0.83333333333333337</v>
      </c>
      <c r="H30" s="7"/>
      <c r="I30" s="6">
        <f t="shared" si="4"/>
        <v>26</v>
      </c>
      <c r="J30" s="6">
        <f t="shared" si="5"/>
        <v>30</v>
      </c>
    </row>
    <row r="31" spans="2:11" x14ac:dyDescent="0.2">
      <c r="B31" s="15">
        <f t="shared" si="2"/>
        <v>7</v>
      </c>
      <c r="C31" s="15" t="s">
        <v>28</v>
      </c>
      <c r="D31" t="s">
        <v>24</v>
      </c>
      <c r="E31">
        <v>100</v>
      </c>
      <c r="F31">
        <v>5</v>
      </c>
      <c r="G31" s="5">
        <f>_xlfn.XLOOKUP(E31,$C$4:$C$6,$D$4:$D$6)*F31/24</f>
        <v>0.83333333333333337</v>
      </c>
      <c r="H31" s="5"/>
      <c r="I31">
        <v>1</v>
      </c>
      <c r="J31">
        <f>I31+F31-1</f>
        <v>5</v>
      </c>
    </row>
    <row r="32" spans="2:11" x14ac:dyDescent="0.2">
      <c r="B32" s="15">
        <f t="shared" si="2"/>
        <v>8</v>
      </c>
      <c r="C32" s="15" t="s">
        <v>29</v>
      </c>
      <c r="D32" t="s">
        <v>24</v>
      </c>
      <c r="E32">
        <v>100</v>
      </c>
      <c r="F32">
        <v>5</v>
      </c>
      <c r="G32" s="5">
        <f t="shared" ref="G32:G36" si="6">_xlfn.XLOOKUP(E32,$C$4:$C$6,$D$4:$D$6)*F32/24</f>
        <v>0.83333333333333337</v>
      </c>
      <c r="H32" s="5"/>
      <c r="I32">
        <f>J31+1</f>
        <v>6</v>
      </c>
      <c r="J32">
        <f>I32+F32-1</f>
        <v>10</v>
      </c>
    </row>
    <row r="33" spans="2:10" x14ac:dyDescent="0.2">
      <c r="B33" s="15">
        <f t="shared" si="2"/>
        <v>9</v>
      </c>
      <c r="C33" s="15" t="s">
        <v>30</v>
      </c>
      <c r="D33" t="s">
        <v>24</v>
      </c>
      <c r="E33">
        <v>100</v>
      </c>
      <c r="F33">
        <v>5</v>
      </c>
      <c r="G33" s="5">
        <f t="shared" si="6"/>
        <v>0.83333333333333337</v>
      </c>
      <c r="H33" s="5"/>
      <c r="I33">
        <f>J32+1</f>
        <v>11</v>
      </c>
      <c r="J33">
        <f t="shared" ref="J33:J36" si="7">I33+F33-1</f>
        <v>15</v>
      </c>
    </row>
    <row r="34" spans="2:10" x14ac:dyDescent="0.2">
      <c r="B34" s="15">
        <f t="shared" si="2"/>
        <v>10</v>
      </c>
      <c r="C34" s="15" t="s">
        <v>31</v>
      </c>
      <c r="D34" t="s">
        <v>24</v>
      </c>
      <c r="E34">
        <v>100</v>
      </c>
      <c r="F34">
        <v>5</v>
      </c>
      <c r="G34" s="5">
        <f t="shared" si="6"/>
        <v>0.83333333333333337</v>
      </c>
      <c r="H34" s="5"/>
      <c r="I34">
        <f t="shared" ref="I34:I36" si="8">J33+1</f>
        <v>16</v>
      </c>
      <c r="J34">
        <f t="shared" si="7"/>
        <v>20</v>
      </c>
    </row>
    <row r="35" spans="2:10" x14ac:dyDescent="0.2">
      <c r="B35" s="15">
        <f t="shared" si="2"/>
        <v>11</v>
      </c>
      <c r="C35" s="15" t="s">
        <v>32</v>
      </c>
      <c r="D35" t="s">
        <v>24</v>
      </c>
      <c r="E35">
        <v>100</v>
      </c>
      <c r="F35">
        <v>5</v>
      </c>
      <c r="G35" s="5">
        <f t="shared" si="6"/>
        <v>0.83333333333333337</v>
      </c>
      <c r="H35" s="5"/>
      <c r="I35">
        <f t="shared" si="8"/>
        <v>21</v>
      </c>
      <c r="J35">
        <f t="shared" si="7"/>
        <v>25</v>
      </c>
    </row>
    <row r="36" spans="2:10" x14ac:dyDescent="0.2">
      <c r="B36" s="16">
        <f t="shared" si="2"/>
        <v>12</v>
      </c>
      <c r="C36" s="16" t="s">
        <v>33</v>
      </c>
      <c r="D36" s="6" t="s">
        <v>24</v>
      </c>
      <c r="E36" s="6">
        <v>100</v>
      </c>
      <c r="F36" s="6">
        <v>5</v>
      </c>
      <c r="G36" s="7">
        <f t="shared" si="6"/>
        <v>0.83333333333333337</v>
      </c>
      <c r="H36" s="7"/>
      <c r="I36" s="6">
        <f t="shared" si="8"/>
        <v>26</v>
      </c>
      <c r="J36" s="6">
        <f t="shared" si="7"/>
        <v>30</v>
      </c>
    </row>
    <row r="37" spans="2:10" x14ac:dyDescent="0.2">
      <c r="B37" s="13"/>
      <c r="C37" s="13">
        <f>COUNTA(_xlfn.UNIQUE(C25:C36))</f>
        <v>12</v>
      </c>
      <c r="D37" s="13"/>
      <c r="E37" s="13"/>
      <c r="F37" s="13"/>
      <c r="G37" s="13"/>
      <c r="H37" s="13"/>
      <c r="I37" s="13"/>
      <c r="J37" s="1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OOS</vt:lpstr>
      <vt:lpstr>In-sample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 Olai Lade Gjørvad</dc:creator>
  <cp:keywords/>
  <dc:description/>
  <cp:lastModifiedBy>Iver Olai Lade Gjørvad</cp:lastModifiedBy>
  <cp:revision/>
  <dcterms:created xsi:type="dcterms:W3CDTF">2024-04-10T13:21:28Z</dcterms:created>
  <dcterms:modified xsi:type="dcterms:W3CDTF">2024-05-25T12:40:15Z</dcterms:modified>
  <cp:category/>
  <cp:contentStatus/>
</cp:coreProperties>
</file>