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tudntnu.sharepoint.com/sites/o365_EMPIRE_coordinate/Shared Documents/General/Input data update (v50 to v51)/Stian/"/>
    </mc:Choice>
  </mc:AlternateContent>
  <xr:revisionPtr revIDLastSave="469" documentId="8_{7CAE7C63-2C8A-44B1-A55B-9C1398C425F2}" xr6:coauthVersionLast="47" xr6:coauthVersionMax="47" xr10:uidLastSave="{8B2A1346-2707-43BF-A791-4DD6D32A88FF}"/>
  <bookViews>
    <workbookView xWindow="-110" yWindow="-110" windowWidth="38620" windowHeight="21220" tabRatio="626" activeTab="5" xr2:uid="{00000000-000D-0000-FFFF-FFFF00000000}"/>
  </bookViews>
  <sheets>
    <sheet name="Introduksjon" sheetId="10" r:id="rId1"/>
    <sheet name="Hovedtall fra analysen" sheetId="1" r:id="rId2"/>
    <sheet name="Kull-, gass- og CO2-priser" sheetId="3" r:id="rId3"/>
    <sheet name="Forbruk i Norden" sheetId="8" r:id="rId4"/>
    <sheet name="Produksjon i Norden" sheetId="9" r:id="rId5"/>
    <sheet name="Kraftbalanser Norden" sheetId="5" r:id="rId6"/>
    <sheet name="Kraftpriser Norden" sheetId="4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9" l="1"/>
  <c r="H53" i="9" l="1"/>
  <c r="H52" i="9"/>
  <c r="H51" i="9"/>
  <c r="H50" i="9"/>
  <c r="H49" i="9"/>
  <c r="H47" i="9"/>
  <c r="H46" i="9"/>
  <c r="H45" i="9"/>
  <c r="H44" i="9"/>
  <c r="H43" i="9"/>
  <c r="H41" i="9"/>
  <c r="H40" i="9"/>
  <c r="H39" i="9"/>
  <c r="H38" i="9"/>
  <c r="H37" i="9"/>
  <c r="H35" i="9"/>
  <c r="H34" i="9"/>
  <c r="H33" i="9"/>
  <c r="H32" i="9"/>
  <c r="C16" i="5"/>
  <c r="C17" i="5"/>
  <c r="C18" i="5"/>
  <c r="H7" i="9" l="1"/>
  <c r="H4" i="9"/>
  <c r="H5" i="9"/>
  <c r="H6" i="9"/>
  <c r="H9" i="9"/>
  <c r="H10" i="9"/>
  <c r="H11" i="9"/>
  <c r="H12" i="9"/>
  <c r="H13" i="9"/>
  <c r="H15" i="9"/>
  <c r="H16" i="9"/>
  <c r="H17" i="9"/>
  <c r="H18" i="9"/>
  <c r="H19" i="9"/>
  <c r="H21" i="9"/>
  <c r="H22" i="9"/>
  <c r="H23" i="9"/>
  <c r="H24" i="9"/>
  <c r="H25" i="9"/>
  <c r="H3" i="9"/>
  <c r="D17" i="5" l="1"/>
  <c r="E17" i="5"/>
  <c r="F17" i="5"/>
  <c r="G17" i="5"/>
  <c r="H17" i="5"/>
  <c r="I17" i="5"/>
  <c r="J17" i="5"/>
  <c r="K17" i="5"/>
  <c r="L17" i="5"/>
  <c r="M17" i="5"/>
  <c r="N17" i="5"/>
  <c r="D18" i="5"/>
  <c r="E18" i="5"/>
  <c r="F18" i="5"/>
  <c r="G18" i="5"/>
  <c r="H18" i="5"/>
  <c r="I18" i="5"/>
  <c r="J18" i="5"/>
  <c r="K18" i="5"/>
  <c r="L18" i="5"/>
  <c r="M18" i="5"/>
  <c r="N18" i="5"/>
  <c r="C19" i="5"/>
  <c r="D19" i="5"/>
  <c r="E19" i="5"/>
  <c r="F19" i="5"/>
  <c r="G19" i="5"/>
  <c r="H19" i="5"/>
  <c r="I19" i="5"/>
  <c r="J19" i="5"/>
  <c r="K19" i="5"/>
  <c r="L19" i="5"/>
  <c r="M19" i="5"/>
  <c r="N19" i="5"/>
  <c r="C20" i="5"/>
  <c r="D20" i="5"/>
  <c r="E20" i="5"/>
  <c r="F20" i="5"/>
  <c r="G20" i="5"/>
  <c r="H20" i="5"/>
  <c r="I20" i="5"/>
  <c r="J20" i="5"/>
  <c r="K20" i="5"/>
  <c r="L20" i="5"/>
  <c r="M20" i="5"/>
  <c r="N20" i="5"/>
  <c r="D16" i="5"/>
  <c r="E16" i="5"/>
  <c r="F16" i="5"/>
  <c r="G16" i="5"/>
  <c r="H16" i="5"/>
  <c r="I16" i="5"/>
  <c r="J16" i="5"/>
  <c r="K16" i="5"/>
  <c r="L16" i="5"/>
  <c r="M16" i="5"/>
  <c r="N16" i="5"/>
</calcChain>
</file>

<file path=xl/sharedStrings.xml><?xml version="1.0" encoding="utf-8"?>
<sst xmlns="http://schemas.openxmlformats.org/spreadsheetml/2006/main" count="271" uniqueCount="92">
  <si>
    <t>Vedlegg til NVEs Langsiktig kraftmarkedsanalyse 2020-2040</t>
  </si>
  <si>
    <t>Rapport 37/2020</t>
  </si>
  <si>
    <t>Dette er et vedlegg til NVEs Langsiktig kraftmarkedsanalyse 2020-2040, publisert oktober 2020.</t>
  </si>
  <si>
    <r>
      <t>Vedlegget begrenser seg til forutsetninger for brensels- og CO</t>
    </r>
    <r>
      <rPr>
        <vertAlign val="subscript"/>
        <sz val="12"/>
        <color rgb="FF000000"/>
        <rFont val="Calibri"/>
        <family val="2"/>
        <scheme val="minor"/>
      </rPr>
      <t>2</t>
    </r>
    <r>
      <rPr>
        <sz val="12"/>
        <color rgb="FF000000"/>
        <rFont val="Calibri"/>
        <family val="2"/>
        <scheme val="minor"/>
      </rPr>
      <t xml:space="preserve">-priser, samt produksjon og forbruk i Norden. </t>
    </r>
  </si>
  <si>
    <t>I tillegg er det inkludert tabeller om kraftbalanser og kraftpriser i de nordiske prisområdene.</t>
  </si>
  <si>
    <t xml:space="preserve">For mer detaljer og om våre vurderinger rundt forutsetninger og resultater, viser vi til vår rapport </t>
  </si>
  <si>
    <t>"Langsikig Kraftmarkedsanalyse 2020-2040"</t>
  </si>
  <si>
    <t>Følg lenken til rapportene ved å trykke på bildene til høyre.</t>
  </si>
  <si>
    <t>Ved spørsmål ta kontakt med:</t>
  </si>
  <si>
    <t>Ingvild Vestre Sem</t>
  </si>
  <si>
    <t>Innholdsfortegnelse:</t>
  </si>
  <si>
    <t xml:space="preserve"> - Hovedtall fra analysen</t>
  </si>
  <si>
    <t xml:space="preserve"> - Kull-, gass- og CO2-priser</t>
  </si>
  <si>
    <t xml:space="preserve"> - Forbruk i Norden</t>
  </si>
  <si>
    <t xml:space="preserve"> - Produksjon i Norden</t>
  </si>
  <si>
    <t xml:space="preserve"> - Kraftbalanse i nordiske prisområder</t>
  </si>
  <si>
    <t xml:space="preserve"> - Kraftpriser i nordiske prisområder</t>
  </si>
  <si>
    <t>* Antatt valutakurs er 9,9 NOK/EUR ut analyseperioden.</t>
  </si>
  <si>
    <t>** grunnet avrundinger kan det forekomme avvik mellom hovedtall, og forbruk- og produksjondeling per prisområde og teknologi.</t>
  </si>
  <si>
    <t>Hovedtall fra analysen</t>
  </si>
  <si>
    <t>Scenario</t>
  </si>
  <si>
    <t>Norge</t>
  </si>
  <si>
    <t>Sverige</t>
  </si>
  <si>
    <t>Finland</t>
  </si>
  <si>
    <t>Danmark</t>
  </si>
  <si>
    <t>Tyskland</t>
  </si>
  <si>
    <t>Nederland</t>
  </si>
  <si>
    <t>Frankrike</t>
  </si>
  <si>
    <t>Storbritannia</t>
  </si>
  <si>
    <t>Snittpris (øre/kWh)</t>
  </si>
  <si>
    <t>B2022</t>
  </si>
  <si>
    <t>B2025</t>
  </si>
  <si>
    <t>B2030</t>
  </si>
  <si>
    <t>B2040</t>
  </si>
  <si>
    <t>H2022</t>
  </si>
  <si>
    <t>H2025</t>
  </si>
  <si>
    <t>H2030</t>
  </si>
  <si>
    <t>H2040</t>
  </si>
  <si>
    <t>L2022</t>
  </si>
  <si>
    <t>L2025</t>
  </si>
  <si>
    <t>L2030</t>
  </si>
  <si>
    <t>L2040</t>
  </si>
  <si>
    <t>Produksjon (TWh)</t>
  </si>
  <si>
    <t>B2020</t>
  </si>
  <si>
    <t>Forbruk (TWh)</t>
  </si>
  <si>
    <t>Kraftbalanse (TWh)</t>
  </si>
  <si>
    <r>
      <t>Kull-, gass-, og CO</t>
    </r>
    <r>
      <rPr>
        <b/>
        <vertAlign val="subscript"/>
        <sz val="14"/>
        <color rgb="FFFFFFFF"/>
        <rFont val="Calibri"/>
        <family val="2"/>
      </rPr>
      <t>2</t>
    </r>
    <r>
      <rPr>
        <b/>
        <sz val="14"/>
        <color rgb="FFFFFFFF"/>
        <rFont val="Calibri"/>
        <family val="2"/>
      </rPr>
      <t>-priser</t>
    </r>
  </si>
  <si>
    <t>Kull [$/tonn]</t>
  </si>
  <si>
    <t>Gass [€/MWh]</t>
  </si>
  <si>
    <t>EU ETS [€/tonn]</t>
  </si>
  <si>
    <r>
      <t>UK CO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[€/tonn]</t>
    </r>
  </si>
  <si>
    <t>Lav</t>
  </si>
  <si>
    <t>Basis</t>
  </si>
  <si>
    <t>Høy</t>
  </si>
  <si>
    <t>Kraftforbruk i Norden [TWh]</t>
  </si>
  <si>
    <t>Land</t>
  </si>
  <si>
    <t>År</t>
  </si>
  <si>
    <t>Husholdninger og tjenesteyting</t>
  </si>
  <si>
    <t>Transport</t>
  </si>
  <si>
    <t>Industri, petroleum og datasentre</t>
  </si>
  <si>
    <t>Hydrogen</t>
  </si>
  <si>
    <t xml:space="preserve">Nettap </t>
  </si>
  <si>
    <t>Kraftproduksjon i Norden [TWh]*</t>
  </si>
  <si>
    <t>Vannkraft</t>
  </si>
  <si>
    <t>Vindkraft</t>
  </si>
  <si>
    <t>Solkraft</t>
  </si>
  <si>
    <t>Kjernekraft</t>
  </si>
  <si>
    <t>Annen Termisk</t>
  </si>
  <si>
    <t>Sum</t>
  </si>
  <si>
    <t>* Modellresultater gitt våre fremskrivnigner av produksjonskapaisteter</t>
  </si>
  <si>
    <t>Produksjonskapasiteter i Norden [MW]**</t>
  </si>
  <si>
    <t>** Våre fremskrivninger av produksjonskapasiteter i Norden</t>
  </si>
  <si>
    <t>NO1</t>
  </si>
  <si>
    <t>NO2</t>
  </si>
  <si>
    <t>NO3</t>
  </si>
  <si>
    <t>NO4</t>
  </si>
  <si>
    <t>NO5</t>
  </si>
  <si>
    <t>SE1</t>
  </si>
  <si>
    <t>SE2</t>
  </si>
  <si>
    <t>SE3</t>
  </si>
  <si>
    <t>SE4</t>
  </si>
  <si>
    <t>FIN</t>
  </si>
  <si>
    <t>DK1</t>
  </si>
  <si>
    <t>DK2</t>
  </si>
  <si>
    <t>Produksjon</t>
  </si>
  <si>
    <t>Kraftbalanse</t>
  </si>
  <si>
    <t>Kraftpriser i nordiske prisområder [øre/kWh]</t>
  </si>
  <si>
    <t>Snittpris [øre/kWh]</t>
  </si>
  <si>
    <t>*Forbruks- og produksjonstall for 2020 for de nordiske landene er egne fremskrivinger, mens for de resterende modellårene presenterer vi modellresultater.</t>
  </si>
  <si>
    <t>Forbruk</t>
  </si>
  <si>
    <t>Kraftbalanse i nordiske prisområder [TWh]*</t>
  </si>
  <si>
    <t>Reelle 2020-kroner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</si>
</sst>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-* #,##0.00_-;\-* #,##0.00_-;_-* &quot;-&quot;??_-;_-@_-"/>
    <numFmt numFmtId="164" formatCode="_ &quot;kr&quot;\ * #,##0.00_ ;_ &quot;kr&quot;\ * \-#,##0.00_ ;_ &quot;kr&quot;\ * &quot;-&quot;??_ ;_ @_ "/>
    <numFmt numFmtId="165" formatCode="_ * #,##0.00_ ;_ * \-#,##0.00_ ;_ * &quot;-&quot;??_ ;_ @_ "/>
    <numFmt numFmtId="166" formatCode="###0\ %_ ;_*\-###0\ %_ ;_*&quot;-&quot;"/>
    <numFmt numFmtId="167" formatCode="0&quot; &quot;%"/>
    <numFmt numFmtId="168" formatCode="_-* #,##0.00\ _k_r_-;\-* #,##0.00\ _k_r_-;_-* &quot;-&quot;??\ _k_r_-;_-@_-"/>
    <numFmt numFmtId="169" formatCode="_-* #,##0_-;\-* #,##0_-;_-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color theme="0"/>
      <name val="Calibri"/>
      <family val="2"/>
    </font>
    <font>
      <sz val="10"/>
      <color rgb="FF3F3F76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theme="6" tint="-0.24994659260841701"/>
      <name val="Calibri"/>
      <family val="2"/>
    </font>
    <font>
      <u/>
      <sz val="10"/>
      <color theme="11"/>
      <name val="Calibri"/>
      <family val="2"/>
    </font>
    <font>
      <u/>
      <sz val="10"/>
      <color theme="10"/>
      <name val="Calibri"/>
      <family val="2"/>
    </font>
    <font>
      <sz val="10"/>
      <color rgb="FF7030A0"/>
      <name val="Calibri"/>
      <family val="2"/>
    </font>
    <font>
      <sz val="10"/>
      <color rgb="FFC00000"/>
      <name val="Calibri"/>
      <family val="2"/>
    </font>
    <font>
      <i/>
      <sz val="10"/>
      <color rgb="FF7F7F7F"/>
      <name val="Calibri"/>
      <family val="2"/>
    </font>
    <font>
      <sz val="11"/>
      <color rgb="FF000000"/>
      <name val="Calibri"/>
      <family val="2"/>
    </font>
    <font>
      <sz val="8"/>
      <name val="Verdana"/>
      <family val="2"/>
    </font>
    <font>
      <sz val="11"/>
      <color indexed="8"/>
      <name val="Calibri"/>
      <family val="2"/>
    </font>
    <font>
      <b/>
      <sz val="14"/>
      <color theme="0"/>
      <name val="Calibri"/>
      <family val="2"/>
      <scheme val="minor"/>
    </font>
    <font>
      <b/>
      <sz val="14"/>
      <color rgb="FFFFFFFF"/>
      <name val="Calibri"/>
      <family val="2"/>
    </font>
    <font>
      <b/>
      <vertAlign val="subscript"/>
      <sz val="14"/>
      <color rgb="FFFFFFFF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2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  <charset val="238"/>
    </font>
    <font>
      <sz val="8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7F8080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tted">
        <color theme="0"/>
      </left>
      <right style="dotted">
        <color theme="0"/>
      </right>
      <top style="dotted">
        <color theme="0"/>
      </top>
      <bottom style="dotted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7030A0"/>
      </bottom>
      <diagonal/>
    </border>
    <border>
      <left style="mediumDashed">
        <color theme="1"/>
      </left>
      <right style="mediumDashed">
        <color theme="1"/>
      </right>
      <top style="mediumDashed">
        <color theme="1"/>
      </top>
      <bottom style="mediumDashed">
        <color theme="1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7F7F7F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6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0" fontId="27" fillId="36" borderId="0" applyNumberFormat="0" applyBorder="0" applyAlignment="0">
      <alignment horizontal="center" vertical="center"/>
    </xf>
    <xf numFmtId="0" fontId="28" fillId="0" borderId="0"/>
    <xf numFmtId="0" fontId="27" fillId="36" borderId="0" applyNumberFormat="0" applyBorder="0" applyAlignment="0"/>
    <xf numFmtId="165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30" fillId="21" borderId="0" applyNumberFormat="0" applyFont="0" applyBorder="0" applyAlignment="0" applyProtection="0"/>
    <xf numFmtId="0" fontId="3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0" fontId="33" fillId="36" borderId="0" applyNumberFormat="0" applyFont="0" applyBorder="0" applyAlignment="0" applyProtection="0"/>
    <xf numFmtId="0" fontId="33" fillId="39" borderId="14">
      <alignment horizontal="center"/>
      <protection locked="0"/>
    </xf>
    <xf numFmtId="166" fontId="18" fillId="0" borderId="0" applyFont="0" applyFill="0" applyBorder="0" applyAlignment="0" applyProtection="0"/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" fillId="0" borderId="0"/>
    <xf numFmtId="0" fontId="1" fillId="0" borderId="0"/>
    <xf numFmtId="0" fontId="18" fillId="0" borderId="0"/>
    <xf numFmtId="0" fontId="30" fillId="21" borderId="0" applyNumberFormat="0" applyFont="0" applyBorder="0" applyAlignment="0" applyProtection="0"/>
    <xf numFmtId="0" fontId="31" fillId="37" borderId="13" applyNumberFormat="0" applyAlignment="0">
      <protection locked="0"/>
    </xf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166" fontId="18" fillId="0" borderId="0" applyFont="0" applyFill="0" applyBorder="0" applyAlignment="0" applyProtection="0"/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0" fontId="40" fillId="0" borderId="0"/>
    <xf numFmtId="167" fontId="4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/>
    <xf numFmtId="168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4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2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2" fillId="34" borderId="0" applyNumberFormat="0" applyBorder="0" applyProtection="0">
      <alignment horizontal="center" vertical="center"/>
    </xf>
    <xf numFmtId="0" fontId="31" fillId="37" borderId="13" applyNumberFormat="0" applyAlignment="0">
      <protection locked="0"/>
    </xf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0" fontId="19" fillId="38" borderId="16" applyNumberFormat="0" applyAlignment="0" applyProtection="0"/>
    <xf numFmtId="9" fontId="27" fillId="0" borderId="0" applyFont="0" applyFill="0" applyBorder="0" applyAlignment="0" applyProtection="0"/>
    <xf numFmtId="0" fontId="1" fillId="0" borderId="0"/>
    <xf numFmtId="0" fontId="1" fillId="0" borderId="0"/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31" fillId="37" borderId="13" applyNumberFormat="0" applyAlignment="0">
      <protection locked="0"/>
    </xf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19" fillId="38" borderId="16" applyNumberFormat="0" applyAlignment="0" applyProtection="0"/>
    <xf numFmtId="0" fontId="1" fillId="0" borderId="0"/>
    <xf numFmtId="0" fontId="1" fillId="0" borderId="0"/>
    <xf numFmtId="0" fontId="18" fillId="0" borderId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6" fillId="2" borderId="0" applyNumberFormat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6" fillId="0" borderId="17">
      <alignment horizontal="left" wrapText="1"/>
    </xf>
    <xf numFmtId="0" fontId="55" fillId="44" borderId="0">
      <alignment vertical="center"/>
    </xf>
    <xf numFmtId="0" fontId="54" fillId="44" borderId="0" applyNumberFormat="0">
      <alignment horizontal="left" vertical="center"/>
    </xf>
    <xf numFmtId="0" fontId="57" fillId="0" borderId="0"/>
    <xf numFmtId="0" fontId="28" fillId="0" borderId="0"/>
    <xf numFmtId="0" fontId="1" fillId="0" borderId="0"/>
    <xf numFmtId="165" fontId="57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9" fontId="28" fillId="0" borderId="0" applyFont="0" applyFill="0" applyBorder="0" applyAlignment="0" applyProtection="0"/>
    <xf numFmtId="0" fontId="28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8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7" fillId="29" borderId="0" applyNumberFormat="0" applyBorder="0" applyAlignment="0" applyProtection="0"/>
    <xf numFmtId="0" fontId="1" fillId="22" borderId="0" applyNumberFormat="0" applyBorder="0" applyAlignment="0" applyProtection="0"/>
    <xf numFmtId="0" fontId="17" fillId="13" borderId="0" applyNumberFormat="0" applyBorder="0" applyAlignment="0" applyProtection="0"/>
    <xf numFmtId="0" fontId="17" fillId="16" borderId="0" applyNumberFormat="0" applyBorder="0" applyAlignment="0" applyProtection="0"/>
    <xf numFmtId="0" fontId="5" fillId="0" borderId="0" applyNumberFormat="0" applyFill="0" applyBorder="0" applyAlignment="0" applyProtection="0"/>
    <xf numFmtId="0" fontId="10" fillId="6" borderId="5" applyNumberFormat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7" fillId="17" borderId="0" applyNumberFormat="0" applyBorder="0" applyAlignment="0" applyProtection="0"/>
    <xf numFmtId="0" fontId="1" fillId="30" borderId="0" applyNumberFormat="0" applyBorder="0" applyAlignment="0" applyProtection="0"/>
    <xf numFmtId="0" fontId="17" fillId="28" borderId="0" applyNumberFormat="0" applyBorder="0" applyAlignment="0" applyProtection="0"/>
    <xf numFmtId="0" fontId="9" fillId="5" borderId="4" applyNumberFormat="0" applyAlignment="0" applyProtection="0"/>
    <xf numFmtId="0" fontId="15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17" fillId="24" borderId="0" applyNumberFormat="0" applyBorder="0" applyAlignment="0" applyProtection="0"/>
    <xf numFmtId="0" fontId="1" fillId="31" borderId="0" applyNumberFormat="0" applyBorder="0" applyAlignment="0" applyProtection="0"/>
    <xf numFmtId="0" fontId="17" fillId="25" borderId="0" applyNumberFormat="0" applyBorder="0" applyAlignment="0" applyProtection="0"/>
    <xf numFmtId="0" fontId="13" fillId="7" borderId="7" applyNumberFormat="0" applyAlignment="0" applyProtection="0"/>
    <xf numFmtId="0" fontId="1" fillId="26" borderId="0" applyNumberFormat="0" applyBorder="0" applyAlignment="0" applyProtection="0"/>
    <xf numFmtId="0" fontId="11" fillId="6" borderId="4" applyNumberFormat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2" fillId="0" borderId="6" applyNumberFormat="0" applyFill="0" applyAlignment="0" applyProtection="0"/>
    <xf numFmtId="0" fontId="17" fillId="32" borderId="0" applyNumberFormat="0" applyBorder="0" applyAlignment="0" applyProtection="0"/>
    <xf numFmtId="0" fontId="28" fillId="8" borderId="8" applyNumberFormat="0" applyFont="0" applyAlignment="0" applyProtection="0"/>
    <xf numFmtId="0" fontId="17" fillId="12" borderId="0" applyNumberFormat="0" applyBorder="0" applyAlignment="0" applyProtection="0"/>
    <xf numFmtId="0" fontId="7" fillId="3" borderId="0" applyNumberFormat="0" applyBorder="0" applyAlignment="0" applyProtection="0"/>
    <xf numFmtId="0" fontId="1" fillId="10" borderId="0" applyNumberFormat="0" applyBorder="0" applyAlignment="0" applyProtection="0"/>
    <xf numFmtId="0" fontId="17" fillId="9" borderId="0" applyNumberFormat="0" applyBorder="0" applyAlignment="0" applyProtection="0"/>
    <xf numFmtId="0" fontId="3" fillId="0" borderId="1" applyNumberFormat="0" applyFill="0" applyAlignment="0" applyProtection="0"/>
    <xf numFmtId="0" fontId="17" fillId="21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6" fillId="0" borderId="9" applyNumberFormat="0" applyFill="0" applyAlignment="0" applyProtection="0"/>
    <xf numFmtId="0" fontId="1" fillId="14" borderId="0" applyNumberFormat="0" applyBorder="0" applyAlignment="0" applyProtection="0"/>
    <xf numFmtId="0" fontId="14" fillId="0" borderId="0" applyNumberFormat="0" applyFill="0" applyBorder="0" applyAlignment="0" applyProtection="0"/>
    <xf numFmtId="0" fontId="28" fillId="0" borderId="0"/>
    <xf numFmtId="0" fontId="2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2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165" fontId="28" fillId="0" borderId="0" applyFont="0" applyFill="0" applyBorder="0" applyAlignment="0" applyProtection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0" fontId="27" fillId="36" borderId="0" applyNumberFormat="0" applyBorder="0" applyAlignment="0"/>
    <xf numFmtId="165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18" fillId="0" borderId="0"/>
    <xf numFmtId="0" fontId="36" fillId="0" borderId="0" applyNumberFormat="0" applyFill="0" applyBorder="0" applyAlignment="0" applyProtection="0"/>
    <xf numFmtId="0" fontId="30" fillId="21" borderId="0" applyNumberFormat="0" applyFont="0" applyBorder="0" applyAlignment="0" applyProtection="0"/>
    <xf numFmtId="0" fontId="31" fillId="37" borderId="13" applyNumberFormat="0" applyAlignment="0">
      <protection locked="0"/>
    </xf>
    <xf numFmtId="0" fontId="34" fillId="0" borderId="0" applyNumberFormat="0" applyFill="0" applyBorder="0" applyAlignment="0"/>
    <xf numFmtId="0" fontId="30" fillId="9" borderId="0" applyNumberFormat="0" applyFont="0" applyBorder="0" applyAlignment="0" applyProtection="0"/>
    <xf numFmtId="0" fontId="30" fillId="17" borderId="0" applyNumberFormat="0" applyFont="0" applyBorder="0" applyAlignment="0" applyProtection="0"/>
    <xf numFmtId="0" fontId="30" fillId="25" borderId="0" applyNumberFormat="0" applyFont="0" applyBorder="0" applyAlignment="0" applyProtection="0"/>
    <xf numFmtId="166" fontId="18" fillId="0" borderId="0" applyFont="0" applyFill="0" applyBorder="0" applyAlignment="0" applyProtection="0"/>
    <xf numFmtId="0" fontId="32" fillId="34" borderId="0" applyNumberFormat="0" applyBorder="0" applyProtection="0">
      <alignment horizontal="center" vertical="center"/>
    </xf>
    <xf numFmtId="0" fontId="32" fillId="41" borderId="0" applyNumberFormat="0" applyBorder="0" applyProtection="0">
      <alignment horizontal="center" vertical="center"/>
    </xf>
    <xf numFmtId="0" fontId="19" fillId="40" borderId="0" applyNumberFormat="0" applyBorder="0" applyProtection="0">
      <alignment horizontal="center" vertical="center"/>
    </xf>
    <xf numFmtId="0" fontId="37" fillId="0" borderId="15" applyNumberFormat="0" applyFill="0" applyAlignment="0" applyProtection="0"/>
    <xf numFmtId="0" fontId="19" fillId="38" borderId="16" applyNumberFormat="0" applyAlignment="0" applyProtection="0"/>
    <xf numFmtId="0" fontId="38" fillId="0" borderId="0" applyNumberFormat="0" applyFill="0" applyBorder="0" applyAlignment="0" applyProtection="0"/>
    <xf numFmtId="0" fontId="18" fillId="8" borderId="8" applyNumberFormat="0" applyFont="0" applyAlignment="0" applyProtection="0"/>
    <xf numFmtId="0" fontId="39" fillId="0" borderId="0" applyNumberFormat="0" applyFill="0" applyBorder="0" applyAlignment="0" applyProtection="0"/>
    <xf numFmtId="0" fontId="40" fillId="0" borderId="0"/>
    <xf numFmtId="167" fontId="40" fillId="0" borderId="0" applyFont="0" applyFill="0" applyBorder="0" applyAlignment="0" applyProtection="0"/>
    <xf numFmtId="0" fontId="28" fillId="0" borderId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7" fillId="36" borderId="0" applyNumberFormat="0" applyBorder="0" applyAlignment="0"/>
    <xf numFmtId="0" fontId="1" fillId="0" borderId="0"/>
    <xf numFmtId="0" fontId="27" fillId="36" borderId="0" applyNumberFormat="0" applyBorder="0" applyAlignment="0"/>
    <xf numFmtId="43" fontId="28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9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33" borderId="0" xfId="0" applyFill="1"/>
    <xf numFmtId="0" fontId="0" fillId="35" borderId="10" xfId="0" applyFill="1" applyBorder="1"/>
    <xf numFmtId="0" fontId="16" fillId="35" borderId="0" xfId="0" applyFont="1" applyFill="1"/>
    <xf numFmtId="0" fontId="0" fillId="35" borderId="0" xfId="0" applyFill="1"/>
    <xf numFmtId="1" fontId="0" fillId="35" borderId="0" xfId="0" applyNumberFormat="1" applyFill="1" applyAlignment="1">
      <alignment horizontal="center" vertical="center"/>
    </xf>
    <xf numFmtId="0" fontId="0" fillId="35" borderId="10" xfId="0" applyFill="1" applyBorder="1" applyAlignment="1">
      <alignment horizontal="center"/>
    </xf>
    <xf numFmtId="0" fontId="0" fillId="35" borderId="10" xfId="0" applyFill="1" applyBorder="1" applyAlignment="1">
      <alignment horizontal="left"/>
    </xf>
    <xf numFmtId="0" fontId="23" fillId="35" borderId="0" xfId="0" applyFont="1" applyFill="1" applyAlignment="1">
      <alignment vertical="center" wrapText="1"/>
    </xf>
    <xf numFmtId="0" fontId="0" fillId="35" borderId="0" xfId="0" applyFont="1" applyFill="1"/>
    <xf numFmtId="0" fontId="20" fillId="35" borderId="0" xfId="0" applyFont="1" applyFill="1" applyAlignment="1">
      <alignment horizontal="center" vertical="center" wrapText="1"/>
    </xf>
    <xf numFmtId="0" fontId="21" fillId="35" borderId="0" xfId="0" applyFont="1" applyFill="1" applyBorder="1" applyAlignment="1">
      <alignment vertical="center" wrapText="1"/>
    </xf>
    <xf numFmtId="0" fontId="20" fillId="35" borderId="0" xfId="0" applyFont="1" applyFill="1" applyAlignment="1">
      <alignment horizontal="right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5" borderId="11" xfId="0" applyFont="1" applyFill="1" applyBorder="1" applyAlignment="1">
      <alignment horizontal="center" vertical="center" wrapText="1"/>
    </xf>
    <xf numFmtId="0" fontId="24" fillId="35" borderId="0" xfId="0" applyFont="1" applyFill="1" applyAlignment="1">
      <alignment horizontal="right" vertical="center" wrapText="1"/>
    </xf>
    <xf numFmtId="0" fontId="20" fillId="35" borderId="11" xfId="0" applyFont="1" applyFill="1" applyBorder="1" applyAlignment="1">
      <alignment horizontal="center" vertical="center" wrapText="1"/>
    </xf>
    <xf numFmtId="1" fontId="0" fillId="35" borderId="0" xfId="0" applyNumberFormat="1" applyFill="1"/>
    <xf numFmtId="0" fontId="16" fillId="33" borderId="0" xfId="0" applyFont="1" applyFill="1" applyAlignment="1"/>
    <xf numFmtId="0" fontId="0" fillId="33" borderId="0" xfId="0" applyFont="1" applyFill="1"/>
    <xf numFmtId="0" fontId="40" fillId="35" borderId="0" xfId="0" applyFont="1" applyFill="1" applyProtection="1"/>
    <xf numFmtId="0" fontId="26" fillId="35" borderId="0" xfId="0" applyFont="1" applyFill="1" applyAlignment="1"/>
    <xf numFmtId="1" fontId="0" fillId="35" borderId="0" xfId="0" applyNumberFormat="1" applyFont="1" applyFill="1" applyAlignment="1">
      <alignment horizontal="center"/>
    </xf>
    <xf numFmtId="1" fontId="0" fillId="35" borderId="0" xfId="0" applyNumberFormat="1" applyFill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0" fontId="0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40" fillId="35" borderId="10" xfId="0" applyFont="1" applyFill="1" applyBorder="1" applyAlignment="1" applyProtection="1">
      <alignment horizontal="center" vertical="center" wrapText="1"/>
    </xf>
    <xf numFmtId="0" fontId="0" fillId="35" borderId="10" xfId="0" applyFont="1" applyFill="1" applyBorder="1" applyAlignment="1">
      <alignment horizontal="center" vertical="center" wrapText="1"/>
    </xf>
    <xf numFmtId="1" fontId="0" fillId="33" borderId="0" xfId="0" applyNumberFormat="1" applyFill="1"/>
    <xf numFmtId="0" fontId="0" fillId="0" borderId="0" xfId="0" applyFill="1"/>
    <xf numFmtId="0" fontId="40" fillId="35" borderId="10" xfId="0" applyFont="1" applyFill="1" applyBorder="1" applyAlignment="1" applyProtection="1">
      <alignment horizontal="left" vertical="center"/>
    </xf>
    <xf numFmtId="0" fontId="0" fillId="35" borderId="10" xfId="0" applyFill="1" applyBorder="1" applyAlignment="1">
      <alignment horizontal="left" vertical="center"/>
    </xf>
    <xf numFmtId="169" fontId="0" fillId="35" borderId="0" xfId="540" applyNumberFormat="1" applyFont="1" applyFill="1" applyAlignment="1">
      <alignment horizontal="center"/>
    </xf>
    <xf numFmtId="169" fontId="0" fillId="33" borderId="0" xfId="540" applyNumberFormat="1" applyFont="1" applyFill="1" applyAlignment="1">
      <alignment horizontal="center"/>
    </xf>
    <xf numFmtId="1" fontId="0" fillId="35" borderId="10" xfId="0" applyNumberFormat="1" applyFill="1" applyBorder="1" applyAlignment="1">
      <alignment horizontal="center"/>
    </xf>
    <xf numFmtId="0" fontId="46" fillId="35" borderId="0" xfId="0" applyFont="1" applyFill="1"/>
    <xf numFmtId="0" fontId="47" fillId="35" borderId="0" xfId="0" applyFont="1" applyFill="1"/>
    <xf numFmtId="0" fontId="48" fillId="35" borderId="0" xfId="541" applyFont="1" applyFill="1"/>
    <xf numFmtId="0" fontId="48" fillId="35" borderId="0" xfId="541" quotePrefix="1" applyFont="1" applyFill="1"/>
    <xf numFmtId="0" fontId="48" fillId="0" borderId="0" xfId="541" quotePrefix="1" applyFont="1"/>
    <xf numFmtId="0" fontId="49" fillId="35" borderId="0" xfId="0" applyFont="1" applyFill="1"/>
    <xf numFmtId="0" fontId="25" fillId="35" borderId="0" xfId="541" quotePrefix="1" applyFont="1" applyFill="1"/>
    <xf numFmtId="0" fontId="25" fillId="0" borderId="0" xfId="541" quotePrefix="1" applyFont="1"/>
    <xf numFmtId="0" fontId="25" fillId="35" borderId="0" xfId="541" applyFill="1"/>
    <xf numFmtId="0" fontId="51" fillId="42" borderId="17" xfId="0" applyFont="1" applyFill="1" applyBorder="1" applyAlignment="1">
      <alignment horizontal="left" vertical="center" wrapText="1"/>
    </xf>
    <xf numFmtId="0" fontId="51" fillId="42" borderId="17" xfId="0" applyFont="1" applyFill="1" applyBorder="1" applyAlignment="1">
      <alignment vertical="center"/>
    </xf>
    <xf numFmtId="0" fontId="51" fillId="42" borderId="17" xfId="0" applyFont="1" applyFill="1" applyBorder="1" applyAlignment="1">
      <alignment horizontal="right" vertical="center"/>
    </xf>
    <xf numFmtId="0" fontId="51" fillId="42" borderId="17" xfId="0" applyFont="1" applyFill="1" applyBorder="1" applyAlignment="1">
      <alignment horizontal="right" vertical="center" wrapText="1"/>
    </xf>
    <xf numFmtId="2" fontId="52" fillId="43" borderId="0" xfId="0" applyNumberFormat="1" applyFont="1" applyFill="1" applyAlignment="1">
      <alignment vertical="center"/>
    </xf>
    <xf numFmtId="1" fontId="52" fillId="43" borderId="0" xfId="0" applyNumberFormat="1" applyFont="1" applyFill="1" applyAlignment="1">
      <alignment horizontal="right" vertical="center"/>
    </xf>
    <xf numFmtId="1" fontId="52" fillId="43" borderId="0" xfId="0" applyNumberFormat="1" applyFont="1" applyFill="1" applyAlignment="1">
      <alignment horizontal="right" vertical="center" wrapText="1"/>
    </xf>
    <xf numFmtId="2" fontId="52" fillId="0" borderId="0" xfId="0" applyNumberFormat="1" applyFont="1" applyAlignment="1">
      <alignment vertical="center"/>
    </xf>
    <xf numFmtId="1" fontId="52" fillId="0" borderId="0" xfId="0" applyNumberFormat="1" applyFont="1" applyAlignment="1">
      <alignment horizontal="right" vertical="center"/>
    </xf>
    <xf numFmtId="1" fontId="52" fillId="0" borderId="0" xfId="0" applyNumberFormat="1" applyFont="1" applyAlignment="1">
      <alignment horizontal="right" vertical="center" wrapText="1"/>
    </xf>
    <xf numFmtId="2" fontId="52" fillId="0" borderId="21" xfId="0" applyNumberFormat="1" applyFont="1" applyBorder="1" applyAlignment="1">
      <alignment vertical="center"/>
    </xf>
    <xf numFmtId="1" fontId="52" fillId="0" borderId="21" xfId="0" applyNumberFormat="1" applyFont="1" applyBorder="1" applyAlignment="1">
      <alignment horizontal="right" vertical="center"/>
    </xf>
    <xf numFmtId="1" fontId="52" fillId="0" borderId="21" xfId="0" applyNumberFormat="1" applyFont="1" applyBorder="1" applyAlignment="1">
      <alignment horizontal="right" vertical="center" wrapText="1"/>
    </xf>
    <xf numFmtId="1" fontId="52" fillId="43" borderId="0" xfId="0" applyNumberFormat="1" applyFont="1" applyFill="1" applyAlignment="1">
      <alignment horizontal="left" vertical="center" wrapText="1"/>
    </xf>
    <xf numFmtId="1" fontId="52" fillId="43" borderId="23" xfId="0" applyNumberFormat="1" applyFont="1" applyFill="1" applyBorder="1" applyAlignment="1">
      <alignment horizontal="right" vertical="center" wrapText="1"/>
    </xf>
    <xf numFmtId="0" fontId="52" fillId="0" borderId="0" xfId="0" applyFont="1" applyAlignment="1">
      <alignment vertical="center"/>
    </xf>
    <xf numFmtId="0" fontId="52" fillId="43" borderId="0" xfId="0" applyFont="1" applyFill="1" applyAlignment="1">
      <alignment vertical="center"/>
    </xf>
    <xf numFmtId="0" fontId="52" fillId="43" borderId="21" xfId="0" applyFont="1" applyFill="1" applyBorder="1" applyAlignment="1">
      <alignment vertical="center"/>
    </xf>
    <xf numFmtId="1" fontId="52" fillId="43" borderId="21" xfId="0" applyNumberFormat="1" applyFont="1" applyFill="1" applyBorder="1" applyAlignment="1">
      <alignment horizontal="right" vertical="center"/>
    </xf>
    <xf numFmtId="1" fontId="52" fillId="43" borderId="21" xfId="0" applyNumberFormat="1" applyFont="1" applyFill="1" applyBorder="1" applyAlignment="1">
      <alignment horizontal="right" vertical="center" wrapText="1"/>
    </xf>
    <xf numFmtId="0" fontId="52" fillId="43" borderId="0" xfId="0" applyFont="1" applyFill="1" applyAlignment="1">
      <alignment vertical="center" wrapText="1"/>
    </xf>
    <xf numFmtId="0" fontId="52" fillId="0" borderId="0" xfId="0" applyFont="1" applyAlignment="1">
      <alignment vertical="center" wrapText="1"/>
    </xf>
    <xf numFmtId="0" fontId="52" fillId="0" borderId="21" xfId="0" applyFont="1" applyBorder="1" applyAlignment="1">
      <alignment vertical="center" wrapText="1"/>
    </xf>
    <xf numFmtId="1" fontId="53" fillId="0" borderId="0" xfId="0" applyNumberFormat="1" applyFont="1" applyAlignment="1">
      <alignment horizontal="right" vertical="center" wrapText="1"/>
    </xf>
    <xf numFmtId="0" fontId="52" fillId="43" borderId="21" xfId="0" applyFont="1" applyFill="1" applyBorder="1" applyAlignment="1">
      <alignment vertical="center" wrapText="1"/>
    </xf>
    <xf numFmtId="1" fontId="20" fillId="35" borderId="0" xfId="0" applyNumberFormat="1" applyFont="1" applyFill="1" applyAlignment="1">
      <alignment horizontal="center" vertical="center" wrapText="1"/>
    </xf>
    <xf numFmtId="1" fontId="20" fillId="35" borderId="12" xfId="0" applyNumberFormat="1" applyFont="1" applyFill="1" applyBorder="1" applyAlignment="1">
      <alignment vertical="center" wrapText="1"/>
    </xf>
    <xf numFmtId="1" fontId="0" fillId="35" borderId="10" xfId="0" applyNumberForma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1" fontId="0" fillId="33" borderId="0" xfId="0" applyNumberFormat="1" applyFill="1" applyAlignment="1">
      <alignment horizontal="center"/>
    </xf>
    <xf numFmtId="0" fontId="53" fillId="35" borderId="0" xfId="0" applyFont="1" applyFill="1"/>
    <xf numFmtId="2" fontId="0" fillId="35" borderId="0" xfId="0" applyNumberFormat="1" applyFill="1"/>
    <xf numFmtId="169" fontId="0" fillId="35" borderId="0" xfId="0" applyNumberFormat="1" applyFill="1"/>
    <xf numFmtId="43" fontId="0" fillId="35" borderId="0" xfId="0" applyNumberFormat="1" applyFill="1"/>
    <xf numFmtId="169" fontId="0" fillId="35" borderId="0" xfId="1659" applyNumberFormat="1" applyFont="1" applyFill="1"/>
    <xf numFmtId="0" fontId="27" fillId="35" borderId="0" xfId="0" applyFont="1" applyFill="1"/>
    <xf numFmtId="0" fontId="43" fillId="34" borderId="0" xfId="0" applyFont="1" applyFill="1" applyAlignment="1">
      <alignment horizontal="center"/>
    </xf>
    <xf numFmtId="0" fontId="51" fillId="42" borderId="18" xfId="0" applyFont="1" applyFill="1" applyBorder="1" applyAlignment="1">
      <alignment horizontal="left" vertical="top" wrapText="1"/>
    </xf>
    <xf numFmtId="0" fontId="51" fillId="42" borderId="19" xfId="0" applyFont="1" applyFill="1" applyBorder="1" applyAlignment="1">
      <alignment horizontal="left" vertical="top" wrapText="1"/>
    </xf>
    <xf numFmtId="0" fontId="51" fillId="42" borderId="20" xfId="0" applyFont="1" applyFill="1" applyBorder="1" applyAlignment="1">
      <alignment horizontal="left" vertical="top" wrapText="1"/>
    </xf>
    <xf numFmtId="0" fontId="51" fillId="42" borderId="22" xfId="0" applyFont="1" applyFill="1" applyBorder="1" applyAlignment="1">
      <alignment horizontal="left" vertical="top" wrapText="1"/>
    </xf>
    <xf numFmtId="0" fontId="21" fillId="35" borderId="12" xfId="0" applyFont="1" applyFill="1" applyBorder="1" applyAlignment="1">
      <alignment horizontal="center" vertical="center" wrapText="1"/>
    </xf>
    <xf numFmtId="0" fontId="21" fillId="35" borderId="0" xfId="0" applyFont="1" applyFill="1" applyBorder="1" applyAlignment="1">
      <alignment horizontal="center" vertical="center" wrapText="1"/>
    </xf>
    <xf numFmtId="0" fontId="44" fillId="34" borderId="0" xfId="0" applyFont="1" applyFill="1" applyAlignment="1">
      <alignment horizontal="center" vertical="center" wrapText="1"/>
    </xf>
    <xf numFmtId="0" fontId="21" fillId="35" borderId="0" xfId="0" applyFont="1" applyFill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43" fillId="45" borderId="0" xfId="0" applyFont="1" applyFill="1" applyAlignment="1">
      <alignment horizontal="center"/>
    </xf>
  </cellXfs>
  <cellStyles count="1660">
    <cellStyle name="20% - Accent1" xfId="19" builtinId="30" customBuiltin="1"/>
    <cellStyle name="20% - Accent1 2" xfId="694" xr:uid="{307E73CF-E4FD-4016-B142-2A5DD6679324}"/>
    <cellStyle name="20% - Accent1 2 2" xfId="770" xr:uid="{74CAA284-88BF-49DD-932D-B8B330B3878B}"/>
    <cellStyle name="20% - Accent1 2 2 2" xfId="1372" xr:uid="{1C5DD4EB-F49B-4D41-8D76-3CE451D64CF2}"/>
    <cellStyle name="20% - Accent1 2 3" xfId="1247" xr:uid="{C48C94B1-0B81-48E1-9F33-7B35B946358C}"/>
    <cellStyle name="20% - Accent2" xfId="23" builtinId="34" customBuiltin="1"/>
    <cellStyle name="20% - Accent2 2" xfId="701" xr:uid="{FB07BC28-4E18-4F2A-81B2-7D28871AC3CC}"/>
    <cellStyle name="20% - Accent2 2 2" xfId="772" xr:uid="{4C8523A4-0513-486E-AAE3-336A6AC3B00B}"/>
    <cellStyle name="20% - Accent2 2 2 2" xfId="1374" xr:uid="{2950648B-C5C2-418E-9CFE-3E634DAC371B}"/>
    <cellStyle name="20% - Accent2 2 3" xfId="1249" xr:uid="{EF177CFB-D733-4034-9386-61E6F60EB4F1}"/>
    <cellStyle name="20% - Accent3" xfId="27" builtinId="38" customBuiltin="1"/>
    <cellStyle name="20% - Accent3 2" xfId="688" xr:uid="{2FF9B884-A4D9-422B-9EED-352601442634}"/>
    <cellStyle name="20% - Accent3 2 2" xfId="769" xr:uid="{99B33ADB-443E-47F0-A5B8-989BD9C90E51}"/>
    <cellStyle name="20% - Accent3 2 2 2" xfId="1371" xr:uid="{72346CB2-4CA7-41A1-A97C-E284D517AA93}"/>
    <cellStyle name="20% - Accent3 2 3" xfId="1246" xr:uid="{A4B39B70-3924-4871-88B8-084290E40D0D}"/>
    <cellStyle name="20% - Accent4" xfId="31" builtinId="42" customBuiltin="1"/>
    <cellStyle name="20% - Accent4 2" xfId="664" xr:uid="{9A7258F5-2D8E-4277-A758-54830860C1E8}"/>
    <cellStyle name="20% - Accent4 2 2" xfId="761" xr:uid="{EF801477-D4AD-4786-BDAA-9BD0B4CFBC96}"/>
    <cellStyle name="20% - Accent4 2 2 2" xfId="1363" xr:uid="{7BF73208-7F95-443E-B7F7-4CDE6599E4FC}"/>
    <cellStyle name="20% - Accent4 2 3" xfId="1238" xr:uid="{2E2E666F-E7C6-4EFD-A993-63CFD6047FA6}"/>
    <cellStyle name="20% - Accent5" xfId="35" builtinId="46" customBuiltin="1"/>
    <cellStyle name="20% - Accent5 2" xfId="684" xr:uid="{DC6A9778-78CD-4E6A-B902-2B6ED78AB8E9}"/>
    <cellStyle name="20% - Accent5 2 2" xfId="766" xr:uid="{885F38F8-3FA5-4BC4-B773-5470E9FDC6F1}"/>
    <cellStyle name="20% - Accent5 2 2 2" xfId="1368" xr:uid="{AE2FD010-F133-44D5-9315-DBAE96B13C4C}"/>
    <cellStyle name="20% - Accent5 2 3" xfId="1243" xr:uid="{7D7EA197-96BC-49C6-BDBE-680F4C0465D3}"/>
    <cellStyle name="20% - Accent6" xfId="39" builtinId="50" customBuiltin="1"/>
    <cellStyle name="20% - Accent6 2" xfId="675" xr:uid="{49461BF9-30F3-4975-86E1-FAC7DFA951EF}"/>
    <cellStyle name="20% - Accent6 2 2" xfId="764" xr:uid="{E9928ECD-85E1-4981-9C68-B24C37086A35}"/>
    <cellStyle name="20% - Accent6 2 2 2" xfId="1366" xr:uid="{FEEBE185-6C20-4BA8-BEA9-5DA257B97DAD}"/>
    <cellStyle name="20% - Accent6 2 3" xfId="1241" xr:uid="{1D3421CF-7946-4BC7-B4CF-2AE28FBF4E90}"/>
    <cellStyle name="40% - Accent1" xfId="20" builtinId="31" customBuiltin="1"/>
    <cellStyle name="40% - Accent1 2" xfId="686" xr:uid="{06A25434-0BC9-4985-BAA4-8CAD882B0105}"/>
    <cellStyle name="40% - Accent1 2 2" xfId="767" xr:uid="{81F209E5-A7E0-40D1-9B9B-73AAFB50840D}"/>
    <cellStyle name="40% - Accent1 2 2 2" xfId="1369" xr:uid="{78E9A97F-FCB9-4A08-AFCB-4A2AFF5DF507}"/>
    <cellStyle name="40% - Accent1 2 3" xfId="1244" xr:uid="{1D1DEDC4-0B55-4441-B0A3-B0762FE225BC}"/>
    <cellStyle name="40% - Accent2" xfId="24" builtinId="35" customBuiltin="1"/>
    <cellStyle name="40% - Accent2 2" xfId="687" xr:uid="{D43F8BC9-9D16-4E9A-A594-A05846EF1D63}"/>
    <cellStyle name="40% - Accent2 2 2" xfId="768" xr:uid="{78AB72F7-B8CA-44E3-B0F1-1A574082BFCA}"/>
    <cellStyle name="40% - Accent2 2 2 2" xfId="1370" xr:uid="{A6D0EF66-7882-413B-B2B9-32C08BDA2348}"/>
    <cellStyle name="40% - Accent2 2 3" xfId="1245" xr:uid="{991379CF-825B-4C05-816E-99F801CC6076}"/>
    <cellStyle name="40% - Accent3" xfId="28" builtinId="39" customBuiltin="1"/>
    <cellStyle name="40% - Accent3 2" xfId="698" xr:uid="{FC0AFF80-34C4-41CF-A4C3-CFFDC4A073D9}"/>
    <cellStyle name="40% - Accent3 2 2" xfId="771" xr:uid="{5B55F2D1-D5E0-4E61-9329-57D2C8633E78}"/>
    <cellStyle name="40% - Accent3 2 2 2" xfId="1373" xr:uid="{8ACAF134-0ABA-4E62-861F-7AFE298F6BFC}"/>
    <cellStyle name="40% - Accent3 2 3" xfId="1248" xr:uid="{6CE31D29-8C74-4768-9F14-63EA5A80CEC6}"/>
    <cellStyle name="40% - Accent4" xfId="32" builtinId="43" customBuiltin="1"/>
    <cellStyle name="40% - Accent4 2" xfId="672" xr:uid="{C744B24E-8675-47D6-B386-62EBE2625775}"/>
    <cellStyle name="40% - Accent4 2 2" xfId="762" xr:uid="{4C9F8BE8-04FF-4CCE-B2E2-1A3C542D19B5}"/>
    <cellStyle name="40% - Accent4 2 2 2" xfId="1364" xr:uid="{4D901516-B377-4901-A086-6038191C61A8}"/>
    <cellStyle name="40% - Accent4 2 3" xfId="1239" xr:uid="{40C05176-ED86-4914-B50F-7C7797AFBA62}"/>
    <cellStyle name="40% - Accent5" xfId="36" builtinId="47" customBuiltin="1"/>
    <cellStyle name="40% - Accent5 2" xfId="673" xr:uid="{FC7934C9-FB2F-4B19-8CBF-B713C384ACA9}"/>
    <cellStyle name="40% - Accent5 2 2" xfId="763" xr:uid="{1C500129-DC1A-44A0-B253-A8B4E11A3094}"/>
    <cellStyle name="40% - Accent5 2 2 2" xfId="1365" xr:uid="{B5CF76A8-7460-4358-B0C3-883AC79B249A}"/>
    <cellStyle name="40% - Accent5 2 3" xfId="1240" xr:uid="{CABFD95A-F788-4C07-B92A-94D280436F42}"/>
    <cellStyle name="40% - Accent6" xfId="40" builtinId="51" customBuiltin="1"/>
    <cellStyle name="40% - Accent6 2" xfId="681" xr:uid="{894C2C06-B5A5-4EFC-9CEA-0AD8ADA96597}"/>
    <cellStyle name="40% - Accent6 2 2" xfId="765" xr:uid="{CFC1AB7C-DC57-4F8C-B734-F7D604038A20}"/>
    <cellStyle name="40% - Accent6 2 2 2" xfId="1367" xr:uid="{A0A80AB8-555C-4342-A9B1-D70CCDF66EED}"/>
    <cellStyle name="40% - Accent6 2 3" xfId="1242" xr:uid="{E3B935FC-B8FC-474B-90C5-DCE0E85329E9}"/>
    <cellStyle name="60% - Accent1" xfId="21" builtinId="32" customBuiltin="1"/>
    <cellStyle name="60% - Accent1 2" xfId="692" xr:uid="{C0E6DC18-8B6B-4454-9743-DCE549DF3F77}"/>
    <cellStyle name="60% - Accent2" xfId="25" builtinId="36" customBuiltin="1"/>
    <cellStyle name="60% - Accent2 2" xfId="666" xr:uid="{D8F0A67E-E833-4962-BC62-B20C4DB4E682}"/>
    <cellStyle name="60% - Accent3" xfId="29" builtinId="40" customBuiltin="1"/>
    <cellStyle name="60% - Accent3 2" xfId="699" xr:uid="{A664492B-621E-4189-B8DD-D933DEA1985A}"/>
    <cellStyle name="60% - Accent4" xfId="33" builtinId="44" customBuiltin="1"/>
    <cellStyle name="60% - Accent4 2" xfId="680" xr:uid="{F5A53F28-2292-4C2A-AC40-CE9E2BCCADCA}"/>
    <cellStyle name="60% - Accent5" xfId="37" builtinId="48" customBuiltin="1"/>
    <cellStyle name="60% - Accent5 2" xfId="676" xr:uid="{1BDEBA37-5E3D-4057-9228-54FF6D4A19CB}"/>
    <cellStyle name="60% - Accent6" xfId="41" builtinId="52" customBuiltin="1"/>
    <cellStyle name="60% - Accent6 2" xfId="690" xr:uid="{51D6C279-BB3B-40AE-B8A1-F898BCC739F5}"/>
    <cellStyle name="Accent1" xfId="18" builtinId="29" customBuiltin="1"/>
    <cellStyle name="Accent1 2" xfId="71" xr:uid="{00000000-0005-0000-0000-000012000000}"/>
    <cellStyle name="Accent1 2 2" xfId="784" xr:uid="{3C6B41C3-AAAA-40FF-B12C-6151396E1284}"/>
    <cellStyle name="Accent1 2 3" xfId="695" xr:uid="{418AE233-999A-4958-B6DD-FE60E29AEFCF}"/>
    <cellStyle name="Accent1 3" xfId="54" xr:uid="{00000000-0005-0000-0000-000013000000}"/>
    <cellStyle name="Accent2" xfId="22" builtinId="33" customBuiltin="1"/>
    <cellStyle name="Accent2 2" xfId="665" xr:uid="{BF5EAEB3-9A11-4CBD-9AD9-EE64ADC72DB6}"/>
    <cellStyle name="Accent3" xfId="26" builtinId="37" customBuiltin="1"/>
    <cellStyle name="Accent3 2" xfId="72" xr:uid="{00000000-0005-0000-0000-000014000000}"/>
    <cellStyle name="Accent3 2 2" xfId="785" xr:uid="{1E3AF160-1C8B-4D99-B375-2C506016842D}"/>
    <cellStyle name="Accent3 2 3" xfId="674" xr:uid="{6F5B1E92-0489-4281-9FDA-77F33A7DB792}"/>
    <cellStyle name="Accent3 3" xfId="55" xr:uid="{00000000-0005-0000-0000-000015000000}"/>
    <cellStyle name="Accent4" xfId="30" builtinId="41" customBuiltin="1"/>
    <cellStyle name="Accent4 2" xfId="68" xr:uid="{00000000-0005-0000-0000-000016000000}"/>
    <cellStyle name="Accent4 2 2" xfId="781" xr:uid="{5A30E6E6-A5BD-4FF6-B482-F0A91685BA08}"/>
    <cellStyle name="Accent4 2 3" xfId="697" xr:uid="{48C5D534-7915-48CE-B8FA-BB9BE5FC0282}"/>
    <cellStyle name="Accent4 3" xfId="50" xr:uid="{00000000-0005-0000-0000-000017000000}"/>
    <cellStyle name="Accent5" xfId="34" builtinId="45" customBuiltin="1"/>
    <cellStyle name="Accent5 2" xfId="73" xr:uid="{00000000-0005-0000-0000-000018000000}"/>
    <cellStyle name="Accent5 2 2" xfId="786" xr:uid="{1A44FB2B-17AF-415A-9375-EF07E797A1A1}"/>
    <cellStyle name="Accent5 2 3" xfId="682" xr:uid="{7721B3DD-7EFD-4AC0-B977-F5E80839DD6A}"/>
    <cellStyle name="Accent5 3" xfId="56" xr:uid="{00000000-0005-0000-0000-000019000000}"/>
    <cellStyle name="Accent6" xfId="38" builtinId="49" customBuiltin="1"/>
    <cellStyle name="Accent6 2" xfId="663" xr:uid="{4F085948-C1A6-4EA5-AC6F-23D31FFDBA01}"/>
    <cellStyle name="Background" xfId="57" xr:uid="{00000000-0005-0000-0000-00001A000000}"/>
    <cellStyle name="Bad" xfId="7" builtinId="27" customBuiltin="1"/>
    <cellStyle name="Bad 2" xfId="76" xr:uid="{00000000-0005-0000-0000-00001B000000}"/>
    <cellStyle name="Bad 2 2" xfId="789" xr:uid="{E2342428-9543-4B5A-836D-97AB4D1CC4F6}"/>
    <cellStyle name="Bad 2 3" xfId="693" xr:uid="{0195A2DE-FD88-4146-AB6B-AF44E0D36512}"/>
    <cellStyle name="Bad 3" xfId="166" xr:uid="{00000000-0005-0000-0000-00001C000000}"/>
    <cellStyle name="Calculation" xfId="11" builtinId="22" customBuiltin="1"/>
    <cellStyle name="Calculation 2" xfId="70" xr:uid="{00000000-0005-0000-0000-00001E000000}"/>
    <cellStyle name="Calculation 2 2" xfId="783" xr:uid="{BA72560E-0432-4B7A-AB3F-4467A070BBFE}"/>
    <cellStyle name="Calculation 2 3" xfId="685" xr:uid="{C5674B6E-8CCA-4E73-995B-7A9B9F8539DA}"/>
    <cellStyle name="Calculation 3" xfId="53" xr:uid="{00000000-0005-0000-0000-00001F000000}"/>
    <cellStyle name="Check Cell" xfId="13" builtinId="23" customBuiltin="1"/>
    <cellStyle name="Check Cell 2" xfId="79" xr:uid="{00000000-0005-0000-0000-000020000000}"/>
    <cellStyle name="Check Cell 2 2" xfId="792" xr:uid="{7CE120A0-489C-49B6-AEB7-917B8D539F39}"/>
    <cellStyle name="Check Cell 2 3" xfId="683" xr:uid="{49011586-1514-498A-9575-C6019D69D748}"/>
    <cellStyle name="Check Cell 3" xfId="172" xr:uid="{00000000-0005-0000-0000-000021000000}"/>
    <cellStyle name="Comma" xfId="540" builtinId="3"/>
    <cellStyle name="Comma 2" xfId="47" xr:uid="{00000000-0005-0000-0000-000022000000}"/>
    <cellStyle name="Comma 2 2" xfId="91" xr:uid="{00000000-0005-0000-0000-000023000000}"/>
    <cellStyle name="Comma 2 2 2" xfId="92" xr:uid="{00000000-0005-0000-0000-000024000000}"/>
    <cellStyle name="Comma 2 2 2 2" xfId="163" xr:uid="{00000000-0005-0000-0000-000025000000}"/>
    <cellStyle name="Comma 2 2 2 2 2" xfId="317" xr:uid="{00000000-0005-0000-0000-000026000000}"/>
    <cellStyle name="Comma 2 2 2 2 2 2" xfId="453" xr:uid="{00000000-0005-0000-0000-000027000000}"/>
    <cellStyle name="Comma 2 2 2 2 2 2 2" xfId="1499" xr:uid="{5D49EE2B-2604-446A-9515-FE559F053445}"/>
    <cellStyle name="Comma 2 2 2 2 2 3" xfId="993" xr:uid="{42EE9821-99F0-4632-B737-56CA2BDB8A83}"/>
    <cellStyle name="Comma 2 2 2 2 2 3 2" xfId="1656" xr:uid="{ED3E55F1-B321-4ADD-A1FC-DFEF3E86F769}"/>
    <cellStyle name="Comma 2 2 2 2 2 4" xfId="744" xr:uid="{3CE54702-FC93-42F2-95A6-AF93BB2E9C58}"/>
    <cellStyle name="Comma 2 2 2 2 2 4 2" xfId="1323" xr:uid="{E191D3CB-69C6-44F4-A263-CE77A0D78470}"/>
    <cellStyle name="Comma 2 2 2 2 2 5" xfId="1122" xr:uid="{F3881C6A-B137-47CA-AE7D-5C99E8D73A7F}"/>
    <cellStyle name="Comma 2 2 2 2 3" xfId="247" xr:uid="{00000000-0005-0000-0000-000028000000}"/>
    <cellStyle name="Comma 2 2 2 2 3 2" xfId="522" xr:uid="{00000000-0005-0000-0000-000029000000}"/>
    <cellStyle name="Comma 2 2 2 2 4" xfId="386" xr:uid="{00000000-0005-0000-0000-00002A000000}"/>
    <cellStyle name="Comma 2 2 2 2 4 2" xfId="1435" xr:uid="{8CE313D4-B45E-4333-8051-8FF22BFA3A08}"/>
    <cellStyle name="Comma 2 2 2 2 5" xfId="933" xr:uid="{DD6A4F46-8798-4EC5-8B60-00C9638D4557}"/>
    <cellStyle name="Comma 2 2 2 2 5 2" xfId="1590" xr:uid="{EE18145B-CD71-4C15-B675-828A28735DE9}"/>
    <cellStyle name="Comma 2 2 2 2 6" xfId="634" xr:uid="{E0F29B68-F1D8-4595-B053-5171D9B3A601}"/>
    <cellStyle name="Comma 2 2 2 2 6 2" xfId="1198" xr:uid="{FA360D03-BCA2-4280-BBD6-CC78294846D4}"/>
    <cellStyle name="Comma 2 2 2 2 7" xfId="1056" xr:uid="{F562A119-3790-4D21-9020-14AB5F29AC9C}"/>
    <cellStyle name="Comma 2 2 2 3" xfId="662" xr:uid="{F5808ADB-9363-4F64-9558-39716D7591FD}"/>
    <cellStyle name="Comma 2 2 2 3 2" xfId="760" xr:uid="{7CE467F5-AB63-4416-8876-8A7A1A623DC1}"/>
    <cellStyle name="Comma 2 2 2 3 2 2" xfId="1361" xr:uid="{19DC3479-4A25-4627-846F-D914FEF2582C}"/>
    <cellStyle name="Comma 2 2 2 3 3" xfId="1236" xr:uid="{6EF8D933-B189-4F7D-BBA0-50EA2DB0E7A8}"/>
    <cellStyle name="Comma 2 2 2 4" xfId="719" xr:uid="{ED65CE83-E385-44C9-B7F3-75FB40305753}"/>
    <cellStyle name="Comma 2 2 2 4 2" xfId="1285" xr:uid="{ACF44793-1BB7-4601-85FE-615CC107BC43}"/>
    <cellStyle name="Comma 2 2 2 5" xfId="800" xr:uid="{7A97FDEE-9F8C-446A-8E43-EA752A64F303}"/>
    <cellStyle name="Comma 2 2 2 6" xfId="593" xr:uid="{D1F1EC1D-8EAA-4631-88D2-A7DBF5A0B273}"/>
    <cellStyle name="Comma 2 2 2 6 2" xfId="1160" xr:uid="{F6383E14-48DC-4212-A063-B9F57E36C8F8}"/>
    <cellStyle name="Comma 2 2 3" xfId="145" xr:uid="{00000000-0005-0000-0000-00002B000000}"/>
    <cellStyle name="Comma 2 2 3 2" xfId="299" xr:uid="{00000000-0005-0000-0000-00002C000000}"/>
    <cellStyle name="Comma 2 2 3 2 2" xfId="435" xr:uid="{00000000-0005-0000-0000-00002D000000}"/>
    <cellStyle name="Comma 2 2 3 2 2 2" xfId="1481" xr:uid="{F5D0815E-A895-45B9-AA47-215661DB50B6}"/>
    <cellStyle name="Comma 2 2 3 2 3" xfId="975" xr:uid="{D18D0F08-81DD-4824-BBED-1B9E327CE063}"/>
    <cellStyle name="Comma 2 2 3 2 3 2" xfId="1638" xr:uid="{7B0D410C-F19F-4BCB-94F8-B8A452073A66}"/>
    <cellStyle name="Comma 2 2 3 2 4" xfId="736" xr:uid="{452DB848-F47F-4E1C-950F-49E0F1244AE5}"/>
    <cellStyle name="Comma 2 2 3 2 4 2" xfId="1305" xr:uid="{A25B832A-E0F2-4AE6-AEFF-8513C3490E13}"/>
    <cellStyle name="Comma 2 2 3 2 5" xfId="1104" xr:uid="{BEEE7FB2-449D-4B47-85E6-5B7BA8C02901}"/>
    <cellStyle name="Comma 2 2 3 3" xfId="229" xr:uid="{00000000-0005-0000-0000-00002E000000}"/>
    <cellStyle name="Comma 2 2 3 3 2" xfId="504" xr:uid="{00000000-0005-0000-0000-00002F000000}"/>
    <cellStyle name="Comma 2 2 3 4" xfId="368" xr:uid="{00000000-0005-0000-0000-000030000000}"/>
    <cellStyle name="Comma 2 2 3 4 2" xfId="1417" xr:uid="{004F95FD-78A0-43B0-BDAF-8261784955E2}"/>
    <cellStyle name="Comma 2 2 3 5" xfId="915" xr:uid="{3EBC3277-4CCD-419B-8074-246905A9E9C4}"/>
    <cellStyle name="Comma 2 2 3 5 2" xfId="1572" xr:uid="{8D910130-E021-4C00-BF4D-F09FF6D78D09}"/>
    <cellStyle name="Comma 2 2 3 6" xfId="616" xr:uid="{20C783AE-2E0E-4F58-943A-C0F091B93B8F}"/>
    <cellStyle name="Comma 2 2 3 6 2" xfId="1180" xr:uid="{7606CC7D-0913-4C9B-8314-B44B7A9A9688}"/>
    <cellStyle name="Comma 2 2 3 7" xfId="1038" xr:uid="{91CF7ECB-670E-43E8-ACFD-29696993D0EF}"/>
    <cellStyle name="Comma 2 2 4" xfId="261" xr:uid="{00000000-0005-0000-0000-000031000000}"/>
    <cellStyle name="Comma 2 2 4 2" xfId="397" xr:uid="{00000000-0005-0000-0000-000032000000}"/>
    <cellStyle name="Comma 2 2 4 2 2" xfId="1343" xr:uid="{C109A7ED-2F76-4CA4-A47E-8443A32DBC40}"/>
    <cellStyle name="Comma 2 2 4 3" xfId="832" xr:uid="{50520F56-695B-46F1-ABA8-11BD00FDE6FB}"/>
    <cellStyle name="Comma 2 2 4 3 2" xfId="1443" xr:uid="{84B96194-7FDE-4280-BC27-ECDCFB703E92}"/>
    <cellStyle name="Comma 2 2 4 4" xfId="942" xr:uid="{0D6638E5-CA50-49FC-9677-26134CDBA5A4}"/>
    <cellStyle name="Comma 2 2 4 4 2" xfId="1600" xr:uid="{E8796D60-EE4A-4DE1-A333-4B99B65ADCAB}"/>
    <cellStyle name="Comma 2 2 4 5" xfId="654" xr:uid="{9ABE62DC-DCA3-42CC-9D7F-4B3AB0F2384D}"/>
    <cellStyle name="Comma 2 2 4 5 2" xfId="1218" xr:uid="{47ECACBD-A5CA-42EF-AE80-D49363978127}"/>
    <cellStyle name="Comma 2 2 4 6" xfId="1066" xr:uid="{8B5601E2-C824-4D53-8FAB-C81CB65324A0}"/>
    <cellStyle name="Comma 2 2 5" xfId="191" xr:uid="{00000000-0005-0000-0000-000033000000}"/>
    <cellStyle name="Comma 2 2 5 2" xfId="466" xr:uid="{00000000-0005-0000-0000-000034000000}"/>
    <cellStyle name="Comma 2 2 5 2 2" xfId="1504" xr:uid="{C5FA1052-8FCB-492C-8D9F-7F818C4C56D6}"/>
    <cellStyle name="Comma 2 2 5 3" xfId="1267" xr:uid="{51369A3C-AD9D-4089-BBBE-A943CA9AAD30}"/>
    <cellStyle name="Comma 2 2 6" xfId="330" xr:uid="{00000000-0005-0000-0000-000035000000}"/>
    <cellStyle name="Comma 2 2 6 2" xfId="1379" xr:uid="{FB82D3D3-22E1-4058-86DE-B34F7052D335}"/>
    <cellStyle name="Comma 2 2 7" xfId="881" xr:uid="{2AA43B68-2DDD-4ACB-81B1-169523B7C066}"/>
    <cellStyle name="Comma 2 2 7 2" xfId="1534" xr:uid="{2925F5BE-DD5D-4E27-BC6A-A20D3CC3951A}"/>
    <cellStyle name="Comma 2 2 8" xfId="575" xr:uid="{57DBF6D2-863E-46F4-BACC-413B1829152F}"/>
    <cellStyle name="Comma 2 2 8 2" xfId="1142" xr:uid="{D9CB6F6D-6F09-40D7-BA17-71BBDD1F1590}"/>
    <cellStyle name="Comma 2 2 9" xfId="1000" xr:uid="{FED6CA00-68A2-4CB2-B067-EE85822AD9D0}"/>
    <cellStyle name="Comma 2 3" xfId="93" xr:uid="{00000000-0005-0000-0000-000036000000}"/>
    <cellStyle name="Comma 2 3 2" xfId="154" xr:uid="{00000000-0005-0000-0000-000037000000}"/>
    <cellStyle name="Comma 2 3 2 2" xfId="308" xr:uid="{00000000-0005-0000-0000-000038000000}"/>
    <cellStyle name="Comma 2 3 2 2 2" xfId="444" xr:uid="{00000000-0005-0000-0000-000039000000}"/>
    <cellStyle name="Comma 2 3 2 2 2 2" xfId="1490" xr:uid="{CF0F3479-3252-4E34-B088-63FF9FAC295F}"/>
    <cellStyle name="Comma 2 3 2 2 3" xfId="984" xr:uid="{34A07AAE-C7CA-4008-8626-06133D33A5DB}"/>
    <cellStyle name="Comma 2 3 2 2 3 2" xfId="1647" xr:uid="{0543397D-5FA4-4318-B993-0F094984B935}"/>
    <cellStyle name="Comma 2 3 2 2 4" xfId="741" xr:uid="{88BEB42F-E0F0-40ED-A23E-D5BF613B254D}"/>
    <cellStyle name="Comma 2 3 2 2 4 2" xfId="1314" xr:uid="{401A6E84-6151-4838-9E72-D6105391BFAD}"/>
    <cellStyle name="Comma 2 3 2 2 5" xfId="1113" xr:uid="{97E34957-F315-4578-BA16-49B14DB0DFF7}"/>
    <cellStyle name="Comma 2 3 2 3" xfId="238" xr:uid="{00000000-0005-0000-0000-00003A000000}"/>
    <cellStyle name="Comma 2 3 2 3 2" xfId="513" xr:uid="{00000000-0005-0000-0000-00003B000000}"/>
    <cellStyle name="Comma 2 3 2 4" xfId="377" xr:uid="{00000000-0005-0000-0000-00003C000000}"/>
    <cellStyle name="Comma 2 3 2 4 2" xfId="1426" xr:uid="{0C3E616F-60BE-463A-ABDF-D0A9BCC795F8}"/>
    <cellStyle name="Comma 2 3 2 5" xfId="924" xr:uid="{A6285848-BD2A-44EA-813F-985E0A9DDD38}"/>
    <cellStyle name="Comma 2 3 2 5 2" xfId="1581" xr:uid="{AF21DE00-A552-4AE9-BE60-0CA53A21E1D2}"/>
    <cellStyle name="Comma 2 3 2 6" xfId="625" xr:uid="{4C884C2F-E141-4028-A76D-3747E3996B0F}"/>
    <cellStyle name="Comma 2 3 2 6 2" xfId="1189" xr:uid="{D021B133-B7E2-4000-96FD-F478B91EED87}"/>
    <cellStyle name="Comma 2 3 2 7" xfId="1047" xr:uid="{DE253964-84C3-41D0-BE78-480ACA7BD2E8}"/>
    <cellStyle name="Comma 2 3 3" xfId="262" xr:uid="{00000000-0005-0000-0000-00003D000000}"/>
    <cellStyle name="Comma 2 3 3 2" xfId="398" xr:uid="{00000000-0005-0000-0000-00003E000000}"/>
    <cellStyle name="Comma 2 3 3 2 2" xfId="1352" xr:uid="{831507E9-96BA-45D4-B234-ED13888BA113}"/>
    <cellStyle name="Comma 2 3 3 3" xfId="833" xr:uid="{64717C9B-F697-479F-A4BB-3CA147F962E7}"/>
    <cellStyle name="Comma 2 3 3 3 2" xfId="1444" xr:uid="{E72BA703-F527-4009-8E30-EC9D3D3D72AB}"/>
    <cellStyle name="Comma 2 3 3 4" xfId="943" xr:uid="{0C4A1481-C980-48BF-AA7D-F068942822EB}"/>
    <cellStyle name="Comma 2 3 3 4 2" xfId="1601" xr:uid="{5CB560F9-75B3-4884-B3DC-429B41CF6634}"/>
    <cellStyle name="Comma 2 3 3 5" xfId="659" xr:uid="{08A30C20-F641-4F63-ACA8-D6C1FB32CACE}"/>
    <cellStyle name="Comma 2 3 3 5 2" xfId="1227" xr:uid="{5AAFEC65-E70D-48C3-8041-21B063EE1D89}"/>
    <cellStyle name="Comma 2 3 3 6" xfId="1067" xr:uid="{2F72480A-4987-4A85-A6DA-C83A6EBDFC29}"/>
    <cellStyle name="Comma 2 3 4" xfId="192" xr:uid="{00000000-0005-0000-0000-00003F000000}"/>
    <cellStyle name="Comma 2 3 4 2" xfId="467" xr:uid="{00000000-0005-0000-0000-000040000000}"/>
    <cellStyle name="Comma 2 3 4 2 2" xfId="1505" xr:uid="{E5972BB8-64E0-41DD-A6B5-D828A25302C6}"/>
    <cellStyle name="Comma 2 3 4 3" xfId="1276" xr:uid="{536DFBED-DFF8-4426-BB4F-7D37996C24FA}"/>
    <cellStyle name="Comma 2 3 5" xfId="331" xr:uid="{00000000-0005-0000-0000-000041000000}"/>
    <cellStyle name="Comma 2 3 5 2" xfId="1380" xr:uid="{DF884E12-BF48-4A1C-9D56-B08482DFDBAA}"/>
    <cellStyle name="Comma 2 3 6" xfId="882" xr:uid="{1637BEED-AD02-40A0-99EC-D212029034D3}"/>
    <cellStyle name="Comma 2 3 6 2" xfId="1535" xr:uid="{274B24BE-2A1A-4113-9C7B-1C0D1ED245ED}"/>
    <cellStyle name="Comma 2 3 7" xfId="584" xr:uid="{0C85D472-2A19-4F8C-8413-B804D331F146}"/>
    <cellStyle name="Comma 2 3 7 2" xfId="1151" xr:uid="{915CE085-5E74-4149-9B4D-AFD901BCA568}"/>
    <cellStyle name="Comma 2 3 8" xfId="1001" xr:uid="{111CCAC6-4B18-4B47-890C-B80F7F93BAD0}"/>
    <cellStyle name="Comma 2 4" xfId="94" xr:uid="{00000000-0005-0000-0000-000042000000}"/>
    <cellStyle name="Comma 2 4 2" xfId="729" xr:uid="{7FF24B0F-443B-4176-ACCF-C0552B746AD7}"/>
    <cellStyle name="Comma 2 4 2 2" xfId="1296" xr:uid="{932301D2-1BC6-43B8-9671-DC0847DDE75A}"/>
    <cellStyle name="Comma 2 4 3" xfId="801" xr:uid="{C58656BA-63AB-462A-8FCF-BA3FF19ABE2A}"/>
    <cellStyle name="Comma 2 4 4" xfId="607" xr:uid="{7BBDC36B-21EE-469D-B46F-90802B7FDFD2}"/>
    <cellStyle name="Comma 2 4 4 2" xfId="1171" xr:uid="{3B6DDC7B-2552-40DE-BA42-E58EB0838853}"/>
    <cellStyle name="Comma 2 5" xfId="136" xr:uid="{00000000-0005-0000-0000-000043000000}"/>
    <cellStyle name="Comma 2 5 2" xfId="290" xr:uid="{00000000-0005-0000-0000-000044000000}"/>
    <cellStyle name="Comma 2 5 2 2" xfId="426" xr:uid="{00000000-0005-0000-0000-000045000000}"/>
    <cellStyle name="Comma 2 5 2 2 2" xfId="1472" xr:uid="{0DB9662F-1D9E-46E3-924D-304820859776}"/>
    <cellStyle name="Comma 2 5 2 3" xfId="966" xr:uid="{5AE4B26C-E67B-4835-A21E-BE9BBD7147AD}"/>
    <cellStyle name="Comma 2 5 2 3 2" xfId="1629" xr:uid="{46AEBE5C-1E9A-4C4C-9D34-E65689BF4C66}"/>
    <cellStyle name="Comma 2 5 2 4" xfId="754" xr:uid="{57654F71-A19B-43BF-80EB-D2D281861CED}"/>
    <cellStyle name="Comma 2 5 2 4 2" xfId="1334" xr:uid="{261A9432-FDA8-4ECC-8FE3-3C03B5DC0FAB}"/>
    <cellStyle name="Comma 2 5 2 5" xfId="1095" xr:uid="{8CCDF969-3DD6-44C7-A0DF-5637278E991F}"/>
    <cellStyle name="Comma 2 5 3" xfId="220" xr:uid="{00000000-0005-0000-0000-000046000000}"/>
    <cellStyle name="Comma 2 5 3 2" xfId="495" xr:uid="{00000000-0005-0000-0000-000047000000}"/>
    <cellStyle name="Comma 2 5 4" xfId="359" xr:uid="{00000000-0005-0000-0000-000048000000}"/>
    <cellStyle name="Comma 2 5 4 2" xfId="1408" xr:uid="{CDD8040D-5BB6-4253-A929-2E94EED7FFBD}"/>
    <cellStyle name="Comma 2 5 5" xfId="906" xr:uid="{9FD523A0-1C90-4F4F-84DF-7AB9A156CE70}"/>
    <cellStyle name="Comma 2 5 5 2" xfId="1563" xr:uid="{4D442DEC-11AB-4556-9B1F-0D7E58DB8943}"/>
    <cellStyle name="Comma 2 5 6" xfId="647" xr:uid="{DFCA6320-2302-4C39-B287-95336689B01B}"/>
    <cellStyle name="Comma 2 5 6 2" xfId="1209" xr:uid="{E0437EE0-1D08-4E54-8D23-DA70E9317422}"/>
    <cellStyle name="Comma 2 5 7" xfId="1029" xr:uid="{0954A5DA-9C68-4419-B3D5-B824D8345673}"/>
    <cellStyle name="Comma 2 6" xfId="90" xr:uid="{00000000-0005-0000-0000-000049000000}"/>
    <cellStyle name="Comma 2 6 2" xfId="799" xr:uid="{A6F9D6AF-5F5A-45A7-BFBB-E372533EA075}"/>
    <cellStyle name="Comma 2 6 3" xfId="713" xr:uid="{C1BAB5ED-1081-4AFD-875F-5D38028E35E3}"/>
    <cellStyle name="Comma 2 6 3 2" xfId="1258" xr:uid="{286EC1AE-DA46-4F36-A115-3FF7475B334D}"/>
    <cellStyle name="Comma 2 7" xfId="777" xr:uid="{4BB571BE-8A5F-4616-B7BD-F5E71112E282}"/>
    <cellStyle name="Comma 2 8" xfId="566" xr:uid="{F95BE4C8-3D5F-477D-8EF1-DD8421011E37}"/>
    <cellStyle name="Comma 2 8 2" xfId="1133" xr:uid="{EE4CB3BD-9D63-4D7A-AFE8-5E224E29233C}"/>
    <cellStyle name="Comma 3" xfId="95" xr:uid="{00000000-0005-0000-0000-00004A000000}"/>
    <cellStyle name="Comma 3 2" xfId="263" xr:uid="{00000000-0005-0000-0000-00004B000000}"/>
    <cellStyle name="Comma 3 2 2" xfId="399" xr:uid="{00000000-0005-0000-0000-00004C000000}"/>
    <cellStyle name="Comma 3 2 2 2" xfId="1602" xr:uid="{892361C3-C538-42FE-B743-A240E11EC48A}"/>
    <cellStyle name="Comma 3 2 3" xfId="834" xr:uid="{718C27DC-8A12-4FEB-9DB5-906D55CCEE76}"/>
    <cellStyle name="Comma 3 2 3 2" xfId="1445" xr:uid="{E10C987F-7860-4F44-B491-7183EA324B07}"/>
    <cellStyle name="Comma 3 2 4" xfId="1068" xr:uid="{EF70BAE1-9F0C-4009-90EB-5B6BD98AA528}"/>
    <cellStyle name="Comma 3 3" xfId="193" xr:uid="{00000000-0005-0000-0000-00004D000000}"/>
    <cellStyle name="Comma 3 3 2" xfId="468" xr:uid="{00000000-0005-0000-0000-00004E000000}"/>
    <cellStyle name="Comma 3 4" xfId="332" xr:uid="{00000000-0005-0000-0000-00004F000000}"/>
    <cellStyle name="Comma 3 4 2" xfId="1536" xr:uid="{DBB63425-13EC-48C5-856E-C48271B99E29}"/>
    <cellStyle name="Comma 3 5" xfId="802" xr:uid="{C6489CCF-F41C-42E5-B846-E96CC8AF5124}"/>
    <cellStyle name="Comma 3 5 2" xfId="1381" xr:uid="{9890CA97-EA0E-456D-B5E2-CE17CEF26AA0}"/>
    <cellStyle name="Comma 3 6" xfId="1002" xr:uid="{53745B77-9C2E-4A83-A007-3097E906C240}"/>
    <cellStyle name="Comma 4" xfId="96" xr:uid="{00000000-0005-0000-0000-000050000000}"/>
    <cellStyle name="Comma 5" xfId="97" xr:uid="{00000000-0005-0000-0000-000051000000}"/>
    <cellStyle name="Comma 5 10" xfId="333" xr:uid="{00000000-0005-0000-0000-000052000000}"/>
    <cellStyle name="Comma 5 11" xfId="542" xr:uid="{5F585130-FDC2-46C5-8D2E-82CE37373319}"/>
    <cellStyle name="Comma 5 2" xfId="253" xr:uid="{00000000-0005-0000-0000-000053000000}"/>
    <cellStyle name="Comma 5 2 2" xfId="525" xr:uid="{00000000-0005-0000-0000-000054000000}"/>
    <cellStyle name="Comma 5 2 2 2" xfId="1529" xr:uid="{F819021A-5F79-474A-B29C-9A4347392481}"/>
    <cellStyle name="Comma 5 2 2 3" xfId="876" xr:uid="{7C31F455-39A5-4F57-A9A8-7B8137D7C1B4}"/>
    <cellStyle name="Comma 5 2 3" xfId="534" xr:uid="{00000000-0005-0000-0000-000055000000}"/>
    <cellStyle name="Comma 5 2 3 2" xfId="1603" xr:uid="{2C0F2BA1-D02F-4B4D-8685-8D4C3F3B9509}"/>
    <cellStyle name="Comma 5 2 3 3" xfId="944" xr:uid="{9351AE04-58EF-4A49-9FE1-B0E476C46947}"/>
    <cellStyle name="Comma 5 2 4" xfId="391" xr:uid="{00000000-0005-0000-0000-000056000000}"/>
    <cellStyle name="Comma 5 2 4 2" xfId="1502" xr:uid="{63C080D0-FBDC-4083-9F2E-2670F2AC1618}"/>
    <cellStyle name="Comma 5 2 4 3" xfId="861" xr:uid="{8CA62736-C47F-4A02-A54B-8E41B5ADFBD4}"/>
    <cellStyle name="Comma 5 2 5" xfId="1069" xr:uid="{0F1F714C-8AAA-462F-A4A2-749FB887D1DA}"/>
    <cellStyle name="Comma 5 2 6" xfId="547" xr:uid="{CD87EE3B-FC2B-4577-BCDE-4B728A75F567}"/>
    <cellStyle name="Comma 5 3" xfId="264" xr:uid="{00000000-0005-0000-0000-000057000000}"/>
    <cellStyle name="Comma 5 3 2" xfId="527" xr:uid="{00000000-0005-0000-0000-000058000000}"/>
    <cellStyle name="Comma 5 3 2 2" xfId="1446" xr:uid="{18D474A8-E95F-4E42-9504-65A1EDE9EA42}"/>
    <cellStyle name="Comma 5 3 3" xfId="536" xr:uid="{00000000-0005-0000-0000-000059000000}"/>
    <cellStyle name="Comma 5 3 4" xfId="400" xr:uid="{00000000-0005-0000-0000-00005A000000}"/>
    <cellStyle name="Comma 5 3 5" xfId="835" xr:uid="{B3456771-502F-4CBE-8AF0-2799074BEC63}"/>
    <cellStyle name="Comma 5 4" xfId="320" xr:uid="{00000000-0005-0000-0000-00005B000000}"/>
    <cellStyle name="Comma 5 4 2" xfId="528" xr:uid="{00000000-0005-0000-0000-00005C000000}"/>
    <cellStyle name="Comma 5 4 2 2" xfId="1506" xr:uid="{EBCBCF85-49F2-4483-902F-B900BE2C6172}"/>
    <cellStyle name="Comma 5 4 3" xfId="537" xr:uid="{00000000-0005-0000-0000-00005D000000}"/>
    <cellStyle name="Comma 5 4 4" xfId="456" xr:uid="{00000000-0005-0000-0000-00005E000000}"/>
    <cellStyle name="Comma 5 4 5" xfId="862" xr:uid="{A92D7D37-DC5F-48BB-871F-B65E32EC5557}"/>
    <cellStyle name="Comma 5 5" xfId="321" xr:uid="{00000000-0005-0000-0000-00005F000000}"/>
    <cellStyle name="Comma 5 5 2" xfId="529" xr:uid="{00000000-0005-0000-0000-000060000000}"/>
    <cellStyle name="Comma 5 5 2 2" xfId="1537" xr:uid="{9D6B8214-FF1E-4AFA-AE13-BED45C143FDC}"/>
    <cellStyle name="Comma 5 5 3" xfId="538" xr:uid="{00000000-0005-0000-0000-000061000000}"/>
    <cellStyle name="Comma 5 5 4" xfId="457" xr:uid="{00000000-0005-0000-0000-000062000000}"/>
    <cellStyle name="Comma 5 5 5" xfId="883" xr:uid="{D9982E1B-4655-4249-A9EB-98F02B5C7ABD}"/>
    <cellStyle name="Comma 5 6" xfId="322" xr:uid="{00000000-0005-0000-0000-000063000000}"/>
    <cellStyle name="Comma 5 6 2" xfId="530" xr:uid="{00000000-0005-0000-0000-000064000000}"/>
    <cellStyle name="Comma 5 6 2 2" xfId="1382" xr:uid="{1EE33B26-2043-4069-A9F5-7C8F586AEDA0}"/>
    <cellStyle name="Comma 5 6 3" xfId="539" xr:uid="{00000000-0005-0000-0000-000065000000}"/>
    <cellStyle name="Comma 5 6 4" xfId="458" xr:uid="{00000000-0005-0000-0000-000066000000}"/>
    <cellStyle name="Comma 5 6 5" xfId="803" xr:uid="{E3076E05-1872-4CFC-A5C0-71AD093B3E48}"/>
    <cellStyle name="Comma 5 7" xfId="194" xr:uid="{00000000-0005-0000-0000-000067000000}"/>
    <cellStyle name="Comma 5 7 2" xfId="533" xr:uid="{00000000-0005-0000-0000-000068000000}"/>
    <cellStyle name="Comma 5 7 3" xfId="469" xr:uid="{00000000-0005-0000-0000-000069000000}"/>
    <cellStyle name="Comma 5 7 4" xfId="1003" xr:uid="{F499A925-8610-4CD0-89B8-09C48F76A761}"/>
    <cellStyle name="Comma 5 8" xfId="459" xr:uid="{00000000-0005-0000-0000-00006A000000}"/>
    <cellStyle name="Comma 5 9" xfId="531" xr:uid="{00000000-0005-0000-0000-00006B000000}"/>
    <cellStyle name="Comma 6" xfId="170" xr:uid="{00000000-0005-0000-0000-00006C000000}"/>
    <cellStyle name="Comma 7" xfId="544" xr:uid="{3E79776E-9218-4DE1-BA45-72242BF30F03}"/>
    <cellStyle name="Comma 7 2" xfId="937" xr:uid="{27E9BB61-CDE1-48C8-98BA-88DE4FB4A751}"/>
    <cellStyle name="Comma 7 2 2" xfId="1594" xr:uid="{53507D8C-6189-473C-BA8D-60F682AF0AFA}"/>
    <cellStyle name="Comma 7 3" xfId="1060" xr:uid="{6DC41F8F-9D1F-4F11-A92D-8BCCF46B1BA3}"/>
    <cellStyle name="Comma 8" xfId="554" xr:uid="{7A352826-BD78-4C5D-80EF-0C4F4F6DDA5B}"/>
    <cellStyle name="Currency 2" xfId="98" xr:uid="{00000000-0005-0000-0000-00006D000000}"/>
    <cellStyle name="Currency 2 2" xfId="265" xr:uid="{00000000-0005-0000-0000-00006E000000}"/>
    <cellStyle name="Currency 2 2 2" xfId="401" xr:uid="{00000000-0005-0000-0000-00006F000000}"/>
    <cellStyle name="Currency 2 2 2 2" xfId="1604" xr:uid="{AE483D25-C984-420F-B28B-EFF4A3F66AE6}"/>
    <cellStyle name="Currency 2 2 3" xfId="836" xr:uid="{29062224-5605-46A5-B241-5F71D2B727C7}"/>
    <cellStyle name="Currency 2 2 3 2" xfId="1447" xr:uid="{DB02265A-C8E8-42C6-ABB8-22941E9998E3}"/>
    <cellStyle name="Currency 2 2 4" xfId="1070" xr:uid="{28F3BF5D-42A7-4200-BC9A-C62C87F93003}"/>
    <cellStyle name="Currency 2 3" xfId="195" xr:uid="{00000000-0005-0000-0000-000070000000}"/>
    <cellStyle name="Currency 2 3 2" xfId="470" xr:uid="{00000000-0005-0000-0000-000071000000}"/>
    <cellStyle name="Currency 2 4" xfId="334" xr:uid="{00000000-0005-0000-0000-000072000000}"/>
    <cellStyle name="Currency 2 4 2" xfId="1538" xr:uid="{EC70FE08-63F3-465E-A37D-E0DB381AD380}"/>
    <cellStyle name="Currency 2 5" xfId="804" xr:uid="{45164507-C9F3-428E-B57C-189CB8C940FC}"/>
    <cellStyle name="Currency 2 5 2" xfId="1383" xr:uid="{F68259AC-6DDF-4685-AB79-FA77D00AD674}"/>
    <cellStyle name="Currency 2 6" xfId="1004" xr:uid="{938B4C68-BE07-4221-9772-125F984EB4D0}"/>
    <cellStyle name="Currency 3" xfId="99" xr:uid="{00000000-0005-0000-0000-000073000000}"/>
    <cellStyle name="Currency 3 2" xfId="266" xr:uid="{00000000-0005-0000-0000-000074000000}"/>
    <cellStyle name="Currency 3 2 2" xfId="402" xr:uid="{00000000-0005-0000-0000-000075000000}"/>
    <cellStyle name="Currency 3 2 2 2" xfId="1605" xr:uid="{D5AB5AB2-0EE1-42EB-B6EE-47263D53D6D9}"/>
    <cellStyle name="Currency 3 2 3" xfId="837" xr:uid="{E025E1AD-D612-451E-AE6A-9539E0054F6F}"/>
    <cellStyle name="Currency 3 2 3 2" xfId="1448" xr:uid="{18AC1868-813C-42E8-8F31-2EA33B08E16A}"/>
    <cellStyle name="Currency 3 2 4" xfId="1071" xr:uid="{8312720D-8D40-4B43-AF77-392E03A42855}"/>
    <cellStyle name="Currency 3 3" xfId="196" xr:uid="{00000000-0005-0000-0000-000076000000}"/>
    <cellStyle name="Currency 3 3 2" xfId="471" xr:uid="{00000000-0005-0000-0000-000077000000}"/>
    <cellStyle name="Currency 3 4" xfId="335" xr:uid="{00000000-0005-0000-0000-000078000000}"/>
    <cellStyle name="Currency 3 4 2" xfId="1539" xr:uid="{D565F985-11D4-417F-9D27-2B311A04DA2B}"/>
    <cellStyle name="Currency 3 5" xfId="805" xr:uid="{1323148C-3E16-4EB8-BEB4-5CDA806D69D9}"/>
    <cellStyle name="Currency 3 5 2" xfId="1384" xr:uid="{FA485592-9FC1-48FE-A8DF-341D343CA692}"/>
    <cellStyle name="Currency 3 6" xfId="1005" xr:uid="{963ECDC0-8DC8-4F12-A537-23758ADA84FA}"/>
    <cellStyle name="Dårlig 2" xfId="182" xr:uid="{00000000-0005-0000-0000-00007A000000}"/>
    <cellStyle name="Dårlig 3" xfId="60" xr:uid="{00000000-0005-0000-0000-00007B000000}"/>
    <cellStyle name="Explanatory Text" xfId="16" builtinId="53" customBuiltin="1"/>
    <cellStyle name="Explanatory Text 2" xfId="82" xr:uid="{00000000-0005-0000-0000-00007C000000}"/>
    <cellStyle name="Explanatory Text 2 2" xfId="795" xr:uid="{7EEEC64B-1221-4858-ACA7-74D4B62667A4}"/>
    <cellStyle name="Explanatory Text 2 3" xfId="678" xr:uid="{5FCCD3B7-5FB2-4D57-94F6-749B1DC139CE}"/>
    <cellStyle name="Followed Hyperlink 2" xfId="52" xr:uid="{00000000-0005-0000-0000-00007D000000}"/>
    <cellStyle name="God 2" xfId="181" xr:uid="{00000000-0005-0000-0000-000080000000}"/>
    <cellStyle name="Good" xfId="6" builtinId="26" customBuiltin="1"/>
    <cellStyle name="Good 2" xfId="75" xr:uid="{00000000-0005-0000-0000-000081000000}"/>
    <cellStyle name="Good 2 2" xfId="788" xr:uid="{C1515E15-E00F-4B5B-81C5-631B43F5BB22}"/>
    <cellStyle name="Good 2 3" xfId="669" xr:uid="{A6E7DD1D-1830-44C5-9F28-A2F4287EB45B}"/>
    <cellStyle name="Good 3" xfId="168" xr:uid="{00000000-0005-0000-0000-000082000000}"/>
    <cellStyle name="Good 4" xfId="252" xr:uid="{00000000-0005-0000-0000-000083000000}"/>
    <cellStyle name="Heading 1" xfId="2" builtinId="16" customBuiltin="1"/>
    <cellStyle name="Heading 1 2" xfId="696" xr:uid="{B1CAD197-180F-431B-847D-72FF8FE2A9C1}"/>
    <cellStyle name="Heading 2" xfId="3" builtinId="17" customBuiltin="1"/>
    <cellStyle name="Heading 2 2" xfId="679" xr:uid="{5F0F1706-CECA-4AA9-9BF9-B7147617E480}"/>
    <cellStyle name="Heading 3" xfId="4" builtinId="18" customBuiltin="1"/>
    <cellStyle name="Heading 3 2" xfId="671" xr:uid="{E1E7021F-1C88-482A-9685-341AAE275A39}"/>
    <cellStyle name="Heading 4" xfId="5" builtinId="19" customBuiltin="1"/>
    <cellStyle name="Heading 4 2" xfId="667" xr:uid="{51C0359A-1933-43EE-8514-1985BED96807}"/>
    <cellStyle name="Hyperkobling 2" xfId="556" xr:uid="{C019E1C6-A848-4B72-BE91-A1CC89FF4D80}"/>
    <cellStyle name="Hyperkobling 3" xfId="704" xr:uid="{A1088E44-2477-4B14-869B-5D3A1114DC10}"/>
    <cellStyle name="Hyperlink" xfId="541" builtinId="8"/>
    <cellStyle name="Hyperlink 2" xfId="51" xr:uid="{00000000-0005-0000-0000-000085000000}"/>
    <cellStyle name="Hyperlink 2 2" xfId="101" xr:uid="{00000000-0005-0000-0000-000086000000}"/>
    <cellStyle name="Hyperlink 2 3" xfId="102" xr:uid="{00000000-0005-0000-0000-000087000000}"/>
    <cellStyle name="Hyperlink 2 4" xfId="100" xr:uid="{00000000-0005-0000-0000-000088000000}"/>
    <cellStyle name="Hyperlink 2 5" xfId="780" xr:uid="{0107283B-CC27-45EA-8E02-464834DDEF34}"/>
    <cellStyle name="Hyperlink 3" xfId="103" xr:uid="{00000000-0005-0000-0000-000089000000}"/>
    <cellStyle name="Hyperlink 4" xfId="104" xr:uid="{00000000-0005-0000-0000-00008A000000}"/>
    <cellStyle name="Hyperlink 5" xfId="88" xr:uid="{00000000-0005-0000-0000-00008B000000}"/>
    <cellStyle name="Inndata 2" xfId="180" xr:uid="{00000000-0005-0000-0000-00008D000000}"/>
    <cellStyle name="Input" xfId="9" builtinId="20" customBuiltin="1"/>
    <cellStyle name="Input 2" xfId="69" xr:uid="{00000000-0005-0000-0000-00008E000000}"/>
    <cellStyle name="Input 2 2" xfId="782" xr:uid="{D21E599C-BAFC-412B-A6CA-3D20C955885A}"/>
    <cellStyle name="Input 2 3" xfId="677" xr:uid="{419D5432-A7B4-46A3-A341-0AFCAC9AC05D}"/>
    <cellStyle name="Input 3" xfId="169" xr:uid="{00000000-0005-0000-0000-00008F000000}"/>
    <cellStyle name="Komma 2" xfId="176" xr:uid="{00000000-0005-0000-0000-000092000000}"/>
    <cellStyle name="Komma 2 2" xfId="721" xr:uid="{40ACA952-36F9-4F87-9848-8CCD5BD34E16}"/>
    <cellStyle name="Komma 2 3" xfId="828" xr:uid="{43220ECF-6F86-46C0-9B51-53623BB86076}"/>
    <cellStyle name="Komma 2 4" xfId="938" xr:uid="{62AE4D4F-C379-426E-96A0-4CCE4DC90615}"/>
    <cellStyle name="Komma 2 5" xfId="598" xr:uid="{EECA8C11-ED89-435C-B168-BDF325EFB62C}"/>
    <cellStyle name="Komma 2 6" xfId="546" xr:uid="{AA76BE08-5C52-4333-8C54-28729D6161B7}"/>
    <cellStyle name="Komma 3" xfId="178" xr:uid="{00000000-0005-0000-0000-000093000000}"/>
    <cellStyle name="Komma 3 2" xfId="255" xr:uid="{00000000-0005-0000-0000-000094000000}"/>
    <cellStyle name="Komma 3 2 2" xfId="526" xr:uid="{00000000-0005-0000-0000-000095000000}"/>
    <cellStyle name="Komma 3 2 3" xfId="535" xr:uid="{00000000-0005-0000-0000-000096000000}"/>
    <cellStyle name="Komma 3 3" xfId="461" xr:uid="{00000000-0005-0000-0000-000097000000}"/>
    <cellStyle name="Komma 3 4" xfId="532" xr:uid="{00000000-0005-0000-0000-000098000000}"/>
    <cellStyle name="Komma 3 5" xfId="555" xr:uid="{69EAA26D-2C77-4228-ACAA-494D425FDBF6}"/>
    <cellStyle name="Komma 4" xfId="43" xr:uid="{00000000-0005-0000-0000-000099000000}"/>
    <cellStyle name="Komma 4 2" xfId="707" xr:uid="{CABEA9CB-87BE-40ED-92B9-2AC0B4442710}"/>
    <cellStyle name="Komma 5" xfId="775" xr:uid="{F0A72902-7B0A-4E5A-A57A-8941CB0C54F8}"/>
    <cellStyle name="Kontrollcelle 2" xfId="184" xr:uid="{00000000-0005-0000-0000-00009B000000}"/>
    <cellStyle name="Kontrollcelle 3" xfId="63" xr:uid="{00000000-0005-0000-0000-00009C000000}"/>
    <cellStyle name="Linked Cell" xfId="12" builtinId="24" customBuiltin="1"/>
    <cellStyle name="Linked Cell 2" xfId="78" xr:uid="{00000000-0005-0000-0000-00009D000000}"/>
    <cellStyle name="Linked Cell 2 2" xfId="791" xr:uid="{884DFA08-92D8-41FA-B077-B26069C1B108}"/>
    <cellStyle name="Linked Cell 2 3" xfId="689" xr:uid="{CD033B48-1C0B-4531-B130-B7803813D599}"/>
    <cellStyle name="Linked Cell 3" xfId="62" xr:uid="{00000000-0005-0000-0000-00009E000000}"/>
    <cellStyle name="Neutral" xfId="8" builtinId="28" customBuiltin="1"/>
    <cellStyle name="Neutral 2" xfId="77" xr:uid="{00000000-0005-0000-0000-0000A0000000}"/>
    <cellStyle name="Neutral 2 2" xfId="105" xr:uid="{00000000-0005-0000-0000-0000A1000000}"/>
    <cellStyle name="Neutral 2 3" xfId="790" xr:uid="{FC99B2E7-4610-4F72-9B8F-B04D1F293194}"/>
    <cellStyle name="Neutral 3" xfId="167" xr:uid="{00000000-0005-0000-0000-0000A2000000}"/>
    <cellStyle name="Normal" xfId="0" builtinId="0"/>
    <cellStyle name="Normal 10" xfId="250" xr:uid="{00000000-0005-0000-0000-0000A4000000}"/>
    <cellStyle name="Normal 10 2" xfId="389" xr:uid="{00000000-0005-0000-0000-0000A5000000}"/>
    <cellStyle name="Normal 10 2 2" xfId="827" xr:uid="{DF988DC2-5EEC-4F7B-81B1-51CE4F079A2C}"/>
    <cellStyle name="Normal 10 3" xfId="706" xr:uid="{5602E90C-7A90-4DC8-8FBD-5659C5E279A6}"/>
    <cellStyle name="Normal 10 3 2" xfId="1250" xr:uid="{827C1E36-22FA-4FB5-98D2-FDD762B14428}"/>
    <cellStyle name="Normal 10 4" xfId="545" xr:uid="{5BDC9B4E-A8E7-4F9E-AD86-D20CA4795631}"/>
    <cellStyle name="Normal 11" xfId="177" xr:uid="{00000000-0005-0000-0000-0000A6000000}"/>
    <cellStyle name="Normal 11 2" xfId="936" xr:uid="{ED9FEADA-498E-4553-87DA-40BA99CDF6A9}"/>
    <cellStyle name="Normal 11 2 2" xfId="1593" xr:uid="{CDC9F5C5-6EB6-445A-AACA-505A0764F6AF}"/>
    <cellStyle name="Normal 11 3" xfId="826" xr:uid="{6BD6FC8B-95BA-40D5-815E-05BE066B6163}"/>
    <cellStyle name="Normal 11 3 2" xfId="1438" xr:uid="{1F4B10C1-384F-43FB-BB93-BED59BC9B000}"/>
    <cellStyle name="Normal 11 4" xfId="1059" xr:uid="{C88CAB80-0842-4AA3-A2A7-B6B6295A957D}"/>
    <cellStyle name="Normal 11 5" xfId="543" xr:uid="{785E6B13-4B80-4966-9340-718D992E6063}"/>
    <cellStyle name="Normal 12" xfId="254" xr:uid="{00000000-0005-0000-0000-0000A7000000}"/>
    <cellStyle name="Normal 12 2" xfId="392" xr:uid="{00000000-0005-0000-0000-0000A8000000}"/>
    <cellStyle name="Normal 13" xfId="174" xr:uid="{00000000-0005-0000-0000-0000A9000000}"/>
    <cellStyle name="Normal 13 2" xfId="460" xr:uid="{00000000-0005-0000-0000-0000AA000000}"/>
    <cellStyle name="Normal 13 3" xfId="774" xr:uid="{06490A10-82CC-4BE1-A18C-C4C2626C5BAE}"/>
    <cellStyle name="Normal 14" xfId="323" xr:uid="{00000000-0005-0000-0000-0000AB000000}"/>
    <cellStyle name="Normal 14 2" xfId="551" xr:uid="{A3C79533-94C4-40C8-A2C5-B4BE93855950}"/>
    <cellStyle name="Normal 15" xfId="42" xr:uid="{00000000-0005-0000-0000-0000AC000000}"/>
    <cellStyle name="Normal 17" xfId="175" xr:uid="{00000000-0005-0000-0000-0000AD000000}"/>
    <cellStyle name="Normal 17 2" xfId="324" xr:uid="{00000000-0005-0000-0000-0000AE000000}"/>
    <cellStyle name="Normal 2" xfId="45" xr:uid="{00000000-0005-0000-0000-0000AF000000}"/>
    <cellStyle name="Normal 2 2" xfId="67" xr:uid="{00000000-0005-0000-0000-0000B0000000}"/>
    <cellStyle name="Normal 2 2 2" xfId="106" xr:uid="{00000000-0005-0000-0000-0000B1000000}"/>
    <cellStyle name="Normal 2 2 3" xfId="187" xr:uid="{00000000-0005-0000-0000-0000B2000000}"/>
    <cellStyle name="Normal 2 3" xfId="86" xr:uid="{00000000-0005-0000-0000-0000B3000000}"/>
    <cellStyle name="Normal 2 3 2" xfId="796" xr:uid="{3E80B904-0799-43F1-889D-4DFA696F82DD}"/>
    <cellStyle name="Normal 2 3 3" xfId="558" xr:uid="{95062B50-EAC8-49EA-B5F1-3EBD8B55C268}"/>
    <cellStyle name="Normal 2 4" xfId="553" xr:uid="{984A48D1-95B0-43AE-A42A-4D9417D26F43}"/>
    <cellStyle name="Normal 2 4 2" xfId="1125" xr:uid="{0B7E8B42-C005-45C9-B992-151A1E6015CB}"/>
    <cellStyle name="Normal 3" xfId="46" xr:uid="{00000000-0005-0000-0000-0000B4000000}"/>
    <cellStyle name="Normal 3 2" xfId="83" xr:uid="{00000000-0005-0000-0000-0000B5000000}"/>
    <cellStyle name="Normal 3 2 10" xfId="562" xr:uid="{FF741968-F7E5-4CD8-BFC4-5CD455F8552F}"/>
    <cellStyle name="Normal 3 2 10 2" xfId="1129" xr:uid="{20DDEF47-61D6-4A60-BE16-57A2A33ACC0D}"/>
    <cellStyle name="Normal 3 2 11" xfId="998" xr:uid="{5EB13105-61D6-46AE-B014-6F95FEC34140}"/>
    <cellStyle name="Normal 3 2 2" xfId="108" xr:uid="{00000000-0005-0000-0000-0000B6000000}"/>
    <cellStyle name="Normal 3 2 2 2" xfId="159" xr:uid="{00000000-0005-0000-0000-0000B7000000}"/>
    <cellStyle name="Normal 3 2 2 2 2" xfId="313" xr:uid="{00000000-0005-0000-0000-0000B8000000}"/>
    <cellStyle name="Normal 3 2 2 2 2 2" xfId="449" xr:uid="{00000000-0005-0000-0000-0000B9000000}"/>
    <cellStyle name="Normal 3 2 2 2 2 2 2" xfId="1319" xr:uid="{1A43D1A6-67DC-4162-A845-BF35E7907A78}"/>
    <cellStyle name="Normal 3 2 2 2 2 3" xfId="856" xr:uid="{8C140BBB-98BC-439C-AF61-D71997730C3E}"/>
    <cellStyle name="Normal 3 2 2 2 2 3 2" xfId="1495" xr:uid="{AB0320CA-DB16-4181-B0EF-F2706446E4EA}"/>
    <cellStyle name="Normal 3 2 2 2 2 4" xfId="989" xr:uid="{729C4847-783A-40A9-90B3-986281985B67}"/>
    <cellStyle name="Normal 3 2 2 2 2 4 2" xfId="1652" xr:uid="{8B720006-4F24-4CF5-A729-0D4FF7801B8B}"/>
    <cellStyle name="Normal 3 2 2 2 2 5" xfId="630" xr:uid="{AFF299DA-3321-466E-BA5D-0FA534696574}"/>
    <cellStyle name="Normal 3 2 2 2 2 5 2" xfId="1194" xr:uid="{9A233F03-74D4-4AD7-8D48-E5211EA99871}"/>
    <cellStyle name="Normal 3 2 2 2 2 6" xfId="1118" xr:uid="{83279F8B-D803-49E6-BDB0-503234AC0A4A}"/>
    <cellStyle name="Normal 3 2 2 2 3" xfId="243" xr:uid="{00000000-0005-0000-0000-0000BA000000}"/>
    <cellStyle name="Normal 3 2 2 2 3 2" xfId="518" xr:uid="{00000000-0005-0000-0000-0000BB000000}"/>
    <cellStyle name="Normal 3 2 2 2 3 2 2" xfId="1357" xr:uid="{37E4FFC2-B7C2-49D9-8073-6CBB46D2CBAE}"/>
    <cellStyle name="Normal 3 2 2 2 3 3" xfId="871" xr:uid="{DA561DDB-8304-4ADA-A8E3-665A36A989F0}"/>
    <cellStyle name="Normal 3 2 2 2 3 3 2" xfId="1524" xr:uid="{B5FC5A1B-1A90-4616-B0F7-A4E86C3D31CE}"/>
    <cellStyle name="Normal 3 2 2 2 3 4" xfId="1232" xr:uid="{9A84BFB7-CF3D-4F5A-B522-10B54D896963}"/>
    <cellStyle name="Normal 3 2 2 2 4" xfId="382" xr:uid="{00000000-0005-0000-0000-0000BC000000}"/>
    <cellStyle name="Normal 3 2 2 2 4 2" xfId="1281" xr:uid="{80244E99-9806-4DC6-B129-0BFA039BA0FE}"/>
    <cellStyle name="Normal 3 2 2 2 5" xfId="820" xr:uid="{DE572330-4D40-4730-B234-6E34BA454487}"/>
    <cellStyle name="Normal 3 2 2 2 5 2" xfId="1431" xr:uid="{6E287295-4586-490F-B343-1E707D52130C}"/>
    <cellStyle name="Normal 3 2 2 2 6" xfId="929" xr:uid="{C88A346A-BFA3-48F2-BE68-7DAD3D8534E0}"/>
    <cellStyle name="Normal 3 2 2 2 6 2" xfId="1586" xr:uid="{CAB9B23A-40EA-491C-B7AE-07A39795944E}"/>
    <cellStyle name="Normal 3 2 2 2 7" xfId="589" xr:uid="{3496A518-C2DB-4D45-84F5-7E54B716A386}"/>
    <cellStyle name="Normal 3 2 2 2 7 2" xfId="1156" xr:uid="{2A7F1347-FD61-4659-AB06-8C959B7F3E28}"/>
    <cellStyle name="Normal 3 2 2 2 8" xfId="1052" xr:uid="{37C34667-8E6D-48D1-A47E-841612FE493E}"/>
    <cellStyle name="Normal 3 2 2 3" xfId="141" xr:uid="{00000000-0005-0000-0000-0000BD000000}"/>
    <cellStyle name="Normal 3 2 2 3 2" xfId="295" xr:uid="{00000000-0005-0000-0000-0000BE000000}"/>
    <cellStyle name="Normal 3 2 2 3 2 2" xfId="431" xr:uid="{00000000-0005-0000-0000-0000BF000000}"/>
    <cellStyle name="Normal 3 2 2 3 2 2 2" xfId="1477" xr:uid="{A94CEA4F-F7F6-496E-8F39-C570CAEB1BE8}"/>
    <cellStyle name="Normal 3 2 2 3 2 3" xfId="971" xr:uid="{FFBFFDE1-EA76-4CA4-8F30-4C7E2E2D47E0}"/>
    <cellStyle name="Normal 3 2 2 3 2 3 2" xfId="1634" xr:uid="{AF8B3A0C-5EA4-4167-844D-3CD01E9AE5FD}"/>
    <cellStyle name="Normal 3 2 2 3 2 4" xfId="734" xr:uid="{99562867-6960-4477-815F-D0C6F8C8E981}"/>
    <cellStyle name="Normal 3 2 2 3 2 4 2" xfId="1301" xr:uid="{D56DEE06-6C7B-4ED6-94AF-D519BD3A19F7}"/>
    <cellStyle name="Normal 3 2 2 3 2 5" xfId="1100" xr:uid="{C388F760-90C3-4EC5-837F-84B7AFA8DF0A}"/>
    <cellStyle name="Normal 3 2 2 3 3" xfId="225" xr:uid="{00000000-0005-0000-0000-0000C0000000}"/>
    <cellStyle name="Normal 3 2 2 3 3 2" xfId="500" xr:uid="{00000000-0005-0000-0000-0000C1000000}"/>
    <cellStyle name="Normal 3 2 2 3 4" xfId="364" xr:uid="{00000000-0005-0000-0000-0000C2000000}"/>
    <cellStyle name="Normal 3 2 2 3 4 2" xfId="1413" xr:uid="{5E9026B1-78A6-4A94-9605-0E3B29330938}"/>
    <cellStyle name="Normal 3 2 2 3 5" xfId="911" xr:uid="{4FC0EA06-0D93-4126-9CBA-684253C8C4C2}"/>
    <cellStyle name="Normal 3 2 2 3 5 2" xfId="1568" xr:uid="{9C2D96C1-F5E8-4FF3-9BB4-D6856FA6E142}"/>
    <cellStyle name="Normal 3 2 2 3 6" xfId="612" xr:uid="{BFE29FA6-D161-45FE-8864-1A8B206E4E99}"/>
    <cellStyle name="Normal 3 2 2 3 6 2" xfId="1176" xr:uid="{1E4020EE-E5E9-4473-A036-0FA9735575E1}"/>
    <cellStyle name="Normal 3 2 2 3 7" xfId="1034" xr:uid="{F4E551AB-0A3F-4269-8436-84F0D139F943}"/>
    <cellStyle name="Normal 3 2 2 4" xfId="268" xr:uid="{00000000-0005-0000-0000-0000C3000000}"/>
    <cellStyle name="Normal 3 2 2 4 2" xfId="404" xr:uid="{00000000-0005-0000-0000-0000C4000000}"/>
    <cellStyle name="Normal 3 2 2 4 2 2" xfId="1339" xr:uid="{96B0BF1D-F71D-48E6-B706-950601ACE8A9}"/>
    <cellStyle name="Normal 3 2 2 4 3" xfId="838" xr:uid="{A7EBE284-C940-4DE6-87B3-E8BF47050CE0}"/>
    <cellStyle name="Normal 3 2 2 4 3 2" xfId="1450" xr:uid="{6CBE183F-A351-4F99-8CDC-CC55DC7E65F5}"/>
    <cellStyle name="Normal 3 2 2 4 4" xfId="946" xr:uid="{813F7383-4AEA-4DE3-AD01-2CC409136AFB}"/>
    <cellStyle name="Normal 3 2 2 4 4 2" xfId="1607" xr:uid="{75235BDD-6676-4A04-A680-75FF50C61588}"/>
    <cellStyle name="Normal 3 2 2 4 5" xfId="652" xr:uid="{5348AF01-5506-4A10-84D4-49894FF3F381}"/>
    <cellStyle name="Normal 3 2 2 4 5 2" xfId="1214" xr:uid="{30F3F532-ABD2-4194-A5CD-8DB33C7AB769}"/>
    <cellStyle name="Normal 3 2 2 4 6" xfId="1073" xr:uid="{AF2922E3-4543-4AF2-971A-B5684F046833}"/>
    <cellStyle name="Normal 3 2 2 5" xfId="198" xr:uid="{00000000-0005-0000-0000-0000C5000000}"/>
    <cellStyle name="Normal 3 2 2 5 2" xfId="473" xr:uid="{00000000-0005-0000-0000-0000C6000000}"/>
    <cellStyle name="Normal 3 2 2 5 2 2" xfId="1507" xr:uid="{31FC1C66-43CE-4299-8142-B356035824F3}"/>
    <cellStyle name="Normal 3 2 2 5 3" xfId="1263" xr:uid="{A7DE4E83-02F8-4593-B14D-D077FE968431}"/>
    <cellStyle name="Normal 3 2 2 6" xfId="337" xr:uid="{00000000-0005-0000-0000-0000C7000000}"/>
    <cellStyle name="Normal 3 2 2 6 2" xfId="1386" xr:uid="{D61FA26A-E3CC-414E-88AC-AE7AFD65FBFD}"/>
    <cellStyle name="Normal 3 2 2 7" xfId="885" xr:uid="{21645EC5-BAFB-4DAC-9FCE-83EE257061AB}"/>
    <cellStyle name="Normal 3 2 2 7 2" xfId="1541" xr:uid="{2E292BED-5550-4E09-A20A-7ACDF0B77F96}"/>
    <cellStyle name="Normal 3 2 2 8" xfId="571" xr:uid="{CA2BF598-541C-43C4-A6DC-636186CA3DC0}"/>
    <cellStyle name="Normal 3 2 2 8 2" xfId="1138" xr:uid="{3924013E-C1AD-469F-B4C3-EFB9F7A212BC}"/>
    <cellStyle name="Normal 3 2 2 9" xfId="1007" xr:uid="{B91729DD-1956-4151-AF52-AD3263DED75E}"/>
    <cellStyle name="Normal 3 2 3" xfId="109" xr:uid="{00000000-0005-0000-0000-0000C8000000}"/>
    <cellStyle name="Normal 3 2 3 2" xfId="150" xr:uid="{00000000-0005-0000-0000-0000C9000000}"/>
    <cellStyle name="Normal 3 2 3 2 2" xfId="304" xr:uid="{00000000-0005-0000-0000-0000CA000000}"/>
    <cellStyle name="Normal 3 2 3 2 2 2" xfId="440" xr:uid="{00000000-0005-0000-0000-0000CB000000}"/>
    <cellStyle name="Normal 3 2 3 2 2 2 2" xfId="1486" xr:uid="{33ECBF10-E03F-46E8-8948-DDB1495052F0}"/>
    <cellStyle name="Normal 3 2 3 2 2 3" xfId="980" xr:uid="{1928A3B7-2ABE-4716-BBBE-8EF5746674EC}"/>
    <cellStyle name="Normal 3 2 3 2 2 3 2" xfId="1643" xr:uid="{2C3FF82C-8E51-473E-8D6E-4369F4EEEEA6}"/>
    <cellStyle name="Normal 3 2 3 2 2 4" xfId="739" xr:uid="{430C9C20-2E1E-47FE-BB9C-A711D3F60A23}"/>
    <cellStyle name="Normal 3 2 3 2 2 4 2" xfId="1310" xr:uid="{1717B467-BA1A-47A0-B4D5-85D770A86FBA}"/>
    <cellStyle name="Normal 3 2 3 2 2 5" xfId="1109" xr:uid="{F9487431-E6AE-4FD7-A4E2-90F67720E54E}"/>
    <cellStyle name="Normal 3 2 3 2 3" xfId="234" xr:uid="{00000000-0005-0000-0000-0000CC000000}"/>
    <cellStyle name="Normal 3 2 3 2 3 2" xfId="509" xr:uid="{00000000-0005-0000-0000-0000CD000000}"/>
    <cellStyle name="Normal 3 2 3 2 4" xfId="373" xr:uid="{00000000-0005-0000-0000-0000CE000000}"/>
    <cellStyle name="Normal 3 2 3 2 4 2" xfId="1422" xr:uid="{5BAA0232-B575-4E64-85D8-18C17D3D5002}"/>
    <cellStyle name="Normal 3 2 3 2 5" xfId="920" xr:uid="{E339BF49-0E4D-4D22-BB0A-10FC1D10E10E}"/>
    <cellStyle name="Normal 3 2 3 2 5 2" xfId="1577" xr:uid="{7DFB383E-3B0F-4773-A86B-29B019570E43}"/>
    <cellStyle name="Normal 3 2 3 2 6" xfId="621" xr:uid="{A617A13B-41C6-4EB7-A37B-366E492B7D28}"/>
    <cellStyle name="Normal 3 2 3 2 6 2" xfId="1185" xr:uid="{8201A33A-F785-41C1-B78C-B94FCFC20CDB}"/>
    <cellStyle name="Normal 3 2 3 2 7" xfId="1043" xr:uid="{A0C8AA46-FAF4-4924-9243-D16D2E54DD68}"/>
    <cellStyle name="Normal 3 2 3 3" xfId="269" xr:uid="{00000000-0005-0000-0000-0000CF000000}"/>
    <cellStyle name="Normal 3 2 3 3 2" xfId="405" xr:uid="{00000000-0005-0000-0000-0000D0000000}"/>
    <cellStyle name="Normal 3 2 3 3 2 2" xfId="1348" xr:uid="{AC5B046B-162E-43C2-A15F-71F92F4249A4}"/>
    <cellStyle name="Normal 3 2 3 3 3" xfId="839" xr:uid="{225EB805-99A4-4B7C-A809-616D63DD4969}"/>
    <cellStyle name="Normal 3 2 3 3 3 2" xfId="1451" xr:uid="{AC0AF18B-D83E-469D-96E0-B4E4C6DA018B}"/>
    <cellStyle name="Normal 3 2 3 3 4" xfId="947" xr:uid="{8452E34F-4125-42F9-9F89-513A2BF3A81F}"/>
    <cellStyle name="Normal 3 2 3 3 4 2" xfId="1608" xr:uid="{6EA82633-B083-4EE4-988C-3CE2E18BBAD6}"/>
    <cellStyle name="Normal 3 2 3 3 5" xfId="657" xr:uid="{EF34E049-042A-484E-9DCF-06B9228890A7}"/>
    <cellStyle name="Normal 3 2 3 3 5 2" xfId="1223" xr:uid="{182D5731-FD65-4399-BD46-F6C92C8F3CED}"/>
    <cellStyle name="Normal 3 2 3 3 6" xfId="1074" xr:uid="{F903FE10-6913-46C7-86B1-38EAA424DD5B}"/>
    <cellStyle name="Normal 3 2 3 4" xfId="199" xr:uid="{00000000-0005-0000-0000-0000D1000000}"/>
    <cellStyle name="Normal 3 2 3 4 2" xfId="474" xr:uid="{00000000-0005-0000-0000-0000D2000000}"/>
    <cellStyle name="Normal 3 2 3 4 2 2" xfId="1508" xr:uid="{7087E802-AC6E-405D-89C2-9A6DAEE32500}"/>
    <cellStyle name="Normal 3 2 3 4 3" xfId="1272" xr:uid="{8645E086-8874-44D8-9C76-9087D5B351B5}"/>
    <cellStyle name="Normal 3 2 3 5" xfId="338" xr:uid="{00000000-0005-0000-0000-0000D3000000}"/>
    <cellStyle name="Normal 3 2 3 5 2" xfId="1387" xr:uid="{C3C221B8-1C3F-49B9-85C8-76C7A3475354}"/>
    <cellStyle name="Normal 3 2 3 6" xfId="886" xr:uid="{4DB2B983-E252-4942-8C12-A54C009E3B0E}"/>
    <cellStyle name="Normal 3 2 3 6 2" xfId="1542" xr:uid="{FD17AB3A-5066-4684-A18C-6A7C1D8CCE45}"/>
    <cellStyle name="Normal 3 2 3 7" xfId="580" xr:uid="{9DD064F0-3C1B-4793-B115-B619C3A87974}"/>
    <cellStyle name="Normal 3 2 3 7 2" xfId="1147" xr:uid="{950CF033-41D0-4CB6-B7B2-39254AA25356}"/>
    <cellStyle name="Normal 3 2 3 8" xfId="1008" xr:uid="{4CF4C49E-C102-4687-8F92-4C7EEA5B700F}"/>
    <cellStyle name="Normal 3 2 4" xfId="132" xr:uid="{00000000-0005-0000-0000-0000D4000000}"/>
    <cellStyle name="Normal 3 2 4 2" xfId="286" xr:uid="{00000000-0005-0000-0000-0000D5000000}"/>
    <cellStyle name="Normal 3 2 4 2 2" xfId="422" xr:uid="{00000000-0005-0000-0000-0000D6000000}"/>
    <cellStyle name="Normal 3 2 4 2 2 2" xfId="1468" xr:uid="{065DDC55-31B8-4869-8750-2025C143521C}"/>
    <cellStyle name="Normal 3 2 4 2 3" xfId="962" xr:uid="{9691B6EA-A43D-4408-8764-CB9DB8DB85CA}"/>
    <cellStyle name="Normal 3 2 4 2 3 2" xfId="1625" xr:uid="{5A8B3CE2-0599-4F2A-8791-D406773B2CD6}"/>
    <cellStyle name="Normal 3 2 4 2 4" xfId="725" xr:uid="{89210438-CCB8-4537-A012-366C699D8273}"/>
    <cellStyle name="Normal 3 2 4 2 4 2" xfId="1292" xr:uid="{4B3FF6D1-1FC6-4E19-BA95-CF5EBD313446}"/>
    <cellStyle name="Normal 3 2 4 2 5" xfId="1091" xr:uid="{A41A2D3C-CC2E-4566-A62A-5D6777CA1F7C}"/>
    <cellStyle name="Normal 3 2 4 3" xfId="216" xr:uid="{00000000-0005-0000-0000-0000D7000000}"/>
    <cellStyle name="Normal 3 2 4 3 2" xfId="491" xr:uid="{00000000-0005-0000-0000-0000D8000000}"/>
    <cellStyle name="Normal 3 2 4 4" xfId="355" xr:uid="{00000000-0005-0000-0000-0000D9000000}"/>
    <cellStyle name="Normal 3 2 4 4 2" xfId="1404" xr:uid="{A978BE05-3325-492D-9821-9D84E7AFAB98}"/>
    <cellStyle name="Normal 3 2 4 5" xfId="902" xr:uid="{B9356FD7-0319-4D87-A17F-475EC58E1EB4}"/>
    <cellStyle name="Normal 3 2 4 5 2" xfId="1559" xr:uid="{581E8D0E-FF74-46DC-9407-470CEF05DE50}"/>
    <cellStyle name="Normal 3 2 4 6" xfId="603" xr:uid="{9332372E-7AA4-465F-802C-B66303B70D64}"/>
    <cellStyle name="Normal 3 2 4 6 2" xfId="1167" xr:uid="{B2B4FFF3-391D-486A-B877-FF07552A7A3B}"/>
    <cellStyle name="Normal 3 2 4 7" xfId="1025" xr:uid="{3282D371-E591-4E87-84CD-36BEC2A09960}"/>
    <cellStyle name="Normal 3 2 5" xfId="107" xr:uid="{00000000-0005-0000-0000-0000DA000000}"/>
    <cellStyle name="Normal 3 2 5 2" xfId="267" xr:uid="{00000000-0005-0000-0000-0000DB000000}"/>
    <cellStyle name="Normal 3 2 5 2 2" xfId="403" xr:uid="{00000000-0005-0000-0000-0000DC000000}"/>
    <cellStyle name="Normal 3 2 5 2 2 2" xfId="1449" xr:uid="{C8F05FF8-5CBD-481A-8DC7-92EC57E523B1}"/>
    <cellStyle name="Normal 3 2 5 2 3" xfId="945" xr:uid="{A9880C44-7882-4CA0-BBD3-A1FBCFC49BBD}"/>
    <cellStyle name="Normal 3 2 5 2 3 2" xfId="1606" xr:uid="{E65FD84F-C29F-4205-830A-5935FA89CF48}"/>
    <cellStyle name="Normal 3 2 5 2 4" xfId="751" xr:uid="{1658CF92-05D8-41D7-BFB1-9C9E1D5B5D36}"/>
    <cellStyle name="Normal 3 2 5 2 4 2" xfId="1330" xr:uid="{9A150FC6-B749-48D9-8E00-3CAFDD14BB0B}"/>
    <cellStyle name="Normal 3 2 5 2 5" xfId="1072" xr:uid="{E36F3368-BDCA-4575-AF0D-D1B2575AF5D5}"/>
    <cellStyle name="Normal 3 2 5 3" xfId="197" xr:uid="{00000000-0005-0000-0000-0000DD000000}"/>
    <cellStyle name="Normal 3 2 5 3 2" xfId="472" xr:uid="{00000000-0005-0000-0000-0000DE000000}"/>
    <cellStyle name="Normal 3 2 5 4" xfId="336" xr:uid="{00000000-0005-0000-0000-0000DF000000}"/>
    <cellStyle name="Normal 3 2 5 4 2" xfId="1385" xr:uid="{9CE42030-8ADE-4741-93D1-1FDE40AC1282}"/>
    <cellStyle name="Normal 3 2 5 5" xfId="884" xr:uid="{F00DCAC3-8E1C-42E7-B25C-0269CF0A43F2}"/>
    <cellStyle name="Normal 3 2 5 5 2" xfId="1540" xr:uid="{DEC341BC-61E2-4D98-A46F-6B4D18D30CD5}"/>
    <cellStyle name="Normal 3 2 5 6" xfId="643" xr:uid="{BB636311-F78F-434C-98F2-B32A91FE1D0D}"/>
    <cellStyle name="Normal 3 2 5 6 2" xfId="1205" xr:uid="{C234041C-1E16-4B80-BB56-06F4785583FC}"/>
    <cellStyle name="Normal 3 2 5 7" xfId="1006" xr:uid="{C2D507E9-9CE7-4CE7-BAC8-2EFA52BE32BF}"/>
    <cellStyle name="Normal 3 2 6" xfId="258" xr:uid="{00000000-0005-0000-0000-0000E0000000}"/>
    <cellStyle name="Normal 3 2 6 2" xfId="395" xr:uid="{00000000-0005-0000-0000-0000E1000000}"/>
    <cellStyle name="Normal 3 2 6 2 2" xfId="1441" xr:uid="{114F84DF-B178-4768-977B-5DF6FDC56BCB}"/>
    <cellStyle name="Normal 3 2 6 3" xfId="941" xr:uid="{5494944E-BF6E-4618-9849-6997E80B2BE6}"/>
    <cellStyle name="Normal 3 2 6 3 2" xfId="1598" xr:uid="{A7D71A2F-D060-4E2E-9819-91D6FD9F7B88}"/>
    <cellStyle name="Normal 3 2 6 4" xfId="710" xr:uid="{CB7B7B4A-1AA6-4872-A767-C1D37A6B5931}"/>
    <cellStyle name="Normal 3 2 6 4 2" xfId="1254" xr:uid="{9A387F99-8CB4-4D0D-B4A0-38B084B5106D}"/>
    <cellStyle name="Normal 3 2 6 5" xfId="1064" xr:uid="{C12772F0-FA29-4C6F-9E4C-C8DA69F79047}"/>
    <cellStyle name="Normal 3 2 7" xfId="188" xr:uid="{00000000-0005-0000-0000-0000E2000000}"/>
    <cellStyle name="Normal 3 2 7 2" xfId="464" xr:uid="{00000000-0005-0000-0000-0000E3000000}"/>
    <cellStyle name="Normal 3 2 8" xfId="328" xr:uid="{00000000-0005-0000-0000-0000E4000000}"/>
    <cellStyle name="Normal 3 2 8 2" xfId="1377" xr:uid="{5AAEDA7A-281D-43A6-B695-8B90A5F8F85A}"/>
    <cellStyle name="Normal 3 2 9" xfId="879" xr:uid="{105D02EE-83C5-4A22-BBC6-93EF506D38A3}"/>
    <cellStyle name="Normal 3 2 9 2" xfId="1532" xr:uid="{5200F3C9-1CFA-4E1F-9243-7A78842296A1}"/>
    <cellStyle name="Normal 3 3" xfId="65" xr:uid="{00000000-0005-0000-0000-0000E5000000}"/>
    <cellStyle name="Normal 3 3 10" xfId="996" xr:uid="{B6FD93EE-6506-48B7-83B5-C604547815E5}"/>
    <cellStyle name="Normal 3 3 2" xfId="156" xr:uid="{00000000-0005-0000-0000-0000E6000000}"/>
    <cellStyle name="Normal 3 3 2 2" xfId="310" xr:uid="{00000000-0005-0000-0000-0000E7000000}"/>
    <cellStyle name="Normal 3 3 2 2 2" xfId="446" xr:uid="{00000000-0005-0000-0000-0000E8000000}"/>
    <cellStyle name="Normal 3 3 2 2 2 2" xfId="1316" xr:uid="{B3968445-9CD4-464B-9E76-BFDD2ED87E54}"/>
    <cellStyle name="Normal 3 3 2 2 3" xfId="854" xr:uid="{7C46D1BC-7505-4E67-AF71-0BF5F0E3BCC5}"/>
    <cellStyle name="Normal 3 3 2 2 3 2" xfId="1492" xr:uid="{5E165F66-CB5B-4E50-8C51-C992B5D63956}"/>
    <cellStyle name="Normal 3 3 2 2 4" xfId="986" xr:uid="{4F9FA79F-D755-409E-97B8-EB1B42CAF705}"/>
    <cellStyle name="Normal 3 3 2 2 4 2" xfId="1649" xr:uid="{05631117-25A7-4DB9-BEAB-28141B6B7EDF}"/>
    <cellStyle name="Normal 3 3 2 2 5" xfId="627" xr:uid="{6229DB11-C315-48C4-B464-3C1A5C71A9CC}"/>
    <cellStyle name="Normal 3 3 2 2 5 2" xfId="1191" xr:uid="{7AC163BE-933A-46B7-916F-AB8394A77A57}"/>
    <cellStyle name="Normal 3 3 2 2 6" xfId="1115" xr:uid="{6E523589-CD3B-467D-AAE1-F9AE85C8BEC2}"/>
    <cellStyle name="Normal 3 3 2 3" xfId="240" xr:uid="{00000000-0005-0000-0000-0000E9000000}"/>
    <cellStyle name="Normal 3 3 2 3 2" xfId="515" xr:uid="{00000000-0005-0000-0000-0000EA000000}"/>
    <cellStyle name="Normal 3 3 2 3 2 2" xfId="1354" xr:uid="{2DDA590C-736A-4577-B1A0-FC701581E32F}"/>
    <cellStyle name="Normal 3 3 2 3 3" xfId="869" xr:uid="{5EFBAD10-B911-4836-AAC9-5B14D1EBA4B7}"/>
    <cellStyle name="Normal 3 3 2 3 3 2" xfId="1522" xr:uid="{6B396F4F-5534-4704-B692-460866C9D52F}"/>
    <cellStyle name="Normal 3 3 2 3 4" xfId="1229" xr:uid="{6EBAC82C-C05E-4E5F-9F34-89B25804E44C}"/>
    <cellStyle name="Normal 3 3 2 4" xfId="379" xr:uid="{00000000-0005-0000-0000-0000EB000000}"/>
    <cellStyle name="Normal 3 3 2 4 2" xfId="1278" xr:uid="{A8F2A754-F63C-4CDC-A341-FABA22E649D9}"/>
    <cellStyle name="Normal 3 3 2 5" xfId="818" xr:uid="{6874259F-F69A-4FC7-AD23-2D84D0592CE5}"/>
    <cellStyle name="Normal 3 3 2 5 2" xfId="1428" xr:uid="{BF7C346F-F0F8-4005-9DB6-464DF727D3AF}"/>
    <cellStyle name="Normal 3 3 2 6" xfId="926" xr:uid="{8B413006-09B0-4BC2-9D27-D5A275923DC0}"/>
    <cellStyle name="Normal 3 3 2 6 2" xfId="1583" xr:uid="{C6CABCCF-0E77-4E4F-98C8-C449C620256A}"/>
    <cellStyle name="Normal 3 3 2 7" xfId="586" xr:uid="{978803D1-6B85-4FFD-9DE3-C0A175AF8556}"/>
    <cellStyle name="Normal 3 3 2 7 2" xfId="1153" xr:uid="{F392EDD9-AAE5-45FB-AD53-12B2470668DE}"/>
    <cellStyle name="Normal 3 3 2 8" xfId="1049" xr:uid="{6420683C-62CD-4599-AEF1-967007FC4BC5}"/>
    <cellStyle name="Normal 3 3 3" xfId="138" xr:uid="{00000000-0005-0000-0000-0000EC000000}"/>
    <cellStyle name="Normal 3 3 3 2" xfId="292" xr:uid="{00000000-0005-0000-0000-0000ED000000}"/>
    <cellStyle name="Normal 3 3 3 2 2" xfId="428" xr:uid="{00000000-0005-0000-0000-0000EE000000}"/>
    <cellStyle name="Normal 3 3 3 2 2 2" xfId="1474" xr:uid="{D3896B31-CA88-4E20-B70C-420A6C0FC935}"/>
    <cellStyle name="Normal 3 3 3 2 3" xfId="968" xr:uid="{723B66AB-C12C-4481-9FAD-82A8FA0CAC4B}"/>
    <cellStyle name="Normal 3 3 3 2 3 2" xfId="1631" xr:uid="{2A9D561C-CA6A-4C7A-9A53-FC728B81DC19}"/>
    <cellStyle name="Normal 3 3 3 2 4" xfId="731" xr:uid="{4E15328A-25E5-4A38-B356-BE3A4269E14A}"/>
    <cellStyle name="Normal 3 3 3 2 4 2" xfId="1298" xr:uid="{54FAC1E5-38EE-4DBC-A630-2313C3533C4A}"/>
    <cellStyle name="Normal 3 3 3 2 5" xfId="1097" xr:uid="{312A965A-5DA5-40D7-8993-EC0B2FCC573A}"/>
    <cellStyle name="Normal 3 3 3 3" xfId="222" xr:uid="{00000000-0005-0000-0000-0000EF000000}"/>
    <cellStyle name="Normal 3 3 3 3 2" xfId="497" xr:uid="{00000000-0005-0000-0000-0000F0000000}"/>
    <cellStyle name="Normal 3 3 3 4" xfId="361" xr:uid="{00000000-0005-0000-0000-0000F1000000}"/>
    <cellStyle name="Normal 3 3 3 4 2" xfId="1410" xr:uid="{72BFA39A-64A7-4C41-827E-45338BF16F7E}"/>
    <cellStyle name="Normal 3 3 3 5" xfId="908" xr:uid="{709870B5-0F30-40CF-905C-EFD45481C653}"/>
    <cellStyle name="Normal 3 3 3 5 2" xfId="1565" xr:uid="{52F78F49-AC48-4C92-9DA0-B5FC28BF52B3}"/>
    <cellStyle name="Normal 3 3 3 6" xfId="609" xr:uid="{FE13874D-CAFE-46CD-AAE6-C55AFAC608DC}"/>
    <cellStyle name="Normal 3 3 3 6 2" xfId="1173" xr:uid="{ABAD919B-6A3A-4B97-82F5-D0ABDD5D2B00}"/>
    <cellStyle name="Normal 3 3 3 7" xfId="1031" xr:uid="{3C7DF797-5842-41DB-B524-AE4E2A5CCAE2}"/>
    <cellStyle name="Normal 3 3 4" xfId="110" xr:uid="{00000000-0005-0000-0000-0000F2000000}"/>
    <cellStyle name="Normal 3 3 4 2" xfId="270" xr:uid="{00000000-0005-0000-0000-0000F3000000}"/>
    <cellStyle name="Normal 3 3 4 2 2" xfId="406" xr:uid="{00000000-0005-0000-0000-0000F4000000}"/>
    <cellStyle name="Normal 3 3 4 2 2 2" xfId="1452" xr:uid="{9D1CA3CC-45B4-4939-ADEB-EF6210A5DC61}"/>
    <cellStyle name="Normal 3 3 4 2 3" xfId="948" xr:uid="{9CB245E5-593F-4BCD-8EEE-4864D692EAE1}"/>
    <cellStyle name="Normal 3 3 4 2 3 2" xfId="1609" xr:uid="{8D0EB540-17CF-4A2F-AB52-D90A0BDE0AF7}"/>
    <cellStyle name="Normal 3 3 4 2 4" xfId="756" xr:uid="{C1A60AF2-7286-4CE6-A117-3D9D1115A5C0}"/>
    <cellStyle name="Normal 3 3 4 2 4 2" xfId="1336" xr:uid="{E446309A-8F00-4048-AE8E-95322D4F34C3}"/>
    <cellStyle name="Normal 3 3 4 2 5" xfId="1075" xr:uid="{5AD2575E-EB21-43B4-8F65-CEDA14A7DE24}"/>
    <cellStyle name="Normal 3 3 4 3" xfId="200" xr:uid="{00000000-0005-0000-0000-0000F5000000}"/>
    <cellStyle name="Normal 3 3 4 3 2" xfId="475" xr:uid="{00000000-0005-0000-0000-0000F6000000}"/>
    <cellStyle name="Normal 3 3 4 4" xfId="339" xr:uid="{00000000-0005-0000-0000-0000F7000000}"/>
    <cellStyle name="Normal 3 3 4 4 2" xfId="1388" xr:uid="{8621558E-7FB2-45F6-A666-697AD2B7B1C2}"/>
    <cellStyle name="Normal 3 3 4 5" xfId="887" xr:uid="{5C5D4DC0-EC54-4282-BBF6-8354C46AF0C5}"/>
    <cellStyle name="Normal 3 3 4 5 2" xfId="1543" xr:uid="{1A16C4A3-C377-457B-BD2C-670F9D2AF7A6}"/>
    <cellStyle name="Normal 3 3 4 6" xfId="649" xr:uid="{E731554E-ED3F-4B61-8CA0-CBCAFA09B5E8}"/>
    <cellStyle name="Normal 3 3 4 6 2" xfId="1211" xr:uid="{1D19F675-847D-46CE-BCDC-14DD249AF6F0}"/>
    <cellStyle name="Normal 3 3 4 7" xfId="1009" xr:uid="{3B2A15F2-550C-46C2-A982-A6EBD8F70300}"/>
    <cellStyle name="Normal 3 3 5" xfId="256" xr:uid="{00000000-0005-0000-0000-0000F8000000}"/>
    <cellStyle name="Normal 3 3 5 2" xfId="393" xr:uid="{00000000-0005-0000-0000-0000F9000000}"/>
    <cellStyle name="Normal 3 3 5 2 2" xfId="1439" xr:uid="{BB7A2BF5-2CA6-43F3-BCA5-770F20167CFE}"/>
    <cellStyle name="Normal 3 3 5 3" xfId="939" xr:uid="{6E565C91-1A5C-4F64-A9EE-9CFC1A5D167E}"/>
    <cellStyle name="Normal 3 3 5 3 2" xfId="1596" xr:uid="{59814446-1062-46E7-9727-F93314EDEA12}"/>
    <cellStyle name="Normal 3 3 5 4" xfId="715" xr:uid="{E6B2409C-AD4E-466E-8A7D-B5B22220FFB9}"/>
    <cellStyle name="Normal 3 3 5 4 2" xfId="1260" xr:uid="{09C63F8A-51EA-48E8-A8EE-5B54876DD1E8}"/>
    <cellStyle name="Normal 3 3 5 5" xfId="1062" xr:uid="{DD9E084D-6D0B-4F7C-A32A-ACE1A082FFD7}"/>
    <cellStyle name="Normal 3 3 6" xfId="185" xr:uid="{00000000-0005-0000-0000-0000FA000000}"/>
    <cellStyle name="Normal 3 3 6 2" xfId="462" xr:uid="{00000000-0005-0000-0000-0000FB000000}"/>
    <cellStyle name="Normal 3 3 7" xfId="326" xr:uid="{00000000-0005-0000-0000-0000FC000000}"/>
    <cellStyle name="Normal 3 3 7 2" xfId="1375" xr:uid="{47B1EA01-0DFC-4A51-B020-EE48B7680C38}"/>
    <cellStyle name="Normal 3 3 8" xfId="877" xr:uid="{FDD1CE6B-29D2-4DF1-95C1-3F50AF904C9F}"/>
    <cellStyle name="Normal 3 3 8 2" xfId="1530" xr:uid="{AF57A8D0-A5A3-4E9F-B01F-0ABC88191260}"/>
    <cellStyle name="Normal 3 3 9" xfId="568" xr:uid="{056E7657-9F10-4C13-A9B4-B120F673ED11}"/>
    <cellStyle name="Normal 3 3 9 2" xfId="1135" xr:uid="{F0706D93-47E4-48D5-AE66-C2C8866048FC}"/>
    <cellStyle name="Normal 3 4" xfId="147" xr:uid="{00000000-0005-0000-0000-0000FD000000}"/>
    <cellStyle name="Normal 3 4 2" xfId="301" xr:uid="{00000000-0005-0000-0000-0000FE000000}"/>
    <cellStyle name="Normal 3 4 2 2" xfId="437" xr:uid="{00000000-0005-0000-0000-0000FF000000}"/>
    <cellStyle name="Normal 3 4 2 2 2" xfId="1307" xr:uid="{B2B2919C-60C4-4176-A1C2-7922019A3D2B}"/>
    <cellStyle name="Normal 3 4 2 3" xfId="850" xr:uid="{34C1BE3F-3A63-485C-BB75-F44BF1D7A806}"/>
    <cellStyle name="Normal 3 4 2 3 2" xfId="1483" xr:uid="{6ABA614E-ED4C-4340-A5B2-B39F8A929711}"/>
    <cellStyle name="Normal 3 4 2 4" xfId="977" xr:uid="{6B687D47-6EEA-4E41-9FD9-AD5EE5AFB5B6}"/>
    <cellStyle name="Normal 3 4 2 4 2" xfId="1640" xr:uid="{4DE839B5-D1FA-4688-B93C-31B432EDA895}"/>
    <cellStyle name="Normal 3 4 2 5" xfId="618" xr:uid="{C6FB9998-EF3B-47A2-A4E7-51043B3CAC2C}"/>
    <cellStyle name="Normal 3 4 2 5 2" xfId="1182" xr:uid="{3FC8F420-42D4-4E6D-8D40-0C59660A03D7}"/>
    <cellStyle name="Normal 3 4 2 6" xfId="1106" xr:uid="{8CDF6119-61F8-4EB2-B202-4EC0443FCF03}"/>
    <cellStyle name="Normal 3 4 3" xfId="231" xr:uid="{00000000-0005-0000-0000-000000010000}"/>
    <cellStyle name="Normal 3 4 3 2" xfId="506" xr:uid="{00000000-0005-0000-0000-000001010000}"/>
    <cellStyle name="Normal 3 4 3 2 2" xfId="1345" xr:uid="{1A2B0F41-8BE8-4629-A311-15FBD55058DB}"/>
    <cellStyle name="Normal 3 4 3 3" xfId="865" xr:uid="{E8E4D335-C5AF-4246-B345-0673ED55CDD2}"/>
    <cellStyle name="Normal 3 4 3 3 2" xfId="1518" xr:uid="{5FE5F993-7697-43A1-8A52-9B6F66E25054}"/>
    <cellStyle name="Normal 3 4 3 4" xfId="1220" xr:uid="{6B963174-FD6E-4BEA-AF6F-1B5F7D543C02}"/>
    <cellStyle name="Normal 3 4 4" xfId="370" xr:uid="{00000000-0005-0000-0000-000002010000}"/>
    <cellStyle name="Normal 3 4 4 2" xfId="1269" xr:uid="{94FCFA7D-1642-449F-BEB5-5EB7D5EBDF3D}"/>
    <cellStyle name="Normal 3 4 5" xfId="814" xr:uid="{5F22AB8B-2D1A-45BE-BC2B-AA0424FE34E6}"/>
    <cellStyle name="Normal 3 4 5 2" xfId="1419" xr:uid="{0DA4EEB5-2033-4D49-81E3-AA85289AB3D6}"/>
    <cellStyle name="Normal 3 4 6" xfId="917" xr:uid="{CCB4E735-3E1D-49BA-9D1F-58CB205A2675}"/>
    <cellStyle name="Normal 3 4 6 2" xfId="1574" xr:uid="{52F18DF5-29EB-4C26-917A-6183A0B4459A}"/>
    <cellStyle name="Normal 3 4 7" xfId="577" xr:uid="{AFFD3A9C-5853-49EA-B94A-D6E54B6AF159}"/>
    <cellStyle name="Normal 3 4 7 2" xfId="1144" xr:uid="{63F4C440-E424-4299-9515-2C6882C1ACE4}"/>
    <cellStyle name="Normal 3 4 8" xfId="1040" xr:uid="{35608B0E-1220-494A-943E-1279D947CD68}"/>
    <cellStyle name="Normal 3 5" xfId="129" xr:uid="{00000000-0005-0000-0000-000003010000}"/>
    <cellStyle name="Normal 3 5 2" xfId="283" xr:uid="{00000000-0005-0000-0000-000004010000}"/>
    <cellStyle name="Normal 3 5 2 2" xfId="419" xr:uid="{00000000-0005-0000-0000-000005010000}"/>
    <cellStyle name="Normal 3 5 2 2 2" xfId="1465" xr:uid="{FCBAFE86-5FBC-4454-A198-8DD603215CFA}"/>
    <cellStyle name="Normal 3 5 2 3" xfId="959" xr:uid="{5F8D5728-7CF7-4C8A-8DC7-6006ADD45DC4}"/>
    <cellStyle name="Normal 3 5 2 3 2" xfId="1622" xr:uid="{04054F82-DF18-4B3F-9FEF-F20A1E211E04}"/>
    <cellStyle name="Normal 3 5 2 4" xfId="722" xr:uid="{7FF1D36B-8B99-4259-B035-EA2A85BB5710}"/>
    <cellStyle name="Normal 3 5 2 4 2" xfId="1289" xr:uid="{BE522EFD-3DF6-4C3C-A709-830F5BF064E3}"/>
    <cellStyle name="Normal 3 5 2 5" xfId="1088" xr:uid="{A12B0422-2EC7-4A4A-9C50-6382ED1413C3}"/>
    <cellStyle name="Normal 3 5 3" xfId="213" xr:uid="{00000000-0005-0000-0000-000006010000}"/>
    <cellStyle name="Normal 3 5 3 2" xfId="488" xr:uid="{00000000-0005-0000-0000-000007010000}"/>
    <cellStyle name="Normal 3 5 4" xfId="352" xr:uid="{00000000-0005-0000-0000-000008010000}"/>
    <cellStyle name="Normal 3 5 4 2" xfId="1401" xr:uid="{5FC02070-BDAB-4E77-8D16-DA1E0451F155}"/>
    <cellStyle name="Normal 3 5 5" xfId="899" xr:uid="{817CD422-E995-41DD-9B00-F0D1AD598A4C}"/>
    <cellStyle name="Normal 3 5 5 2" xfId="1556" xr:uid="{734AF0AF-8C03-4BE8-9F9C-FC5782081630}"/>
    <cellStyle name="Normal 3 5 6" xfId="600" xr:uid="{B87FFD7C-8B2F-49CF-B4E3-3D8BF07DA89A}"/>
    <cellStyle name="Normal 3 5 6 2" xfId="1164" xr:uid="{FD9C1C0E-CB37-4710-8AB9-69E14DAA943D}"/>
    <cellStyle name="Normal 3 5 7" xfId="1022" xr:uid="{E61AFFC1-027F-4C3D-811D-BB0993EFFDF7}"/>
    <cellStyle name="Normal 3 6" xfId="89" xr:uid="{00000000-0005-0000-0000-000009010000}"/>
    <cellStyle name="Normal 3 6 2" xfId="748" xr:uid="{7AC4E53D-B97F-4A44-8AC9-8E37ECC655AE}"/>
    <cellStyle name="Normal 3 6 2 2" xfId="1327" xr:uid="{1A37B385-C412-4A49-B660-BBE334114239}"/>
    <cellStyle name="Normal 3 6 3" xfId="798" xr:uid="{BE49B4A4-D7CE-48C1-AF29-368377545A67}"/>
    <cellStyle name="Normal 3 6 4" xfId="640" xr:uid="{9B819553-9C78-4DEE-8FF9-0F6899D8615B}"/>
    <cellStyle name="Normal 3 6 4 2" xfId="1202" xr:uid="{244B7CAA-ABF2-49A8-A5CF-20CC2F8C392D}"/>
    <cellStyle name="Normal 3 7" xfId="708" xr:uid="{01172FAE-21EB-4AA8-A869-B232C936B488}"/>
    <cellStyle name="Normal 3 7 2" xfId="1251" xr:uid="{48FD289D-311C-4C62-AE10-B26A6762705C}"/>
    <cellStyle name="Normal 3 8" xfId="776" xr:uid="{2B5B5EBA-52BC-4336-BE76-2488E81FA9CB}"/>
    <cellStyle name="Normal 3 9" xfId="559" xr:uid="{41ABBF1E-8A2C-4A8A-A8A1-0DB38B99AE23}"/>
    <cellStyle name="Normal 3 9 2" xfId="1126" xr:uid="{48ACA7B4-712B-4C91-9FB4-5D56250BB0EF}"/>
    <cellStyle name="Normal 3_NO_Prod" xfId="703" xr:uid="{A29362F7-1EF2-4FFC-B96D-75D4631E88B7}"/>
    <cellStyle name="Normal 4" xfId="66" xr:uid="{00000000-0005-0000-0000-00000A010000}"/>
    <cellStyle name="Normal 4 10" xfId="878" xr:uid="{230A5C47-4CEB-4CFF-87D4-98D309C06CF4}"/>
    <cellStyle name="Normal 4 10 2" xfId="1531" xr:uid="{FCFC4271-D5D0-473F-8B88-7BDE8DBA20DA}"/>
    <cellStyle name="Normal 4 11" xfId="552" xr:uid="{F32F6D8D-7932-4FBB-8CD1-1AB2673DD238}"/>
    <cellStyle name="Normal 4 12" xfId="997" xr:uid="{8BBCD387-4B39-4EED-A569-FF183C7C7391}"/>
    <cellStyle name="Normal 4 2" xfId="112" xr:uid="{00000000-0005-0000-0000-00000B010000}"/>
    <cellStyle name="Normal 4 2 10" xfId="1011" xr:uid="{047D7F66-9F07-4036-8DF7-B520AC08B461}"/>
    <cellStyle name="Normal 4 2 2" xfId="142" xr:uid="{00000000-0005-0000-0000-00000C010000}"/>
    <cellStyle name="Normal 4 2 2 2" xfId="160" xr:uid="{00000000-0005-0000-0000-00000D010000}"/>
    <cellStyle name="Normal 4 2 2 2 2" xfId="314" xr:uid="{00000000-0005-0000-0000-00000E010000}"/>
    <cellStyle name="Normal 4 2 2 2 2 2" xfId="450" xr:uid="{00000000-0005-0000-0000-00000F010000}"/>
    <cellStyle name="Normal 4 2 2 2 2 2 2" xfId="1320" xr:uid="{E0FC3AA6-9B67-4A57-8F21-C12E576C9C87}"/>
    <cellStyle name="Normal 4 2 2 2 2 3" xfId="857" xr:uid="{0F37038F-0DA0-4915-8390-92B786E2AF45}"/>
    <cellStyle name="Normal 4 2 2 2 2 3 2" xfId="1496" xr:uid="{8EDA2471-D717-4C45-B6BE-8FB27E605138}"/>
    <cellStyle name="Normal 4 2 2 2 2 4" xfId="990" xr:uid="{498650C5-9CC2-46EB-8CC9-09224D9E2C62}"/>
    <cellStyle name="Normal 4 2 2 2 2 4 2" xfId="1653" xr:uid="{619F64E6-4B07-4546-9165-C2C8CDC34316}"/>
    <cellStyle name="Normal 4 2 2 2 2 5" xfId="631" xr:uid="{ECAC6499-4031-44E7-8556-D6D03BD3E23C}"/>
    <cellStyle name="Normal 4 2 2 2 2 5 2" xfId="1195" xr:uid="{CBFC0FD0-6942-4337-9CEB-017EF2C38C7A}"/>
    <cellStyle name="Normal 4 2 2 2 2 6" xfId="1119" xr:uid="{01CD08A1-25B6-41E5-842B-FC22AA2741FA}"/>
    <cellStyle name="Normal 4 2 2 2 3" xfId="244" xr:uid="{00000000-0005-0000-0000-000010010000}"/>
    <cellStyle name="Normal 4 2 2 2 3 2" xfId="519" xr:uid="{00000000-0005-0000-0000-000011010000}"/>
    <cellStyle name="Normal 4 2 2 2 3 2 2" xfId="1358" xr:uid="{E48FC1AC-8C82-4AAE-B675-F4F1FC761D9C}"/>
    <cellStyle name="Normal 4 2 2 2 3 3" xfId="872" xr:uid="{E09E8526-1AA4-4B4B-BF7F-1C44443FB64F}"/>
    <cellStyle name="Normal 4 2 2 2 3 3 2" xfId="1525" xr:uid="{EB8D1D53-F098-4F3F-A02F-B0D12E349F05}"/>
    <cellStyle name="Normal 4 2 2 2 3 4" xfId="1233" xr:uid="{A385693D-456A-4756-8BDF-7E8E52372519}"/>
    <cellStyle name="Normal 4 2 2 2 4" xfId="383" xr:uid="{00000000-0005-0000-0000-000012010000}"/>
    <cellStyle name="Normal 4 2 2 2 4 2" xfId="1282" xr:uid="{7A83B69C-BEAB-447C-B2A0-D856083D0565}"/>
    <cellStyle name="Normal 4 2 2 2 5" xfId="821" xr:uid="{FB0765F9-FB2A-40F7-AC9D-F1AA1A14D06F}"/>
    <cellStyle name="Normal 4 2 2 2 5 2" xfId="1432" xr:uid="{6CB3A134-6C85-41F1-96EB-F500CD684584}"/>
    <cellStyle name="Normal 4 2 2 2 6" xfId="930" xr:uid="{5B05C36D-344E-46AF-8724-9676650F78EE}"/>
    <cellStyle name="Normal 4 2 2 2 6 2" xfId="1587" xr:uid="{FBB1EF98-5F5B-4BC8-BBD6-F93EA2E7CC29}"/>
    <cellStyle name="Normal 4 2 2 2 7" xfId="590" xr:uid="{2EBA9D3F-80ED-4C34-A87C-73B1FC58A87A}"/>
    <cellStyle name="Normal 4 2 2 2 7 2" xfId="1157" xr:uid="{0DA23107-FA18-4126-8BF0-16DE437D2210}"/>
    <cellStyle name="Normal 4 2 2 2 8" xfId="1053" xr:uid="{5BE30586-885A-4D47-B815-020A86D034C8}"/>
    <cellStyle name="Normal 4 2 2 3" xfId="296" xr:uid="{00000000-0005-0000-0000-000013010000}"/>
    <cellStyle name="Normal 4 2 2 3 2" xfId="432" xr:uid="{00000000-0005-0000-0000-000014010000}"/>
    <cellStyle name="Normal 4 2 2 3 2 2" xfId="1302" xr:uid="{312338EB-D9D5-4565-9261-8970E414E4BF}"/>
    <cellStyle name="Normal 4 2 2 3 3" xfId="848" xr:uid="{D05411EE-D2EB-47E9-A9EF-3397F5A64B8F}"/>
    <cellStyle name="Normal 4 2 2 3 3 2" xfId="1478" xr:uid="{D0926CDB-45C8-44CD-AB66-ED0FAE8493A1}"/>
    <cellStyle name="Normal 4 2 2 3 4" xfId="972" xr:uid="{7B03341A-3D50-4378-AF2B-8274C9D85616}"/>
    <cellStyle name="Normal 4 2 2 3 4 2" xfId="1635" xr:uid="{9493B9F6-EF96-4639-82B1-4B3C789E83B3}"/>
    <cellStyle name="Normal 4 2 2 3 5" xfId="613" xr:uid="{C3DA8F96-B40A-40B1-9674-20B8D9427F79}"/>
    <cellStyle name="Normal 4 2 2 3 5 2" xfId="1177" xr:uid="{7B0F14C9-BDA7-4F15-A9F0-DA0F462071D2}"/>
    <cellStyle name="Normal 4 2 2 3 6" xfId="1101" xr:uid="{C4D2F947-4D63-4200-AFD3-292A80B55E10}"/>
    <cellStyle name="Normal 4 2 2 4" xfId="226" xr:uid="{00000000-0005-0000-0000-000015010000}"/>
    <cellStyle name="Normal 4 2 2 4 2" xfId="501" xr:uid="{00000000-0005-0000-0000-000016010000}"/>
    <cellStyle name="Normal 4 2 2 4 2 2" xfId="1340" xr:uid="{8CC307A4-B000-4531-9246-B072A86CB38F}"/>
    <cellStyle name="Normal 4 2 2 4 3" xfId="863" xr:uid="{13BC1A76-74B0-4655-9A1F-DE59B8697B8F}"/>
    <cellStyle name="Normal 4 2 2 4 3 2" xfId="1516" xr:uid="{6839A2D0-580C-48B4-BC53-A913FC76F3C7}"/>
    <cellStyle name="Normal 4 2 2 4 4" xfId="1215" xr:uid="{697DB328-8B5C-4C66-83F5-539F788BEC97}"/>
    <cellStyle name="Normal 4 2 2 5" xfId="365" xr:uid="{00000000-0005-0000-0000-000017010000}"/>
    <cellStyle name="Normal 4 2 2 5 2" xfId="1264" xr:uid="{E9D9CC42-2CA4-4C1C-BBA7-729216D0D574}"/>
    <cellStyle name="Normal 4 2 2 6" xfId="812" xr:uid="{91E78EA9-AD8A-4E5A-9055-12B111782897}"/>
    <cellStyle name="Normal 4 2 2 6 2" xfId="1414" xr:uid="{6BE729CA-8DC1-4EEE-AF00-5F8379D0A931}"/>
    <cellStyle name="Normal 4 2 2 7" xfId="912" xr:uid="{526882E1-F777-445A-A729-0FF19669C5FD}"/>
    <cellStyle name="Normal 4 2 2 7 2" xfId="1569" xr:uid="{9EF65881-482A-45A8-AE91-0AFF5CD16BB5}"/>
    <cellStyle name="Normal 4 2 2 8" xfId="572" xr:uid="{05F76462-ABDF-453A-B332-3C25AE85E408}"/>
    <cellStyle name="Normal 4 2 2 8 2" xfId="1139" xr:uid="{66EE7FBE-50AD-4B86-BAEE-D79D84C37104}"/>
    <cellStyle name="Normal 4 2 2 9" xfId="1035" xr:uid="{41145AFA-E66A-48DF-B1AB-0E5B01B0D94E}"/>
    <cellStyle name="Normal 4 2 3" xfId="151" xr:uid="{00000000-0005-0000-0000-000018010000}"/>
    <cellStyle name="Normal 4 2 3 2" xfId="305" xr:uid="{00000000-0005-0000-0000-000019010000}"/>
    <cellStyle name="Normal 4 2 3 2 2" xfId="441" xr:uid="{00000000-0005-0000-0000-00001A010000}"/>
    <cellStyle name="Normal 4 2 3 2 2 2" xfId="1311" xr:uid="{169A09EE-7EC7-491A-BDF6-888F6BEFA6AB}"/>
    <cellStyle name="Normal 4 2 3 2 3" xfId="852" xr:uid="{27E8FC22-6E58-444F-BF90-406A97230A66}"/>
    <cellStyle name="Normal 4 2 3 2 3 2" xfId="1487" xr:uid="{CE7468F5-ED77-49C2-9FDF-39141EEA3CB0}"/>
    <cellStyle name="Normal 4 2 3 2 4" xfId="981" xr:uid="{615A260E-7420-4B50-9343-16CEBDFBC21B}"/>
    <cellStyle name="Normal 4 2 3 2 4 2" xfId="1644" xr:uid="{E9FD5BFF-8587-4EB8-B861-CD587BA60BD1}"/>
    <cellStyle name="Normal 4 2 3 2 5" xfId="622" xr:uid="{68D99A8B-83DE-46DD-9EDE-0B8BE410D8E9}"/>
    <cellStyle name="Normal 4 2 3 2 5 2" xfId="1186" xr:uid="{9ACF67E1-BDAB-49DD-A134-E88F8AA8E3C8}"/>
    <cellStyle name="Normal 4 2 3 2 6" xfId="1110" xr:uid="{165F0025-ED99-49B0-9E6E-BA2A8BB3B1A0}"/>
    <cellStyle name="Normal 4 2 3 3" xfId="235" xr:uid="{00000000-0005-0000-0000-00001B010000}"/>
    <cellStyle name="Normal 4 2 3 3 2" xfId="510" xr:uid="{00000000-0005-0000-0000-00001C010000}"/>
    <cellStyle name="Normal 4 2 3 3 2 2" xfId="1349" xr:uid="{55270485-6C42-4396-ACC3-45D3C3DBDF48}"/>
    <cellStyle name="Normal 4 2 3 3 3" xfId="867" xr:uid="{9EBA7EC3-0313-478E-998B-EDB4A401A38B}"/>
    <cellStyle name="Normal 4 2 3 3 3 2" xfId="1520" xr:uid="{FD86E516-CB06-4D0A-AA5F-A8A05063A672}"/>
    <cellStyle name="Normal 4 2 3 3 4" xfId="1224" xr:uid="{49A28512-062B-4FFF-A4DB-D7C33E54B94C}"/>
    <cellStyle name="Normal 4 2 3 4" xfId="374" xr:uid="{00000000-0005-0000-0000-00001D010000}"/>
    <cellStyle name="Normal 4 2 3 4 2" xfId="1273" xr:uid="{E8F3D9DF-1B99-41AA-91AE-782FCA1D87A8}"/>
    <cellStyle name="Normal 4 2 3 5" xfId="816" xr:uid="{552582B9-6FD1-49CB-A7C9-70423CB51D9C}"/>
    <cellStyle name="Normal 4 2 3 5 2" xfId="1423" xr:uid="{947BFCFD-A166-4DC2-B4A2-6425CE269E4D}"/>
    <cellStyle name="Normal 4 2 3 6" xfId="921" xr:uid="{11620EFA-770C-4237-A886-AB23C066EE94}"/>
    <cellStyle name="Normal 4 2 3 6 2" xfId="1578" xr:uid="{26A69096-A2FB-4893-85FA-F20FAAB49EBE}"/>
    <cellStyle name="Normal 4 2 3 7" xfId="581" xr:uid="{4A81B667-ABA5-405B-BF1D-5323043B93B3}"/>
    <cellStyle name="Normal 4 2 3 7 2" xfId="1148" xr:uid="{9367D0FE-B98D-4AD8-87C2-1AE425F5A06E}"/>
    <cellStyle name="Normal 4 2 3 8" xfId="1044" xr:uid="{581489D4-4792-4B73-AE92-C2EF15EF553E}"/>
    <cellStyle name="Normal 4 2 4" xfId="133" xr:uid="{00000000-0005-0000-0000-00001E010000}"/>
    <cellStyle name="Normal 4 2 4 2" xfId="287" xr:uid="{00000000-0005-0000-0000-00001F010000}"/>
    <cellStyle name="Normal 4 2 4 2 2" xfId="423" xr:uid="{00000000-0005-0000-0000-000020010000}"/>
    <cellStyle name="Normal 4 2 4 2 2 2" xfId="1469" xr:uid="{B2D545FD-B0C5-4053-9EA4-6B5BD6D9BF1F}"/>
    <cellStyle name="Normal 4 2 4 2 3" xfId="963" xr:uid="{01AE75E5-023D-4F8E-9BE7-975FDA309155}"/>
    <cellStyle name="Normal 4 2 4 2 3 2" xfId="1626" xr:uid="{608813A1-AAA3-448B-9978-46805C7A9F95}"/>
    <cellStyle name="Normal 4 2 4 2 4" xfId="726" xr:uid="{08C410F8-1528-4383-B8BE-8E028240487D}"/>
    <cellStyle name="Normal 4 2 4 2 4 2" xfId="1293" xr:uid="{2AC12FC1-9CF6-4D0A-BEAD-FCD715793265}"/>
    <cellStyle name="Normal 4 2 4 2 5" xfId="1092" xr:uid="{0B992089-6FFA-4391-AE9A-AB83E38EAAFC}"/>
    <cellStyle name="Normal 4 2 4 3" xfId="217" xr:uid="{00000000-0005-0000-0000-000021010000}"/>
    <cellStyle name="Normal 4 2 4 3 2" xfId="492" xr:uid="{00000000-0005-0000-0000-000022010000}"/>
    <cellStyle name="Normal 4 2 4 4" xfId="356" xr:uid="{00000000-0005-0000-0000-000023010000}"/>
    <cellStyle name="Normal 4 2 4 4 2" xfId="1405" xr:uid="{BF3DD6FE-F242-46E9-93B1-EFF4B60FC38C}"/>
    <cellStyle name="Normal 4 2 4 5" xfId="903" xr:uid="{C309B646-FCC9-4A38-9D4E-0F3879BAA4DE}"/>
    <cellStyle name="Normal 4 2 4 5 2" xfId="1560" xr:uid="{6E9C17FD-A8B4-4BD7-8464-DB022F0267E0}"/>
    <cellStyle name="Normal 4 2 4 6" xfId="604" xr:uid="{DE0DFE1E-C2E3-4FB4-82AC-DEE92325788B}"/>
    <cellStyle name="Normal 4 2 4 6 2" xfId="1168" xr:uid="{736B9AD8-2FED-486D-97C0-02C5FA8C952B}"/>
    <cellStyle name="Normal 4 2 4 7" xfId="1026" xr:uid="{B4226E36-F336-4B9C-AA8D-3E407E503D28}"/>
    <cellStyle name="Normal 4 2 5" xfId="272" xr:uid="{00000000-0005-0000-0000-000024010000}"/>
    <cellStyle name="Normal 4 2 5 2" xfId="408" xr:uid="{00000000-0005-0000-0000-000025010000}"/>
    <cellStyle name="Normal 4 2 5 2 2" xfId="1331" xr:uid="{D5C69D53-B228-43BF-878E-F31DD71D6C59}"/>
    <cellStyle name="Normal 4 2 5 3" xfId="840" xr:uid="{22F03D9C-EEA4-4476-A8EB-2A596621AD6E}"/>
    <cellStyle name="Normal 4 2 5 3 2" xfId="1454" xr:uid="{1CBBB230-5B59-4FFD-B977-7EA1FA80A69D}"/>
    <cellStyle name="Normal 4 2 5 4" xfId="950" xr:uid="{836D8619-54BD-4C87-B292-5B0048136E80}"/>
    <cellStyle name="Normal 4 2 5 4 2" xfId="1611" xr:uid="{3E4AE7B4-32FD-4C22-A40A-E160B21F7980}"/>
    <cellStyle name="Normal 4 2 5 5" xfId="644" xr:uid="{CCE42BC0-66C0-416D-B2BB-0EF5487AC1C7}"/>
    <cellStyle name="Normal 4 2 5 5 2" xfId="1206" xr:uid="{844DC72F-6BFE-4C37-91C2-93D04BD31760}"/>
    <cellStyle name="Normal 4 2 5 6" xfId="1077" xr:uid="{037F6957-6922-42B5-9101-7EEE11028750}"/>
    <cellStyle name="Normal 4 2 6" xfId="202" xr:uid="{00000000-0005-0000-0000-000026010000}"/>
    <cellStyle name="Normal 4 2 6 2" xfId="477" xr:uid="{00000000-0005-0000-0000-000027010000}"/>
    <cellStyle name="Normal 4 2 6 2 2" xfId="1509" xr:uid="{541D687F-6AE6-4398-BCBB-0B0246C2615C}"/>
    <cellStyle name="Normal 4 2 6 3" xfId="1255" xr:uid="{29A6DAE3-6E2A-4A9A-8578-0C15CA63A7D7}"/>
    <cellStyle name="Normal 4 2 7" xfId="341" xr:uid="{00000000-0005-0000-0000-000028010000}"/>
    <cellStyle name="Normal 4 2 7 2" xfId="1390" xr:uid="{5B247A7F-25B2-431B-B539-36D8E6B224CD}"/>
    <cellStyle name="Normal 4 2 8" xfId="889" xr:uid="{B897E3D9-24B7-498B-AE47-8DD5D50FDDCC}"/>
    <cellStyle name="Normal 4 2 8 2" xfId="1545" xr:uid="{5255C5DA-7C08-49E4-9192-F3029C8CBD6A}"/>
    <cellStyle name="Normal 4 2 9" xfId="563" xr:uid="{617C07AE-6D07-4CD7-88F4-767F269652C4}"/>
    <cellStyle name="Normal 4 2 9 2" xfId="1130" xr:uid="{E871CED8-073E-453F-B468-FD0006B90A50}"/>
    <cellStyle name="Normal 4 3" xfId="113" xr:uid="{00000000-0005-0000-0000-000029010000}"/>
    <cellStyle name="Normal 4 3 2" xfId="158" xr:uid="{00000000-0005-0000-0000-00002A010000}"/>
    <cellStyle name="Normal 4 3 2 2" xfId="312" xr:uid="{00000000-0005-0000-0000-00002B010000}"/>
    <cellStyle name="Normal 4 3 2 2 2" xfId="448" xr:uid="{00000000-0005-0000-0000-00002C010000}"/>
    <cellStyle name="Normal 4 3 2 2 2 2" xfId="1318" xr:uid="{AB6A801B-9DB4-44BF-B4F9-CAB9F27DA8B0}"/>
    <cellStyle name="Normal 4 3 2 2 3" xfId="855" xr:uid="{AC61130A-4148-4E39-A854-CD7448C583B8}"/>
    <cellStyle name="Normal 4 3 2 2 3 2" xfId="1494" xr:uid="{02D66EDD-7B8A-4BD8-BDC9-346349A25AFB}"/>
    <cellStyle name="Normal 4 3 2 2 4" xfId="988" xr:uid="{B9788C06-F863-4938-AA39-E8D861DDF23A}"/>
    <cellStyle name="Normal 4 3 2 2 4 2" xfId="1651" xr:uid="{21B8E9FA-A124-435B-9A1C-E0B0176A0575}"/>
    <cellStyle name="Normal 4 3 2 2 5" xfId="629" xr:uid="{6559C485-8691-4D6F-A2BF-6D31A5790C56}"/>
    <cellStyle name="Normal 4 3 2 2 5 2" xfId="1193" xr:uid="{7FBAB9B6-B74B-433B-ADF8-EE807A2B631B}"/>
    <cellStyle name="Normal 4 3 2 2 6" xfId="1117" xr:uid="{31A437A6-5337-4276-A4F1-F1BC88B72793}"/>
    <cellStyle name="Normal 4 3 2 3" xfId="242" xr:uid="{00000000-0005-0000-0000-00002D010000}"/>
    <cellStyle name="Normal 4 3 2 3 2" xfId="517" xr:uid="{00000000-0005-0000-0000-00002E010000}"/>
    <cellStyle name="Normal 4 3 2 3 2 2" xfId="1356" xr:uid="{AB41DF29-0FF4-4FD2-B667-E0F255B2C3CA}"/>
    <cellStyle name="Normal 4 3 2 3 3" xfId="870" xr:uid="{2B60D8AA-91D7-4041-B318-8DDFE2FA9B2B}"/>
    <cellStyle name="Normal 4 3 2 3 3 2" xfId="1523" xr:uid="{FFF6A5C4-9D67-4158-BFCF-3FFA2941FBC6}"/>
    <cellStyle name="Normal 4 3 2 3 4" xfId="1231" xr:uid="{638C4869-D980-4F58-9697-6E348F0EFECF}"/>
    <cellStyle name="Normal 4 3 2 4" xfId="381" xr:uid="{00000000-0005-0000-0000-00002F010000}"/>
    <cellStyle name="Normal 4 3 2 4 2" xfId="1280" xr:uid="{A29C0AF7-92F5-4B12-A5BC-27277F8D6214}"/>
    <cellStyle name="Normal 4 3 2 5" xfId="819" xr:uid="{D99800B4-50B2-4D53-9B54-BC7341513E15}"/>
    <cellStyle name="Normal 4 3 2 5 2" xfId="1430" xr:uid="{C5F13894-C095-4B50-9AE6-E6A2DDB26012}"/>
    <cellStyle name="Normal 4 3 2 6" xfId="928" xr:uid="{E72F0536-A3F5-424A-97ED-D874A2328119}"/>
    <cellStyle name="Normal 4 3 2 6 2" xfId="1585" xr:uid="{F6D8CB81-479C-4E1F-8C3F-EE9ADBA2A461}"/>
    <cellStyle name="Normal 4 3 2 7" xfId="588" xr:uid="{BC6CF524-068B-405A-97AC-7CD661D2DA05}"/>
    <cellStyle name="Normal 4 3 2 7 2" xfId="1155" xr:uid="{730BE01A-479C-4FAA-88CC-72511C46BABE}"/>
    <cellStyle name="Normal 4 3 2 8" xfId="1051" xr:uid="{F71AD56E-73BD-4ED1-A3B3-FE4FE2AA83F6}"/>
    <cellStyle name="Normal 4 3 3" xfId="140" xr:uid="{00000000-0005-0000-0000-000030010000}"/>
    <cellStyle name="Normal 4 3 3 2" xfId="294" xr:uid="{00000000-0005-0000-0000-000031010000}"/>
    <cellStyle name="Normal 4 3 3 2 2" xfId="430" xr:uid="{00000000-0005-0000-0000-000032010000}"/>
    <cellStyle name="Normal 4 3 3 2 2 2" xfId="1476" xr:uid="{63DA52D6-D582-4B61-8E08-505A8CC4697B}"/>
    <cellStyle name="Normal 4 3 3 2 3" xfId="970" xr:uid="{6FB6B085-E687-4DDD-9C3C-75DA29ED360F}"/>
    <cellStyle name="Normal 4 3 3 2 3 2" xfId="1633" xr:uid="{4707C33C-C030-4133-9546-E2E51F140F32}"/>
    <cellStyle name="Normal 4 3 3 2 4" xfId="733" xr:uid="{8C9C3EE5-EAC1-482A-B7D5-3C1975559152}"/>
    <cellStyle name="Normal 4 3 3 2 4 2" xfId="1300" xr:uid="{60BE8A99-9FC7-481C-84DD-495F88252C2B}"/>
    <cellStyle name="Normal 4 3 3 2 5" xfId="1099" xr:uid="{E1873133-8753-4363-82AD-77EEA66183E4}"/>
    <cellStyle name="Normal 4 3 3 3" xfId="224" xr:uid="{00000000-0005-0000-0000-000033010000}"/>
    <cellStyle name="Normal 4 3 3 3 2" xfId="499" xr:uid="{00000000-0005-0000-0000-000034010000}"/>
    <cellStyle name="Normal 4 3 3 4" xfId="363" xr:uid="{00000000-0005-0000-0000-000035010000}"/>
    <cellStyle name="Normal 4 3 3 4 2" xfId="1412" xr:uid="{707781F2-A37F-43A4-895D-BC08B3E298C5}"/>
    <cellStyle name="Normal 4 3 3 5" xfId="910" xr:uid="{B9B2BCEB-6379-4E14-89AB-8FBB6DA0B7DF}"/>
    <cellStyle name="Normal 4 3 3 5 2" xfId="1567" xr:uid="{D05CD1DC-1121-4D7C-886F-E3996D0454DC}"/>
    <cellStyle name="Normal 4 3 3 6" xfId="611" xr:uid="{2B21D3D0-4106-4362-9833-9FE5453C6BFC}"/>
    <cellStyle name="Normal 4 3 3 6 2" xfId="1175" xr:uid="{F1AB1AF4-0305-4599-98C8-BAA5DEAD9E46}"/>
    <cellStyle name="Normal 4 3 3 7" xfId="1033" xr:uid="{C8B8A1E8-21F1-4D93-9048-81DBDFA6306F}"/>
    <cellStyle name="Normal 4 3 4" xfId="273" xr:uid="{00000000-0005-0000-0000-000036010000}"/>
    <cellStyle name="Normal 4 3 4 2" xfId="409" xr:uid="{00000000-0005-0000-0000-000037010000}"/>
    <cellStyle name="Normal 4 3 4 2 2" xfId="1338" xr:uid="{BCA8DA98-C6B2-4EBF-AB11-BDEF8FAA26A4}"/>
    <cellStyle name="Normal 4 3 4 3" xfId="841" xr:uid="{627DED04-91D9-4402-A397-EDCB207924A3}"/>
    <cellStyle name="Normal 4 3 4 3 2" xfId="1455" xr:uid="{4CCD616D-FD1A-4D71-8828-1D8428059F7A}"/>
    <cellStyle name="Normal 4 3 4 4" xfId="951" xr:uid="{AB4E6A39-8B40-4444-B035-77C1B793943C}"/>
    <cellStyle name="Normal 4 3 4 4 2" xfId="1612" xr:uid="{FB75C4F1-4762-4089-BBD2-FE5E2E32A64F}"/>
    <cellStyle name="Normal 4 3 4 5" xfId="651" xr:uid="{8AF10A45-91F4-4278-B7A2-09FC961F2E73}"/>
    <cellStyle name="Normal 4 3 4 5 2" xfId="1213" xr:uid="{B95DF8E7-C8A4-4423-A0A5-8C4B29536127}"/>
    <cellStyle name="Normal 4 3 4 6" xfId="1078" xr:uid="{70EC17B6-C23B-48B6-864B-C4BD7B0B8D86}"/>
    <cellStyle name="Normal 4 3 5" xfId="203" xr:uid="{00000000-0005-0000-0000-000038010000}"/>
    <cellStyle name="Normal 4 3 5 2" xfId="478" xr:uid="{00000000-0005-0000-0000-000039010000}"/>
    <cellStyle name="Normal 4 3 5 2 2" xfId="1510" xr:uid="{1756C751-3B2D-4F9A-BA5C-6DCD99BAB025}"/>
    <cellStyle name="Normal 4 3 5 3" xfId="1262" xr:uid="{93698472-0B78-4726-828C-CCCD665953F5}"/>
    <cellStyle name="Normal 4 3 6" xfId="342" xr:uid="{00000000-0005-0000-0000-00003A010000}"/>
    <cellStyle name="Normal 4 3 6 2" xfId="1391" xr:uid="{D9A6CBA9-4ED5-43C0-A2ED-DDC2774D1C1D}"/>
    <cellStyle name="Normal 4 3 7" xfId="890" xr:uid="{CBE82035-7DDC-47B1-BECD-EF2C6C4B1A25}"/>
    <cellStyle name="Normal 4 3 7 2" xfId="1546" xr:uid="{E2DF468F-5A76-4D10-8516-F8554A0C6F87}"/>
    <cellStyle name="Normal 4 3 8" xfId="570" xr:uid="{B1CE8801-EBF5-4886-AC5A-F367E534FDCF}"/>
    <cellStyle name="Normal 4 3 8 2" xfId="1137" xr:uid="{3A524002-7699-4AA5-95EA-C6E578170CE2}"/>
    <cellStyle name="Normal 4 3 9" xfId="1012" xr:uid="{58341CF6-5F98-4963-8DE0-B05A1E041C92}"/>
    <cellStyle name="Normal 4 4" xfId="149" xr:uid="{00000000-0005-0000-0000-00003B010000}"/>
    <cellStyle name="Normal 4 4 2" xfId="303" xr:uid="{00000000-0005-0000-0000-00003C010000}"/>
    <cellStyle name="Normal 4 4 2 2" xfId="439" xr:uid="{00000000-0005-0000-0000-00003D010000}"/>
    <cellStyle name="Normal 4 4 2 2 2" xfId="1309" xr:uid="{A65A71E5-0855-4D92-8796-2434E3E352A1}"/>
    <cellStyle name="Normal 4 4 2 3" xfId="851" xr:uid="{2255053F-6BD9-4665-B773-877B54B887FD}"/>
    <cellStyle name="Normal 4 4 2 3 2" xfId="1485" xr:uid="{60B061C3-8D77-4CEB-A52F-0C0DC11542FB}"/>
    <cellStyle name="Normal 4 4 2 4" xfId="979" xr:uid="{1208EAFF-6AF5-4628-91CD-4BA08D8CBF4E}"/>
    <cellStyle name="Normal 4 4 2 4 2" xfId="1642" xr:uid="{1558D297-D777-4D26-9FAC-68EAED08B521}"/>
    <cellStyle name="Normal 4 4 2 5" xfId="620" xr:uid="{A42DD708-86F4-4B9F-8ABE-C211FEEE9D8B}"/>
    <cellStyle name="Normal 4 4 2 5 2" xfId="1184" xr:uid="{0205AF59-F533-4C9C-AC34-9F532583FB22}"/>
    <cellStyle name="Normal 4 4 2 6" xfId="1108" xr:uid="{0B0389CD-98F2-4561-A4E2-3E4C290ABD71}"/>
    <cellStyle name="Normal 4 4 3" xfId="233" xr:uid="{00000000-0005-0000-0000-00003E010000}"/>
    <cellStyle name="Normal 4 4 3 2" xfId="508" xr:uid="{00000000-0005-0000-0000-00003F010000}"/>
    <cellStyle name="Normal 4 4 3 2 2" xfId="1347" xr:uid="{2FCA2640-ADC8-4EAB-ABC0-87EB8798D247}"/>
    <cellStyle name="Normal 4 4 3 3" xfId="866" xr:uid="{73AAA548-3B2D-41A7-9BAB-F998AEEEE4A9}"/>
    <cellStyle name="Normal 4 4 3 3 2" xfId="1519" xr:uid="{04CED920-D82B-4C77-9B99-13CC2170C184}"/>
    <cellStyle name="Normal 4 4 3 4" xfId="1222" xr:uid="{0C8FDD6B-6CF0-402E-8A8E-30BA6DC41F25}"/>
    <cellStyle name="Normal 4 4 4" xfId="372" xr:uid="{00000000-0005-0000-0000-000040010000}"/>
    <cellStyle name="Normal 4 4 4 2" xfId="1271" xr:uid="{71586630-27BD-4FF6-9556-69C64AE11404}"/>
    <cellStyle name="Normal 4 4 5" xfId="815" xr:uid="{9D54AE54-9264-4F71-BA49-C36C98A25D4C}"/>
    <cellStyle name="Normal 4 4 5 2" xfId="1421" xr:uid="{62334328-D5D0-4F05-83A9-F31B8AC8B181}"/>
    <cellStyle name="Normal 4 4 6" xfId="919" xr:uid="{90D30FC5-6EBC-4C1D-AB82-1A1B3767B74E}"/>
    <cellStyle name="Normal 4 4 6 2" xfId="1576" xr:uid="{E3BA7447-2C1F-49D4-A3E4-920323365AE3}"/>
    <cellStyle name="Normal 4 4 7" xfId="579" xr:uid="{213D84FA-301B-4464-85F0-D1C24BB84735}"/>
    <cellStyle name="Normal 4 4 7 2" xfId="1146" xr:uid="{BBC37695-FE7C-48DD-8F8F-381DBFBB2BAA}"/>
    <cellStyle name="Normal 4 4 8" xfId="1042" xr:uid="{333267B8-6685-42CE-88AF-D00CB0EFF51B}"/>
    <cellStyle name="Normal 4 5" xfId="131" xr:uid="{00000000-0005-0000-0000-000041010000}"/>
    <cellStyle name="Normal 4 5 2" xfId="285" xr:uid="{00000000-0005-0000-0000-000042010000}"/>
    <cellStyle name="Normal 4 5 2 2" xfId="421" xr:uid="{00000000-0005-0000-0000-000043010000}"/>
    <cellStyle name="Normal 4 5 2 2 2" xfId="1467" xr:uid="{5336BA61-784B-4752-812F-28FFDD8E3446}"/>
    <cellStyle name="Normal 4 5 2 3" xfId="961" xr:uid="{402177F5-352C-478A-A045-0A29D0BA8EC1}"/>
    <cellStyle name="Normal 4 5 2 3 2" xfId="1624" xr:uid="{215109E9-4497-4CF3-954C-E3D5D865755B}"/>
    <cellStyle name="Normal 4 5 2 4" xfId="724" xr:uid="{EB8D3573-508B-4940-8A92-7C025A7D4A7F}"/>
    <cellStyle name="Normal 4 5 2 4 2" xfId="1291" xr:uid="{34EB28D6-D70F-4B30-84B8-0FFFF6022902}"/>
    <cellStyle name="Normal 4 5 2 5" xfId="1090" xr:uid="{F1901603-F646-40DB-A9B4-CE1AA0B5365D}"/>
    <cellStyle name="Normal 4 5 3" xfId="215" xr:uid="{00000000-0005-0000-0000-000044010000}"/>
    <cellStyle name="Normal 4 5 3 2" xfId="490" xr:uid="{00000000-0005-0000-0000-000045010000}"/>
    <cellStyle name="Normal 4 5 4" xfId="354" xr:uid="{00000000-0005-0000-0000-000046010000}"/>
    <cellStyle name="Normal 4 5 4 2" xfId="1403" xr:uid="{7136F59A-3EEE-4359-B89B-D06757DB5B04}"/>
    <cellStyle name="Normal 4 5 5" xfId="901" xr:uid="{A606816F-F8FC-4DBE-87D1-E9F6A1224169}"/>
    <cellStyle name="Normal 4 5 5 2" xfId="1558" xr:uid="{D77AE59B-5AB3-497C-B83F-49C257DB09CF}"/>
    <cellStyle name="Normal 4 5 6" xfId="602" xr:uid="{2037249B-FB61-4546-9C07-D8FB90644609}"/>
    <cellStyle name="Normal 4 5 6 2" xfId="1166" xr:uid="{92BADA1E-6609-403E-9F36-332D1C323F78}"/>
    <cellStyle name="Normal 4 5 7" xfId="1024" xr:uid="{F1B13380-6A7F-4FFB-9BD1-E8D2BB39D0F7}"/>
    <cellStyle name="Normal 4 6" xfId="111" xr:uid="{00000000-0005-0000-0000-000047010000}"/>
    <cellStyle name="Normal 4 6 2" xfId="271" xr:uid="{00000000-0005-0000-0000-000048010000}"/>
    <cellStyle name="Normal 4 6 2 2" xfId="407" xr:uid="{00000000-0005-0000-0000-000049010000}"/>
    <cellStyle name="Normal 4 6 2 2 2" xfId="1453" xr:uid="{C8803224-7C75-4A96-9FFB-31B7E8A01E03}"/>
    <cellStyle name="Normal 4 6 2 3" xfId="949" xr:uid="{5A445B82-4210-439D-AFF4-C5B4B61897B4}"/>
    <cellStyle name="Normal 4 6 2 3 2" xfId="1610" xr:uid="{8DE6A931-30B7-4B0D-B2EF-AAFA6A0D9997}"/>
    <cellStyle name="Normal 4 6 2 4" xfId="750" xr:uid="{057A8DC0-7F15-493C-B337-81D2A3CE5C28}"/>
    <cellStyle name="Normal 4 6 2 4 2" xfId="1329" xr:uid="{6EBC194A-74C9-4CD1-A645-83754B216A7B}"/>
    <cellStyle name="Normal 4 6 2 5" xfId="1076" xr:uid="{53D0AFB3-4D93-4AA9-AA45-40EF9265272B}"/>
    <cellStyle name="Normal 4 6 3" xfId="201" xr:uid="{00000000-0005-0000-0000-00004A010000}"/>
    <cellStyle name="Normal 4 6 3 2" xfId="476" xr:uid="{00000000-0005-0000-0000-00004B010000}"/>
    <cellStyle name="Normal 4 6 4" xfId="340" xr:uid="{00000000-0005-0000-0000-00004C010000}"/>
    <cellStyle name="Normal 4 6 4 2" xfId="1389" xr:uid="{D4B18DE7-444C-4231-A147-21D7843B143C}"/>
    <cellStyle name="Normal 4 6 5" xfId="888" xr:uid="{409EC6A3-E885-47D6-9CBE-D6131F6BE2CE}"/>
    <cellStyle name="Normal 4 6 5 2" xfId="1544" xr:uid="{F12876C5-E048-430C-AB94-614C7D5D489F}"/>
    <cellStyle name="Normal 4 6 6" xfId="642" xr:uid="{84B4D4B2-EBAC-4094-AEEA-CF0D66B7A9BB}"/>
    <cellStyle name="Normal 4 6 6 2" xfId="1204" xr:uid="{2CF3DF81-E429-41C4-9E47-420DFEC07851}"/>
    <cellStyle name="Normal 4 6 7" xfId="1010" xr:uid="{19B7A00B-1845-4E97-B551-CCA44C3A8BCB}"/>
    <cellStyle name="Normal 4 7" xfId="257" xr:uid="{00000000-0005-0000-0000-00004D010000}"/>
    <cellStyle name="Normal 4 7 2" xfId="394" xr:uid="{00000000-0005-0000-0000-00004E010000}"/>
    <cellStyle name="Normal 4 7 2 2" xfId="1440" xr:uid="{F8C01E10-7651-48F2-AE23-C27A4E8EB787}"/>
    <cellStyle name="Normal 4 7 3" xfId="940" xr:uid="{6D95DC58-9576-4117-93E5-442D8AC9685B}"/>
    <cellStyle name="Normal 4 7 3 2" xfId="1597" xr:uid="{6E8579DD-7AEE-4441-84E6-E410A340450C}"/>
    <cellStyle name="Normal 4 7 4" xfId="561" xr:uid="{7D22244C-D0A0-460B-B2D8-3024611D72FA}"/>
    <cellStyle name="Normal 4 7 4 2" xfId="1128" xr:uid="{A651FDF9-5B30-4E79-AF81-0FA4C40C94BF}"/>
    <cellStyle name="Normal 4 7 5" xfId="1063" xr:uid="{5977C24D-F51D-4D4E-B002-10192CFC617C}"/>
    <cellStyle name="Normal 4 8" xfId="186" xr:uid="{00000000-0005-0000-0000-00004F010000}"/>
    <cellStyle name="Normal 4 8 2" xfId="463" xr:uid="{00000000-0005-0000-0000-000050010000}"/>
    <cellStyle name="Normal 4 8 2 2" xfId="1503" xr:uid="{D4F713D9-A00B-4793-B6E8-E4575286348B}"/>
    <cellStyle name="Normal 4 8 3" xfId="1253" xr:uid="{5C595064-461E-458B-BC9C-77FCF810B6A7}"/>
    <cellStyle name="Normal 4 9" xfId="327" xr:uid="{00000000-0005-0000-0000-000051010000}"/>
    <cellStyle name="Normal 4 9 2" xfId="1376" xr:uid="{39254C44-1FA0-408E-8853-7B6CA1E7E5A0}"/>
    <cellStyle name="Normal 5" xfId="49" xr:uid="{00000000-0005-0000-0000-000052010000}"/>
    <cellStyle name="Normal 5 2" xfId="144" xr:uid="{00000000-0005-0000-0000-000053010000}"/>
    <cellStyle name="Normal 5 2 2" xfId="162" xr:uid="{00000000-0005-0000-0000-000054010000}"/>
    <cellStyle name="Normal 5 2 2 2" xfId="316" xr:uid="{00000000-0005-0000-0000-000055010000}"/>
    <cellStyle name="Normal 5 2 2 2 2" xfId="452" xr:uid="{00000000-0005-0000-0000-000056010000}"/>
    <cellStyle name="Normal 5 2 2 2 2 2" xfId="1322" xr:uid="{DEE1BE74-0139-410E-A320-7BCB93E59D70}"/>
    <cellStyle name="Normal 5 2 2 2 3" xfId="859" xr:uid="{AC994A29-3DB9-42F8-90EC-A93D42211F09}"/>
    <cellStyle name="Normal 5 2 2 2 3 2" xfId="1498" xr:uid="{D9AAD001-C8D5-48ED-A8AA-0C57FB5E340D}"/>
    <cellStyle name="Normal 5 2 2 2 4" xfId="992" xr:uid="{9F8FF0F9-D15A-4900-8FF3-CAD1120BEEB9}"/>
    <cellStyle name="Normal 5 2 2 2 4 2" xfId="1655" xr:uid="{E1894652-809A-4DCB-9373-9A3956BDF7FF}"/>
    <cellStyle name="Normal 5 2 2 2 5" xfId="633" xr:uid="{FEA2916B-70E0-4585-9D06-5A7449746F00}"/>
    <cellStyle name="Normal 5 2 2 2 5 2" xfId="1197" xr:uid="{56EB7E86-E98F-4138-A046-93DA660CE243}"/>
    <cellStyle name="Normal 5 2 2 2 6" xfId="1121" xr:uid="{2B09472F-563F-4F49-9AF5-81576B88A3DF}"/>
    <cellStyle name="Normal 5 2 2 3" xfId="246" xr:uid="{00000000-0005-0000-0000-000057010000}"/>
    <cellStyle name="Normal 5 2 2 3 2" xfId="521" xr:uid="{00000000-0005-0000-0000-000058010000}"/>
    <cellStyle name="Normal 5 2 2 3 2 2" xfId="1360" xr:uid="{547731CB-841E-445D-A70D-877C452F692C}"/>
    <cellStyle name="Normal 5 2 2 3 3" xfId="874" xr:uid="{45A4F55D-BA3D-4765-BC96-2ADF39FA87CF}"/>
    <cellStyle name="Normal 5 2 2 3 3 2" xfId="1527" xr:uid="{44218124-D1BB-4193-B6AA-340E9F696E66}"/>
    <cellStyle name="Normal 5 2 2 3 4" xfId="1235" xr:uid="{6453DBE4-79DE-4CC5-B217-BF198CBEAB3A}"/>
    <cellStyle name="Normal 5 2 2 4" xfId="385" xr:uid="{00000000-0005-0000-0000-000059010000}"/>
    <cellStyle name="Normal 5 2 2 4 2" xfId="1284" xr:uid="{14F75443-F9CC-4684-B89C-9BD49543E77A}"/>
    <cellStyle name="Normal 5 2 2 5" xfId="823" xr:uid="{1177CBEC-177E-4C11-BDDA-4D3840259491}"/>
    <cellStyle name="Normal 5 2 2 5 2" xfId="1434" xr:uid="{22ED3899-2BF8-4FFF-BBF5-F804380863A8}"/>
    <cellStyle name="Normal 5 2 2 6" xfId="932" xr:uid="{38B18BD0-7E33-494C-93A7-11E6BF1136DD}"/>
    <cellStyle name="Normal 5 2 2 6 2" xfId="1589" xr:uid="{A7D8065A-8E92-4DAC-A83B-D707A4B5F6F4}"/>
    <cellStyle name="Normal 5 2 2 7" xfId="592" xr:uid="{D48A83CF-08EF-4260-ADE4-EF4ABBEACB83}"/>
    <cellStyle name="Normal 5 2 2 7 2" xfId="1159" xr:uid="{3A12B874-FB83-44CC-A83D-2CC3EA52DA1F}"/>
    <cellStyle name="Normal 5 2 2 8" xfId="1055" xr:uid="{D34C91A0-1A42-41B5-A563-0D13F188234F}"/>
    <cellStyle name="Normal 5 2 3" xfId="298" xr:uid="{00000000-0005-0000-0000-00005A010000}"/>
    <cellStyle name="Normal 5 2 3 2" xfId="434" xr:uid="{00000000-0005-0000-0000-00005B010000}"/>
    <cellStyle name="Normal 5 2 3 2 2" xfId="1304" xr:uid="{9764FCEC-5163-4CD3-9E55-4EF3493CA107}"/>
    <cellStyle name="Normal 5 2 3 3" xfId="849" xr:uid="{6E910412-A47F-49BB-A6BD-6A12688124D6}"/>
    <cellStyle name="Normal 5 2 3 3 2" xfId="1480" xr:uid="{97A26420-D803-4D31-B009-E42795F27C43}"/>
    <cellStyle name="Normal 5 2 3 4" xfId="974" xr:uid="{8DC26529-858D-4AC1-9FDB-3185677CA77E}"/>
    <cellStyle name="Normal 5 2 3 4 2" xfId="1637" xr:uid="{1FA09D77-E4C4-4D31-91C0-7E8A919A9305}"/>
    <cellStyle name="Normal 5 2 3 5" xfId="615" xr:uid="{EAEB2F4C-C669-48DE-B8F3-02CFB7881859}"/>
    <cellStyle name="Normal 5 2 3 5 2" xfId="1179" xr:uid="{B855F25D-7889-43BA-A6D1-471A24977966}"/>
    <cellStyle name="Normal 5 2 3 6" xfId="1103" xr:uid="{2938EFAE-A0D0-465B-BD24-BD50141A3851}"/>
    <cellStyle name="Normal 5 2 4" xfId="228" xr:uid="{00000000-0005-0000-0000-00005C010000}"/>
    <cellStyle name="Normal 5 2 4 2" xfId="503" xr:uid="{00000000-0005-0000-0000-00005D010000}"/>
    <cellStyle name="Normal 5 2 4 2 2" xfId="1342" xr:uid="{E23B0406-FC2D-4FDB-BDCF-3913B42D7458}"/>
    <cellStyle name="Normal 5 2 4 3" xfId="864" xr:uid="{DB5E6AD8-15D5-4696-93AF-540A6F59B04E}"/>
    <cellStyle name="Normal 5 2 4 3 2" xfId="1517" xr:uid="{9E898215-E45D-49FB-8499-B6FCA5EF42E6}"/>
    <cellStyle name="Normal 5 2 4 4" xfId="1217" xr:uid="{6823D81F-9C73-4B49-9E8C-CE9CA6F1179D}"/>
    <cellStyle name="Normal 5 2 5" xfId="367" xr:uid="{00000000-0005-0000-0000-00005E010000}"/>
    <cellStyle name="Normal 5 2 5 2" xfId="1266" xr:uid="{D6EBE2FC-2D7C-46D4-B99C-D1FF79B5205F}"/>
    <cellStyle name="Normal 5 2 6" xfId="813" xr:uid="{57DCC27D-8351-4BAE-80F6-C540F8D5B2E6}"/>
    <cellStyle name="Normal 5 2 6 2" xfId="1416" xr:uid="{96077092-EB7F-43DF-B842-1488569EF308}"/>
    <cellStyle name="Normal 5 2 7" xfId="914" xr:uid="{8FDA291B-A4EB-4B90-9E7A-02020982C17E}"/>
    <cellStyle name="Normal 5 2 7 2" xfId="1571" xr:uid="{91B408AD-2E3A-49A7-9509-3C49673C9B7E}"/>
    <cellStyle name="Normal 5 2 8" xfId="574" xr:uid="{CBAEF0C6-E835-4B0A-A1FA-E0E5474EA16F}"/>
    <cellStyle name="Normal 5 2 8 2" xfId="1141" xr:uid="{AC2AC669-B5F5-42C6-B92D-6C51D79D726F}"/>
    <cellStyle name="Normal 5 2 9" xfId="1037" xr:uid="{2A6CA967-3C19-47C2-A5D9-F102B80CF0EA}"/>
    <cellStyle name="Normal 5 3" xfId="153" xr:uid="{00000000-0005-0000-0000-00005F010000}"/>
    <cellStyle name="Normal 5 3 2" xfId="307" xr:uid="{00000000-0005-0000-0000-000060010000}"/>
    <cellStyle name="Normal 5 3 2 2" xfId="443" xr:uid="{00000000-0005-0000-0000-000061010000}"/>
    <cellStyle name="Normal 5 3 2 2 2" xfId="1313" xr:uid="{07E2FB04-A788-4EB2-A5F4-C1C90E065601}"/>
    <cellStyle name="Normal 5 3 2 3" xfId="853" xr:uid="{B44DD570-D7F2-4373-BE56-1D951DF088CA}"/>
    <cellStyle name="Normal 5 3 2 3 2" xfId="1489" xr:uid="{6BBB09B4-8FD4-4877-A638-C81877DD1833}"/>
    <cellStyle name="Normal 5 3 2 4" xfId="983" xr:uid="{3DD6A059-5DBF-4B8D-8815-E8F45163EE8E}"/>
    <cellStyle name="Normal 5 3 2 4 2" xfId="1646" xr:uid="{959C148A-EC64-4997-A0DF-59C320B544F4}"/>
    <cellStyle name="Normal 5 3 2 5" xfId="624" xr:uid="{E9496F6C-8DA6-4C5E-B154-FC66E65825BE}"/>
    <cellStyle name="Normal 5 3 2 5 2" xfId="1188" xr:uid="{36F9B02F-CF86-47FA-B1CC-ABCF5B4A2AF4}"/>
    <cellStyle name="Normal 5 3 2 6" xfId="1112" xr:uid="{AAD2D2FC-DE9F-4AC9-9B6C-F17CD36F3CB0}"/>
    <cellStyle name="Normal 5 3 3" xfId="237" xr:uid="{00000000-0005-0000-0000-000062010000}"/>
    <cellStyle name="Normal 5 3 3 2" xfId="512" xr:uid="{00000000-0005-0000-0000-000063010000}"/>
    <cellStyle name="Normal 5 3 3 2 2" xfId="1351" xr:uid="{6EBBF209-EC4E-49F7-99FD-ACFEF92C5288}"/>
    <cellStyle name="Normal 5 3 3 3" xfId="868" xr:uid="{BE9421A5-AE5C-4CAC-A69F-79DD5921F173}"/>
    <cellStyle name="Normal 5 3 3 3 2" xfId="1521" xr:uid="{FA5AE9B5-EB62-400F-8AEB-308AADC3DB18}"/>
    <cellStyle name="Normal 5 3 3 4" xfId="1226" xr:uid="{E2A4158D-F150-41BF-855D-CF76A718E9B6}"/>
    <cellStyle name="Normal 5 3 4" xfId="376" xr:uid="{00000000-0005-0000-0000-000064010000}"/>
    <cellStyle name="Normal 5 3 4 2" xfId="1275" xr:uid="{46989DAE-4B40-4EA1-8C78-4A0CC40A7A3B}"/>
    <cellStyle name="Normal 5 3 5" xfId="817" xr:uid="{5F1E1B70-CBEB-4756-A8A3-60A92EE36685}"/>
    <cellStyle name="Normal 5 3 5 2" xfId="1425" xr:uid="{0DFB0D9D-17F2-4E91-8A76-7EEDEB762618}"/>
    <cellStyle name="Normal 5 3 6" xfId="923" xr:uid="{DF3591A8-F1AC-4B9C-9971-E07C37AE4BCF}"/>
    <cellStyle name="Normal 5 3 6 2" xfId="1580" xr:uid="{591DF0D7-F1BB-4138-85B2-87C15BE94A21}"/>
    <cellStyle name="Normal 5 3 7" xfId="583" xr:uid="{FE58A848-2B44-454D-987E-273D83BEAB5D}"/>
    <cellStyle name="Normal 5 3 7 2" xfId="1150" xr:uid="{D40D5AC8-5F04-4CA5-B8FE-DEA86DB9EB64}"/>
    <cellStyle name="Normal 5 3 8" xfId="1046" xr:uid="{9E4FBCA3-8FF4-4377-BC29-217C4FCD2178}"/>
    <cellStyle name="Normal 5 4" xfId="135" xr:uid="{00000000-0005-0000-0000-000065010000}"/>
    <cellStyle name="Normal 5 4 2" xfId="289" xr:uid="{00000000-0005-0000-0000-000066010000}"/>
    <cellStyle name="Normal 5 4 2 2" xfId="425" xr:uid="{00000000-0005-0000-0000-000067010000}"/>
    <cellStyle name="Normal 5 4 2 2 2" xfId="1471" xr:uid="{B8C6925F-4CF9-4AA8-A4B6-03561A93FA3D}"/>
    <cellStyle name="Normal 5 4 2 3" xfId="965" xr:uid="{6087624F-8E3D-47E6-A2BA-8BD66522E96A}"/>
    <cellStyle name="Normal 5 4 2 3 2" xfId="1628" xr:uid="{E6E33DC7-0E2E-40CF-AB0A-EB6FE44F6EF6}"/>
    <cellStyle name="Normal 5 4 2 4" xfId="728" xr:uid="{29773510-C83C-4B56-B911-DC2AE1D2F4AF}"/>
    <cellStyle name="Normal 5 4 2 4 2" xfId="1295" xr:uid="{33ECE801-392A-47DB-830A-9A97FA183435}"/>
    <cellStyle name="Normal 5 4 2 5" xfId="1094" xr:uid="{98351439-B721-496E-937C-32FFFD7F248D}"/>
    <cellStyle name="Normal 5 4 3" xfId="219" xr:uid="{00000000-0005-0000-0000-000068010000}"/>
    <cellStyle name="Normal 5 4 3 2" xfId="494" xr:uid="{00000000-0005-0000-0000-000069010000}"/>
    <cellStyle name="Normal 5 4 4" xfId="358" xr:uid="{00000000-0005-0000-0000-00006A010000}"/>
    <cellStyle name="Normal 5 4 4 2" xfId="1407" xr:uid="{CE349F0F-3290-4D39-BC16-B9F8C2BB1D09}"/>
    <cellStyle name="Normal 5 4 5" xfId="905" xr:uid="{4A8E1990-8902-47FE-84E1-15C7D20605D5}"/>
    <cellStyle name="Normal 5 4 5 2" xfId="1562" xr:uid="{65943AED-85D8-4773-AA49-400692221EE5}"/>
    <cellStyle name="Normal 5 4 6" xfId="606" xr:uid="{10F6A02B-7CF7-4CCA-A1C5-E9E34705B891}"/>
    <cellStyle name="Normal 5 4 6 2" xfId="1170" xr:uid="{E1E1D336-B0E5-428B-9333-4BE2D3683544}"/>
    <cellStyle name="Normal 5 4 7" xfId="1028" xr:uid="{7ECB2F17-4909-40A4-9D67-0DFE2DAAB9B3}"/>
    <cellStyle name="Normal 5 5" xfId="114" xr:uid="{00000000-0005-0000-0000-00006B010000}"/>
    <cellStyle name="Normal 5 5 2" xfId="274" xr:uid="{00000000-0005-0000-0000-00006C010000}"/>
    <cellStyle name="Normal 5 5 2 2" xfId="410" xr:uid="{00000000-0005-0000-0000-00006D010000}"/>
    <cellStyle name="Normal 5 5 2 2 2" xfId="1456" xr:uid="{638FDF47-2BFC-4B40-90DD-ACAD37833AE5}"/>
    <cellStyle name="Normal 5 5 2 3" xfId="952" xr:uid="{3BCA5FC5-5735-4AF7-8413-73B6F078D5FA}"/>
    <cellStyle name="Normal 5 5 2 3 2" xfId="1613" xr:uid="{5E65D453-7437-4075-B5A5-5D630735073A}"/>
    <cellStyle name="Normal 5 5 2 4" xfId="753" xr:uid="{9637D7C6-AFF4-46EB-8C63-7543F409230D}"/>
    <cellStyle name="Normal 5 5 2 4 2" xfId="1333" xr:uid="{1D69EBE5-F363-46E1-AA36-C4FDE063D4C5}"/>
    <cellStyle name="Normal 5 5 2 5" xfId="1079" xr:uid="{CE808110-B42C-4FA4-8FE4-CFCE0DF1A7C3}"/>
    <cellStyle name="Normal 5 5 3" xfId="204" xr:uid="{00000000-0005-0000-0000-00006E010000}"/>
    <cellStyle name="Normal 5 5 3 2" xfId="479" xr:uid="{00000000-0005-0000-0000-00006F010000}"/>
    <cellStyle name="Normal 5 5 4" xfId="343" xr:uid="{00000000-0005-0000-0000-000070010000}"/>
    <cellStyle name="Normal 5 5 4 2" xfId="1392" xr:uid="{B409F6B5-EF50-4BE2-A250-073D61F5005E}"/>
    <cellStyle name="Normal 5 5 5" xfId="891" xr:uid="{B3637D4B-3EC5-4B42-8C65-DB7A2CAC8167}"/>
    <cellStyle name="Normal 5 5 5 2" xfId="1547" xr:uid="{3416A2FC-6510-4686-8F59-BF64A509F552}"/>
    <cellStyle name="Normal 5 5 6" xfId="646" xr:uid="{EE822DC7-5ADD-48F8-9015-8D9964895A09}"/>
    <cellStyle name="Normal 5 5 6 2" xfId="1208" xr:uid="{C5DFA89C-7FFF-42D4-ABDC-F158ECE0F33D}"/>
    <cellStyle name="Normal 5 5 7" xfId="1013" xr:uid="{D8BEDE0E-4468-4EC8-B585-06FC8591C1F1}"/>
    <cellStyle name="Normal 5 6" xfId="712" xr:uid="{D5E6F998-72A0-4A43-8850-7E04D27D9F9B}"/>
    <cellStyle name="Normal 5 6 2" xfId="1257" xr:uid="{CA42CC39-1532-499F-92B7-77B5894FF8AD}"/>
    <cellStyle name="Normal 5 7" xfId="779" xr:uid="{F7156288-B2E4-4299-8B27-6E606A731F34}"/>
    <cellStyle name="Normal 5 8" xfId="565" xr:uid="{5CEA7174-865C-4B6C-A18C-C94BFF339FEA}"/>
    <cellStyle name="Normal 5 8 2" xfId="1132" xr:uid="{C9618AC9-EE5E-4291-A34A-95AB1515F77F}"/>
    <cellStyle name="Normal 6" xfId="127" xr:uid="{00000000-0005-0000-0000-000071010000}"/>
    <cellStyle name="Normal 6 2" xfId="165" xr:uid="{00000000-0005-0000-0000-000072010000}"/>
    <cellStyle name="Normal 6 2 2" xfId="319" xr:uid="{00000000-0005-0000-0000-000073010000}"/>
    <cellStyle name="Normal 6 2 2 2" xfId="455" xr:uid="{00000000-0005-0000-0000-000074010000}"/>
    <cellStyle name="Normal 6 2 2 2 2" xfId="1501" xr:uid="{A29F676B-D0D8-48DE-AA7E-BC6FAF56D717}"/>
    <cellStyle name="Normal 6 2 2 3" xfId="995" xr:uid="{3423C95A-43F2-4EC6-9004-C1172F10CDC3}"/>
    <cellStyle name="Normal 6 2 2 3 2" xfId="1658" xr:uid="{0987B968-EB32-40AF-B0AE-7226E177FBFC}"/>
    <cellStyle name="Normal 6 2 2 4" xfId="745" xr:uid="{46E3A9D5-BD28-41BF-A1F6-C56EEB69952A}"/>
    <cellStyle name="Normal 6 2 2 4 2" xfId="1325" xr:uid="{0FA7B3D6-B08C-4B36-869A-B94E715EC455}"/>
    <cellStyle name="Normal 6 2 2 5" xfId="1124" xr:uid="{3CC260F2-8D79-418C-BBE5-988589970C4C}"/>
    <cellStyle name="Normal 6 2 3" xfId="249" xr:uid="{00000000-0005-0000-0000-000075010000}"/>
    <cellStyle name="Normal 6 2 3 2" xfId="524" xr:uid="{00000000-0005-0000-0000-000076010000}"/>
    <cellStyle name="Normal 6 2 4" xfId="388" xr:uid="{00000000-0005-0000-0000-000077010000}"/>
    <cellStyle name="Normal 6 2 4 2" xfId="1437" xr:uid="{5916588B-7F6F-42BE-9E74-AFCDCB1C2088}"/>
    <cellStyle name="Normal 6 2 5" xfId="935" xr:uid="{41FD45D0-3B21-4BA4-A753-0DEBA69D4F69}"/>
    <cellStyle name="Normal 6 2 5 2" xfId="1592" xr:uid="{1548BC85-ADFE-4B64-8BA8-DE821388C0BB}"/>
    <cellStyle name="Normal 6 2 6" xfId="636" xr:uid="{5C3FA8A0-30A2-45D8-8958-BACF2E22008F}"/>
    <cellStyle name="Normal 6 2 6 2" xfId="1200" xr:uid="{34F9E6A8-7C3C-4782-93CA-124EF93B89AD}"/>
    <cellStyle name="Normal 6 2 7" xfId="1058" xr:uid="{B1D2B40E-DCBA-4144-8A20-2122C2A77D94}"/>
    <cellStyle name="Normal 6 3" xfId="281" xr:uid="{00000000-0005-0000-0000-000078010000}"/>
    <cellStyle name="Normal 6 3 2" xfId="417" xr:uid="{00000000-0005-0000-0000-000079010000}"/>
    <cellStyle name="Normal 6 3 2 2" xfId="1463" xr:uid="{00CA284C-DA9D-417B-8EC9-2F5D0E183819}"/>
    <cellStyle name="Normal 6 3 3" xfId="958" xr:uid="{CFBB20B0-15EF-42D7-A879-9D4A8EBF2147}"/>
    <cellStyle name="Normal 6 3 3 2" xfId="1620" xr:uid="{97DFD13D-10FA-4A15-9808-E873C0D19A69}"/>
    <cellStyle name="Normal 6 3 4" xfId="638" xr:uid="{7F85D80D-3EF7-4B4E-AA13-3088B48E4B2A}"/>
    <cellStyle name="Normal 6 3 5" xfId="1086" xr:uid="{45CC8760-B8DF-40D1-9DBA-AD1B43D25D54}"/>
    <cellStyle name="Normal 6 4" xfId="211" xr:uid="{00000000-0005-0000-0000-00007A010000}"/>
    <cellStyle name="Normal 6 4 2" xfId="486" xr:uid="{00000000-0005-0000-0000-00007B010000}"/>
    <cellStyle name="Normal 6 4 2 2" xfId="1515" xr:uid="{384671FD-EAEB-4ABB-87B1-BDD02ECA959C}"/>
    <cellStyle name="Normal 6 4 3" xfId="1287" xr:uid="{B988FEA9-4F19-4AAF-8D76-F469119BBFF4}"/>
    <cellStyle name="Normal 6 5" xfId="350" xr:uid="{00000000-0005-0000-0000-00007C010000}"/>
    <cellStyle name="Normal 6 5 2" xfId="1399" xr:uid="{37787157-2CAF-4594-A668-717DF58FD5C9}"/>
    <cellStyle name="Normal 6 6" xfId="897" xr:uid="{16D75B40-5214-4B1F-B6BF-73389EE35A9D}"/>
    <cellStyle name="Normal 6 6 2" xfId="1554" xr:uid="{C4135A37-5548-4B51-A75E-64F1CBECC839}"/>
    <cellStyle name="Normal 6 7" xfId="595" xr:uid="{E10C1918-A6CD-4E36-B867-F1061880C890}"/>
    <cellStyle name="Normal 6 7 2" xfId="1162" xr:uid="{6A29A3BF-0721-43FB-93F4-C4DA0B19CDD4}"/>
    <cellStyle name="Normal 6 8" xfId="1020" xr:uid="{3914D1F8-FFC2-4200-9EBD-D15E0478F786}"/>
    <cellStyle name="Normal 7" xfId="128" xr:uid="{00000000-0005-0000-0000-00007D010000}"/>
    <cellStyle name="Normal 7 2" xfId="282" xr:uid="{00000000-0005-0000-0000-00007E010000}"/>
    <cellStyle name="Normal 7 2 2" xfId="418" xr:uid="{00000000-0005-0000-0000-00007F010000}"/>
    <cellStyle name="Normal 7 2 2 2" xfId="1621" xr:uid="{45F0A55B-C0AA-45AC-B3CE-81989102E166}"/>
    <cellStyle name="Normal 7 2 3" xfId="847" xr:uid="{C00C7FBF-4A4D-4E7B-BFA5-7198C00E4B07}"/>
    <cellStyle name="Normal 7 2 3 2" xfId="1464" xr:uid="{B9ED6370-E869-4165-97F4-CCA36127849B}"/>
    <cellStyle name="Normal 7 2 4" xfId="1087" xr:uid="{D058582F-F50F-41BF-A584-402E72EC9525}"/>
    <cellStyle name="Normal 7 3" xfId="212" xr:uid="{00000000-0005-0000-0000-000080010000}"/>
    <cellStyle name="Normal 7 3 2" xfId="487" xr:uid="{00000000-0005-0000-0000-000081010000}"/>
    <cellStyle name="Normal 7 4" xfId="351" xr:uid="{00000000-0005-0000-0000-000082010000}"/>
    <cellStyle name="Normal 7 4 2" xfId="1400" xr:uid="{1A906860-AEBB-481C-A97F-AD3DAB02744D}"/>
    <cellStyle name="Normal 7 5" xfId="898" xr:uid="{C188E644-D28F-4684-9E55-8E3178F0DFE3}"/>
    <cellStyle name="Normal 7 5 2" xfId="1555" xr:uid="{07346B23-BD28-4B2B-8C0E-1D91F92023ED}"/>
    <cellStyle name="Normal 7 6" xfId="597" xr:uid="{616EF6DF-0BD8-4DD2-AE4E-B0E3652622AD}"/>
    <cellStyle name="Normal 7 7" xfId="1021" xr:uid="{73D2F124-5DEC-4141-8D7C-D055331736E9}"/>
    <cellStyle name="Normal 8" xfId="85" xr:uid="{00000000-0005-0000-0000-000083010000}"/>
    <cellStyle name="Normal 8 2" xfId="260" xr:uid="{00000000-0005-0000-0000-000084010000}"/>
    <cellStyle name="Normal 8 2 2" xfId="831" xr:uid="{5F97EB03-3E9E-4865-B0B1-BDDF248A7CD5}"/>
    <cellStyle name="Normal 8 2 3" xfId="720" xr:uid="{7CD277DF-5549-4243-91BB-E2CE184504E5}"/>
    <cellStyle name="Normal 8 2 3 2" xfId="1288" xr:uid="{31DEDDF1-0EBA-4B09-B7F0-476E98C984E0}"/>
    <cellStyle name="Normal 8 3" xfId="190" xr:uid="{00000000-0005-0000-0000-000085010000}"/>
    <cellStyle name="Normal 8 4" xfId="596" xr:uid="{2287C5AD-1658-4826-903D-37F027871FFF}"/>
    <cellStyle name="Normal 8 4 2" xfId="1163" xr:uid="{398A4CF4-CE5C-4846-903B-3A1BC1DE65D7}"/>
    <cellStyle name="Normal 9" xfId="171" xr:uid="{00000000-0005-0000-0000-000086010000}"/>
    <cellStyle name="Normal 9 2" xfId="746" xr:uid="{4FFAA5E1-9014-4F8D-891E-8AD0F778827F}"/>
    <cellStyle name="Normal 9 2 2" xfId="1326" xr:uid="{C193C8E7-CC59-4454-9A62-ABB9AA91E1F6}"/>
    <cellStyle name="Normal 9 3" xfId="825" xr:uid="{0593DB9E-343C-43AC-8E1D-B83AE4ED6AF4}"/>
    <cellStyle name="Normal 9 4" xfId="637" xr:uid="{D1D6E477-7ABA-4D0E-953B-44A8E81F7805}"/>
    <cellStyle name="Normal 9 4 2" xfId="1201" xr:uid="{25E4ECDB-6B0F-41B6-8BCE-2AB02D521218}"/>
    <cellStyle name="Note" xfId="15" builtinId="10" customBuiltin="1"/>
    <cellStyle name="Note 2" xfId="81" xr:uid="{00000000-0005-0000-0000-000087010000}"/>
    <cellStyle name="Note 2 2" xfId="794" xr:uid="{50D82BA4-C3CB-419C-AF54-1E14D2AFA2D3}"/>
    <cellStyle name="Note 2 3" xfId="691" xr:uid="{878EC570-AC78-4E7C-951E-B89EAD03EAEA}"/>
    <cellStyle name="Nøytral 2" xfId="183" xr:uid="{00000000-0005-0000-0000-000089010000}"/>
    <cellStyle name="Nøytral 3" xfId="61" xr:uid="{00000000-0005-0000-0000-00008A010000}"/>
    <cellStyle name="Output" xfId="10" builtinId="21" customBuiltin="1"/>
    <cellStyle name="Output 2" xfId="668" xr:uid="{AAB6BFEA-F375-4CF7-A7DC-453DB6F80393}"/>
    <cellStyle name="Percent" xfId="1659" builtinId="5"/>
    <cellStyle name="Percent 2" xfId="74" xr:uid="{00000000-0005-0000-0000-00008F010000}"/>
    <cellStyle name="Percent 2 2" xfId="115" xr:uid="{00000000-0005-0000-0000-000090010000}"/>
    <cellStyle name="Percent 2 2 2" xfId="116" xr:uid="{00000000-0005-0000-0000-000091010000}"/>
    <cellStyle name="Percent 2 2 2 2" xfId="161" xr:uid="{00000000-0005-0000-0000-000092010000}"/>
    <cellStyle name="Percent 2 2 2 2 2" xfId="315" xr:uid="{00000000-0005-0000-0000-000093010000}"/>
    <cellStyle name="Percent 2 2 2 2 2 2" xfId="451" xr:uid="{00000000-0005-0000-0000-000094010000}"/>
    <cellStyle name="Percent 2 2 2 2 2 2 2" xfId="1321" xr:uid="{9943A06E-DD2B-4EB9-88A4-BC2E6715F2F8}"/>
    <cellStyle name="Percent 2 2 2 2 2 3" xfId="858" xr:uid="{4A0D81BE-4D83-40F7-A10B-E25A787188E5}"/>
    <cellStyle name="Percent 2 2 2 2 2 3 2" xfId="1497" xr:uid="{B03A3FDE-CF19-42B1-BD34-B264653FA727}"/>
    <cellStyle name="Percent 2 2 2 2 2 4" xfId="991" xr:uid="{599E99FD-AFDF-457A-AF34-E1821C4A46E3}"/>
    <cellStyle name="Percent 2 2 2 2 2 4 2" xfId="1654" xr:uid="{9449B822-3519-40B4-AE88-342E8078BFB9}"/>
    <cellStyle name="Percent 2 2 2 2 2 5" xfId="632" xr:uid="{D1FDAC91-79DF-45A4-8421-4EC39EFCD192}"/>
    <cellStyle name="Percent 2 2 2 2 2 5 2" xfId="1196" xr:uid="{3FCCE112-00F3-4466-A19C-3D207672483D}"/>
    <cellStyle name="Percent 2 2 2 2 2 6" xfId="1120" xr:uid="{6E8FC70F-E526-46B8-AF37-131B931407D6}"/>
    <cellStyle name="Percent 2 2 2 2 3" xfId="245" xr:uid="{00000000-0005-0000-0000-000095010000}"/>
    <cellStyle name="Percent 2 2 2 2 3 2" xfId="520" xr:uid="{00000000-0005-0000-0000-000096010000}"/>
    <cellStyle name="Percent 2 2 2 2 3 2 2" xfId="1359" xr:uid="{26AD2655-EDC7-4F67-B89D-3EC5EC383EED}"/>
    <cellStyle name="Percent 2 2 2 2 3 3" xfId="873" xr:uid="{6B1305A3-7EF3-46D8-9620-9F7A31538A94}"/>
    <cellStyle name="Percent 2 2 2 2 3 3 2" xfId="1526" xr:uid="{FA691328-A89D-4D99-AB78-6F7454CC5313}"/>
    <cellStyle name="Percent 2 2 2 2 3 4" xfId="1234" xr:uid="{12B3AAFC-0224-42E5-A48D-51B0CDC0EF94}"/>
    <cellStyle name="Percent 2 2 2 2 4" xfId="384" xr:uid="{00000000-0005-0000-0000-000097010000}"/>
    <cellStyle name="Percent 2 2 2 2 4 2" xfId="1283" xr:uid="{456458BA-7F8A-4CA7-8DA2-0DAFBDE93F78}"/>
    <cellStyle name="Percent 2 2 2 2 5" xfId="822" xr:uid="{8660E1F3-87FE-46B9-87BD-13AE9BA915C5}"/>
    <cellStyle name="Percent 2 2 2 2 5 2" xfId="1433" xr:uid="{DC71C6AB-8988-45B9-8827-6020EEF94B9E}"/>
    <cellStyle name="Percent 2 2 2 2 6" xfId="931" xr:uid="{C49908A6-0062-4D4D-BF05-90AE7D1A8774}"/>
    <cellStyle name="Percent 2 2 2 2 6 2" xfId="1588" xr:uid="{336A189A-5B6C-489C-BB47-12404B2B032B}"/>
    <cellStyle name="Percent 2 2 2 2 7" xfId="591" xr:uid="{3015BA3E-862C-4686-BCE9-7DA88591FCEE}"/>
    <cellStyle name="Percent 2 2 2 2 7 2" xfId="1158" xr:uid="{A65E8E74-22CA-4916-A00D-5C3129E57BD0}"/>
    <cellStyle name="Percent 2 2 2 2 8" xfId="1054" xr:uid="{724E0D94-A5C9-4064-8D01-BBB5C9496045}"/>
    <cellStyle name="Percent 2 2 2 3" xfId="143" xr:uid="{00000000-0005-0000-0000-000098010000}"/>
    <cellStyle name="Percent 2 2 2 3 2" xfId="297" xr:uid="{00000000-0005-0000-0000-000099010000}"/>
    <cellStyle name="Percent 2 2 2 3 2 2" xfId="433" xr:uid="{00000000-0005-0000-0000-00009A010000}"/>
    <cellStyle name="Percent 2 2 2 3 2 2 2" xfId="1479" xr:uid="{B27E34BC-93CC-48EE-A443-C731604C693A}"/>
    <cellStyle name="Percent 2 2 2 3 2 3" xfId="973" xr:uid="{A6A13B48-B508-4626-933F-F039A79133FF}"/>
    <cellStyle name="Percent 2 2 2 3 2 3 2" xfId="1636" xr:uid="{85441B8A-4A93-4D9A-9BCC-7D818DF5F9AA}"/>
    <cellStyle name="Percent 2 2 2 3 2 4" xfId="735" xr:uid="{DFD15184-3A43-475E-86D7-A117F58B6138}"/>
    <cellStyle name="Percent 2 2 2 3 2 4 2" xfId="1303" xr:uid="{941DF5E0-CD22-41D4-A504-031955E58749}"/>
    <cellStyle name="Percent 2 2 2 3 2 5" xfId="1102" xr:uid="{594633D9-4871-44B1-ACBF-F4DB1E5060F8}"/>
    <cellStyle name="Percent 2 2 2 3 3" xfId="227" xr:uid="{00000000-0005-0000-0000-00009B010000}"/>
    <cellStyle name="Percent 2 2 2 3 3 2" xfId="502" xr:uid="{00000000-0005-0000-0000-00009C010000}"/>
    <cellStyle name="Percent 2 2 2 3 4" xfId="366" xr:uid="{00000000-0005-0000-0000-00009D010000}"/>
    <cellStyle name="Percent 2 2 2 3 4 2" xfId="1415" xr:uid="{D0EDEBB1-0DD9-4709-A292-379A539569D2}"/>
    <cellStyle name="Percent 2 2 2 3 5" xfId="913" xr:uid="{F28D2354-65B9-4CDD-8004-B0CBA33997DE}"/>
    <cellStyle name="Percent 2 2 2 3 5 2" xfId="1570" xr:uid="{2918F326-25E5-43DD-AB53-8D5B6174EDE3}"/>
    <cellStyle name="Percent 2 2 2 3 6" xfId="614" xr:uid="{AFC2FDEE-D31A-4B0D-955F-98A6FDF929C5}"/>
    <cellStyle name="Percent 2 2 2 3 6 2" xfId="1178" xr:uid="{D7A210E3-37C2-4792-95B1-D3C66E51EF27}"/>
    <cellStyle name="Percent 2 2 2 3 7" xfId="1036" xr:uid="{63E2687F-BB55-4823-AD91-2D1C4D08B548}"/>
    <cellStyle name="Percent 2 2 2 4" xfId="653" xr:uid="{4327F029-30CD-4B7A-835D-42D3C3C21EB9}"/>
    <cellStyle name="Percent 2 2 2 4 2" xfId="757" xr:uid="{52900DCE-3D98-4FAF-BAA4-BC461DDD8F66}"/>
    <cellStyle name="Percent 2 2 2 4 2 2" xfId="1341" xr:uid="{C12D5780-3085-4FFC-BF5C-6300FD825A7D}"/>
    <cellStyle name="Percent 2 2 2 4 3" xfId="1216" xr:uid="{DDF5780F-C3F7-435E-B5E4-278C93661306}"/>
    <cellStyle name="Percent 2 2 2 5" xfId="716" xr:uid="{010616FC-221E-4C6B-9392-A332D429EA37}"/>
    <cellStyle name="Percent 2 2 2 5 2" xfId="1265" xr:uid="{B3F9AF5B-5332-4A37-BFC0-61C331B3F5F0}"/>
    <cellStyle name="Percent 2 2 2 6" xfId="807" xr:uid="{6D940D7B-7802-43C9-A7B0-5732769BD7EB}"/>
    <cellStyle name="Percent 2 2 2 7" xfId="573" xr:uid="{09111491-8371-4F2E-84B8-DD9118758C2A}"/>
    <cellStyle name="Percent 2 2 2 7 2" xfId="1140" xr:uid="{90CA9FC4-A9F4-4796-825D-E35FB0874970}"/>
    <cellStyle name="Percent 2 2 3" xfId="117" xr:uid="{00000000-0005-0000-0000-00009E010000}"/>
    <cellStyle name="Percent 2 2 3 2" xfId="152" xr:uid="{00000000-0005-0000-0000-00009F010000}"/>
    <cellStyle name="Percent 2 2 3 2 2" xfId="306" xr:uid="{00000000-0005-0000-0000-0000A0010000}"/>
    <cellStyle name="Percent 2 2 3 2 2 2" xfId="442" xr:uid="{00000000-0005-0000-0000-0000A1010000}"/>
    <cellStyle name="Percent 2 2 3 2 2 2 2" xfId="1488" xr:uid="{EDCD1D52-BB39-4DA6-955B-D3642098860E}"/>
    <cellStyle name="Percent 2 2 3 2 2 3" xfId="982" xr:uid="{A29FD158-BC87-4C3F-ABCB-2F180E224D09}"/>
    <cellStyle name="Percent 2 2 3 2 2 3 2" xfId="1645" xr:uid="{EB08E12E-8D43-44B8-AD3A-18BDCE36EF3F}"/>
    <cellStyle name="Percent 2 2 3 2 2 4" xfId="740" xr:uid="{BAB66206-C3FC-4231-B439-BFB0632E0FD7}"/>
    <cellStyle name="Percent 2 2 3 2 2 4 2" xfId="1312" xr:uid="{1BFF7F19-21F5-4724-AFF1-247F93093BA5}"/>
    <cellStyle name="Percent 2 2 3 2 2 5" xfId="1111" xr:uid="{FFCDE97F-66FF-4D59-971B-98BFCC6DF335}"/>
    <cellStyle name="Percent 2 2 3 2 3" xfId="236" xr:uid="{00000000-0005-0000-0000-0000A2010000}"/>
    <cellStyle name="Percent 2 2 3 2 3 2" xfId="511" xr:uid="{00000000-0005-0000-0000-0000A3010000}"/>
    <cellStyle name="Percent 2 2 3 2 4" xfId="375" xr:uid="{00000000-0005-0000-0000-0000A4010000}"/>
    <cellStyle name="Percent 2 2 3 2 4 2" xfId="1424" xr:uid="{B00683A9-897E-4C50-A492-6AE78656B1C5}"/>
    <cellStyle name="Percent 2 2 3 2 5" xfId="922" xr:uid="{E10812E9-1DFE-49CC-8DAB-DE234E89B2D7}"/>
    <cellStyle name="Percent 2 2 3 2 5 2" xfId="1579" xr:uid="{E8AF12BC-2CD3-4390-B3AE-C3E0F0444256}"/>
    <cellStyle name="Percent 2 2 3 2 6" xfId="623" xr:uid="{7DB6D2E4-9812-4135-B62D-5588D1467274}"/>
    <cellStyle name="Percent 2 2 3 2 6 2" xfId="1187" xr:uid="{EFB99844-34CF-4C0E-8A8E-BC2382850722}"/>
    <cellStyle name="Percent 2 2 3 2 7" xfId="1045" xr:uid="{FE7531FE-78BF-4AEA-A7A7-6FFDB8100015}"/>
    <cellStyle name="Percent 2 2 3 3" xfId="275" xr:uid="{00000000-0005-0000-0000-0000A5010000}"/>
    <cellStyle name="Percent 2 2 3 3 2" xfId="411" xr:uid="{00000000-0005-0000-0000-0000A6010000}"/>
    <cellStyle name="Percent 2 2 3 3 2 2" xfId="1350" xr:uid="{F2DC926A-DE22-4F0C-A8C2-C3A30E38C85B}"/>
    <cellStyle name="Percent 2 2 3 3 3" xfId="842" xr:uid="{37EC57C8-CB84-4558-8634-E7E33ED913AC}"/>
    <cellStyle name="Percent 2 2 3 3 3 2" xfId="1457" xr:uid="{B9612A73-59A2-416D-AEF3-6BC067A97DE7}"/>
    <cellStyle name="Percent 2 2 3 3 4" xfId="953" xr:uid="{6E1B7264-8A9B-4F61-A9D2-E078D44FCD8F}"/>
    <cellStyle name="Percent 2 2 3 3 4 2" xfId="1614" xr:uid="{C2AC4C37-707A-4E41-88E7-66A7EEAD7CE4}"/>
    <cellStyle name="Percent 2 2 3 3 5" xfId="658" xr:uid="{3794BE23-15D2-495A-9BC7-33A769E3CD29}"/>
    <cellStyle name="Percent 2 2 3 3 5 2" xfId="1225" xr:uid="{9ADC2421-6882-4E3E-BCF5-E117E00E7BE3}"/>
    <cellStyle name="Percent 2 2 3 3 6" xfId="1080" xr:uid="{B9CA3550-3635-42E4-9CCD-F6F40F4DC823}"/>
    <cellStyle name="Percent 2 2 3 4" xfId="205" xr:uid="{00000000-0005-0000-0000-0000A7010000}"/>
    <cellStyle name="Percent 2 2 3 4 2" xfId="480" xr:uid="{00000000-0005-0000-0000-0000A8010000}"/>
    <cellStyle name="Percent 2 2 3 4 2 2" xfId="1511" xr:uid="{1EF9560C-4BF2-4650-812A-CE74A7BDC56D}"/>
    <cellStyle name="Percent 2 2 3 4 3" xfId="1274" xr:uid="{425DBB2C-2279-483D-A750-8129EF85DE8C}"/>
    <cellStyle name="Percent 2 2 3 5" xfId="344" xr:uid="{00000000-0005-0000-0000-0000A9010000}"/>
    <cellStyle name="Percent 2 2 3 5 2" xfId="1393" xr:uid="{0655ED7B-9179-41FE-AF69-BB6A84CC96DD}"/>
    <cellStyle name="Percent 2 2 3 6" xfId="892" xr:uid="{87CCC119-166A-4B10-9F17-687514C679C9}"/>
    <cellStyle name="Percent 2 2 3 6 2" xfId="1548" xr:uid="{0454B82B-3E2A-40F1-A752-83C7FD587DE0}"/>
    <cellStyle name="Percent 2 2 3 7" xfId="582" xr:uid="{ED1DEF6A-8C3A-4092-B624-D017C47C31DE}"/>
    <cellStyle name="Percent 2 2 3 7 2" xfId="1149" xr:uid="{4C14E7BE-4CA8-47B8-8603-C009D4C6BDEB}"/>
    <cellStyle name="Percent 2 2 3 8" xfId="1014" xr:uid="{3E91322A-F996-4459-B2A4-75CF20769FD1}"/>
    <cellStyle name="Percent 2 2 4" xfId="134" xr:uid="{00000000-0005-0000-0000-0000AA010000}"/>
    <cellStyle name="Percent 2 2 4 2" xfId="288" xr:uid="{00000000-0005-0000-0000-0000AB010000}"/>
    <cellStyle name="Percent 2 2 4 2 2" xfId="424" xr:uid="{00000000-0005-0000-0000-0000AC010000}"/>
    <cellStyle name="Percent 2 2 4 2 2 2" xfId="1470" xr:uid="{06282A03-F948-42BB-8C1D-54F05ACFE93F}"/>
    <cellStyle name="Percent 2 2 4 2 3" xfId="964" xr:uid="{C4B48CE7-73E0-40E9-A642-21F1FAB584CC}"/>
    <cellStyle name="Percent 2 2 4 2 3 2" xfId="1627" xr:uid="{F1BE65A4-CF3C-41E3-A94C-337288430D90}"/>
    <cellStyle name="Percent 2 2 4 2 4" xfId="727" xr:uid="{7430A14A-E782-4F3F-9C7E-023431E274D1}"/>
    <cellStyle name="Percent 2 2 4 2 4 2" xfId="1294" xr:uid="{6ED4C1B8-BAE3-4E61-AB28-EA5B7AAFFA73}"/>
    <cellStyle name="Percent 2 2 4 2 5" xfId="1093" xr:uid="{1F0DAA0D-CDE0-4B45-A23F-2F96E8A8E6B3}"/>
    <cellStyle name="Percent 2 2 4 3" xfId="218" xr:uid="{00000000-0005-0000-0000-0000AD010000}"/>
    <cellStyle name="Percent 2 2 4 3 2" xfId="493" xr:uid="{00000000-0005-0000-0000-0000AE010000}"/>
    <cellStyle name="Percent 2 2 4 4" xfId="357" xr:uid="{00000000-0005-0000-0000-0000AF010000}"/>
    <cellStyle name="Percent 2 2 4 4 2" xfId="1406" xr:uid="{1C4AB03B-D81D-49FB-840D-B6EB1D973A40}"/>
    <cellStyle name="Percent 2 2 4 5" xfId="904" xr:uid="{8BA313EF-84A2-482D-AA8D-0409EB480649}"/>
    <cellStyle name="Percent 2 2 4 5 2" xfId="1561" xr:uid="{ABC51837-E9C9-4FEE-881D-85A95BC8784A}"/>
    <cellStyle name="Percent 2 2 4 6" xfId="605" xr:uid="{FA8B9729-14E2-4290-A7EA-DA7E72BEE600}"/>
    <cellStyle name="Percent 2 2 4 6 2" xfId="1169" xr:uid="{F3AFB064-F69C-47AE-A027-8B041AC956D9}"/>
    <cellStyle name="Percent 2 2 4 7" xfId="1027" xr:uid="{3AEC72B2-6C92-417A-A9B1-4E1DDA8F3BDC}"/>
    <cellStyle name="Percent 2 2 5" xfId="645" xr:uid="{AA14BC25-79E6-4BC7-9AB1-8A230EF21C07}"/>
    <cellStyle name="Percent 2 2 5 2" xfId="752" xr:uid="{26679375-4E10-47FB-B14E-DFD69EA794F6}"/>
    <cellStyle name="Percent 2 2 5 2 2" xfId="1332" xr:uid="{D940A4A9-92AA-4AAD-9709-63696B3515EF}"/>
    <cellStyle name="Percent 2 2 5 3" xfId="1207" xr:uid="{E51E1FCD-7CD4-49B9-A6A7-E3FCE85B448C}"/>
    <cellStyle name="Percent 2 2 6" xfId="711" xr:uid="{0EA3F9DD-679F-496B-BF0A-A5154D2605A8}"/>
    <cellStyle name="Percent 2 2 6 2" xfId="1256" xr:uid="{250890DB-3112-4FBB-AB11-8B34808EB654}"/>
    <cellStyle name="Percent 2 2 7" xfId="806" xr:uid="{4FD619BA-8A75-4214-8656-C4C8376C389F}"/>
    <cellStyle name="Percent 2 2 8" xfId="564" xr:uid="{573A12CA-6848-431C-BE8C-1ABFA7DF4C35}"/>
    <cellStyle name="Percent 2 2 8 2" xfId="1131" xr:uid="{693AA48F-14E8-4EC7-9F76-3349D6FB836A}"/>
    <cellStyle name="Percent 2 3" xfId="118" xr:uid="{00000000-0005-0000-0000-0000B0010000}"/>
    <cellStyle name="Percent 2 3 2" xfId="119" xr:uid="{00000000-0005-0000-0000-0000B1010000}"/>
    <cellStyle name="Percent 2 3 2 2" xfId="157" xr:uid="{00000000-0005-0000-0000-0000B2010000}"/>
    <cellStyle name="Percent 2 3 2 2 2" xfId="311" xr:uid="{00000000-0005-0000-0000-0000B3010000}"/>
    <cellStyle name="Percent 2 3 2 2 2 2" xfId="447" xr:uid="{00000000-0005-0000-0000-0000B4010000}"/>
    <cellStyle name="Percent 2 3 2 2 2 2 2" xfId="1493" xr:uid="{924856D6-0997-476B-9334-C5F3E8C96E01}"/>
    <cellStyle name="Percent 2 3 2 2 2 3" xfId="987" xr:uid="{FF907F9A-4F71-4295-BC33-22B01095E169}"/>
    <cellStyle name="Percent 2 3 2 2 2 3 2" xfId="1650" xr:uid="{1A601875-06EB-47CA-AD25-B8B5CECA181D}"/>
    <cellStyle name="Percent 2 3 2 2 2 4" xfId="743" xr:uid="{95B1CE90-F9B7-4387-9E61-4E11F07D8EB3}"/>
    <cellStyle name="Percent 2 3 2 2 2 4 2" xfId="1317" xr:uid="{4D3D01C4-1C01-4DCD-973A-04EBC326B02A}"/>
    <cellStyle name="Percent 2 3 2 2 2 5" xfId="1116" xr:uid="{68A32425-9E81-4E3F-886E-2FA8CBB9D8A3}"/>
    <cellStyle name="Percent 2 3 2 2 3" xfId="241" xr:uid="{00000000-0005-0000-0000-0000B5010000}"/>
    <cellStyle name="Percent 2 3 2 2 3 2" xfId="516" xr:uid="{00000000-0005-0000-0000-0000B6010000}"/>
    <cellStyle name="Percent 2 3 2 2 4" xfId="380" xr:uid="{00000000-0005-0000-0000-0000B7010000}"/>
    <cellStyle name="Percent 2 3 2 2 4 2" xfId="1429" xr:uid="{AD1846B3-4E9C-4F7C-A524-0A1B1F0DCBD4}"/>
    <cellStyle name="Percent 2 3 2 2 5" xfId="927" xr:uid="{7C134FD2-750F-4CA5-A4B8-70244327D867}"/>
    <cellStyle name="Percent 2 3 2 2 5 2" xfId="1584" xr:uid="{DFBA5705-52A5-4347-ADC8-BB9557CDFC48}"/>
    <cellStyle name="Percent 2 3 2 2 6" xfId="628" xr:uid="{9AADDBB5-A9BB-47DD-BA3D-CD0E9F8DF504}"/>
    <cellStyle name="Percent 2 3 2 2 6 2" xfId="1192" xr:uid="{87EA0166-47DF-4FE7-8819-9DA4A94CEC15}"/>
    <cellStyle name="Percent 2 3 2 2 7" xfId="1050" xr:uid="{482632F5-3DA6-4E82-BD52-552B275C290B}"/>
    <cellStyle name="Percent 2 3 2 3" xfId="661" xr:uid="{9A9AD413-C499-490B-BC40-18F23C7904FE}"/>
    <cellStyle name="Percent 2 3 2 3 2" xfId="759" xr:uid="{228B613B-AAF8-4F8A-BF5B-015B09D0D730}"/>
    <cellStyle name="Percent 2 3 2 3 2 2" xfId="1355" xr:uid="{EFC0A39B-14CC-4DEB-B618-F6240C392585}"/>
    <cellStyle name="Percent 2 3 2 3 3" xfId="1230" xr:uid="{FCD79740-2276-494D-A6B5-10E6F6571A8D}"/>
    <cellStyle name="Percent 2 3 2 4" xfId="718" xr:uid="{284A6E90-C60D-4DB6-9463-2029E016B83D}"/>
    <cellStyle name="Percent 2 3 2 4 2" xfId="1279" xr:uid="{B409A3E3-274C-4CAB-98A4-9A5BC3A71A88}"/>
    <cellStyle name="Percent 2 3 2 5" xfId="808" xr:uid="{8E3B1D10-16BC-4ED3-A45F-1EF7915E0A43}"/>
    <cellStyle name="Percent 2 3 2 6" xfId="587" xr:uid="{602ED017-99E0-4C14-B2C9-2C7DB52A4A95}"/>
    <cellStyle name="Percent 2 3 2 6 2" xfId="1154" xr:uid="{ED47877E-7B54-4F98-AD5E-99D8CC3D70E7}"/>
    <cellStyle name="Percent 2 3 3" xfId="139" xr:uid="{00000000-0005-0000-0000-0000B8010000}"/>
    <cellStyle name="Percent 2 3 3 2" xfId="293" xr:uid="{00000000-0005-0000-0000-0000B9010000}"/>
    <cellStyle name="Percent 2 3 3 2 2" xfId="429" xr:uid="{00000000-0005-0000-0000-0000BA010000}"/>
    <cellStyle name="Percent 2 3 3 2 2 2" xfId="1475" xr:uid="{422DCC54-4A16-498E-BDDA-AE5DF922D69F}"/>
    <cellStyle name="Percent 2 3 3 2 3" xfId="969" xr:uid="{8983F8CC-1AA5-44E3-8CE1-75C8E2E7F748}"/>
    <cellStyle name="Percent 2 3 3 2 3 2" xfId="1632" xr:uid="{C9BD95FC-2611-47BD-8E5D-70EAD2BF44C2}"/>
    <cellStyle name="Percent 2 3 3 2 4" xfId="732" xr:uid="{D0B40C9A-5ADD-43AC-9063-8D1E4352952F}"/>
    <cellStyle name="Percent 2 3 3 2 4 2" xfId="1299" xr:uid="{EBF8C236-6EEE-4DC0-99A3-E08AFD0027D1}"/>
    <cellStyle name="Percent 2 3 3 2 5" xfId="1098" xr:uid="{7DA4F132-6D4D-49FC-B01E-EBF72AAC624B}"/>
    <cellStyle name="Percent 2 3 3 3" xfId="223" xr:uid="{00000000-0005-0000-0000-0000BB010000}"/>
    <cellStyle name="Percent 2 3 3 3 2" xfId="498" xr:uid="{00000000-0005-0000-0000-0000BC010000}"/>
    <cellStyle name="Percent 2 3 3 4" xfId="362" xr:uid="{00000000-0005-0000-0000-0000BD010000}"/>
    <cellStyle name="Percent 2 3 3 4 2" xfId="1411" xr:uid="{B620C872-D2A9-4AF9-BC8B-8A8A82E7D9E9}"/>
    <cellStyle name="Percent 2 3 3 5" xfId="909" xr:uid="{314E9908-6648-49D7-B006-166599704098}"/>
    <cellStyle name="Percent 2 3 3 5 2" xfId="1566" xr:uid="{31284C87-1343-4557-8CAE-2E28F9EFE742}"/>
    <cellStyle name="Percent 2 3 3 6" xfId="610" xr:uid="{62F798AB-DC59-42E2-92BB-8B7A6F629D06}"/>
    <cellStyle name="Percent 2 3 3 6 2" xfId="1174" xr:uid="{01C402A4-4EA7-48EA-82CF-E92A85764016}"/>
    <cellStyle name="Percent 2 3 3 7" xfId="1032" xr:uid="{F4145FB0-586B-4EAF-A8D2-A21D84A9D3B3}"/>
    <cellStyle name="Percent 2 3 4" xfId="276" xr:uid="{00000000-0005-0000-0000-0000BE010000}"/>
    <cellStyle name="Percent 2 3 4 2" xfId="412" xr:uid="{00000000-0005-0000-0000-0000BF010000}"/>
    <cellStyle name="Percent 2 3 4 2 2" xfId="1337" xr:uid="{870E3EDD-E351-4691-976F-C58046317F44}"/>
    <cellStyle name="Percent 2 3 4 3" xfId="843" xr:uid="{AE5EDDB0-5A0E-4880-9973-07C4CF07FBFC}"/>
    <cellStyle name="Percent 2 3 4 3 2" xfId="1458" xr:uid="{DFC8EE60-07A9-40F8-BBBE-D8A7F15111F1}"/>
    <cellStyle name="Percent 2 3 4 4" xfId="954" xr:uid="{40C07C0E-BC80-430E-9C2E-D52F291877AE}"/>
    <cellStyle name="Percent 2 3 4 4 2" xfId="1615" xr:uid="{21E475C8-F9DF-4DCC-917F-60A0D042DA71}"/>
    <cellStyle name="Percent 2 3 4 5" xfId="650" xr:uid="{2A3B0C12-E3BF-4F04-9775-CAE229339301}"/>
    <cellStyle name="Percent 2 3 4 5 2" xfId="1212" xr:uid="{962B2D6B-3A67-477E-82BE-E80420BF7DF6}"/>
    <cellStyle name="Percent 2 3 4 6" xfId="1081" xr:uid="{EAAE8944-C9A5-469B-9F2A-DF5584236403}"/>
    <cellStyle name="Percent 2 3 5" xfId="206" xr:uid="{00000000-0005-0000-0000-0000C0010000}"/>
    <cellStyle name="Percent 2 3 5 2" xfId="481" xr:uid="{00000000-0005-0000-0000-0000C1010000}"/>
    <cellStyle name="Percent 2 3 5 2 2" xfId="1512" xr:uid="{3434D4C4-724B-40E0-919F-BE2301F29CEF}"/>
    <cellStyle name="Percent 2 3 5 3" xfId="1261" xr:uid="{7A59A893-9372-4717-9253-7296A89348B4}"/>
    <cellStyle name="Percent 2 3 6" xfId="345" xr:uid="{00000000-0005-0000-0000-0000C2010000}"/>
    <cellStyle name="Percent 2 3 6 2" xfId="1394" xr:uid="{958C602D-B397-4737-A8BE-08DAC2297C2E}"/>
    <cellStyle name="Percent 2 3 7" xfId="893" xr:uid="{FF665390-C356-4178-A9E1-2D56F6FD5A97}"/>
    <cellStyle name="Percent 2 3 7 2" xfId="1549" xr:uid="{E1A84DB7-2F3B-42CA-9629-7D9585D0F478}"/>
    <cellStyle name="Percent 2 3 8" xfId="569" xr:uid="{E2696E4C-AA2D-4A8E-8B07-EB4AC663EDD7}"/>
    <cellStyle name="Percent 2 3 8 2" xfId="1136" xr:uid="{F37F19D0-8B3A-47EF-90E1-A618045D1FA7}"/>
    <cellStyle name="Percent 2 3 9" xfId="1015" xr:uid="{8BD55AD6-1D53-4C5C-B437-9523D756DEC2}"/>
    <cellStyle name="Percent 2 4" xfId="120" xr:uid="{00000000-0005-0000-0000-0000C3010000}"/>
    <cellStyle name="Percent 2 4 2" xfId="148" xr:uid="{00000000-0005-0000-0000-0000C4010000}"/>
    <cellStyle name="Percent 2 4 2 2" xfId="302" xr:uid="{00000000-0005-0000-0000-0000C5010000}"/>
    <cellStyle name="Percent 2 4 2 2 2" xfId="438" xr:uid="{00000000-0005-0000-0000-0000C6010000}"/>
    <cellStyle name="Percent 2 4 2 2 2 2" xfId="1484" xr:uid="{E004F9B3-7692-493C-85E1-F5C8CF83E20B}"/>
    <cellStyle name="Percent 2 4 2 2 3" xfId="978" xr:uid="{83D4BBBD-4930-4AAC-979D-72E2CC4EB4E3}"/>
    <cellStyle name="Percent 2 4 2 2 3 2" xfId="1641" xr:uid="{7E932751-6408-4432-8031-700F63F7D39C}"/>
    <cellStyle name="Percent 2 4 2 2 4" xfId="738" xr:uid="{D7B1235C-E705-4506-A0CF-87F7C5B78A5E}"/>
    <cellStyle name="Percent 2 4 2 2 4 2" xfId="1308" xr:uid="{71167496-EE57-46A7-AB2B-688E574CE419}"/>
    <cellStyle name="Percent 2 4 2 2 5" xfId="1107" xr:uid="{BA7AEA36-9D98-4A87-9908-9EABD6AA605F}"/>
    <cellStyle name="Percent 2 4 2 3" xfId="232" xr:uid="{00000000-0005-0000-0000-0000C7010000}"/>
    <cellStyle name="Percent 2 4 2 3 2" xfId="507" xr:uid="{00000000-0005-0000-0000-0000C8010000}"/>
    <cellStyle name="Percent 2 4 2 4" xfId="371" xr:uid="{00000000-0005-0000-0000-0000C9010000}"/>
    <cellStyle name="Percent 2 4 2 4 2" xfId="1420" xr:uid="{57EE67ED-EAAD-4BDB-A22C-C7A6BF189E27}"/>
    <cellStyle name="Percent 2 4 2 5" xfId="918" xr:uid="{CD16C21A-B844-4006-BEED-1FA130B146FB}"/>
    <cellStyle name="Percent 2 4 2 5 2" xfId="1575" xr:uid="{9D1C2245-93D7-4EA0-9927-B5BD32652CDB}"/>
    <cellStyle name="Percent 2 4 2 6" xfId="619" xr:uid="{5FFA3A8E-0DF3-4F64-8984-02F7D217E424}"/>
    <cellStyle name="Percent 2 4 2 6 2" xfId="1183" xr:uid="{D235279E-74BB-4227-9803-C31C9B2B859B}"/>
    <cellStyle name="Percent 2 4 2 7" xfId="1041" xr:uid="{B00D14A6-7151-43DE-ABB4-C4CB66EBF38E}"/>
    <cellStyle name="Percent 2 4 3" xfId="277" xr:uid="{00000000-0005-0000-0000-0000CA010000}"/>
    <cellStyle name="Percent 2 4 3 2" xfId="413" xr:uid="{00000000-0005-0000-0000-0000CB010000}"/>
    <cellStyle name="Percent 2 4 3 2 2" xfId="1346" xr:uid="{293B55C9-DE95-4D27-B0F6-12D2AFB3348C}"/>
    <cellStyle name="Percent 2 4 3 3" xfId="844" xr:uid="{7303BE5B-DCFC-40E2-817F-866AB4D8AF67}"/>
    <cellStyle name="Percent 2 4 3 3 2" xfId="1459" xr:uid="{9EA0F0B5-1D17-4403-9B5B-4FFCA16641A9}"/>
    <cellStyle name="Percent 2 4 3 4" xfId="955" xr:uid="{F47BC3EC-86C0-4BD1-ABEA-18CB63189B68}"/>
    <cellStyle name="Percent 2 4 3 4 2" xfId="1616" xr:uid="{03C9588E-F8DF-4BC7-AF8D-F1619DC5DD2E}"/>
    <cellStyle name="Percent 2 4 3 5" xfId="656" xr:uid="{40B6B50E-5845-4476-954E-E532FCA797DC}"/>
    <cellStyle name="Percent 2 4 3 5 2" xfId="1221" xr:uid="{6EF290E2-EE57-4685-9BA6-32DE4ED00675}"/>
    <cellStyle name="Percent 2 4 3 6" xfId="1082" xr:uid="{E4AB6EAE-541E-4237-8864-314EC5DA7BF9}"/>
    <cellStyle name="Percent 2 4 4" xfId="207" xr:uid="{00000000-0005-0000-0000-0000CC010000}"/>
    <cellStyle name="Percent 2 4 4 2" xfId="482" xr:uid="{00000000-0005-0000-0000-0000CD010000}"/>
    <cellStyle name="Percent 2 4 4 2 2" xfId="1513" xr:uid="{B758B431-D126-4C2D-9310-F4571C6059FF}"/>
    <cellStyle name="Percent 2 4 4 3" xfId="1270" xr:uid="{C8D47477-3F3A-4CC4-8E32-5C57F9578E61}"/>
    <cellStyle name="Percent 2 4 5" xfId="346" xr:uid="{00000000-0005-0000-0000-0000CE010000}"/>
    <cellStyle name="Percent 2 4 5 2" xfId="1395" xr:uid="{0455C301-F8D8-4BC1-83FD-942CAD8C2B0B}"/>
    <cellStyle name="Percent 2 4 6" xfId="894" xr:uid="{5ADDA5C1-120D-4900-AABB-4B416010857B}"/>
    <cellStyle name="Percent 2 4 6 2" xfId="1550" xr:uid="{A212EF00-2EFC-4B1F-BED8-0D4D0F2DA6D4}"/>
    <cellStyle name="Percent 2 4 7" xfId="578" xr:uid="{9937E40C-03C7-473D-99AF-A77FB8ED8513}"/>
    <cellStyle name="Percent 2 4 7 2" xfId="1145" xr:uid="{6DF6E110-E176-4831-9843-63EE0E65B48D}"/>
    <cellStyle name="Percent 2 4 8" xfId="1016" xr:uid="{1479A81F-0168-44FB-9A6E-3182F8EFC678}"/>
    <cellStyle name="Percent 2 5" xfId="130" xr:uid="{00000000-0005-0000-0000-0000CF010000}"/>
    <cellStyle name="Percent 2 5 2" xfId="284" xr:uid="{00000000-0005-0000-0000-0000D0010000}"/>
    <cellStyle name="Percent 2 5 2 2" xfId="420" xr:uid="{00000000-0005-0000-0000-0000D1010000}"/>
    <cellStyle name="Percent 2 5 2 2 2" xfId="1466" xr:uid="{662A2890-3075-440F-98D8-5E3016B94038}"/>
    <cellStyle name="Percent 2 5 2 3" xfId="960" xr:uid="{34536C42-9E18-47FA-8E0B-ED86BF7184B7}"/>
    <cellStyle name="Percent 2 5 2 3 2" xfId="1623" xr:uid="{50159263-256B-4D5D-BD37-CFC6325831A8}"/>
    <cellStyle name="Percent 2 5 2 4" xfId="723" xr:uid="{DBA50349-933C-498E-80BE-3B049C91F6A4}"/>
    <cellStyle name="Percent 2 5 2 4 2" xfId="1290" xr:uid="{A61397E9-0571-410E-9296-199D55DF93B9}"/>
    <cellStyle name="Percent 2 5 2 5" xfId="1089" xr:uid="{6132CD25-985F-40AE-AD96-06ABA9542FF9}"/>
    <cellStyle name="Percent 2 5 3" xfId="214" xr:uid="{00000000-0005-0000-0000-0000D2010000}"/>
    <cellStyle name="Percent 2 5 3 2" xfId="489" xr:uid="{00000000-0005-0000-0000-0000D3010000}"/>
    <cellStyle name="Percent 2 5 4" xfId="353" xr:uid="{00000000-0005-0000-0000-0000D4010000}"/>
    <cellStyle name="Percent 2 5 4 2" xfId="1402" xr:uid="{A85F517A-53B9-4E78-A143-997FFB7188D9}"/>
    <cellStyle name="Percent 2 5 5" xfId="900" xr:uid="{22252D44-7313-4245-B9DE-9BE724AF045F}"/>
    <cellStyle name="Percent 2 5 5 2" xfId="1557" xr:uid="{045251D6-DD6F-4ABE-B90B-BF0EB80C9230}"/>
    <cellStyle name="Percent 2 5 6" xfId="601" xr:uid="{60B6B388-6B07-478E-B8C3-001BB43BFE29}"/>
    <cellStyle name="Percent 2 5 6 2" xfId="1165" xr:uid="{C6A4CBFE-1B92-4FFF-8D90-DDDBDC5D6967}"/>
    <cellStyle name="Percent 2 5 7" xfId="1023" xr:uid="{948B097C-41F0-42BA-9972-D22C859D2461}"/>
    <cellStyle name="Percent 2 6" xfId="87" xr:uid="{00000000-0005-0000-0000-0000D5010000}"/>
    <cellStyle name="Percent 2 6 2" xfId="749" xr:uid="{557F6D62-7130-454E-9D76-2ECF0E698A7F}"/>
    <cellStyle name="Percent 2 6 2 2" xfId="1328" xr:uid="{F5B6DEEE-70FC-4458-A167-A2D2D286D36E}"/>
    <cellStyle name="Percent 2 6 3" xfId="797" xr:uid="{E452B69C-1F4E-477D-9E05-1919C1081BAC}"/>
    <cellStyle name="Percent 2 6 4" xfId="641" xr:uid="{F7CB3F48-E2E2-4600-8F42-1E3A472599BC}"/>
    <cellStyle name="Percent 2 6 4 2" xfId="1203" xr:uid="{81C5BE08-FB7F-4FB2-9DDE-754F2BBE012E}"/>
    <cellStyle name="Percent 2 7" xfId="709" xr:uid="{F8B93AB8-3B65-443B-963D-9523530968BD}"/>
    <cellStyle name="Percent 2 7 2" xfId="1252" xr:uid="{7788DF1E-D0D1-4EB3-B6A0-522D7F9AB5D4}"/>
    <cellStyle name="Percent 2 8" xfId="787" xr:uid="{7CFA4957-0841-46C9-A6D2-5E7EAE08C2E2}"/>
    <cellStyle name="Percent 2 9" xfId="560" xr:uid="{008FCB7E-6C2A-4E87-AD3D-7B4CF0F0A5B1}"/>
    <cellStyle name="Percent 2 9 2" xfId="1127" xr:uid="{AF99ABB3-B685-4B0A-8D18-E830A3F2133D}"/>
    <cellStyle name="Percent 3" xfId="84" xr:uid="{00000000-0005-0000-0000-0000D6010000}"/>
    <cellStyle name="Percent 3 10" xfId="880" xr:uid="{6AF4BA11-3AFC-4C6B-B6C4-842C180E4BCF}"/>
    <cellStyle name="Percent 3 10 2" xfId="1533" xr:uid="{C3BE34C7-1CF4-4744-80ED-7660EFEF7953}"/>
    <cellStyle name="Percent 3 11" xfId="567" xr:uid="{D4D0E381-8AC2-44BC-A033-54D8C9CF9A30}"/>
    <cellStyle name="Percent 3 11 2" xfId="1134" xr:uid="{683748D4-22AF-4E31-B757-9AA4902B9A0D}"/>
    <cellStyle name="Percent 3 12" xfId="999" xr:uid="{67A9A9A6-FF07-4EB6-B6D6-1CD1FC86305C}"/>
    <cellStyle name="Percent 3 2" xfId="122" xr:uid="{00000000-0005-0000-0000-0000D7010000}"/>
    <cellStyle name="Percent 3 2 2" xfId="164" xr:uid="{00000000-0005-0000-0000-0000D8010000}"/>
    <cellStyle name="Percent 3 2 2 2" xfId="318" xr:uid="{00000000-0005-0000-0000-0000D9010000}"/>
    <cellStyle name="Percent 3 2 2 2 2" xfId="454" xr:uid="{00000000-0005-0000-0000-0000DA010000}"/>
    <cellStyle name="Percent 3 2 2 2 2 2" xfId="1324" xr:uid="{C9711F41-A846-4CA6-97D6-F33D96837ED6}"/>
    <cellStyle name="Percent 3 2 2 2 3" xfId="860" xr:uid="{6840508A-3AB1-43B8-AA66-3F6C34DA79FB}"/>
    <cellStyle name="Percent 3 2 2 2 3 2" xfId="1500" xr:uid="{59B4A3CC-6220-4BCD-914F-52F07512C310}"/>
    <cellStyle name="Percent 3 2 2 2 4" xfId="994" xr:uid="{8C0F0AEE-6F85-4BC3-B474-3C88B2ADC17F}"/>
    <cellStyle name="Percent 3 2 2 2 4 2" xfId="1657" xr:uid="{D79484D5-34CC-4207-8F0E-522DD0CDC377}"/>
    <cellStyle name="Percent 3 2 2 2 5" xfId="635" xr:uid="{B8180E47-007F-4938-8CD8-6DA4084468DA}"/>
    <cellStyle name="Percent 3 2 2 2 5 2" xfId="1199" xr:uid="{2E1582DF-A10C-46D2-9438-7EEB691C82CB}"/>
    <cellStyle name="Percent 3 2 2 2 6" xfId="1123" xr:uid="{69E7BC44-4FE8-4075-A9AA-C2D2EB71CE60}"/>
    <cellStyle name="Percent 3 2 2 3" xfId="248" xr:uid="{00000000-0005-0000-0000-0000DB010000}"/>
    <cellStyle name="Percent 3 2 2 3 2" xfId="523" xr:uid="{00000000-0005-0000-0000-0000DC010000}"/>
    <cellStyle name="Percent 3 2 2 3 2 2" xfId="1362" xr:uid="{411604F2-72D5-40B7-9609-189FA24679DE}"/>
    <cellStyle name="Percent 3 2 2 3 3" xfId="875" xr:uid="{7DCD3D63-C3DE-4D80-A8B5-0F462FCB669D}"/>
    <cellStyle name="Percent 3 2 2 3 3 2" xfId="1528" xr:uid="{59A59257-9433-45C7-8ED4-88135372B208}"/>
    <cellStyle name="Percent 3 2 2 3 4" xfId="1237" xr:uid="{6D83DCDF-B719-430F-91E9-4B797A890F80}"/>
    <cellStyle name="Percent 3 2 2 4" xfId="387" xr:uid="{00000000-0005-0000-0000-0000DD010000}"/>
    <cellStyle name="Percent 3 2 2 4 2" xfId="1286" xr:uid="{BE2C1CB1-2D2C-466F-B857-C251287BE9EC}"/>
    <cellStyle name="Percent 3 2 2 5" xfId="824" xr:uid="{8722AB24-1556-4C4A-AE30-1331BBCCE631}"/>
    <cellStyle name="Percent 3 2 2 5 2" xfId="1436" xr:uid="{883AB044-566E-4901-B620-B49C49C1C5DF}"/>
    <cellStyle name="Percent 3 2 2 6" xfId="934" xr:uid="{B4D81866-57FE-47D0-AE7D-DE475D0E8150}"/>
    <cellStyle name="Percent 3 2 2 6 2" xfId="1591" xr:uid="{DD3C66F8-FF3B-4626-B16F-854B6D873ACB}"/>
    <cellStyle name="Percent 3 2 2 7" xfId="594" xr:uid="{758B4C6C-76E2-472C-B92A-6E55EDD2B64A}"/>
    <cellStyle name="Percent 3 2 2 7 2" xfId="1161" xr:uid="{B95B0C80-FC38-4716-89C4-240AF54AA099}"/>
    <cellStyle name="Percent 3 2 2 8" xfId="1057" xr:uid="{BEFCD6E2-5D06-493A-A738-47C4D060D159}"/>
    <cellStyle name="Percent 3 2 3" xfId="146" xr:uid="{00000000-0005-0000-0000-0000DE010000}"/>
    <cellStyle name="Percent 3 2 3 2" xfId="300" xr:uid="{00000000-0005-0000-0000-0000DF010000}"/>
    <cellStyle name="Percent 3 2 3 2 2" xfId="436" xr:uid="{00000000-0005-0000-0000-0000E0010000}"/>
    <cellStyle name="Percent 3 2 3 2 2 2" xfId="1482" xr:uid="{4A4AB0AF-D53E-4574-AB64-35177E37DDA3}"/>
    <cellStyle name="Percent 3 2 3 2 3" xfId="976" xr:uid="{E5AD17F4-B32D-4DB7-BD7D-3F3BFECB0819}"/>
    <cellStyle name="Percent 3 2 3 2 3 2" xfId="1639" xr:uid="{79957112-BE3F-45E0-BDC7-351273D8049B}"/>
    <cellStyle name="Percent 3 2 3 2 4" xfId="737" xr:uid="{D697776B-F7A8-43B7-9FAB-55148D7997F6}"/>
    <cellStyle name="Percent 3 2 3 2 4 2" xfId="1306" xr:uid="{78842E00-92C9-49F3-8AC2-8ABECD62B659}"/>
    <cellStyle name="Percent 3 2 3 2 5" xfId="1105" xr:uid="{4C404D26-12AE-4C2A-85BA-343304414F91}"/>
    <cellStyle name="Percent 3 2 3 3" xfId="230" xr:uid="{00000000-0005-0000-0000-0000E1010000}"/>
    <cellStyle name="Percent 3 2 3 3 2" xfId="505" xr:uid="{00000000-0005-0000-0000-0000E2010000}"/>
    <cellStyle name="Percent 3 2 3 4" xfId="369" xr:uid="{00000000-0005-0000-0000-0000E3010000}"/>
    <cellStyle name="Percent 3 2 3 4 2" xfId="1418" xr:uid="{FC0D2379-D377-4B7A-AAB7-C28B657AEEAC}"/>
    <cellStyle name="Percent 3 2 3 5" xfId="916" xr:uid="{90824543-FAF7-46A3-8A5B-58D1551ECFB9}"/>
    <cellStyle name="Percent 3 2 3 5 2" xfId="1573" xr:uid="{B6F2AF8F-AB3B-43B3-9315-16CFB2BAA0D0}"/>
    <cellStyle name="Percent 3 2 3 6" xfId="617" xr:uid="{DB5F92B9-81EF-4BA7-9081-24BD58E56983}"/>
    <cellStyle name="Percent 3 2 3 6 2" xfId="1181" xr:uid="{5A5E46A7-A794-4E7D-9655-A401B2CF26CE}"/>
    <cellStyle name="Percent 3 2 3 7" xfId="1039" xr:uid="{BE7840FD-CCE6-4AB1-9F8B-A8A0861F29A0}"/>
    <cellStyle name="Percent 3 2 4" xfId="655" xr:uid="{E3B4E925-868A-488D-B369-F700DC714707}"/>
    <cellStyle name="Percent 3 2 4 2" xfId="758" xr:uid="{80CE6E27-253A-49C8-BC56-5F81690745EF}"/>
    <cellStyle name="Percent 3 2 4 2 2" xfId="1344" xr:uid="{9481E91A-4CE6-47FA-870C-06DD64E6196A}"/>
    <cellStyle name="Percent 3 2 4 3" xfId="1219" xr:uid="{28D04771-82BE-478C-80BB-BC74600D2792}"/>
    <cellStyle name="Percent 3 2 5" xfId="717" xr:uid="{1B4456B5-B2C3-4482-8073-DA229E9FAE2F}"/>
    <cellStyle name="Percent 3 2 5 2" xfId="1268" xr:uid="{83C16365-EF03-40ED-8E4D-F1A14FD6ECDC}"/>
    <cellStyle name="Percent 3 2 6" xfId="810" xr:uid="{B74CAB40-AE84-4F85-BDCE-842782D36E6B}"/>
    <cellStyle name="Percent 3 2 7" xfId="576" xr:uid="{8DB64490-C2C1-485E-8D53-1A588C7B9CBD}"/>
    <cellStyle name="Percent 3 2 7 2" xfId="1143" xr:uid="{C872AD14-4868-4DEB-A4D6-FC5CE7F3DACA}"/>
    <cellStyle name="Percent 3 3" xfId="123" xr:uid="{00000000-0005-0000-0000-0000E4010000}"/>
    <cellStyle name="Percent 3 3 2" xfId="155" xr:uid="{00000000-0005-0000-0000-0000E5010000}"/>
    <cellStyle name="Percent 3 3 2 2" xfId="309" xr:uid="{00000000-0005-0000-0000-0000E6010000}"/>
    <cellStyle name="Percent 3 3 2 2 2" xfId="445" xr:uid="{00000000-0005-0000-0000-0000E7010000}"/>
    <cellStyle name="Percent 3 3 2 2 2 2" xfId="1491" xr:uid="{233E1762-A33B-40BE-8694-B3F584825AA7}"/>
    <cellStyle name="Percent 3 3 2 2 3" xfId="985" xr:uid="{72F02768-62E1-4A57-ADBA-E911FBAF1621}"/>
    <cellStyle name="Percent 3 3 2 2 3 2" xfId="1648" xr:uid="{382E7AB4-2354-455B-959B-A6F955A6182E}"/>
    <cellStyle name="Percent 3 3 2 2 4" xfId="742" xr:uid="{DFE96A96-E20D-4244-9C63-32E21A143546}"/>
    <cellStyle name="Percent 3 3 2 2 4 2" xfId="1315" xr:uid="{DB98A031-B633-4DB0-BF3B-3C0606CD1D94}"/>
    <cellStyle name="Percent 3 3 2 2 5" xfId="1114" xr:uid="{6EC599F5-2F00-4B58-A2F5-6F42BE859250}"/>
    <cellStyle name="Percent 3 3 2 3" xfId="239" xr:uid="{00000000-0005-0000-0000-0000E8010000}"/>
    <cellStyle name="Percent 3 3 2 3 2" xfId="514" xr:uid="{00000000-0005-0000-0000-0000E9010000}"/>
    <cellStyle name="Percent 3 3 2 4" xfId="378" xr:uid="{00000000-0005-0000-0000-0000EA010000}"/>
    <cellStyle name="Percent 3 3 2 4 2" xfId="1427" xr:uid="{7BB33CCD-81E6-4D0B-B75A-665CAC4B13B0}"/>
    <cellStyle name="Percent 3 3 2 5" xfId="925" xr:uid="{84E68028-09B0-49C4-B309-DFA538D629E4}"/>
    <cellStyle name="Percent 3 3 2 5 2" xfId="1582" xr:uid="{C300C062-A9D4-4F68-BD53-4C581CC6F857}"/>
    <cellStyle name="Percent 3 3 2 6" xfId="626" xr:uid="{0E2AF73C-A10E-4130-86EF-BFC5B5686983}"/>
    <cellStyle name="Percent 3 3 2 6 2" xfId="1190" xr:uid="{8622A169-7739-4F88-A570-EF9E9F48F416}"/>
    <cellStyle name="Percent 3 3 2 7" xfId="1048" xr:uid="{9077ECE6-608F-4E6B-91F6-7050EE418BEB}"/>
    <cellStyle name="Percent 3 3 3" xfId="278" xr:uid="{00000000-0005-0000-0000-0000EB010000}"/>
    <cellStyle name="Percent 3 3 3 2" xfId="414" xr:uid="{00000000-0005-0000-0000-0000EC010000}"/>
    <cellStyle name="Percent 3 3 3 2 2" xfId="1353" xr:uid="{3ED64F36-F3F9-47A1-B01E-86402D536D83}"/>
    <cellStyle name="Percent 3 3 3 3" xfId="845" xr:uid="{D77F9A9D-6568-4792-B948-FAE47BE2A7C7}"/>
    <cellStyle name="Percent 3 3 3 3 2" xfId="1460" xr:uid="{EE2CD2EE-2B82-4937-8045-F5F53A3CA632}"/>
    <cellStyle name="Percent 3 3 3 4" xfId="956" xr:uid="{616A2142-203F-4A8C-802E-6113EFE6CFF5}"/>
    <cellStyle name="Percent 3 3 3 4 2" xfId="1617" xr:uid="{426E9013-E585-41FF-BAAC-477C26323308}"/>
    <cellStyle name="Percent 3 3 3 5" xfId="660" xr:uid="{75718943-FB60-4351-BC8A-A3A3DBB2C062}"/>
    <cellStyle name="Percent 3 3 3 5 2" xfId="1228" xr:uid="{C526D3FE-71D5-4A16-BA1A-B74CDDB3454D}"/>
    <cellStyle name="Percent 3 3 3 6" xfId="1083" xr:uid="{C94BA2D4-FB02-4C56-824D-E2812C827405}"/>
    <cellStyle name="Percent 3 3 4" xfId="208" xr:uid="{00000000-0005-0000-0000-0000ED010000}"/>
    <cellStyle name="Percent 3 3 4 2" xfId="483" xr:uid="{00000000-0005-0000-0000-0000EE010000}"/>
    <cellStyle name="Percent 3 3 4 2 2" xfId="1514" xr:uid="{ED613AAA-BC17-4BF0-A312-5CDBA1CA6E54}"/>
    <cellStyle name="Percent 3 3 4 3" xfId="1277" xr:uid="{A074BE8F-7FBF-4F68-B9D5-49882BC77728}"/>
    <cellStyle name="Percent 3 3 5" xfId="347" xr:uid="{00000000-0005-0000-0000-0000EF010000}"/>
    <cellStyle name="Percent 3 3 5 2" xfId="1396" xr:uid="{F6AE0214-B589-48C6-A52A-B48743022970}"/>
    <cellStyle name="Percent 3 3 6" xfId="895" xr:uid="{1F1EB8FF-CB85-4BDD-AB0F-7F33A0EFA3C0}"/>
    <cellStyle name="Percent 3 3 6 2" xfId="1551" xr:uid="{56A12646-9F41-4388-8221-F4D74983E802}"/>
    <cellStyle name="Percent 3 3 7" xfId="585" xr:uid="{407CD588-62C8-40A8-B71B-D1833663EF17}"/>
    <cellStyle name="Percent 3 3 7 2" xfId="1152" xr:uid="{6B9C22ED-2595-4606-A86B-1A43071B87EE}"/>
    <cellStyle name="Percent 3 3 8" xfId="1017" xr:uid="{63A17D76-FCAB-4EE3-B71A-B127D1498A7A}"/>
    <cellStyle name="Percent 3 4" xfId="124" xr:uid="{00000000-0005-0000-0000-0000F0010000}"/>
    <cellStyle name="Percent 3 4 2" xfId="279" xr:uid="{00000000-0005-0000-0000-0000F1010000}"/>
    <cellStyle name="Percent 3 4 2 2" xfId="415" xr:uid="{00000000-0005-0000-0000-0000F2010000}"/>
    <cellStyle name="Percent 3 4 2 2 2" xfId="1461" xr:uid="{3B2D4445-29EF-468E-9018-EF4FA0F9028A}"/>
    <cellStyle name="Percent 3 4 2 3" xfId="957" xr:uid="{D81C769D-5881-48CD-9713-F5BFCCA8C725}"/>
    <cellStyle name="Percent 3 4 2 3 2" xfId="1618" xr:uid="{3BFBC7EC-963C-4A55-B7E7-0A7F9FCA42D5}"/>
    <cellStyle name="Percent 3 4 2 4" xfId="730" xr:uid="{231F68E1-E0EC-497F-A648-565F8775A63D}"/>
    <cellStyle name="Percent 3 4 2 4 2" xfId="1297" xr:uid="{B6DE9233-B0C8-4A37-96B8-57BBE8D041E0}"/>
    <cellStyle name="Percent 3 4 2 5" xfId="1084" xr:uid="{9613E460-5FD3-4138-92C9-16FF4154DD97}"/>
    <cellStyle name="Percent 3 4 3" xfId="209" xr:uid="{00000000-0005-0000-0000-0000F3010000}"/>
    <cellStyle name="Percent 3 4 3 2" xfId="484" xr:uid="{00000000-0005-0000-0000-0000F4010000}"/>
    <cellStyle name="Percent 3 4 4" xfId="348" xr:uid="{00000000-0005-0000-0000-0000F5010000}"/>
    <cellStyle name="Percent 3 4 4 2" xfId="1397" xr:uid="{9CE413EF-73B2-4885-A396-9B270D7D95BF}"/>
    <cellStyle name="Percent 3 4 5" xfId="896" xr:uid="{59C1E367-C956-4EC6-A981-D3E059637803}"/>
    <cellStyle name="Percent 3 4 5 2" xfId="1552" xr:uid="{911B5A4F-364C-4B93-A282-DBFFF67E2D9E}"/>
    <cellStyle name="Percent 3 4 6" xfId="608" xr:uid="{B41A511E-AD8B-49BF-A50A-4D783B185555}"/>
    <cellStyle name="Percent 3 4 6 2" xfId="1172" xr:uid="{D5820862-76A7-44C4-8668-DBF71E8885AF}"/>
    <cellStyle name="Percent 3 4 7" xfId="1018" xr:uid="{69E1DB1B-D15E-42DC-A724-CA18FC49139A}"/>
    <cellStyle name="Percent 3 5" xfId="137" xr:uid="{00000000-0005-0000-0000-0000F6010000}"/>
    <cellStyle name="Percent 3 5 2" xfId="291" xr:uid="{00000000-0005-0000-0000-0000F7010000}"/>
    <cellStyle name="Percent 3 5 2 2" xfId="427" xr:uid="{00000000-0005-0000-0000-0000F8010000}"/>
    <cellStyle name="Percent 3 5 2 2 2" xfId="1473" xr:uid="{0F00CEFC-021A-4254-BB56-B85D40BC9C4C}"/>
    <cellStyle name="Percent 3 5 2 3" xfId="967" xr:uid="{30360D66-F95A-4561-852A-D0F61767D375}"/>
    <cellStyle name="Percent 3 5 2 3 2" xfId="1630" xr:uid="{F27E797F-D098-4350-B100-B6DDB5EF4A0A}"/>
    <cellStyle name="Percent 3 5 2 4" xfId="755" xr:uid="{A2B4800D-FF20-4001-A015-6FEBA459E236}"/>
    <cellStyle name="Percent 3 5 2 4 2" xfId="1335" xr:uid="{E674988B-2C3F-4202-8ECC-F4383182D1CE}"/>
    <cellStyle name="Percent 3 5 2 5" xfId="1096" xr:uid="{0CA2F99F-D6C0-407D-9E1B-93D4D17589E2}"/>
    <cellStyle name="Percent 3 5 3" xfId="221" xr:uid="{00000000-0005-0000-0000-0000F9010000}"/>
    <cellStyle name="Percent 3 5 3 2" xfId="496" xr:uid="{00000000-0005-0000-0000-0000FA010000}"/>
    <cellStyle name="Percent 3 5 4" xfId="360" xr:uid="{00000000-0005-0000-0000-0000FB010000}"/>
    <cellStyle name="Percent 3 5 4 2" xfId="1409" xr:uid="{24F18C39-E630-4779-96A9-8EB7FAF2F43C}"/>
    <cellStyle name="Percent 3 5 5" xfId="907" xr:uid="{A21D255B-F13F-4479-B48E-7DDBE827FCC4}"/>
    <cellStyle name="Percent 3 5 5 2" xfId="1564" xr:uid="{5EA21B03-F42A-402E-A537-8F05BF3B6015}"/>
    <cellStyle name="Percent 3 5 6" xfId="648" xr:uid="{FA7C4FC8-15D0-43C2-B248-39F4713CFE6B}"/>
    <cellStyle name="Percent 3 5 6 2" xfId="1210" xr:uid="{2EF1DDD6-C9F5-4861-864C-733469765BE5}"/>
    <cellStyle name="Percent 3 5 7" xfId="1030" xr:uid="{FE753269-AB86-499F-861D-5B8700C1330A}"/>
    <cellStyle name="Percent 3 6" xfId="121" xr:uid="{00000000-0005-0000-0000-0000FC010000}"/>
    <cellStyle name="Percent 3 6 2" xfId="809" xr:uid="{57E20FF8-8827-49A7-BE06-72D3F1E71C7E}"/>
    <cellStyle name="Percent 3 6 3" xfId="714" xr:uid="{D668D9EC-8E39-481B-A22D-5A97687CDF9D}"/>
    <cellStyle name="Percent 3 6 3 2" xfId="1259" xr:uid="{AF7EDD0D-6481-4759-9486-2D7F73CCB101}"/>
    <cellStyle name="Percent 3 7" xfId="259" xr:uid="{00000000-0005-0000-0000-0000FD010000}"/>
    <cellStyle name="Percent 3 7 2" xfId="396" xr:uid="{00000000-0005-0000-0000-0000FE010000}"/>
    <cellStyle name="Percent 3 7 2 2" xfId="1599" xr:uid="{97D06A06-C8B5-4E16-97A5-5C9A4571E740}"/>
    <cellStyle name="Percent 3 7 3" xfId="830" xr:uid="{B8429426-0FB9-446F-8FF0-7723CD910F14}"/>
    <cellStyle name="Percent 3 7 3 2" xfId="1442" xr:uid="{ECEFDB59-17F8-4B62-92D1-CE3F77918002}"/>
    <cellStyle name="Percent 3 7 4" xfId="1065" xr:uid="{BC9D219E-229F-49E2-8854-4FF67519F7F3}"/>
    <cellStyle name="Percent 3 8" xfId="189" xr:uid="{00000000-0005-0000-0000-0000FF010000}"/>
    <cellStyle name="Percent 3 8 2" xfId="465" xr:uid="{00000000-0005-0000-0000-000000020000}"/>
    <cellStyle name="Percent 3 9" xfId="329" xr:uid="{00000000-0005-0000-0000-000001020000}"/>
    <cellStyle name="Percent 3 9 2" xfId="1378" xr:uid="{2647F904-7C61-454D-A45B-08FA3AD7E8B6}"/>
    <cellStyle name="Percent 4" xfId="59" xr:uid="{00000000-0005-0000-0000-000002020000}"/>
    <cellStyle name="Percent 4 2" xfId="125" xr:uid="{00000000-0005-0000-0000-000003020000}"/>
    <cellStyle name="Percent 5" xfId="126" xr:uid="{00000000-0005-0000-0000-000004020000}"/>
    <cellStyle name="Percent 5 2" xfId="280" xr:uid="{00000000-0005-0000-0000-000005020000}"/>
    <cellStyle name="Percent 5 2 2" xfId="416" xr:uid="{00000000-0005-0000-0000-000006020000}"/>
    <cellStyle name="Percent 5 2 2 2" xfId="1619" xr:uid="{0BB2E9FB-0224-4AD2-8C5F-579D00496DBD}"/>
    <cellStyle name="Percent 5 2 3" xfId="846" xr:uid="{723C0D6C-AFEF-4C2C-B93D-016A33DEB56A}"/>
    <cellStyle name="Percent 5 2 3 2" xfId="1462" xr:uid="{38A3EBA3-9D1D-42E8-8C0B-57E0EBB72E2E}"/>
    <cellStyle name="Percent 5 2 4" xfId="1085" xr:uid="{F36176E4-2043-48D5-8DDB-81AECEA40027}"/>
    <cellStyle name="Percent 5 3" xfId="210" xr:uid="{00000000-0005-0000-0000-000007020000}"/>
    <cellStyle name="Percent 5 3 2" xfId="485" xr:uid="{00000000-0005-0000-0000-000008020000}"/>
    <cellStyle name="Percent 5 4" xfId="349" xr:uid="{00000000-0005-0000-0000-000009020000}"/>
    <cellStyle name="Percent 5 4 2" xfId="1553" xr:uid="{55A53941-D1FF-4BF5-8E6F-906EA00C51D0}"/>
    <cellStyle name="Percent 5 5" xfId="811" xr:uid="{3164AC95-EA8C-4C53-9BD3-596CD3F4A040}"/>
    <cellStyle name="Percent 5 5 2" xfId="1398" xr:uid="{38E45145-FC86-4632-A879-5A140BB31E94}"/>
    <cellStyle name="Percent 5 6" xfId="1019" xr:uid="{A144A01C-AD35-4427-99D6-75FEE5F6163E}"/>
    <cellStyle name="Percent 6" xfId="173" xr:uid="{00000000-0005-0000-0000-00000A020000}"/>
    <cellStyle name="Percent 7" xfId="251" xr:uid="{00000000-0005-0000-0000-00000B020000}"/>
    <cellStyle name="Percent 7 2" xfId="390" xr:uid="{00000000-0005-0000-0000-00000C020000}"/>
    <cellStyle name="Percent 7 2 2" xfId="1595" xr:uid="{3DDCC112-A34C-423C-AD10-CFB9ECEBA6F4}"/>
    <cellStyle name="Percent 7 3" xfId="1061" xr:uid="{1AD27D3E-2ED9-40C9-B90B-A14C6DC978EC}"/>
    <cellStyle name="Percent 8" xfId="325" xr:uid="{00000000-0005-0000-0000-00000D020000}"/>
    <cellStyle name="phx-col-head-last" xfId="548" xr:uid="{FB8A07C7-EA5C-4C7F-ACB2-FDB1F1D929CA}"/>
    <cellStyle name="phx-header" xfId="550" xr:uid="{8A4470A7-F4A4-4822-9959-BB37EFD6EAFD}"/>
    <cellStyle name="phx-subhead" xfId="549" xr:uid="{4F4DDF3C-645D-428E-BE28-B44B3B60AFDB}"/>
    <cellStyle name="Prosent 2" xfId="179" xr:uid="{00000000-0005-0000-0000-00000E020000}"/>
    <cellStyle name="Prosent 2 2" xfId="829" xr:uid="{493580BC-6378-4B4C-8D65-7581781A0A5B}"/>
    <cellStyle name="Prosent 2 3" xfId="599" xr:uid="{E54075C9-02F4-41DC-A213-B15D8D5CC300}"/>
    <cellStyle name="Prosent 3" xfId="48" xr:uid="{00000000-0005-0000-0000-00000F020000}"/>
    <cellStyle name="Prosent 3 2" xfId="557" xr:uid="{F1F226B1-CF56-45F9-B087-979CE58AFC5C}"/>
    <cellStyle name="Prosent 4" xfId="778" xr:uid="{5EE23EFF-4467-4221-911D-2DF975B9FF74}"/>
    <cellStyle name="TheMA_Background" xfId="44" xr:uid="{00000000-0005-0000-0000-000010020000}"/>
    <cellStyle name="Title" xfId="1" builtinId="15" customBuiltin="1"/>
    <cellStyle name="Title 2" xfId="670" xr:uid="{6B088134-7443-45B6-B5F6-16455EDCA61A}"/>
    <cellStyle name="Total" xfId="17" builtinId="25" customBuiltin="1"/>
    <cellStyle name="Total 2" xfId="700" xr:uid="{6A34EC7E-7315-43BE-8D57-E81E40B63129}"/>
    <cellStyle name="Tusenskille" xfId="705" xr:uid="{887059BE-DF7A-4DE6-8CA2-16505E687575}"/>
    <cellStyle name="Tusenskille 2" xfId="639" xr:uid="{937CD446-B4DD-4192-B3D2-E6E67AB70113}"/>
    <cellStyle name="Tusenskille 2 2" xfId="747" xr:uid="{0F33961C-516E-4BB3-8141-3C50DF35A9A7}"/>
    <cellStyle name="Tusenskille 3" xfId="773" xr:uid="{8908ECA8-2B8D-4581-96AE-93DDD34DC602}"/>
    <cellStyle name="Valgcelle" xfId="58" xr:uid="{00000000-0005-0000-0000-00001A020000}"/>
    <cellStyle name="Warning Text" xfId="14" builtinId="11" customBuiltin="1"/>
    <cellStyle name="Warning Text 2" xfId="80" xr:uid="{00000000-0005-0000-0000-00001C020000}"/>
    <cellStyle name="Warning Text 2 2" xfId="793" xr:uid="{240E68F5-EAEC-4EB9-9014-E3BE790956D6}"/>
    <cellStyle name="Warning Text 2 3" xfId="702" xr:uid="{2F43D3AA-507E-4E6F-9271-E8179110E2AD}"/>
    <cellStyle name="Warning Text 3" xfId="64" xr:uid="{00000000-0005-0000-0000-00001D020000}"/>
  </cellStyles>
  <dxfs count="3">
    <dxf>
      <border diagonalUp="0" diagonalDown="0">
        <left/>
        <right/>
        <top/>
        <bottom/>
        <vertical/>
        <horizontal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  <tableStyle name="TheMA_Table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publikasjoner.nve.no/rapport/2020/rapport2020_37.pd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444636</xdr:colOff>
      <xdr:row>3</xdr:row>
      <xdr:rowOff>95249</xdr:rowOff>
    </xdr:from>
    <xdr:to>
      <xdr:col>18</xdr:col>
      <xdr:colOff>372475</xdr:colOff>
      <xdr:row>32</xdr:row>
      <xdr:rowOff>180975</xdr:rowOff>
    </xdr:to>
    <xdr:pic>
      <xdr:nvPicPr>
        <xdr:cNvPr id="7" name="Bilde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837DF54-186B-4B9B-9E3B-4177D9723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31436" y="761999"/>
          <a:ext cx="4271239" cy="581977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NVE_2018_nye_farger">
      <a:dk1>
        <a:srgbClr val="000000"/>
      </a:dk1>
      <a:lt1>
        <a:srgbClr val="FFFFFF"/>
      </a:lt1>
      <a:dk2>
        <a:srgbClr val="4C4D4F"/>
      </a:dk2>
      <a:lt2>
        <a:srgbClr val="E6E7E7"/>
      </a:lt2>
      <a:accent1>
        <a:srgbClr val="CD1232"/>
      </a:accent1>
      <a:accent2>
        <a:srgbClr val="00667E"/>
      </a:accent2>
      <a:accent3>
        <a:srgbClr val="0096A7"/>
      </a:accent3>
      <a:accent4>
        <a:srgbClr val="A3D0CA"/>
      </a:accent4>
      <a:accent5>
        <a:srgbClr val="ACC282"/>
      </a:accent5>
      <a:accent6>
        <a:srgbClr val="E96956"/>
      </a:accent6>
      <a:hlink>
        <a:srgbClr val="00667E"/>
      </a:hlink>
      <a:folHlink>
        <a:srgbClr val="83848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vs@nve.no?subject=Spm%20til%20NVEs%20Langsiktig%20Kraftmarkedsanalyse%202020-20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X38"/>
  <sheetViews>
    <sheetView zoomScaleNormal="100" workbookViewId="0">
      <selection activeCell="A32" sqref="A32"/>
    </sheetView>
  </sheetViews>
  <sheetFormatPr defaultColWidth="10.81640625" defaultRowHeight="14.5" x14ac:dyDescent="0.35"/>
  <cols>
    <col min="1" max="16384" width="10.81640625" style="4"/>
  </cols>
  <sheetData>
    <row r="1" spans="1:24" ht="18.5" x14ac:dyDescent="0.45">
      <c r="A1" s="81" t="s">
        <v>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</row>
    <row r="2" spans="1:24" ht="18.5" x14ac:dyDescent="0.45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</row>
    <row r="5" spans="1:24" ht="15.5" x14ac:dyDescent="0.35">
      <c r="A5" s="36" t="s">
        <v>2</v>
      </c>
    </row>
    <row r="7" spans="1:24" ht="17.5" x14ac:dyDescent="0.45">
      <c r="A7" s="36" t="s">
        <v>3</v>
      </c>
    </row>
    <row r="8" spans="1:24" ht="15.5" x14ac:dyDescent="0.35">
      <c r="A8" s="36" t="s">
        <v>4</v>
      </c>
    </row>
    <row r="9" spans="1:24" ht="15.5" x14ac:dyDescent="0.35">
      <c r="A9" s="36"/>
    </row>
    <row r="11" spans="1:24" ht="15.5" x14ac:dyDescent="0.35">
      <c r="A11" s="37" t="s">
        <v>5</v>
      </c>
    </row>
    <row r="12" spans="1:24" ht="15.5" x14ac:dyDescent="0.35">
      <c r="A12" s="37" t="s">
        <v>6</v>
      </c>
    </row>
    <row r="13" spans="1:24" ht="15.5" x14ac:dyDescent="0.35">
      <c r="A13" s="37" t="s">
        <v>7</v>
      </c>
    </row>
    <row r="16" spans="1:24" ht="15.5" x14ac:dyDescent="0.35">
      <c r="A16" s="37" t="s">
        <v>8</v>
      </c>
    </row>
    <row r="17" spans="1:1" x14ac:dyDescent="0.35">
      <c r="A17" s="44" t="s">
        <v>9</v>
      </c>
    </row>
    <row r="18" spans="1:1" ht="15.5" x14ac:dyDescent="0.35">
      <c r="A18" s="38"/>
    </row>
    <row r="19" spans="1:1" ht="15.5" x14ac:dyDescent="0.35">
      <c r="A19" s="37"/>
    </row>
    <row r="20" spans="1:1" ht="15.5" x14ac:dyDescent="0.35">
      <c r="A20" s="37"/>
    </row>
    <row r="21" spans="1:1" ht="15.5" x14ac:dyDescent="0.35">
      <c r="A21" s="37" t="s">
        <v>10</v>
      </c>
    </row>
    <row r="22" spans="1:1" ht="15.5" x14ac:dyDescent="0.35">
      <c r="A22" s="39" t="s">
        <v>11</v>
      </c>
    </row>
    <row r="23" spans="1:1" ht="15.5" x14ac:dyDescent="0.35">
      <c r="A23" s="40" t="s">
        <v>12</v>
      </c>
    </row>
    <row r="24" spans="1:1" ht="15.5" x14ac:dyDescent="0.35">
      <c r="A24" s="39" t="s">
        <v>13</v>
      </c>
    </row>
    <row r="25" spans="1:1" ht="15.5" x14ac:dyDescent="0.35">
      <c r="A25" s="39" t="s">
        <v>14</v>
      </c>
    </row>
    <row r="26" spans="1:1" ht="15.5" x14ac:dyDescent="0.35">
      <c r="A26" s="40" t="s">
        <v>15</v>
      </c>
    </row>
    <row r="27" spans="1:1" ht="15.5" x14ac:dyDescent="0.35">
      <c r="A27" s="40" t="s">
        <v>16</v>
      </c>
    </row>
    <row r="32" spans="1:1" x14ac:dyDescent="0.35">
      <c r="A32" s="41" t="s">
        <v>17</v>
      </c>
    </row>
    <row r="34" spans="1:24" x14ac:dyDescent="0.35">
      <c r="A34" s="41" t="s">
        <v>18</v>
      </c>
    </row>
    <row r="35" spans="1:24" x14ac:dyDescent="0.35">
      <c r="A35" s="41"/>
    </row>
    <row r="37" spans="1:24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</sheetData>
  <mergeCells count="2">
    <mergeCell ref="A1:X1"/>
    <mergeCell ref="A2:X2"/>
  </mergeCells>
  <hyperlinks>
    <hyperlink ref="A22" location="'Hovedtall fra analysen'!A1" display=" - Hovedtall fra analysen" xr:uid="{00000000-0004-0000-0000-000000000000}"/>
    <hyperlink ref="A24" location="'Forbruk i Norden'!A1" display=" - Forbruk i Norden" xr:uid="{00000000-0004-0000-0000-000001000000}"/>
    <hyperlink ref="A25" location="'Produksjon i Norden'!A1" display=" - Produksjon i Norden" xr:uid="{00000000-0004-0000-0000-000002000000}"/>
    <hyperlink ref="A23" location="'Kull-, gass- og CO2-priser'!A1" display=" - Kull-, gass- og CO2-priser" xr:uid="{00000000-0004-0000-0000-000003000000}"/>
    <hyperlink ref="A26" location="'Kraftbalanser Norden'!A1" display=" - Kraftbalanse i nordiske prisområder" xr:uid="{00000000-0004-0000-0000-000004000000}"/>
    <hyperlink ref="A27" location="'Kraftpriser Norden'!A1" display=" - Kraftpriser i nordiske elspotområder" xr:uid="{00000000-0004-0000-0000-000005000000}"/>
    <hyperlink ref="A17" r:id="rId1" xr:uid="{00000000-0004-0000-0000-000006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/>
  </sheetPr>
  <dimension ref="A1:L33"/>
  <sheetViews>
    <sheetView workbookViewId="0">
      <selection activeCell="E33" sqref="E33"/>
    </sheetView>
  </sheetViews>
  <sheetFormatPr defaultColWidth="10.81640625" defaultRowHeight="14.5" x14ac:dyDescent="0.35"/>
  <cols>
    <col min="1" max="1" width="18.453125" style="4" bestFit="1" customWidth="1"/>
    <col min="2" max="2" width="9" style="4" customWidth="1"/>
    <col min="3" max="10" width="11.81640625" style="4" customWidth="1"/>
    <col min="11" max="16384" width="10.81640625" style="4"/>
  </cols>
  <sheetData>
    <row r="1" spans="1:12" ht="18.5" x14ac:dyDescent="0.45">
      <c r="A1" s="81" t="s">
        <v>19</v>
      </c>
      <c r="B1" s="81"/>
      <c r="C1" s="81"/>
      <c r="D1" s="81"/>
      <c r="E1" s="81"/>
      <c r="F1" s="81"/>
      <c r="G1" s="81"/>
      <c r="H1" s="81"/>
      <c r="I1" s="81"/>
      <c r="J1" s="81"/>
      <c r="L1" s="9" t="s">
        <v>10</v>
      </c>
    </row>
    <row r="2" spans="1:12" ht="15" thickBot="1" x14ac:dyDescent="0.4">
      <c r="A2" s="45"/>
      <c r="B2" s="46" t="s">
        <v>20</v>
      </c>
      <c r="C2" s="47" t="s">
        <v>21</v>
      </c>
      <c r="D2" s="47" t="s">
        <v>22</v>
      </c>
      <c r="E2" s="47" t="s">
        <v>23</v>
      </c>
      <c r="F2" s="47" t="s">
        <v>24</v>
      </c>
      <c r="G2" s="48" t="s">
        <v>25</v>
      </c>
      <c r="H2" s="48" t="s">
        <v>26</v>
      </c>
      <c r="I2" s="48" t="s">
        <v>27</v>
      </c>
      <c r="J2" s="48" t="s">
        <v>28</v>
      </c>
      <c r="L2" s="42" t="s">
        <v>11</v>
      </c>
    </row>
    <row r="3" spans="1:12" x14ac:dyDescent="0.35">
      <c r="A3" s="82" t="s">
        <v>29</v>
      </c>
      <c r="B3" s="49" t="s">
        <v>30</v>
      </c>
      <c r="C3" s="50">
        <v>37.9</v>
      </c>
      <c r="D3" s="50">
        <v>37.299999999999997</v>
      </c>
      <c r="E3" s="50">
        <v>36.5</v>
      </c>
      <c r="F3" s="50">
        <v>34.700000000000003</v>
      </c>
      <c r="G3" s="51">
        <v>44.098380376260003</v>
      </c>
      <c r="H3" s="51">
        <v>43.748213829740003</v>
      </c>
      <c r="I3" s="51">
        <v>43.934020124260002</v>
      </c>
      <c r="J3" s="51">
        <v>53.673196757740001</v>
      </c>
      <c r="L3" s="43" t="s">
        <v>12</v>
      </c>
    </row>
    <row r="4" spans="1:12" x14ac:dyDescent="0.35">
      <c r="A4" s="83"/>
      <c r="B4" s="52" t="s">
        <v>31</v>
      </c>
      <c r="C4" s="53">
        <v>42.2</v>
      </c>
      <c r="D4" s="53">
        <v>41.6</v>
      </c>
      <c r="E4" s="53">
        <v>40.5</v>
      </c>
      <c r="F4" s="53">
        <v>42.5</v>
      </c>
      <c r="G4" s="54">
        <v>48.555909620260003</v>
      </c>
      <c r="H4" s="54">
        <v>47.046636952</v>
      </c>
      <c r="I4" s="54">
        <v>42.897035650000007</v>
      </c>
      <c r="J4" s="54">
        <v>56.438270862260005</v>
      </c>
      <c r="L4" s="42" t="s">
        <v>13</v>
      </c>
    </row>
    <row r="5" spans="1:12" x14ac:dyDescent="0.35">
      <c r="A5" s="83"/>
      <c r="B5" s="49" t="s">
        <v>32</v>
      </c>
      <c r="C5" s="50">
        <v>39.4</v>
      </c>
      <c r="D5" s="50">
        <v>37</v>
      </c>
      <c r="E5" s="50">
        <v>35.299999999999997</v>
      </c>
      <c r="F5" s="50">
        <v>46.9</v>
      </c>
      <c r="G5" s="51">
        <v>47.332455469740005</v>
      </c>
      <c r="H5" s="51">
        <v>45.151870184260005</v>
      </c>
      <c r="I5" s="51">
        <v>42.838618451999999</v>
      </c>
      <c r="J5" s="51">
        <v>47.596818043740001</v>
      </c>
      <c r="L5" s="42" t="s">
        <v>14</v>
      </c>
    </row>
    <row r="6" spans="1:12" x14ac:dyDescent="0.35">
      <c r="A6" s="83"/>
      <c r="B6" s="52" t="s">
        <v>33</v>
      </c>
      <c r="C6" s="53">
        <v>41</v>
      </c>
      <c r="D6" s="53">
        <v>41.2</v>
      </c>
      <c r="E6" s="53">
        <v>41.2</v>
      </c>
      <c r="F6" s="53">
        <v>44</v>
      </c>
      <c r="G6" s="54">
        <v>46.460811468259998</v>
      </c>
      <c r="H6" s="54">
        <v>45.924828726000001</v>
      </c>
      <c r="I6" s="54">
        <v>48.305082014</v>
      </c>
      <c r="J6" s="54">
        <v>50.737148386260003</v>
      </c>
      <c r="L6" s="43" t="s">
        <v>15</v>
      </c>
    </row>
    <row r="7" spans="1:12" x14ac:dyDescent="0.35">
      <c r="A7" s="83"/>
      <c r="B7" s="49" t="s">
        <v>34</v>
      </c>
      <c r="C7" s="50">
        <v>43.9</v>
      </c>
      <c r="D7" s="50">
        <v>43</v>
      </c>
      <c r="E7" s="50">
        <v>41.6</v>
      </c>
      <c r="F7" s="50">
        <v>45.1</v>
      </c>
      <c r="G7" s="51">
        <v>52.084377688000004</v>
      </c>
      <c r="H7" s="51">
        <v>51.764241541739999</v>
      </c>
      <c r="I7" s="51">
        <v>51.098542916260001</v>
      </c>
      <c r="J7" s="51">
        <v>60.778965710260003</v>
      </c>
      <c r="L7" s="43" t="s">
        <v>16</v>
      </c>
    </row>
    <row r="8" spans="1:12" x14ac:dyDescent="0.35">
      <c r="A8" s="83"/>
      <c r="B8" s="52" t="s">
        <v>35</v>
      </c>
      <c r="C8" s="53">
        <v>49.3</v>
      </c>
      <c r="D8" s="53">
        <v>48.6</v>
      </c>
      <c r="E8" s="53">
        <v>46.7</v>
      </c>
      <c r="F8" s="53">
        <v>55.1</v>
      </c>
      <c r="G8" s="54">
        <v>57.403313072000003</v>
      </c>
      <c r="H8" s="54">
        <v>54.938572673739998</v>
      </c>
      <c r="I8" s="54">
        <v>48.417629181739997</v>
      </c>
      <c r="J8" s="54">
        <v>62.764823702000001</v>
      </c>
    </row>
    <row r="9" spans="1:12" x14ac:dyDescent="0.35">
      <c r="A9" s="83"/>
      <c r="B9" s="49" t="s">
        <v>36</v>
      </c>
      <c r="C9" s="50">
        <v>45.8</v>
      </c>
      <c r="D9" s="50">
        <v>42.9</v>
      </c>
      <c r="E9" s="50">
        <v>40.799999999999997</v>
      </c>
      <c r="F9" s="50">
        <v>51.4</v>
      </c>
      <c r="G9" s="51">
        <v>55.719442290259998</v>
      </c>
      <c r="H9" s="51">
        <v>52.528279084259999</v>
      </c>
      <c r="I9" s="51">
        <v>49.293887151740009</v>
      </c>
      <c r="J9" s="51">
        <v>54.946820390000006</v>
      </c>
    </row>
    <row r="10" spans="1:12" x14ac:dyDescent="0.35">
      <c r="A10" s="83"/>
      <c r="B10" s="52" t="s">
        <v>37</v>
      </c>
      <c r="C10" s="53">
        <v>48.1</v>
      </c>
      <c r="D10" s="53">
        <v>48.3</v>
      </c>
      <c r="E10" s="53">
        <v>48.2</v>
      </c>
      <c r="F10" s="53">
        <v>52.5</v>
      </c>
      <c r="G10" s="54">
        <v>54.196307914000002</v>
      </c>
      <c r="H10" s="54">
        <v>53.465597878000004</v>
      </c>
      <c r="I10" s="54">
        <v>55.971923400260003</v>
      </c>
      <c r="J10" s="54">
        <v>59.120184619999996</v>
      </c>
    </row>
    <row r="11" spans="1:12" x14ac:dyDescent="0.35">
      <c r="A11" s="83"/>
      <c r="B11" s="49" t="s">
        <v>38</v>
      </c>
      <c r="C11" s="50">
        <v>29.5</v>
      </c>
      <c r="D11" s="50">
        <v>29.1</v>
      </c>
      <c r="E11" s="50">
        <v>28.9</v>
      </c>
      <c r="F11" s="50">
        <v>33.299999999999997</v>
      </c>
      <c r="G11" s="51">
        <v>34.397501661740002</v>
      </c>
      <c r="H11" s="51">
        <v>34.590575451740008</v>
      </c>
      <c r="I11" s="51">
        <v>36.054965889740004</v>
      </c>
      <c r="J11" s="51">
        <v>46.145952672260002</v>
      </c>
    </row>
    <row r="12" spans="1:12" x14ac:dyDescent="0.35">
      <c r="A12" s="83"/>
      <c r="B12" s="52" t="s">
        <v>39</v>
      </c>
      <c r="C12" s="53">
        <v>31</v>
      </c>
      <c r="D12" s="53">
        <v>30.6</v>
      </c>
      <c r="E12" s="53">
        <v>30.1</v>
      </c>
      <c r="F12" s="53">
        <v>34.9</v>
      </c>
      <c r="G12" s="54">
        <v>36.15991882174</v>
      </c>
      <c r="H12" s="54">
        <v>35.170450302260001</v>
      </c>
      <c r="I12" s="54">
        <v>33.04564849026</v>
      </c>
      <c r="J12" s="54">
        <v>44.808961232000001</v>
      </c>
    </row>
    <row r="13" spans="1:12" x14ac:dyDescent="0.35">
      <c r="A13" s="83"/>
      <c r="B13" s="49" t="s">
        <v>40</v>
      </c>
      <c r="C13" s="50">
        <v>27</v>
      </c>
      <c r="D13" s="50">
        <v>25.4</v>
      </c>
      <c r="E13" s="50">
        <v>24.2</v>
      </c>
      <c r="F13" s="50">
        <v>30.6</v>
      </c>
      <c r="G13" s="51">
        <v>32.960171258000003</v>
      </c>
      <c r="H13" s="51">
        <v>31.510305909740005</v>
      </c>
      <c r="I13" s="51">
        <v>29.730393294000002</v>
      </c>
      <c r="J13" s="51">
        <v>32.531775172259998</v>
      </c>
    </row>
    <row r="14" spans="1:12" ht="15" thickBot="1" x14ac:dyDescent="0.4">
      <c r="A14" s="84"/>
      <c r="B14" s="55" t="s">
        <v>41</v>
      </c>
      <c r="C14" s="56">
        <v>24.7</v>
      </c>
      <c r="D14" s="56">
        <v>25</v>
      </c>
      <c r="E14" s="56">
        <v>24.8</v>
      </c>
      <c r="F14" s="56">
        <v>28.5</v>
      </c>
      <c r="G14" s="57">
        <v>29.339295104000001</v>
      </c>
      <c r="H14" s="57">
        <v>28.983514565740002</v>
      </c>
      <c r="I14" s="57">
        <v>30.488826746000001</v>
      </c>
      <c r="J14" s="54">
        <v>31.368381822259998</v>
      </c>
    </row>
    <row r="15" spans="1:12" x14ac:dyDescent="0.35">
      <c r="A15" s="85" t="s">
        <v>42</v>
      </c>
      <c r="B15" s="58" t="s">
        <v>43</v>
      </c>
      <c r="C15" s="51">
        <v>155.9</v>
      </c>
      <c r="D15" s="51">
        <v>165.6</v>
      </c>
      <c r="E15" s="51">
        <v>74.8</v>
      </c>
      <c r="F15" s="51">
        <v>37.5</v>
      </c>
      <c r="G15" s="51">
        <v>578.6</v>
      </c>
      <c r="H15" s="51">
        <v>127.8</v>
      </c>
      <c r="I15" s="51">
        <v>569.70000000000005</v>
      </c>
      <c r="J15" s="59">
        <v>302.7</v>
      </c>
    </row>
    <row r="16" spans="1:12" x14ac:dyDescent="0.35">
      <c r="A16" s="83"/>
      <c r="B16" s="60" t="s">
        <v>30</v>
      </c>
      <c r="C16" s="53">
        <v>162.5</v>
      </c>
      <c r="D16" s="53">
        <v>170.7</v>
      </c>
      <c r="E16" s="53">
        <v>87.1</v>
      </c>
      <c r="F16" s="53">
        <v>41.9</v>
      </c>
      <c r="G16" s="54">
        <v>573.70000000000005</v>
      </c>
      <c r="H16" s="54">
        <v>125</v>
      </c>
      <c r="I16" s="54">
        <v>576.20000000000005</v>
      </c>
      <c r="J16" s="54">
        <v>289.5</v>
      </c>
    </row>
    <row r="17" spans="1:10" x14ac:dyDescent="0.35">
      <c r="A17" s="83"/>
      <c r="B17" s="61" t="s">
        <v>31</v>
      </c>
      <c r="C17" s="50">
        <v>167</v>
      </c>
      <c r="D17" s="50">
        <v>176.3</v>
      </c>
      <c r="E17" s="50">
        <v>88.9</v>
      </c>
      <c r="F17" s="50">
        <v>44.2</v>
      </c>
      <c r="G17" s="51">
        <v>572.5</v>
      </c>
      <c r="H17" s="51">
        <v>138.4</v>
      </c>
      <c r="I17" s="51">
        <v>604.6</v>
      </c>
      <c r="J17" s="51">
        <v>286.39999999999998</v>
      </c>
    </row>
    <row r="18" spans="1:10" x14ac:dyDescent="0.35">
      <c r="A18" s="83"/>
      <c r="B18" s="60" t="s">
        <v>32</v>
      </c>
      <c r="C18" s="53">
        <v>168.8</v>
      </c>
      <c r="D18" s="53">
        <v>183.4</v>
      </c>
      <c r="E18" s="53">
        <v>97</v>
      </c>
      <c r="F18" s="53">
        <v>52</v>
      </c>
      <c r="G18" s="54">
        <v>586.20000000000005</v>
      </c>
      <c r="H18" s="54">
        <v>137.19999999999999</v>
      </c>
      <c r="I18" s="54">
        <v>615.79999999999995</v>
      </c>
      <c r="J18" s="54">
        <v>348.8</v>
      </c>
    </row>
    <row r="19" spans="1:10" ht="15" thickBot="1" x14ac:dyDescent="0.4">
      <c r="A19" s="84"/>
      <c r="B19" s="62" t="s">
        <v>33</v>
      </c>
      <c r="C19" s="63">
        <v>181.6</v>
      </c>
      <c r="D19" s="63">
        <v>177.3</v>
      </c>
      <c r="E19" s="63">
        <v>90.2</v>
      </c>
      <c r="F19" s="63">
        <v>64.5</v>
      </c>
      <c r="G19" s="64">
        <v>701.1</v>
      </c>
      <c r="H19" s="64">
        <v>155.1</v>
      </c>
      <c r="I19" s="64">
        <v>645.4</v>
      </c>
      <c r="J19" s="64">
        <v>386.6</v>
      </c>
    </row>
    <row r="20" spans="1:10" x14ac:dyDescent="0.35">
      <c r="A20" s="85" t="s">
        <v>44</v>
      </c>
      <c r="B20" s="66" t="s">
        <v>43</v>
      </c>
      <c r="C20" s="54">
        <v>137</v>
      </c>
      <c r="D20" s="54">
        <v>142</v>
      </c>
      <c r="E20" s="54">
        <v>86</v>
      </c>
      <c r="F20" s="54">
        <v>37</v>
      </c>
      <c r="G20" s="54">
        <v>566.4</v>
      </c>
      <c r="H20" s="54">
        <v>111.7</v>
      </c>
      <c r="I20" s="54">
        <v>480.7</v>
      </c>
      <c r="J20" s="54">
        <v>332.3</v>
      </c>
    </row>
    <row r="21" spans="1:10" x14ac:dyDescent="0.35">
      <c r="A21" s="83"/>
      <c r="B21" s="65" t="s">
        <v>30</v>
      </c>
      <c r="C21" s="51">
        <v>141.6</v>
      </c>
      <c r="D21" s="51">
        <v>144.5</v>
      </c>
      <c r="E21" s="51">
        <v>87.3</v>
      </c>
      <c r="F21" s="51">
        <v>36.5</v>
      </c>
      <c r="G21" s="51">
        <v>570.5</v>
      </c>
      <c r="H21" s="51">
        <v>112.8</v>
      </c>
      <c r="I21" s="51">
        <v>484.9</v>
      </c>
      <c r="J21" s="51">
        <v>335</v>
      </c>
    </row>
    <row r="22" spans="1:10" x14ac:dyDescent="0.35">
      <c r="A22" s="83"/>
      <c r="B22" s="66" t="s">
        <v>31</v>
      </c>
      <c r="C22" s="54">
        <v>148.69999999999999</v>
      </c>
      <c r="D22" s="54">
        <v>148.69999999999999</v>
      </c>
      <c r="E22" s="54">
        <v>89.7</v>
      </c>
      <c r="F22" s="54">
        <v>37.5</v>
      </c>
      <c r="G22" s="54">
        <v>577.70000000000005</v>
      </c>
      <c r="H22" s="54">
        <v>114.3</v>
      </c>
      <c r="I22" s="54">
        <v>490.3</v>
      </c>
      <c r="J22" s="54">
        <v>340.4</v>
      </c>
    </row>
    <row r="23" spans="1:10" x14ac:dyDescent="0.35">
      <c r="A23" s="83"/>
      <c r="B23" s="65" t="s">
        <v>32</v>
      </c>
      <c r="C23" s="51">
        <v>154.5</v>
      </c>
      <c r="D23" s="51">
        <v>152.6</v>
      </c>
      <c r="E23" s="51">
        <v>92.9</v>
      </c>
      <c r="F23" s="51">
        <v>40.9</v>
      </c>
      <c r="G23" s="51">
        <v>590.70000000000005</v>
      </c>
      <c r="H23" s="51">
        <v>119.4</v>
      </c>
      <c r="I23" s="51">
        <v>508.2</v>
      </c>
      <c r="J23" s="51">
        <v>353.5</v>
      </c>
    </row>
    <row r="24" spans="1:10" ht="15" thickBot="1" x14ac:dyDescent="0.4">
      <c r="A24" s="84"/>
      <c r="B24" s="67" t="s">
        <v>33</v>
      </c>
      <c r="C24" s="57">
        <v>162.5</v>
      </c>
      <c r="D24" s="57">
        <v>163.1</v>
      </c>
      <c r="E24" s="57">
        <v>101.3</v>
      </c>
      <c r="F24" s="57">
        <v>56.5</v>
      </c>
      <c r="G24" s="57">
        <v>640.6</v>
      </c>
      <c r="H24" s="57">
        <v>136.4</v>
      </c>
      <c r="I24" s="57">
        <v>571.4</v>
      </c>
      <c r="J24" s="57">
        <v>376</v>
      </c>
    </row>
    <row r="25" spans="1:10" x14ac:dyDescent="0.35">
      <c r="A25" s="85" t="s">
        <v>45</v>
      </c>
      <c r="B25" s="66" t="s">
        <v>30</v>
      </c>
      <c r="C25" s="54">
        <v>20.8</v>
      </c>
      <c r="D25" s="54">
        <v>26.2</v>
      </c>
      <c r="E25" s="54">
        <v>-0.2</v>
      </c>
      <c r="F25" s="54">
        <v>5.5</v>
      </c>
      <c r="G25" s="68">
        <v>-7.5396615760000198</v>
      </c>
      <c r="H25" s="68">
        <v>11.62993662733335</v>
      </c>
      <c r="I25" s="68">
        <v>86.521841939333328</v>
      </c>
      <c r="J25" s="68">
        <v>-56.350571689333364</v>
      </c>
    </row>
    <row r="26" spans="1:10" x14ac:dyDescent="0.35">
      <c r="A26" s="83"/>
      <c r="B26" s="65" t="s">
        <v>31</v>
      </c>
      <c r="C26" s="51">
        <v>18.3</v>
      </c>
      <c r="D26" s="51">
        <v>27.6</v>
      </c>
      <c r="E26" s="51">
        <v>-0.9</v>
      </c>
      <c r="F26" s="51">
        <v>6.8</v>
      </c>
      <c r="G26" s="51">
        <v>-19.431735452666654</v>
      </c>
      <c r="H26" s="51">
        <v>22.894746462000001</v>
      </c>
      <c r="I26" s="51">
        <v>105.60618838299999</v>
      </c>
      <c r="J26" s="51">
        <v>-66.456290082666669</v>
      </c>
    </row>
    <row r="27" spans="1:10" x14ac:dyDescent="0.35">
      <c r="A27" s="83"/>
      <c r="B27" s="66" t="s">
        <v>32</v>
      </c>
      <c r="C27" s="54">
        <v>14.3</v>
      </c>
      <c r="D27" s="54">
        <v>30.8</v>
      </c>
      <c r="E27" s="54">
        <v>4.0999999999999996</v>
      </c>
      <c r="F27" s="54">
        <v>11.1</v>
      </c>
      <c r="G27" s="68">
        <v>-29.798555261666678</v>
      </c>
      <c r="H27" s="68">
        <v>13.913033847333342</v>
      </c>
      <c r="I27" s="68">
        <v>92.007829991999984</v>
      </c>
      <c r="J27" s="68">
        <v>-17.295583615666654</v>
      </c>
    </row>
    <row r="28" spans="1:10" ht="15" thickBot="1" x14ac:dyDescent="0.4">
      <c r="A28" s="84"/>
      <c r="B28" s="69" t="s">
        <v>33</v>
      </c>
      <c r="C28" s="64">
        <v>19</v>
      </c>
      <c r="D28" s="64">
        <v>14.3</v>
      </c>
      <c r="E28" s="64">
        <v>-11.1</v>
      </c>
      <c r="F28" s="64">
        <v>8</v>
      </c>
      <c r="G28" s="64">
        <v>5.7386434836667179</v>
      </c>
      <c r="H28" s="64">
        <v>9.251314735333338</v>
      </c>
      <c r="I28" s="64">
        <v>46.855328909333302</v>
      </c>
      <c r="J28" s="64">
        <v>-5.0010108876666282</v>
      </c>
    </row>
    <row r="29" spans="1:10" x14ac:dyDescent="0.35">
      <c r="A29" s="5"/>
      <c r="C29" s="5"/>
      <c r="D29" s="5"/>
      <c r="E29" s="5"/>
      <c r="F29" s="5"/>
      <c r="G29" s="5"/>
      <c r="H29" s="5"/>
      <c r="I29" s="5"/>
      <c r="J29" s="5"/>
    </row>
    <row r="30" spans="1:10" x14ac:dyDescent="0.35">
      <c r="A30" s="5"/>
      <c r="C30" s="5"/>
      <c r="D30" s="5"/>
      <c r="E30" s="5"/>
      <c r="F30" s="5"/>
      <c r="G30" s="5"/>
      <c r="H30" s="5"/>
      <c r="I30" s="5"/>
      <c r="J30" s="5"/>
    </row>
    <row r="31" spans="1:10" x14ac:dyDescent="0.35">
      <c r="A31" s="5"/>
      <c r="C31" s="5"/>
      <c r="D31" s="5"/>
      <c r="E31" s="5"/>
      <c r="F31" s="5"/>
      <c r="G31" s="5"/>
      <c r="H31" s="5"/>
      <c r="I31" s="5"/>
      <c r="J31" s="5"/>
    </row>
    <row r="32" spans="1:10" x14ac:dyDescent="0.35">
      <c r="A32" s="5"/>
      <c r="C32" s="5"/>
    </row>
    <row r="33" spans="1:3" x14ac:dyDescent="0.35">
      <c r="A33" s="5"/>
      <c r="C33" s="5"/>
    </row>
  </sheetData>
  <mergeCells count="5">
    <mergeCell ref="A1:J1"/>
    <mergeCell ref="A3:A14"/>
    <mergeCell ref="A15:A19"/>
    <mergeCell ref="A20:A24"/>
    <mergeCell ref="A25:A28"/>
  </mergeCells>
  <hyperlinks>
    <hyperlink ref="L2" location="'Hovedtall fra analysen'!A1" display=" - Hovedtall fra analysen" xr:uid="{00000000-0004-0000-0100-000000000000}"/>
    <hyperlink ref="L4" location="'Forbruk i Norden'!A1" display=" - Forbruk i Norden" xr:uid="{00000000-0004-0000-0100-000001000000}"/>
    <hyperlink ref="L5" location="'Produksjon i Norden'!A1" display=" - Produksjon i Norden" xr:uid="{00000000-0004-0000-0100-000002000000}"/>
    <hyperlink ref="L3" location="'Kull-, gass- og CO2-priser'!A1" display=" - Kull-, gass- og CO2-priser" xr:uid="{00000000-0004-0000-0100-000003000000}"/>
    <hyperlink ref="L6" location="'Kraftbalanser Norden'!A1" display=" - Kraftbalanse i nordiske prisområder" xr:uid="{00000000-0004-0000-0100-000004000000}"/>
    <hyperlink ref="L7" location="'Kraftpriser Norden'!A1" display=" - Kraftpriser i nordiske elspotområder" xr:uid="{00000000-0004-0000-0100-000005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O8"/>
  <sheetViews>
    <sheetView workbookViewId="0">
      <selection activeCell="M7" sqref="M7"/>
    </sheetView>
  </sheetViews>
  <sheetFormatPr defaultColWidth="10.81640625" defaultRowHeight="14.5" x14ac:dyDescent="0.35"/>
  <cols>
    <col min="1" max="16384" width="10.81640625" style="9"/>
  </cols>
  <sheetData>
    <row r="1" spans="1:15" ht="19.5" customHeight="1" x14ac:dyDescent="0.35">
      <c r="A1" s="88" t="s">
        <v>46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"/>
      <c r="O1" s="9" t="s">
        <v>10</v>
      </c>
    </row>
    <row r="2" spans="1:15" ht="15" customHeight="1" x14ac:dyDescent="0.35">
      <c r="A2" s="10"/>
      <c r="B2" s="89" t="s">
        <v>47</v>
      </c>
      <c r="C2" s="89"/>
      <c r="D2" s="90"/>
      <c r="E2" s="86" t="s">
        <v>48</v>
      </c>
      <c r="F2" s="87"/>
      <c r="G2" s="90"/>
      <c r="H2" s="86" t="s">
        <v>49</v>
      </c>
      <c r="I2" s="87"/>
      <c r="J2" s="90"/>
      <c r="K2" s="86" t="s">
        <v>50</v>
      </c>
      <c r="L2" s="87"/>
      <c r="M2" s="87"/>
      <c r="N2" s="11"/>
      <c r="O2" s="42" t="s">
        <v>11</v>
      </c>
    </row>
    <row r="3" spans="1:15" x14ac:dyDescent="0.35">
      <c r="A3" s="12"/>
      <c r="B3" s="13" t="s">
        <v>51</v>
      </c>
      <c r="C3" s="13" t="s">
        <v>52</v>
      </c>
      <c r="D3" s="14" t="s">
        <v>53</v>
      </c>
      <c r="E3" s="13" t="s">
        <v>51</v>
      </c>
      <c r="F3" s="13" t="s">
        <v>52</v>
      </c>
      <c r="G3" s="14" t="s">
        <v>53</v>
      </c>
      <c r="H3" s="13" t="s">
        <v>51</v>
      </c>
      <c r="I3" s="13" t="s">
        <v>52</v>
      </c>
      <c r="J3" s="14" t="s">
        <v>53</v>
      </c>
      <c r="K3" s="13" t="s">
        <v>51</v>
      </c>
      <c r="L3" s="13" t="s">
        <v>52</v>
      </c>
      <c r="M3" s="13" t="s">
        <v>53</v>
      </c>
      <c r="N3" s="8"/>
      <c r="O3" s="43" t="s">
        <v>12</v>
      </c>
    </row>
    <row r="4" spans="1:15" x14ac:dyDescent="0.35">
      <c r="A4" s="15">
        <v>2022</v>
      </c>
      <c r="B4" s="10">
        <v>54</v>
      </c>
      <c r="C4" s="10">
        <v>70</v>
      </c>
      <c r="D4" s="16">
        <v>93</v>
      </c>
      <c r="E4" s="10">
        <v>15</v>
      </c>
      <c r="F4" s="10">
        <v>17</v>
      </c>
      <c r="G4" s="16">
        <v>19</v>
      </c>
      <c r="H4" s="10">
        <v>15</v>
      </c>
      <c r="I4" s="10">
        <v>24</v>
      </c>
      <c r="J4" s="16">
        <v>32</v>
      </c>
      <c r="K4" s="71">
        <v>39</v>
      </c>
      <c r="L4" s="70">
        <v>44.7</v>
      </c>
      <c r="M4" s="70">
        <v>52.7</v>
      </c>
      <c r="O4" s="42" t="s">
        <v>13</v>
      </c>
    </row>
    <row r="5" spans="1:15" x14ac:dyDescent="0.35">
      <c r="A5" s="15">
        <v>2025</v>
      </c>
      <c r="B5" s="10">
        <v>51</v>
      </c>
      <c r="C5" s="10">
        <v>75</v>
      </c>
      <c r="D5" s="16">
        <v>95</v>
      </c>
      <c r="E5" s="10">
        <v>15</v>
      </c>
      <c r="F5" s="10">
        <v>19</v>
      </c>
      <c r="G5" s="16">
        <v>20</v>
      </c>
      <c r="H5" s="10">
        <v>15</v>
      </c>
      <c r="I5" s="10">
        <v>25</v>
      </c>
      <c r="J5" s="16">
        <v>35</v>
      </c>
      <c r="K5" s="71">
        <v>39</v>
      </c>
      <c r="L5" s="70">
        <v>45.7</v>
      </c>
      <c r="M5" s="70">
        <v>55.7</v>
      </c>
      <c r="O5" s="42" t="s">
        <v>14</v>
      </c>
    </row>
    <row r="6" spans="1:15" x14ac:dyDescent="0.35">
      <c r="A6" s="15">
        <v>2030</v>
      </c>
      <c r="B6" s="10">
        <v>50</v>
      </c>
      <c r="C6" s="10">
        <v>75</v>
      </c>
      <c r="D6" s="16">
        <v>100</v>
      </c>
      <c r="E6" s="10">
        <v>12</v>
      </c>
      <c r="F6" s="10">
        <v>19</v>
      </c>
      <c r="G6" s="16">
        <v>21</v>
      </c>
      <c r="H6" s="10">
        <v>20</v>
      </c>
      <c r="I6" s="10">
        <v>30</v>
      </c>
      <c r="J6" s="16">
        <v>40</v>
      </c>
      <c r="K6" s="71">
        <v>15</v>
      </c>
      <c r="L6" s="70">
        <v>30</v>
      </c>
      <c r="M6" s="70">
        <v>40</v>
      </c>
      <c r="O6" s="43" t="s">
        <v>15</v>
      </c>
    </row>
    <row r="7" spans="1:15" x14ac:dyDescent="0.35">
      <c r="A7" s="15">
        <v>2040</v>
      </c>
      <c r="B7" s="10">
        <v>50</v>
      </c>
      <c r="C7" s="10">
        <v>75</v>
      </c>
      <c r="D7" s="16">
        <v>100</v>
      </c>
      <c r="E7" s="10">
        <v>10</v>
      </c>
      <c r="F7" s="10">
        <v>20</v>
      </c>
      <c r="G7" s="16">
        <v>23</v>
      </c>
      <c r="H7" s="10">
        <v>25</v>
      </c>
      <c r="I7" s="10">
        <v>35</v>
      </c>
      <c r="J7" s="16">
        <v>45</v>
      </c>
      <c r="K7" s="71">
        <v>15</v>
      </c>
      <c r="L7" s="70">
        <v>35</v>
      </c>
      <c r="M7" s="70">
        <v>45</v>
      </c>
      <c r="O7" s="43" t="s">
        <v>16</v>
      </c>
    </row>
    <row r="8" spans="1:15" x14ac:dyDescent="0.3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</row>
  </sheetData>
  <mergeCells count="5">
    <mergeCell ref="K2:M2"/>
    <mergeCell ref="A1:M1"/>
    <mergeCell ref="B2:D2"/>
    <mergeCell ref="E2:G2"/>
    <mergeCell ref="H2:J2"/>
  </mergeCells>
  <hyperlinks>
    <hyperlink ref="O2" location="'Hovedtall fra analysen'!A1" display=" - Hovedtall fra analysen" xr:uid="{00000000-0004-0000-0200-000000000000}"/>
    <hyperlink ref="O4" location="'Forbruk i Norden'!A1" display=" - Forbruk i Norden" xr:uid="{00000000-0004-0000-0200-000001000000}"/>
    <hyperlink ref="O5" location="'Produksjon i Norden'!A1" display=" - Produksjon i Norden" xr:uid="{00000000-0004-0000-0200-000002000000}"/>
    <hyperlink ref="O3" location="'Kull-, gass- og CO2-priser'!A1" display=" - Kull-, gass- og CO2-priser" xr:uid="{00000000-0004-0000-0200-000003000000}"/>
    <hyperlink ref="O6" location="'Kraftbalanser Norden'!A1" display=" - Kraftbalanse i nordiske prisområder" xr:uid="{00000000-0004-0000-0200-000004000000}"/>
    <hyperlink ref="O7" location="'Kraftpriser Norden'!A1" display=" - Kraftpriser i nordiske elspotområder" xr:uid="{00000000-0004-0000-0200-000005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O25"/>
  <sheetViews>
    <sheetView workbookViewId="0">
      <selection activeCell="B3" sqref="B3"/>
    </sheetView>
  </sheetViews>
  <sheetFormatPr defaultColWidth="10.81640625" defaultRowHeight="14.5" x14ac:dyDescent="0.35"/>
  <cols>
    <col min="1" max="2" width="10.81640625" style="4"/>
    <col min="3" max="7" width="14.453125" style="4" customWidth="1"/>
    <col min="8" max="16384" width="10.81640625" style="4"/>
  </cols>
  <sheetData>
    <row r="1" spans="1:15" ht="18.5" x14ac:dyDescent="0.45">
      <c r="A1" s="81" t="s">
        <v>54</v>
      </c>
      <c r="B1" s="81"/>
      <c r="C1" s="81"/>
      <c r="D1" s="81"/>
      <c r="E1" s="81"/>
      <c r="F1" s="81"/>
      <c r="G1" s="81"/>
      <c r="H1" s="21"/>
      <c r="I1" s="9" t="s">
        <v>10</v>
      </c>
      <c r="J1" s="21"/>
      <c r="K1" s="21"/>
      <c r="L1" s="21"/>
      <c r="M1" s="21"/>
      <c r="N1" s="21"/>
      <c r="O1" s="21"/>
    </row>
    <row r="2" spans="1:15" ht="43.5" x14ac:dyDescent="0.35">
      <c r="A2" s="32" t="s">
        <v>55</v>
      </c>
      <c r="B2" s="31" t="s">
        <v>56</v>
      </c>
      <c r="C2" s="27" t="s">
        <v>57</v>
      </c>
      <c r="D2" s="28" t="s">
        <v>58</v>
      </c>
      <c r="E2" s="27" t="s">
        <v>59</v>
      </c>
      <c r="F2" s="27" t="s">
        <v>60</v>
      </c>
      <c r="G2" s="27" t="s">
        <v>61</v>
      </c>
      <c r="I2" s="42" t="s">
        <v>11</v>
      </c>
    </row>
    <row r="3" spans="1:15" x14ac:dyDescent="0.35">
      <c r="A3" s="4" t="s">
        <v>21</v>
      </c>
      <c r="B3" s="20" t="s">
        <v>43</v>
      </c>
      <c r="C3" s="22">
        <v>64</v>
      </c>
      <c r="D3" s="22">
        <v>1</v>
      </c>
      <c r="E3" s="22">
        <v>60</v>
      </c>
      <c r="F3" s="22">
        <v>0</v>
      </c>
      <c r="G3" s="22">
        <v>12</v>
      </c>
      <c r="H3" s="17"/>
      <c r="I3" s="43" t="s">
        <v>12</v>
      </c>
    </row>
    <row r="4" spans="1:15" x14ac:dyDescent="0.35">
      <c r="B4" s="20" t="s">
        <v>30</v>
      </c>
      <c r="C4" s="22">
        <v>63</v>
      </c>
      <c r="D4" s="22">
        <v>3</v>
      </c>
      <c r="E4" s="22">
        <v>61</v>
      </c>
      <c r="F4" s="22">
        <v>0</v>
      </c>
      <c r="G4" s="22">
        <v>12</v>
      </c>
      <c r="H4" s="17"/>
      <c r="I4" s="42" t="s">
        <v>13</v>
      </c>
    </row>
    <row r="5" spans="1:15" x14ac:dyDescent="0.35">
      <c r="B5" s="20" t="s">
        <v>31</v>
      </c>
      <c r="C5" s="22">
        <v>62</v>
      </c>
      <c r="D5" s="22">
        <v>5</v>
      </c>
      <c r="E5" s="22">
        <v>69</v>
      </c>
      <c r="F5" s="22">
        <v>0</v>
      </c>
      <c r="G5" s="22">
        <v>13</v>
      </c>
      <c r="H5" s="17"/>
      <c r="I5" s="42" t="s">
        <v>14</v>
      </c>
    </row>
    <row r="6" spans="1:15" x14ac:dyDescent="0.35">
      <c r="B6" s="20" t="s">
        <v>32</v>
      </c>
      <c r="C6" s="22">
        <v>59</v>
      </c>
      <c r="D6" s="22">
        <v>8</v>
      </c>
      <c r="E6" s="22">
        <v>73</v>
      </c>
      <c r="F6" s="22">
        <v>1</v>
      </c>
      <c r="G6" s="22">
        <v>13</v>
      </c>
      <c r="H6" s="17"/>
      <c r="I6" s="43" t="s">
        <v>15</v>
      </c>
    </row>
    <row r="7" spans="1:15" x14ac:dyDescent="0.35">
      <c r="B7" s="20" t="s">
        <v>33</v>
      </c>
      <c r="C7" s="22">
        <v>57</v>
      </c>
      <c r="D7" s="22">
        <v>13</v>
      </c>
      <c r="E7" s="22">
        <v>74</v>
      </c>
      <c r="F7" s="22">
        <v>4</v>
      </c>
      <c r="G7" s="22">
        <v>14</v>
      </c>
      <c r="H7" s="17"/>
      <c r="I7" s="43" t="s">
        <v>16</v>
      </c>
    </row>
    <row r="8" spans="1:15" x14ac:dyDescent="0.35">
      <c r="A8" s="1"/>
      <c r="B8" s="19"/>
      <c r="C8" s="25"/>
      <c r="D8" s="25"/>
      <c r="E8" s="25"/>
      <c r="F8" s="25"/>
      <c r="G8" s="25"/>
      <c r="H8" s="17"/>
    </row>
    <row r="9" spans="1:15" x14ac:dyDescent="0.35">
      <c r="A9" s="4" t="s">
        <v>22</v>
      </c>
      <c r="B9" s="20" t="s">
        <v>43</v>
      </c>
      <c r="C9" s="23">
        <v>75</v>
      </c>
      <c r="D9" s="23">
        <v>3</v>
      </c>
      <c r="E9" s="23">
        <v>53</v>
      </c>
      <c r="F9" s="23">
        <v>0</v>
      </c>
      <c r="G9" s="23">
        <v>11</v>
      </c>
      <c r="H9" s="17"/>
    </row>
    <row r="10" spans="1:15" x14ac:dyDescent="0.35">
      <c r="B10" s="20" t="s">
        <v>30</v>
      </c>
      <c r="C10" s="23">
        <v>75</v>
      </c>
      <c r="D10" s="23">
        <v>4</v>
      </c>
      <c r="E10" s="23">
        <v>53</v>
      </c>
      <c r="F10" s="23">
        <v>0</v>
      </c>
      <c r="G10" s="23">
        <v>11</v>
      </c>
      <c r="H10" s="17"/>
    </row>
    <row r="11" spans="1:15" x14ac:dyDescent="0.35">
      <c r="B11" s="20" t="s">
        <v>31</v>
      </c>
      <c r="C11" s="23">
        <v>74</v>
      </c>
      <c r="D11" s="23">
        <v>5</v>
      </c>
      <c r="E11" s="23">
        <v>56</v>
      </c>
      <c r="F11" s="23">
        <v>0</v>
      </c>
      <c r="G11" s="23">
        <v>12</v>
      </c>
      <c r="H11" s="17"/>
    </row>
    <row r="12" spans="1:15" x14ac:dyDescent="0.35">
      <c r="B12" s="20" t="s">
        <v>32</v>
      </c>
      <c r="C12" s="23">
        <v>73</v>
      </c>
      <c r="D12" s="23">
        <v>6</v>
      </c>
      <c r="E12" s="23">
        <v>60</v>
      </c>
      <c r="F12" s="23">
        <v>1.3</v>
      </c>
      <c r="G12" s="23">
        <v>12</v>
      </c>
      <c r="H12" s="17"/>
    </row>
    <row r="13" spans="1:15" x14ac:dyDescent="0.35">
      <c r="B13" s="20" t="s">
        <v>33</v>
      </c>
      <c r="C13" s="23">
        <v>69</v>
      </c>
      <c r="D13" s="23">
        <v>10</v>
      </c>
      <c r="E13" s="23">
        <v>65</v>
      </c>
      <c r="F13" s="23">
        <v>5.2</v>
      </c>
      <c r="G13" s="23">
        <v>13</v>
      </c>
      <c r="H13" s="17"/>
    </row>
    <row r="14" spans="1:15" x14ac:dyDescent="0.35">
      <c r="A14" s="1"/>
      <c r="B14" s="1"/>
      <c r="C14" s="26"/>
      <c r="D14" s="26"/>
      <c r="E14" s="26"/>
      <c r="F14" s="26"/>
      <c r="G14" s="26"/>
      <c r="H14" s="17"/>
    </row>
    <row r="15" spans="1:15" x14ac:dyDescent="0.35">
      <c r="A15" s="4" t="s">
        <v>24</v>
      </c>
      <c r="B15" s="20" t="s">
        <v>43</v>
      </c>
      <c r="C15" s="24">
        <v>20</v>
      </c>
      <c r="D15" s="24">
        <v>0</v>
      </c>
      <c r="E15" s="24">
        <v>12</v>
      </c>
      <c r="F15" s="24">
        <v>0</v>
      </c>
      <c r="G15" s="24">
        <v>2</v>
      </c>
      <c r="H15" s="17"/>
      <c r="J15" s="17"/>
    </row>
    <row r="16" spans="1:15" x14ac:dyDescent="0.35">
      <c r="B16" s="20" t="s">
        <v>30</v>
      </c>
      <c r="C16" s="23">
        <v>20</v>
      </c>
      <c r="D16" s="23">
        <v>0</v>
      </c>
      <c r="E16" s="23">
        <v>13</v>
      </c>
      <c r="F16" s="23">
        <v>0</v>
      </c>
      <c r="G16" s="23">
        <v>2</v>
      </c>
      <c r="H16" s="17"/>
      <c r="J16" s="17"/>
    </row>
    <row r="17" spans="1:11" x14ac:dyDescent="0.35">
      <c r="B17" s="20" t="s">
        <v>31</v>
      </c>
      <c r="C17" s="24">
        <v>20</v>
      </c>
      <c r="D17" s="24">
        <v>1</v>
      </c>
      <c r="E17" s="24">
        <v>15</v>
      </c>
      <c r="F17" s="24">
        <v>0</v>
      </c>
      <c r="G17" s="24">
        <v>2</v>
      </c>
      <c r="H17" s="17"/>
      <c r="J17" s="17"/>
    </row>
    <row r="18" spans="1:11" x14ac:dyDescent="0.35">
      <c r="B18" s="20" t="s">
        <v>32</v>
      </c>
      <c r="C18" s="24">
        <v>20</v>
      </c>
      <c r="D18" s="24">
        <v>3</v>
      </c>
      <c r="E18" s="24">
        <v>17</v>
      </c>
      <c r="F18" s="24">
        <v>0.65</v>
      </c>
      <c r="G18" s="24">
        <v>3</v>
      </c>
      <c r="H18" s="17"/>
      <c r="J18" s="17"/>
    </row>
    <row r="19" spans="1:11" x14ac:dyDescent="0.35">
      <c r="B19" s="20" t="s">
        <v>33</v>
      </c>
      <c r="C19" s="24">
        <v>19</v>
      </c>
      <c r="D19" s="24">
        <v>8</v>
      </c>
      <c r="E19" s="24">
        <v>21</v>
      </c>
      <c r="F19" s="24">
        <v>3</v>
      </c>
      <c r="G19" s="24">
        <v>3</v>
      </c>
      <c r="H19" s="17"/>
    </row>
    <row r="20" spans="1:11" x14ac:dyDescent="0.35">
      <c r="A20" s="1"/>
      <c r="B20" s="1"/>
      <c r="C20" s="26"/>
      <c r="D20" s="26"/>
      <c r="E20" s="26"/>
      <c r="F20" s="26"/>
      <c r="G20" s="26"/>
      <c r="H20" s="17"/>
    </row>
    <row r="21" spans="1:11" x14ac:dyDescent="0.35">
      <c r="A21" s="4" t="s">
        <v>23</v>
      </c>
      <c r="B21" s="20" t="s">
        <v>43</v>
      </c>
      <c r="C21" s="24">
        <v>40</v>
      </c>
      <c r="D21" s="24">
        <v>1</v>
      </c>
      <c r="E21" s="24">
        <v>42</v>
      </c>
      <c r="F21" s="24">
        <v>0</v>
      </c>
      <c r="G21" s="24">
        <v>3</v>
      </c>
      <c r="H21" s="17"/>
    </row>
    <row r="22" spans="1:11" x14ac:dyDescent="0.35">
      <c r="B22" s="20" t="s">
        <v>30</v>
      </c>
      <c r="C22" s="23">
        <v>40</v>
      </c>
      <c r="D22" s="23">
        <v>1</v>
      </c>
      <c r="E22" s="23">
        <v>43</v>
      </c>
      <c r="F22" s="23">
        <v>0</v>
      </c>
      <c r="G22" s="23">
        <v>3</v>
      </c>
      <c r="H22" s="17"/>
    </row>
    <row r="23" spans="1:11" x14ac:dyDescent="0.35">
      <c r="B23" s="20" t="s">
        <v>31</v>
      </c>
      <c r="C23" s="24">
        <v>41</v>
      </c>
      <c r="D23" s="24">
        <v>1</v>
      </c>
      <c r="E23" s="24">
        <v>44</v>
      </c>
      <c r="F23" s="24">
        <v>0</v>
      </c>
      <c r="G23" s="24">
        <v>3</v>
      </c>
      <c r="H23" s="17"/>
    </row>
    <row r="24" spans="1:11" x14ac:dyDescent="0.35">
      <c r="B24" s="20" t="s">
        <v>32</v>
      </c>
      <c r="C24" s="24">
        <v>41</v>
      </c>
      <c r="D24" s="24">
        <v>2</v>
      </c>
      <c r="E24" s="24">
        <v>45</v>
      </c>
      <c r="F24" s="24">
        <v>1</v>
      </c>
      <c r="G24" s="24">
        <v>3</v>
      </c>
      <c r="H24" s="17"/>
      <c r="K24" s="17"/>
    </row>
    <row r="25" spans="1:11" x14ac:dyDescent="0.35">
      <c r="B25" s="20" t="s">
        <v>33</v>
      </c>
      <c r="C25" s="24">
        <v>41</v>
      </c>
      <c r="D25" s="24">
        <v>4</v>
      </c>
      <c r="E25" s="24">
        <v>48</v>
      </c>
      <c r="F25" s="24">
        <v>4.3</v>
      </c>
      <c r="G25" s="24">
        <v>4</v>
      </c>
      <c r="H25" s="17"/>
    </row>
  </sheetData>
  <mergeCells count="1">
    <mergeCell ref="A1:G1"/>
  </mergeCells>
  <hyperlinks>
    <hyperlink ref="I2" location="'Hovedtall fra analysen'!A1" display=" - Hovedtall fra analysen" xr:uid="{00000000-0004-0000-0300-000000000000}"/>
    <hyperlink ref="I4" location="'Forbruk i Norden'!A1" display=" - Forbruk i Norden" xr:uid="{00000000-0004-0000-0300-000001000000}"/>
    <hyperlink ref="I5" location="'Produksjon i Norden'!A1" display=" - Produksjon i Norden" xr:uid="{00000000-0004-0000-0300-000002000000}"/>
    <hyperlink ref="I3" location="'Kull-, gass- og CO2-priser'!A1" display=" - Kull-, gass- og CO2-priser" xr:uid="{00000000-0004-0000-0300-000003000000}"/>
    <hyperlink ref="I6" location="'Kraftbalanser Norden'!A1" display=" - Kraftbalanse i nordiske prisområder" xr:uid="{00000000-0004-0000-0300-000004000000}"/>
    <hyperlink ref="I7" location="'Kraftpriser Norden'!A1" display=" - Kraftpriser i nordiske elspotområder" xr:uid="{00000000-0004-0000-0300-000005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K55"/>
  <sheetViews>
    <sheetView topLeftCell="A8" zoomScale="86" zoomScaleNormal="86" workbookViewId="0">
      <selection activeCell="J23" sqref="J23:J30"/>
    </sheetView>
  </sheetViews>
  <sheetFormatPr defaultColWidth="10.81640625" defaultRowHeight="14.5" x14ac:dyDescent="0.35"/>
  <cols>
    <col min="1" max="2" width="10.81640625" style="4"/>
    <col min="3" max="6" width="10.81640625" style="17"/>
    <col min="7" max="7" width="15.7265625" style="17" customWidth="1"/>
    <col min="8" max="16384" width="10.81640625" style="17"/>
  </cols>
  <sheetData>
    <row r="1" spans="1:11" s="4" customFormat="1" ht="18.5" x14ac:dyDescent="0.45">
      <c r="A1" s="91" t="s">
        <v>62</v>
      </c>
      <c r="B1" s="91"/>
      <c r="C1" s="91"/>
      <c r="D1" s="91"/>
      <c r="E1" s="91"/>
      <c r="F1" s="91"/>
      <c r="G1" s="91"/>
      <c r="H1" s="91"/>
      <c r="I1" s="17"/>
      <c r="K1" s="9" t="s">
        <v>10</v>
      </c>
    </row>
    <row r="2" spans="1:11" s="4" customFormat="1" x14ac:dyDescent="0.35">
      <c r="A2" s="2" t="s">
        <v>55</v>
      </c>
      <c r="B2" s="2"/>
      <c r="C2" s="35" t="s">
        <v>63</v>
      </c>
      <c r="D2" s="35" t="s">
        <v>64</v>
      </c>
      <c r="E2" s="35" t="s">
        <v>65</v>
      </c>
      <c r="F2" s="35" t="s">
        <v>66</v>
      </c>
      <c r="G2" s="35" t="s">
        <v>67</v>
      </c>
      <c r="H2" s="72" t="s">
        <v>68</v>
      </c>
      <c r="I2" s="17"/>
      <c r="J2" s="17"/>
      <c r="K2" s="42" t="s">
        <v>11</v>
      </c>
    </row>
    <row r="3" spans="1:11" s="4" customFormat="1" x14ac:dyDescent="0.35">
      <c r="A3" s="4" t="s">
        <v>21</v>
      </c>
      <c r="B3" s="20" t="s">
        <v>43</v>
      </c>
      <c r="C3" s="33">
        <v>139.733</v>
      </c>
      <c r="D3" s="33">
        <v>13.944000000000001</v>
      </c>
      <c r="E3" s="33">
        <v>0.13179882999999998</v>
      </c>
      <c r="F3" s="33">
        <v>0</v>
      </c>
      <c r="G3" s="33">
        <v>2.1302011700000003</v>
      </c>
      <c r="H3" s="17">
        <f>SUM(C3:G3)</f>
        <v>155.93899999999999</v>
      </c>
      <c r="I3" s="17"/>
      <c r="K3" s="43" t="s">
        <v>12</v>
      </c>
    </row>
    <row r="4" spans="1:11" s="4" customFormat="1" x14ac:dyDescent="0.35">
      <c r="B4" s="20" t="s">
        <v>30</v>
      </c>
      <c r="C4" s="33">
        <v>141.917</v>
      </c>
      <c r="D4" s="33">
        <v>18.087856720000001</v>
      </c>
      <c r="E4" s="33">
        <v>0.25514327999999997</v>
      </c>
      <c r="F4" s="33">
        <v>0</v>
      </c>
      <c r="G4" s="33">
        <v>2.2079999999999971</v>
      </c>
      <c r="H4" s="17">
        <f>SUM(C4:G4)</f>
        <v>162.46799999999999</v>
      </c>
      <c r="I4" s="17"/>
      <c r="J4" s="17"/>
      <c r="K4" s="42" t="s">
        <v>13</v>
      </c>
    </row>
    <row r="5" spans="1:11" s="4" customFormat="1" x14ac:dyDescent="0.35">
      <c r="B5" s="20" t="s">
        <v>31</v>
      </c>
      <c r="C5" s="33">
        <v>144.542</v>
      </c>
      <c r="D5" s="33">
        <v>19.633483300000002</v>
      </c>
      <c r="E5" s="33">
        <v>0.5945166999999999</v>
      </c>
      <c r="F5" s="33">
        <v>0</v>
      </c>
      <c r="G5" s="33">
        <v>2.215999999999994</v>
      </c>
      <c r="H5" s="17">
        <f>SUM(C5:G5)</f>
        <v>166.98599999999999</v>
      </c>
      <c r="I5" s="17"/>
      <c r="K5" s="42" t="s">
        <v>14</v>
      </c>
    </row>
    <row r="6" spans="1:11" s="4" customFormat="1" x14ac:dyDescent="0.35">
      <c r="B6" s="20" t="s">
        <v>32</v>
      </c>
      <c r="C6" s="33">
        <v>146.23099999999999</v>
      </c>
      <c r="D6" s="33">
        <v>19.728762039999999</v>
      </c>
      <c r="E6" s="33">
        <v>1.53823796</v>
      </c>
      <c r="F6" s="33">
        <v>0</v>
      </c>
      <c r="G6" s="33">
        <v>1.2970000000000006</v>
      </c>
      <c r="H6" s="17">
        <f>SUM(C6:G6)</f>
        <v>168.79499999999999</v>
      </c>
      <c r="I6" s="17"/>
      <c r="J6" s="17"/>
      <c r="K6" s="43" t="s">
        <v>15</v>
      </c>
    </row>
    <row r="7" spans="1:11" s="4" customFormat="1" x14ac:dyDescent="0.35">
      <c r="B7" s="20" t="s">
        <v>33</v>
      </c>
      <c r="C7" s="33">
        <v>149.06200000000001</v>
      </c>
      <c r="D7" s="33">
        <v>24.425829900000004</v>
      </c>
      <c r="E7" s="33">
        <v>6.7961700999999994</v>
      </c>
      <c r="F7" s="33">
        <v>0</v>
      </c>
      <c r="G7" s="33">
        <v>1.2729999999999801</v>
      </c>
      <c r="H7" s="17">
        <f>SUM(C7:G7)</f>
        <v>181.55699999999999</v>
      </c>
      <c r="I7" s="17"/>
      <c r="K7" s="43" t="s">
        <v>16</v>
      </c>
    </row>
    <row r="8" spans="1:11" s="4" customFormat="1" x14ac:dyDescent="0.35">
      <c r="A8" s="1"/>
      <c r="B8" s="1"/>
      <c r="C8" s="34"/>
      <c r="D8" s="34"/>
      <c r="E8" s="34"/>
      <c r="F8" s="34"/>
      <c r="G8" s="34"/>
      <c r="H8" s="34"/>
      <c r="I8" s="17"/>
      <c r="J8" s="17"/>
    </row>
    <row r="9" spans="1:11" s="4" customFormat="1" x14ac:dyDescent="0.35">
      <c r="A9" s="4" t="s">
        <v>22</v>
      </c>
      <c r="B9" s="20" t="s">
        <v>43</v>
      </c>
      <c r="C9" s="33">
        <v>66.730999999999995</v>
      </c>
      <c r="D9" s="33">
        <v>30.44810777</v>
      </c>
      <c r="E9" s="33">
        <v>0.63789222999999995</v>
      </c>
      <c r="F9" s="33">
        <v>49.682348783184061</v>
      </c>
      <c r="G9" s="33">
        <v>17.939149800868059</v>
      </c>
      <c r="H9" s="17">
        <f>SUM(C9:G9)</f>
        <v>165.43849858405213</v>
      </c>
      <c r="I9" s="17"/>
    </row>
    <row r="10" spans="1:11" s="4" customFormat="1" x14ac:dyDescent="0.35">
      <c r="B10" s="20" t="s">
        <v>30</v>
      </c>
      <c r="C10" s="33">
        <v>66.474999999999994</v>
      </c>
      <c r="D10" s="33">
        <v>41.229793880000003</v>
      </c>
      <c r="E10" s="33">
        <v>1.18820612</v>
      </c>
      <c r="F10" s="33">
        <v>43.814948618881346</v>
      </c>
      <c r="G10" s="33">
        <v>18.052469731546296</v>
      </c>
      <c r="H10" s="17">
        <f>SUM(C10:G10)</f>
        <v>170.76041835042764</v>
      </c>
      <c r="I10" s="17"/>
      <c r="J10" s="17"/>
    </row>
    <row r="11" spans="1:11" s="4" customFormat="1" x14ac:dyDescent="0.35">
      <c r="B11" s="20" t="s">
        <v>31</v>
      </c>
      <c r="C11" s="33">
        <v>66.525999999999996</v>
      </c>
      <c r="D11" s="33">
        <v>45.493531670000003</v>
      </c>
      <c r="E11" s="33">
        <v>1.46946833</v>
      </c>
      <c r="F11" s="33">
        <v>43.795835735098343</v>
      </c>
      <c r="G11" s="33">
        <v>18.9769238534846</v>
      </c>
      <c r="H11" s="17">
        <f>SUM(C11:G11)</f>
        <v>176.26175958858295</v>
      </c>
      <c r="I11" s="17"/>
    </row>
    <row r="12" spans="1:11" s="4" customFormat="1" x14ac:dyDescent="0.35">
      <c r="B12" s="20" t="s">
        <v>32</v>
      </c>
      <c r="C12" s="33">
        <v>66.14</v>
      </c>
      <c r="D12" s="33">
        <v>51.309745799999995</v>
      </c>
      <c r="E12" s="33">
        <v>2.4812542</v>
      </c>
      <c r="F12" s="33">
        <v>43.088430592234673</v>
      </c>
      <c r="G12" s="33">
        <v>20.34707649645561</v>
      </c>
      <c r="H12" s="17">
        <f>SUM(C12:G12)</f>
        <v>183.36650708869024</v>
      </c>
      <c r="I12" s="17"/>
      <c r="J12" s="76"/>
      <c r="K12" s="17"/>
    </row>
    <row r="13" spans="1:11" s="4" customFormat="1" x14ac:dyDescent="0.35">
      <c r="B13" s="20" t="s">
        <v>33</v>
      </c>
      <c r="C13" s="33">
        <v>66.302000000000007</v>
      </c>
      <c r="D13" s="33">
        <v>63.570658339999994</v>
      </c>
      <c r="E13" s="33">
        <v>7.2673416600000005</v>
      </c>
      <c r="F13" s="33">
        <v>22.230988710829418</v>
      </c>
      <c r="G13" s="33">
        <v>17.920664971953734</v>
      </c>
      <c r="H13" s="17">
        <f>SUM(C13:G13)</f>
        <v>177.29165368278314</v>
      </c>
      <c r="I13" s="17"/>
    </row>
    <row r="14" spans="1:11" s="4" customFormat="1" x14ac:dyDescent="0.35">
      <c r="A14" s="1"/>
      <c r="B14" s="1"/>
      <c r="C14" s="34"/>
      <c r="D14" s="34"/>
      <c r="E14" s="34"/>
      <c r="F14" s="34"/>
      <c r="G14" s="34"/>
      <c r="H14" s="34"/>
      <c r="I14" s="17"/>
      <c r="J14" s="17"/>
    </row>
    <row r="15" spans="1:11" s="4" customFormat="1" x14ac:dyDescent="0.35">
      <c r="A15" s="4" t="s">
        <v>24</v>
      </c>
      <c r="B15" s="20" t="s">
        <v>43</v>
      </c>
      <c r="C15" s="33">
        <v>0</v>
      </c>
      <c r="D15" s="33">
        <v>17.768470860000001</v>
      </c>
      <c r="E15" s="33">
        <v>1.00252914</v>
      </c>
      <c r="F15" s="33">
        <v>0</v>
      </c>
      <c r="G15" s="33">
        <v>18.729200022883902</v>
      </c>
      <c r="H15" s="17">
        <f>SUM(C15:G15)</f>
        <v>37.500200022883902</v>
      </c>
      <c r="I15" s="17"/>
      <c r="J15" s="17"/>
    </row>
    <row r="16" spans="1:11" s="4" customFormat="1" x14ac:dyDescent="0.35">
      <c r="B16" s="20" t="s">
        <v>30</v>
      </c>
      <c r="C16" s="33">
        <v>0</v>
      </c>
      <c r="D16" s="33">
        <v>22.22024145</v>
      </c>
      <c r="E16" s="33">
        <v>1.7057585500000001</v>
      </c>
      <c r="F16" s="33">
        <v>0</v>
      </c>
      <c r="G16" s="33">
        <v>18.017973957884735</v>
      </c>
      <c r="H16" s="17">
        <f>SUM(C16:G16)</f>
        <v>41.943973957884737</v>
      </c>
      <c r="I16" s="17"/>
      <c r="J16" s="17"/>
    </row>
    <row r="17" spans="1:11" s="4" customFormat="1" x14ac:dyDescent="0.35">
      <c r="B17" s="20" t="s">
        <v>31</v>
      </c>
      <c r="C17" s="33">
        <v>0</v>
      </c>
      <c r="D17" s="33">
        <v>25.423557200000001</v>
      </c>
      <c r="E17" s="33">
        <v>2.8884428</v>
      </c>
      <c r="F17" s="33">
        <v>0</v>
      </c>
      <c r="G17" s="33">
        <v>15.915615933196985</v>
      </c>
      <c r="H17" s="17">
        <f>SUM(C17:G17)</f>
        <v>44.227615933196986</v>
      </c>
      <c r="I17" s="17"/>
      <c r="J17" s="17"/>
    </row>
    <row r="18" spans="1:11" s="4" customFormat="1" x14ac:dyDescent="0.35">
      <c r="B18" s="20" t="s">
        <v>32</v>
      </c>
      <c r="C18" s="33">
        <v>0</v>
      </c>
      <c r="D18" s="33">
        <v>36.072197610000003</v>
      </c>
      <c r="E18" s="33">
        <v>4.5928023899999992</v>
      </c>
      <c r="F18" s="33">
        <v>0</v>
      </c>
      <c r="G18" s="33">
        <v>11.344491381821406</v>
      </c>
      <c r="H18" s="17">
        <f>SUM(C18:G18)</f>
        <v>52.009491381821412</v>
      </c>
      <c r="I18" s="17"/>
      <c r="J18" s="17"/>
    </row>
    <row r="19" spans="1:11" s="4" customFormat="1" x14ac:dyDescent="0.35">
      <c r="B19" s="20" t="s">
        <v>33</v>
      </c>
      <c r="C19" s="33">
        <v>0</v>
      </c>
      <c r="D19" s="33">
        <v>48.490280849999998</v>
      </c>
      <c r="E19" s="33">
        <v>6.80371915</v>
      </c>
      <c r="F19" s="33">
        <v>0</v>
      </c>
      <c r="G19" s="33">
        <v>9.2400187919709946</v>
      </c>
      <c r="H19" s="17">
        <f>SUM(C19:G19)</f>
        <v>64.534018791970993</v>
      </c>
      <c r="I19" s="17"/>
    </row>
    <row r="20" spans="1:11" s="4" customFormat="1" x14ac:dyDescent="0.35">
      <c r="A20" s="1"/>
      <c r="B20" s="1"/>
      <c r="C20" s="34"/>
      <c r="D20" s="34"/>
      <c r="E20" s="34"/>
      <c r="F20" s="34"/>
      <c r="G20" s="34"/>
      <c r="H20" s="34"/>
      <c r="I20" s="17"/>
      <c r="J20" s="17"/>
    </row>
    <row r="21" spans="1:11" s="4" customFormat="1" x14ac:dyDescent="0.35">
      <c r="A21" s="4" t="s">
        <v>23</v>
      </c>
      <c r="B21" s="20" t="s">
        <v>43</v>
      </c>
      <c r="C21" s="33">
        <v>14.46</v>
      </c>
      <c r="D21" s="33">
        <v>8.4822145310000003</v>
      </c>
      <c r="E21" s="33">
        <v>0.13678546900000002</v>
      </c>
      <c r="F21" s="33">
        <v>22.722471251350434</v>
      </c>
      <c r="G21" s="33">
        <v>29.043424674094407</v>
      </c>
      <c r="H21" s="17">
        <f>SUM(C21:G21)</f>
        <v>74.844895925444845</v>
      </c>
      <c r="I21" s="17"/>
    </row>
    <row r="22" spans="1:11" s="4" customFormat="1" x14ac:dyDescent="0.35">
      <c r="B22" s="20" t="s">
        <v>30</v>
      </c>
      <c r="C22" s="33">
        <v>14.581</v>
      </c>
      <c r="D22" s="33">
        <v>10.4105538987</v>
      </c>
      <c r="E22" s="33">
        <v>0.24244610130000002</v>
      </c>
      <c r="F22" s="33">
        <v>35.700103635836406</v>
      </c>
      <c r="G22" s="33">
        <v>26.198098062241446</v>
      </c>
      <c r="H22" s="17">
        <f>SUM(C22:G22)</f>
        <v>87.13220169807785</v>
      </c>
      <c r="I22" s="17"/>
    </row>
    <row r="23" spans="1:11" s="4" customFormat="1" x14ac:dyDescent="0.35">
      <c r="B23" s="20" t="s">
        <v>31</v>
      </c>
      <c r="C23" s="33">
        <v>14.763</v>
      </c>
      <c r="D23" s="33">
        <v>13.302472487699999</v>
      </c>
      <c r="E23" s="33">
        <v>0.4005275123</v>
      </c>
      <c r="F23" s="33">
        <v>35.681592134725406</v>
      </c>
      <c r="G23" s="33">
        <v>24.706292021195374</v>
      </c>
      <c r="H23" s="17">
        <f>SUM(C23:G23)</f>
        <v>88.853884155920781</v>
      </c>
      <c r="I23" s="17"/>
    </row>
    <row r="24" spans="1:11" s="4" customFormat="1" x14ac:dyDescent="0.35">
      <c r="B24" s="20" t="s">
        <v>32</v>
      </c>
      <c r="C24" s="33">
        <v>14.965999999999999</v>
      </c>
      <c r="D24" s="33">
        <v>19.3925676247</v>
      </c>
      <c r="E24" s="33">
        <v>0.98043237529999994</v>
      </c>
      <c r="F24" s="33">
        <v>40.603216334534302</v>
      </c>
      <c r="G24" s="33">
        <v>21.041302972506237</v>
      </c>
      <c r="H24" s="17">
        <f>SUM(C24:G24)</f>
        <v>96.983519307040524</v>
      </c>
      <c r="I24" s="17"/>
      <c r="J24" s="17"/>
    </row>
    <row r="25" spans="1:11" s="4" customFormat="1" x14ac:dyDescent="0.35">
      <c r="B25" s="20" t="s">
        <v>33</v>
      </c>
      <c r="C25" s="33">
        <v>15.167999999999999</v>
      </c>
      <c r="D25" s="33">
        <v>28.172712693000001</v>
      </c>
      <c r="E25" s="33">
        <v>2.9322873070000002</v>
      </c>
      <c r="F25" s="33">
        <v>22.111251516299895</v>
      </c>
      <c r="G25" s="33">
        <v>21.775266019161631</v>
      </c>
      <c r="H25" s="17">
        <f>SUM(C25:G25)</f>
        <v>90.159517535461532</v>
      </c>
      <c r="I25" s="17"/>
      <c r="J25" s="79"/>
    </row>
    <row r="26" spans="1:11" s="4" customFormat="1" x14ac:dyDescent="0.35">
      <c r="A26" s="1"/>
      <c r="B26" s="1"/>
      <c r="C26" s="29"/>
      <c r="D26" s="29"/>
      <c r="E26" s="29"/>
      <c r="F26" s="29"/>
      <c r="G26" s="29"/>
      <c r="H26" s="29"/>
      <c r="I26" s="17"/>
      <c r="J26" s="78"/>
      <c r="K26" s="77"/>
    </row>
    <row r="27" spans="1:11" x14ac:dyDescent="0.35">
      <c r="A27" s="75" t="s">
        <v>69</v>
      </c>
      <c r="J27" s="78"/>
    </row>
    <row r="29" spans="1:11" ht="18.5" x14ac:dyDescent="0.45">
      <c r="A29" s="91" t="s">
        <v>70</v>
      </c>
      <c r="B29" s="91"/>
      <c r="C29" s="91"/>
      <c r="D29" s="91"/>
      <c r="E29" s="91"/>
      <c r="F29" s="91"/>
      <c r="G29" s="91"/>
      <c r="H29" s="91"/>
    </row>
    <row r="30" spans="1:11" x14ac:dyDescent="0.35">
      <c r="A30" s="2" t="s">
        <v>55</v>
      </c>
      <c r="B30" s="2"/>
      <c r="C30" s="35" t="s">
        <v>63</v>
      </c>
      <c r="D30" s="35" t="s">
        <v>64</v>
      </c>
      <c r="E30" s="35" t="s">
        <v>65</v>
      </c>
      <c r="F30" s="35" t="s">
        <v>66</v>
      </c>
      <c r="G30" s="35" t="s">
        <v>67</v>
      </c>
      <c r="H30" s="72" t="s">
        <v>68</v>
      </c>
    </row>
    <row r="31" spans="1:11" x14ac:dyDescent="0.35">
      <c r="A31" s="4" t="s">
        <v>21</v>
      </c>
      <c r="B31" s="20" t="s">
        <v>43</v>
      </c>
      <c r="C31" s="33">
        <v>33226</v>
      </c>
      <c r="D31" s="33">
        <v>3973</v>
      </c>
      <c r="E31" s="33">
        <v>155</v>
      </c>
      <c r="F31" s="33">
        <v>0</v>
      </c>
      <c r="G31" s="33">
        <v>515</v>
      </c>
      <c r="H31" s="17">
        <f>SUM(C31:G31)</f>
        <v>37869</v>
      </c>
    </row>
    <row r="32" spans="1:11" x14ac:dyDescent="0.35">
      <c r="B32" s="20" t="s">
        <v>30</v>
      </c>
      <c r="C32" s="33">
        <v>33891</v>
      </c>
      <c r="D32" s="33">
        <v>5085</v>
      </c>
      <c r="E32" s="33">
        <v>300</v>
      </c>
      <c r="F32" s="33">
        <v>0</v>
      </c>
      <c r="G32" s="33">
        <v>515</v>
      </c>
      <c r="H32" s="17">
        <f>SUM(C32:G32)</f>
        <v>39791</v>
      </c>
    </row>
    <row r="33" spans="1:8" x14ac:dyDescent="0.35">
      <c r="B33" s="20" t="s">
        <v>31</v>
      </c>
      <c r="C33" s="33">
        <v>34545</v>
      </c>
      <c r="D33" s="33">
        <v>5393</v>
      </c>
      <c r="E33" s="33">
        <v>699</v>
      </c>
      <c r="F33" s="33">
        <v>0</v>
      </c>
      <c r="G33" s="33">
        <v>515</v>
      </c>
      <c r="H33" s="17">
        <f>SUM(C33:G33)</f>
        <v>41152</v>
      </c>
    </row>
    <row r="34" spans="1:8" x14ac:dyDescent="0.35">
      <c r="B34" s="20" t="s">
        <v>32</v>
      </c>
      <c r="C34" s="33">
        <v>35126</v>
      </c>
      <c r="D34" s="33">
        <v>5395</v>
      </c>
      <c r="E34" s="33">
        <v>1796</v>
      </c>
      <c r="F34" s="33">
        <v>0</v>
      </c>
      <c r="G34" s="33">
        <v>315</v>
      </c>
      <c r="H34" s="17">
        <f>SUM(C34:G34)</f>
        <v>42632</v>
      </c>
    </row>
    <row r="35" spans="1:8" x14ac:dyDescent="0.35">
      <c r="B35" s="20" t="s">
        <v>33</v>
      </c>
      <c r="C35" s="33">
        <v>35601</v>
      </c>
      <c r="D35" s="33">
        <v>6220</v>
      </c>
      <c r="E35" s="33">
        <v>7917</v>
      </c>
      <c r="F35" s="33">
        <v>0</v>
      </c>
      <c r="G35" s="33">
        <v>315</v>
      </c>
      <c r="H35" s="17">
        <f>SUM(C35:G35)</f>
        <v>50053</v>
      </c>
    </row>
    <row r="36" spans="1:8" x14ac:dyDescent="0.35">
      <c r="A36" s="1"/>
      <c r="B36" s="1"/>
      <c r="C36" s="34"/>
      <c r="D36" s="34"/>
      <c r="E36" s="34"/>
      <c r="F36" s="34"/>
      <c r="G36" s="34"/>
      <c r="H36" s="34"/>
    </row>
    <row r="37" spans="1:8" x14ac:dyDescent="0.35">
      <c r="A37" s="4" t="s">
        <v>22</v>
      </c>
      <c r="B37" s="20" t="s">
        <v>43</v>
      </c>
      <c r="C37" s="33">
        <v>16204.67</v>
      </c>
      <c r="D37" s="33">
        <v>10224</v>
      </c>
      <c r="E37" s="33">
        <v>780</v>
      </c>
      <c r="F37" s="33">
        <v>7547</v>
      </c>
      <c r="G37" s="33">
        <v>7495</v>
      </c>
      <c r="H37" s="17">
        <f>SUM(C37:G37)</f>
        <v>42250.67</v>
      </c>
    </row>
    <row r="38" spans="1:8" x14ac:dyDescent="0.35">
      <c r="B38" s="20" t="s">
        <v>30</v>
      </c>
      <c r="C38" s="33">
        <v>16264.04</v>
      </c>
      <c r="D38" s="33">
        <v>13362</v>
      </c>
      <c r="E38" s="33">
        <v>1455</v>
      </c>
      <c r="F38" s="33">
        <v>6668</v>
      </c>
      <c r="G38" s="33">
        <v>6745</v>
      </c>
      <c r="H38" s="17">
        <f>SUM(C38:G38)</f>
        <v>44494.04</v>
      </c>
    </row>
    <row r="39" spans="1:8" x14ac:dyDescent="0.35">
      <c r="B39" s="20" t="s">
        <v>31</v>
      </c>
      <c r="C39" s="33">
        <v>16291.48</v>
      </c>
      <c r="D39" s="33">
        <v>14355</v>
      </c>
      <c r="E39" s="33">
        <v>1800</v>
      </c>
      <c r="F39" s="33">
        <v>6668</v>
      </c>
      <c r="G39" s="33">
        <v>6402</v>
      </c>
      <c r="H39" s="17">
        <f>SUM(C39:G39)</f>
        <v>45516.479999999996</v>
      </c>
    </row>
    <row r="40" spans="1:8" x14ac:dyDescent="0.35">
      <c r="B40" s="20" t="s">
        <v>32</v>
      </c>
      <c r="C40" s="33">
        <v>16345.36</v>
      </c>
      <c r="D40" s="33">
        <v>15077</v>
      </c>
      <c r="E40" s="33">
        <v>3040</v>
      </c>
      <c r="F40" s="33">
        <v>6668</v>
      </c>
      <c r="G40" s="33">
        <v>6834</v>
      </c>
      <c r="H40" s="17">
        <f>SUM(C40:G40)</f>
        <v>47964.36</v>
      </c>
    </row>
    <row r="41" spans="1:8" x14ac:dyDescent="0.35">
      <c r="B41" s="20" t="s">
        <v>33</v>
      </c>
      <c r="C41" s="33">
        <v>16454.11</v>
      </c>
      <c r="D41" s="33">
        <v>17674</v>
      </c>
      <c r="E41" s="33">
        <v>8900</v>
      </c>
      <c r="F41" s="33">
        <v>3502</v>
      </c>
      <c r="G41" s="33">
        <v>5955</v>
      </c>
      <c r="H41" s="17">
        <f>SUM(C41:G41)</f>
        <v>52485.11</v>
      </c>
    </row>
    <row r="42" spans="1:8" x14ac:dyDescent="0.35">
      <c r="A42" s="1"/>
      <c r="B42" s="1"/>
      <c r="C42" s="34"/>
      <c r="D42" s="34"/>
      <c r="E42" s="34"/>
      <c r="F42" s="34"/>
      <c r="G42" s="34"/>
      <c r="H42" s="34"/>
    </row>
    <row r="43" spans="1:8" x14ac:dyDescent="0.35">
      <c r="A43" s="4" t="s">
        <v>24</v>
      </c>
      <c r="B43" s="20" t="s">
        <v>43</v>
      </c>
      <c r="C43" s="33">
        <v>0</v>
      </c>
      <c r="D43" s="33">
        <v>5644</v>
      </c>
      <c r="E43" s="33">
        <v>1072</v>
      </c>
      <c r="F43" s="33">
        <v>0</v>
      </c>
      <c r="G43" s="33">
        <v>5286</v>
      </c>
      <c r="H43" s="17">
        <f>SUM(C43:G43)</f>
        <v>12002</v>
      </c>
    </row>
    <row r="44" spans="1:8" x14ac:dyDescent="0.35">
      <c r="B44" s="20" t="s">
        <v>30</v>
      </c>
      <c r="C44" s="33">
        <v>0</v>
      </c>
      <c r="D44" s="33">
        <v>6663</v>
      </c>
      <c r="E44" s="33">
        <v>1828</v>
      </c>
      <c r="F44" s="33">
        <v>0</v>
      </c>
      <c r="G44" s="33">
        <v>4642</v>
      </c>
      <c r="H44" s="17">
        <f>SUM(C44:G44)</f>
        <v>13133</v>
      </c>
    </row>
    <row r="45" spans="1:8" x14ac:dyDescent="0.35">
      <c r="B45" s="20" t="s">
        <v>31</v>
      </c>
      <c r="C45" s="33">
        <v>0</v>
      </c>
      <c r="D45" s="33">
        <v>7311</v>
      </c>
      <c r="E45" s="33">
        <v>3097</v>
      </c>
      <c r="F45" s="33">
        <v>0</v>
      </c>
      <c r="G45" s="33">
        <v>4099</v>
      </c>
      <c r="H45" s="17">
        <f>SUM(C45:G45)</f>
        <v>14507</v>
      </c>
    </row>
    <row r="46" spans="1:8" x14ac:dyDescent="0.35">
      <c r="B46" s="20" t="s">
        <v>32</v>
      </c>
      <c r="C46" s="33">
        <v>0</v>
      </c>
      <c r="D46" s="33">
        <v>9114</v>
      </c>
      <c r="E46" s="33">
        <v>4924</v>
      </c>
      <c r="F46" s="33">
        <v>0</v>
      </c>
      <c r="G46" s="33">
        <v>3325</v>
      </c>
      <c r="H46" s="17">
        <f>SUM(C46:G46)</f>
        <v>17363</v>
      </c>
    </row>
    <row r="47" spans="1:8" x14ac:dyDescent="0.35">
      <c r="B47" s="20" t="s">
        <v>33</v>
      </c>
      <c r="C47" s="33">
        <v>0</v>
      </c>
      <c r="D47" s="33">
        <v>11321</v>
      </c>
      <c r="E47" s="33">
        <v>7294</v>
      </c>
      <c r="F47" s="33">
        <v>0</v>
      </c>
      <c r="G47" s="33">
        <v>3016</v>
      </c>
      <c r="H47" s="17">
        <f>SUM(C47:G47)</f>
        <v>21631</v>
      </c>
    </row>
    <row r="48" spans="1:8" x14ac:dyDescent="0.35">
      <c r="A48" s="1"/>
      <c r="B48" s="1"/>
      <c r="C48" s="34"/>
      <c r="D48" s="34"/>
      <c r="E48" s="34"/>
      <c r="F48" s="34"/>
      <c r="G48" s="34"/>
      <c r="H48" s="34"/>
    </row>
    <row r="49" spans="1:8" x14ac:dyDescent="0.35">
      <c r="A49" s="4" t="s">
        <v>23</v>
      </c>
      <c r="B49" s="20" t="s">
        <v>43</v>
      </c>
      <c r="C49" s="33">
        <v>3273.2600000000011</v>
      </c>
      <c r="D49" s="33">
        <v>2589</v>
      </c>
      <c r="E49" s="33">
        <v>167</v>
      </c>
      <c r="F49" s="33">
        <v>2774</v>
      </c>
      <c r="G49" s="33">
        <v>8598</v>
      </c>
      <c r="H49" s="17">
        <f>SUM(C49:G49)</f>
        <v>17401.260000000002</v>
      </c>
    </row>
    <row r="50" spans="1:8" x14ac:dyDescent="0.35">
      <c r="B50" s="20" t="s">
        <v>30</v>
      </c>
      <c r="C50" s="33">
        <v>3298.7200000000012</v>
      </c>
      <c r="D50" s="33">
        <v>3159</v>
      </c>
      <c r="E50" s="33">
        <v>296</v>
      </c>
      <c r="F50" s="33">
        <v>4374</v>
      </c>
      <c r="G50" s="33">
        <v>7703</v>
      </c>
      <c r="H50" s="17">
        <f>SUM(C50:G50)</f>
        <v>18830.72</v>
      </c>
    </row>
    <row r="51" spans="1:8" x14ac:dyDescent="0.35">
      <c r="B51" s="20" t="s">
        <v>31</v>
      </c>
      <c r="C51" s="33">
        <v>3310.2900000000009</v>
      </c>
      <c r="D51" s="33">
        <v>4014</v>
      </c>
      <c r="E51" s="33">
        <v>489</v>
      </c>
      <c r="F51" s="33">
        <v>4374</v>
      </c>
      <c r="G51" s="33">
        <v>6990</v>
      </c>
      <c r="H51" s="17">
        <f>SUM(C51:G51)</f>
        <v>19177.29</v>
      </c>
    </row>
    <row r="52" spans="1:8" x14ac:dyDescent="0.35">
      <c r="B52" s="20" t="s">
        <v>32</v>
      </c>
      <c r="C52" s="33">
        <v>3333.4400000000023</v>
      </c>
      <c r="D52" s="33">
        <v>5814</v>
      </c>
      <c r="E52" s="33">
        <v>1197</v>
      </c>
      <c r="F52" s="33">
        <v>5067</v>
      </c>
      <c r="G52" s="33">
        <v>6283</v>
      </c>
      <c r="H52" s="17">
        <f>SUM(C52:G52)</f>
        <v>21694.440000000002</v>
      </c>
    </row>
    <row r="53" spans="1:8" x14ac:dyDescent="0.35">
      <c r="B53" s="20" t="s">
        <v>33</v>
      </c>
      <c r="C53" s="33">
        <v>3379.7300000000023</v>
      </c>
      <c r="D53" s="33">
        <v>8368</v>
      </c>
      <c r="E53" s="33">
        <v>3580</v>
      </c>
      <c r="F53" s="33">
        <v>2800</v>
      </c>
      <c r="G53" s="33">
        <v>5989</v>
      </c>
      <c r="H53" s="17">
        <f>SUM(C53:G53)</f>
        <v>24116.730000000003</v>
      </c>
    </row>
    <row r="54" spans="1:8" x14ac:dyDescent="0.35">
      <c r="A54" s="1"/>
      <c r="B54" s="1"/>
      <c r="C54" s="29"/>
      <c r="D54" s="29"/>
      <c r="E54" s="29"/>
      <c r="F54" s="29"/>
      <c r="G54" s="29"/>
      <c r="H54" s="29"/>
    </row>
    <row r="55" spans="1:8" x14ac:dyDescent="0.35">
      <c r="A55" s="75" t="s">
        <v>71</v>
      </c>
    </row>
  </sheetData>
  <mergeCells count="2">
    <mergeCell ref="A29:H29"/>
    <mergeCell ref="A1:H1"/>
  </mergeCells>
  <hyperlinks>
    <hyperlink ref="K2" location="'Hovedtall fra analysen'!A1" display=" - Hovedtall fra analysen" xr:uid="{00000000-0004-0000-0400-000000000000}"/>
    <hyperlink ref="K4" location="'Forbruk i Norden'!A1" display=" - Forbruk i Norden" xr:uid="{00000000-0004-0000-0400-000001000000}"/>
    <hyperlink ref="K5" location="'Produksjon i Norden'!A1" display=" - Produksjon i Norden" xr:uid="{00000000-0004-0000-0400-000002000000}"/>
    <hyperlink ref="K3" location="'Kull-, gass- og CO2-priser'!A1" display=" - Kull-, gass- og CO2-priser" xr:uid="{00000000-0004-0000-0400-000003000000}"/>
    <hyperlink ref="K6" location="'Kraftbalanser Norden'!A1" display=" - Kraftbalanse i nordiske prisområder" xr:uid="{00000000-0004-0000-0400-000004000000}"/>
    <hyperlink ref="K7" location="'Kraftpriser Norden'!A1" display=" - Kraftpriser i nordiske elspotområder" xr:uid="{00000000-0004-0000-04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/>
  </sheetPr>
  <dimension ref="A1:P22"/>
  <sheetViews>
    <sheetView tabSelected="1" workbookViewId="0">
      <selection activeCell="B11" sqref="B11"/>
    </sheetView>
  </sheetViews>
  <sheetFormatPr defaultColWidth="10.81640625" defaultRowHeight="14.5" x14ac:dyDescent="0.35"/>
  <cols>
    <col min="1" max="2" width="10.81640625" style="4"/>
    <col min="3" max="3" width="11.26953125" style="4" bestFit="1" customWidth="1"/>
    <col min="4" max="7" width="11" style="4" bestFit="1" customWidth="1"/>
    <col min="8" max="16384" width="10.81640625" style="4"/>
  </cols>
  <sheetData>
    <row r="1" spans="1:16" ht="18.5" x14ac:dyDescent="0.45">
      <c r="A1" s="81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P1" s="9" t="s">
        <v>10</v>
      </c>
    </row>
    <row r="2" spans="1:16" x14ac:dyDescent="0.35">
      <c r="A2" s="2"/>
      <c r="B2" s="2"/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81</v>
      </c>
      <c r="M2" s="6" t="s">
        <v>82</v>
      </c>
      <c r="N2" s="6" t="s">
        <v>83</v>
      </c>
      <c r="P2" s="42" t="s">
        <v>11</v>
      </c>
    </row>
    <row r="3" spans="1:16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P3" s="43" t="s">
        <v>12</v>
      </c>
    </row>
    <row r="4" spans="1:16" x14ac:dyDescent="0.35">
      <c r="A4" s="4" t="s">
        <v>84</v>
      </c>
      <c r="B4" s="73" t="s">
        <v>43</v>
      </c>
      <c r="C4" s="23">
        <v>14.616899999999999</v>
      </c>
      <c r="D4" s="23">
        <v>50.686199999999999</v>
      </c>
      <c r="E4" s="23">
        <v>26.298099999999998</v>
      </c>
      <c r="F4" s="23">
        <v>29.395999999999997</v>
      </c>
      <c r="G4" s="23">
        <v>34.941300000000005</v>
      </c>
      <c r="H4" s="23">
        <v>22.220599999999997</v>
      </c>
      <c r="I4" s="23">
        <v>54.924800000000005</v>
      </c>
      <c r="J4" s="23">
        <v>79.63539999999999</v>
      </c>
      <c r="K4" s="23">
        <v>8.8178999999999998</v>
      </c>
      <c r="L4" s="23">
        <v>74.844399999999993</v>
      </c>
      <c r="M4" s="23">
        <v>28.2684</v>
      </c>
      <c r="N4" s="23">
        <v>9.2317999999999998</v>
      </c>
      <c r="P4" s="42" t="s">
        <v>13</v>
      </c>
    </row>
    <row r="5" spans="1:16" x14ac:dyDescent="0.35">
      <c r="B5" s="73" t="s">
        <v>30</v>
      </c>
      <c r="C5" s="23">
        <v>15.5625</v>
      </c>
      <c r="D5" s="23">
        <v>51.795100000000005</v>
      </c>
      <c r="E5" s="23">
        <v>27.9909</v>
      </c>
      <c r="F5" s="23">
        <v>31.474000000000004</v>
      </c>
      <c r="G5" s="23">
        <v>35.645800000000001</v>
      </c>
      <c r="H5" s="23">
        <v>30.231000000000002</v>
      </c>
      <c r="I5" s="23">
        <v>54.601800000000004</v>
      </c>
      <c r="J5" s="23">
        <v>75.830300000000008</v>
      </c>
      <c r="K5" s="23">
        <v>10.081</v>
      </c>
      <c r="L5" s="23">
        <v>87.131799999999998</v>
      </c>
      <c r="M5" s="23">
        <v>29.862200000000001</v>
      </c>
      <c r="N5" s="23">
        <v>12.081899999999999</v>
      </c>
      <c r="P5" s="42" t="s">
        <v>14</v>
      </c>
    </row>
    <row r="6" spans="1:16" x14ac:dyDescent="0.35">
      <c r="B6" s="73" t="s">
        <v>31</v>
      </c>
      <c r="C6" s="23">
        <v>15.8353</v>
      </c>
      <c r="D6" s="23">
        <v>52.769199999999998</v>
      </c>
      <c r="E6" s="23">
        <v>29.9758</v>
      </c>
      <c r="F6" s="23">
        <v>32.150999999999996</v>
      </c>
      <c r="G6" s="23">
        <v>36.254199999999997</v>
      </c>
      <c r="H6" s="23">
        <v>30.325599999999998</v>
      </c>
      <c r="I6" s="23">
        <v>55.189599999999999</v>
      </c>
      <c r="J6" s="23">
        <v>78.683800000000005</v>
      </c>
      <c r="K6" s="23">
        <v>12.0707</v>
      </c>
      <c r="L6" s="23">
        <v>88.854300000000009</v>
      </c>
      <c r="M6" s="23">
        <v>31.616400000000002</v>
      </c>
      <c r="N6" s="23">
        <v>12.6112</v>
      </c>
      <c r="P6" s="43" t="s">
        <v>15</v>
      </c>
    </row>
    <row r="7" spans="1:16" x14ac:dyDescent="0.35">
      <c r="B7" s="73" t="s">
        <v>32</v>
      </c>
      <c r="C7" s="23">
        <v>16.3657</v>
      </c>
      <c r="D7" s="23">
        <v>53.704500000000003</v>
      </c>
      <c r="E7" s="23">
        <v>30.065300000000001</v>
      </c>
      <c r="F7" s="23">
        <v>31.545900000000003</v>
      </c>
      <c r="G7" s="23">
        <v>37.113099999999996</v>
      </c>
      <c r="H7" s="23">
        <v>29.634599999999999</v>
      </c>
      <c r="I7" s="23">
        <v>55.244599999999998</v>
      </c>
      <c r="J7" s="23">
        <v>82.695899999999995</v>
      </c>
      <c r="K7" s="23">
        <v>15.8096</v>
      </c>
      <c r="L7" s="23">
        <v>96.983699999999999</v>
      </c>
      <c r="M7" s="23">
        <v>34.811099999999996</v>
      </c>
      <c r="N7" s="23">
        <v>17.198799999999999</v>
      </c>
      <c r="P7" s="43" t="s">
        <v>16</v>
      </c>
    </row>
    <row r="8" spans="1:16" x14ac:dyDescent="0.35">
      <c r="B8" s="73" t="s">
        <v>33</v>
      </c>
      <c r="C8" s="23">
        <v>19.672599999999999</v>
      </c>
      <c r="D8" s="23">
        <v>58.827100000000009</v>
      </c>
      <c r="E8" s="23">
        <v>31.054500000000001</v>
      </c>
      <c r="F8" s="23">
        <v>32.872800000000005</v>
      </c>
      <c r="G8" s="23">
        <v>39.130099999999999</v>
      </c>
      <c r="H8" s="23">
        <v>29.583400000000001</v>
      </c>
      <c r="I8" s="23">
        <v>56.345300000000002</v>
      </c>
      <c r="J8" s="23">
        <v>66.740800000000007</v>
      </c>
      <c r="K8" s="23">
        <v>24.6754</v>
      </c>
      <c r="L8" s="23">
        <v>90.159000000000006</v>
      </c>
      <c r="M8" s="23">
        <v>44.779900000000005</v>
      </c>
      <c r="N8" s="23">
        <v>19.754000000000001</v>
      </c>
    </row>
    <row r="9" spans="1:16" x14ac:dyDescent="0.35">
      <c r="A9" s="1"/>
      <c r="B9" s="26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</row>
    <row r="10" spans="1:16" x14ac:dyDescent="0.35">
      <c r="A10" s="4" t="s">
        <v>89</v>
      </c>
      <c r="B10" s="73">
        <v>2020</v>
      </c>
      <c r="C10" s="23">
        <v>38.229558490000002</v>
      </c>
      <c r="D10" s="23">
        <v>35.457682769999998</v>
      </c>
      <c r="E10" s="23">
        <v>28.624110399999999</v>
      </c>
      <c r="F10" s="23">
        <v>16.993903</v>
      </c>
      <c r="G10" s="23">
        <v>18.364999430000001</v>
      </c>
      <c r="H10" s="23">
        <v>11.51895</v>
      </c>
      <c r="I10" s="23">
        <v>20.857390000000002</v>
      </c>
      <c r="J10" s="23">
        <v>89.674239999999998</v>
      </c>
      <c r="K10" s="23">
        <v>24.699369999999998</v>
      </c>
      <c r="L10" s="23">
        <v>86.604749999999996</v>
      </c>
      <c r="M10" s="23">
        <v>21.672719999999998</v>
      </c>
      <c r="N10" s="23">
        <v>14.579810000000002</v>
      </c>
    </row>
    <row r="11" spans="1:16" x14ac:dyDescent="0.35">
      <c r="B11" s="73">
        <v>2022</v>
      </c>
      <c r="C11" s="23">
        <v>31.89264</v>
      </c>
      <c r="D11" s="23">
        <v>39.583410000000001</v>
      </c>
      <c r="E11" s="23">
        <v>27.547499999999999</v>
      </c>
      <c r="F11" s="23">
        <v>20.610949999999999</v>
      </c>
      <c r="G11" s="23">
        <v>22.000050000000002</v>
      </c>
      <c r="H11" s="23">
        <v>11.174140000000001</v>
      </c>
      <c r="I11" s="23">
        <v>20.123210000000004</v>
      </c>
      <c r="J11" s="23">
        <v>88.626120000000014</v>
      </c>
      <c r="K11" s="23">
        <v>24.61758</v>
      </c>
      <c r="L11" s="23">
        <v>87.319450000000003</v>
      </c>
      <c r="M11" s="23">
        <v>21.866150000000001</v>
      </c>
      <c r="N11" s="23">
        <v>14.60609</v>
      </c>
    </row>
    <row r="12" spans="1:16" x14ac:dyDescent="0.35">
      <c r="B12" s="73">
        <v>2025</v>
      </c>
      <c r="C12" s="23">
        <v>32.50112</v>
      </c>
      <c r="D12" s="23">
        <v>44.216439999999992</v>
      </c>
      <c r="E12" s="23">
        <v>27.854870000000002</v>
      </c>
      <c r="F12" s="23">
        <v>21.139569999999999</v>
      </c>
      <c r="G12" s="23">
        <v>23.008710000000001</v>
      </c>
      <c r="H12" s="23">
        <v>11.52482</v>
      </c>
      <c r="I12" s="23">
        <v>20.876190000000001</v>
      </c>
      <c r="J12" s="23">
        <v>90.928949999999986</v>
      </c>
      <c r="K12" s="23">
        <v>25.321009999999998</v>
      </c>
      <c r="L12" s="23">
        <v>89.717459999999988</v>
      </c>
      <c r="M12" s="23">
        <v>22.447089999999999</v>
      </c>
      <c r="N12" s="23">
        <v>15.011699999999999</v>
      </c>
    </row>
    <row r="13" spans="1:16" x14ac:dyDescent="0.35">
      <c r="B13" s="73">
        <v>2030</v>
      </c>
      <c r="C13" s="23">
        <v>33.43676</v>
      </c>
      <c r="D13" s="23">
        <v>45.723399999999998</v>
      </c>
      <c r="E13" s="23">
        <v>28.234489999999997</v>
      </c>
      <c r="F13" s="23">
        <v>23.347409999999996</v>
      </c>
      <c r="G13" s="23">
        <v>23.747040000000002</v>
      </c>
      <c r="H13" s="23">
        <v>12.387949999999998</v>
      </c>
      <c r="I13" s="23">
        <v>21.97953</v>
      </c>
      <c r="J13" s="23">
        <v>92.073830000000001</v>
      </c>
      <c r="K13" s="23">
        <v>26.150590000000001</v>
      </c>
      <c r="L13" s="23">
        <v>92.870369999999994</v>
      </c>
      <c r="M13" s="23">
        <v>24.27338</v>
      </c>
      <c r="N13" s="23">
        <v>16.656080000000003</v>
      </c>
    </row>
    <row r="14" spans="1:16" x14ac:dyDescent="0.35">
      <c r="B14" s="73">
        <v>2040</v>
      </c>
      <c r="C14" s="23">
        <v>36.229189999999996</v>
      </c>
      <c r="D14" s="23">
        <v>47.40372</v>
      </c>
      <c r="E14" s="23">
        <v>29.13824</v>
      </c>
      <c r="F14" s="23">
        <v>24.997350000000001</v>
      </c>
      <c r="G14" s="23">
        <v>24.744130000000002</v>
      </c>
      <c r="H14" s="23">
        <v>13.675019999999998</v>
      </c>
      <c r="I14" s="23">
        <v>24.236709999999999</v>
      </c>
      <c r="J14" s="23">
        <v>95.750009999999989</v>
      </c>
      <c r="K14" s="23">
        <v>29.410830000000001</v>
      </c>
      <c r="L14" s="23">
        <v>101.29906999999999</v>
      </c>
      <c r="M14" s="23">
        <v>32.516919999999999</v>
      </c>
      <c r="N14" s="23">
        <v>24.003899999999998</v>
      </c>
    </row>
    <row r="15" spans="1:16" x14ac:dyDescent="0.35">
      <c r="A15" s="1"/>
      <c r="B15" s="26"/>
      <c r="C15" s="7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</row>
    <row r="16" spans="1:16" x14ac:dyDescent="0.35">
      <c r="A16" s="4" t="s">
        <v>85</v>
      </c>
      <c r="B16" s="73" t="s">
        <v>43</v>
      </c>
      <c r="C16" s="23">
        <f>C4-C10</f>
        <v>-23.612658490000001</v>
      </c>
      <c r="D16" s="23">
        <f t="shared" ref="D16:N16" si="0">+D4-D10</f>
        <v>15.228517230000001</v>
      </c>
      <c r="E16" s="23">
        <f t="shared" si="0"/>
        <v>-2.3260104000000013</v>
      </c>
      <c r="F16" s="23">
        <f t="shared" si="0"/>
        <v>12.402096999999998</v>
      </c>
      <c r="G16" s="23">
        <f t="shared" si="0"/>
        <v>16.576300570000004</v>
      </c>
      <c r="H16" s="23">
        <f t="shared" si="0"/>
        <v>10.701649999999997</v>
      </c>
      <c r="I16" s="23">
        <f t="shared" si="0"/>
        <v>34.067410000000002</v>
      </c>
      <c r="J16" s="23">
        <f t="shared" si="0"/>
        <v>-10.038840000000008</v>
      </c>
      <c r="K16" s="23">
        <f t="shared" si="0"/>
        <v>-15.881469999999998</v>
      </c>
      <c r="L16" s="23">
        <f t="shared" si="0"/>
        <v>-11.760350000000003</v>
      </c>
      <c r="M16" s="23">
        <f t="shared" si="0"/>
        <v>6.5956800000000015</v>
      </c>
      <c r="N16" s="23">
        <f t="shared" si="0"/>
        <v>-5.3480100000000022</v>
      </c>
    </row>
    <row r="17" spans="1:14" x14ac:dyDescent="0.35">
      <c r="B17" s="73" t="s">
        <v>30</v>
      </c>
      <c r="C17" s="23">
        <f t="shared" ref="C17:N17" si="1">+C5-C11</f>
        <v>-16.33014</v>
      </c>
      <c r="D17" s="23">
        <f t="shared" si="1"/>
        <v>12.211690000000004</v>
      </c>
      <c r="E17" s="23">
        <f t="shared" si="1"/>
        <v>0.44340000000000046</v>
      </c>
      <c r="F17" s="23">
        <f t="shared" si="1"/>
        <v>10.863050000000005</v>
      </c>
      <c r="G17" s="23">
        <f t="shared" si="1"/>
        <v>13.64575</v>
      </c>
      <c r="H17" s="23">
        <f t="shared" si="1"/>
        <v>19.05686</v>
      </c>
      <c r="I17" s="23">
        <f t="shared" si="1"/>
        <v>34.478589999999997</v>
      </c>
      <c r="J17" s="23">
        <f t="shared" si="1"/>
        <v>-12.795820000000006</v>
      </c>
      <c r="K17" s="23">
        <f t="shared" si="1"/>
        <v>-14.536580000000001</v>
      </c>
      <c r="L17" s="23">
        <f t="shared" si="1"/>
        <v>-0.18765000000000498</v>
      </c>
      <c r="M17" s="23">
        <f t="shared" si="1"/>
        <v>7.9960500000000003</v>
      </c>
      <c r="N17" s="23">
        <f t="shared" si="1"/>
        <v>-2.5241900000000008</v>
      </c>
    </row>
    <row r="18" spans="1:14" x14ac:dyDescent="0.35">
      <c r="B18" s="73" t="s">
        <v>31</v>
      </c>
      <c r="C18" s="23">
        <f>+C6-C12</f>
        <v>-16.66582</v>
      </c>
      <c r="D18" s="23">
        <f t="shared" ref="D18:N18" si="2">+D6-D12</f>
        <v>8.5527600000000064</v>
      </c>
      <c r="E18" s="23">
        <f t="shared" si="2"/>
        <v>2.1209299999999978</v>
      </c>
      <c r="F18" s="23">
        <f t="shared" si="2"/>
        <v>11.011429999999997</v>
      </c>
      <c r="G18" s="23">
        <f t="shared" si="2"/>
        <v>13.245489999999997</v>
      </c>
      <c r="H18" s="23">
        <f t="shared" si="2"/>
        <v>18.800779999999996</v>
      </c>
      <c r="I18" s="23">
        <f t="shared" si="2"/>
        <v>34.313409999999998</v>
      </c>
      <c r="J18" s="23">
        <f t="shared" si="2"/>
        <v>-12.245149999999981</v>
      </c>
      <c r="K18" s="23">
        <f t="shared" si="2"/>
        <v>-13.250309999999997</v>
      </c>
      <c r="L18" s="23">
        <f t="shared" si="2"/>
        <v>-0.86315999999997928</v>
      </c>
      <c r="M18" s="23">
        <f t="shared" si="2"/>
        <v>9.169310000000003</v>
      </c>
      <c r="N18" s="23">
        <f t="shared" si="2"/>
        <v>-2.4004999999999992</v>
      </c>
    </row>
    <row r="19" spans="1:14" x14ac:dyDescent="0.35">
      <c r="B19" s="73" t="s">
        <v>32</v>
      </c>
      <c r="C19" s="23">
        <f t="shared" ref="C19:N19" si="3">+C7-C13</f>
        <v>-17.071059999999999</v>
      </c>
      <c r="D19" s="23">
        <f t="shared" si="3"/>
        <v>7.981100000000005</v>
      </c>
      <c r="E19" s="23">
        <f t="shared" si="3"/>
        <v>1.8308100000000032</v>
      </c>
      <c r="F19" s="23">
        <f t="shared" si="3"/>
        <v>8.1984900000000067</v>
      </c>
      <c r="G19" s="23">
        <f t="shared" si="3"/>
        <v>13.366059999999994</v>
      </c>
      <c r="H19" s="23">
        <f t="shared" si="3"/>
        <v>17.246650000000002</v>
      </c>
      <c r="I19" s="23">
        <f t="shared" si="3"/>
        <v>33.265069999999994</v>
      </c>
      <c r="J19" s="23">
        <f t="shared" si="3"/>
        <v>-9.3779300000000063</v>
      </c>
      <c r="K19" s="23">
        <f t="shared" si="3"/>
        <v>-10.340990000000001</v>
      </c>
      <c r="L19" s="23">
        <f t="shared" si="3"/>
        <v>4.1133300000000048</v>
      </c>
      <c r="M19" s="23">
        <f t="shared" si="3"/>
        <v>10.537719999999997</v>
      </c>
      <c r="N19" s="23">
        <f t="shared" si="3"/>
        <v>0.54271999999999565</v>
      </c>
    </row>
    <row r="20" spans="1:14" x14ac:dyDescent="0.35">
      <c r="B20" s="73" t="s">
        <v>33</v>
      </c>
      <c r="C20" s="23">
        <f t="shared" ref="C20:N20" si="4">+C8-C14</f>
        <v>-16.556589999999996</v>
      </c>
      <c r="D20" s="23">
        <f t="shared" si="4"/>
        <v>11.423380000000009</v>
      </c>
      <c r="E20" s="23">
        <f t="shared" si="4"/>
        <v>1.9162600000000012</v>
      </c>
      <c r="F20" s="23">
        <f t="shared" si="4"/>
        <v>7.8754500000000043</v>
      </c>
      <c r="G20" s="23">
        <f t="shared" si="4"/>
        <v>14.385969999999997</v>
      </c>
      <c r="H20" s="23">
        <f t="shared" si="4"/>
        <v>15.908380000000003</v>
      </c>
      <c r="I20" s="23">
        <f t="shared" si="4"/>
        <v>32.108590000000007</v>
      </c>
      <c r="J20" s="23">
        <f t="shared" si="4"/>
        <v>-29.009209999999982</v>
      </c>
      <c r="K20" s="23">
        <f t="shared" si="4"/>
        <v>-4.7354300000000009</v>
      </c>
      <c r="L20" s="23">
        <f t="shared" si="4"/>
        <v>-11.14006999999998</v>
      </c>
      <c r="M20" s="23">
        <f t="shared" si="4"/>
        <v>12.262980000000006</v>
      </c>
      <c r="N20" s="23">
        <f t="shared" si="4"/>
        <v>-4.2498999999999967</v>
      </c>
    </row>
    <row r="21" spans="1:1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5">
      <c r="A22" s="80" t="s">
        <v>88</v>
      </c>
    </row>
  </sheetData>
  <mergeCells count="1">
    <mergeCell ref="A1:N1"/>
  </mergeCells>
  <hyperlinks>
    <hyperlink ref="P2" location="'Hovedtall fra analysen'!A1" display=" - Hovedtall fra analysen" xr:uid="{00000000-0004-0000-0500-000000000000}"/>
    <hyperlink ref="P4" location="'Forbruk i Norden'!A1" display=" - Forbruk i Norden" xr:uid="{00000000-0004-0000-0500-000001000000}"/>
    <hyperlink ref="P5" location="'Produksjon i Norden'!A1" display=" - Produksjon i Norden" xr:uid="{00000000-0004-0000-0500-000002000000}"/>
    <hyperlink ref="P3" location="'Kull-, gass- og CO2-priser'!A1" display=" - Kull-, gass- og CO2-priser" xr:uid="{00000000-0004-0000-0500-000003000000}"/>
    <hyperlink ref="P6" location="'Kraftbalanser Norden'!A1" display=" - Kraftbalanse i nordiske prisområder" xr:uid="{00000000-0004-0000-0500-000004000000}"/>
    <hyperlink ref="P7" location="'Kraftpriser Norden'!A1" display=" - Kraftpriser i nordiske elspotområder" xr:uid="{00000000-0004-0000-0500-000005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/>
  </sheetPr>
  <dimension ref="A1:P25"/>
  <sheetViews>
    <sheetView workbookViewId="0">
      <selection activeCell="M37" sqref="M37"/>
    </sheetView>
  </sheetViews>
  <sheetFormatPr defaultColWidth="10.81640625" defaultRowHeight="14.5" x14ac:dyDescent="0.35"/>
  <cols>
    <col min="1" max="1" width="18.453125" style="4" bestFit="1" customWidth="1"/>
    <col min="2" max="10" width="10.81640625" style="4"/>
    <col min="11" max="11" width="8" style="4" customWidth="1"/>
    <col min="12" max="12" width="9" style="4" customWidth="1"/>
    <col min="13" max="16384" width="10.81640625" style="4"/>
  </cols>
  <sheetData>
    <row r="1" spans="1:16" ht="18.5" x14ac:dyDescent="0.45">
      <c r="A1" s="81" t="s">
        <v>86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P1" s="9" t="s">
        <v>10</v>
      </c>
    </row>
    <row r="2" spans="1:16" x14ac:dyDescent="0.35">
      <c r="A2" s="2"/>
      <c r="B2" s="7" t="s">
        <v>20</v>
      </c>
      <c r="C2" s="6" t="s">
        <v>72</v>
      </c>
      <c r="D2" s="6" t="s">
        <v>73</v>
      </c>
      <c r="E2" s="6" t="s">
        <v>74</v>
      </c>
      <c r="F2" s="6" t="s">
        <v>75</v>
      </c>
      <c r="G2" s="6" t="s">
        <v>76</v>
      </c>
      <c r="H2" s="6" t="s">
        <v>77</v>
      </c>
      <c r="I2" s="6" t="s">
        <v>78</v>
      </c>
      <c r="J2" s="6" t="s">
        <v>79</v>
      </c>
      <c r="K2" s="6" t="s">
        <v>80</v>
      </c>
      <c r="L2" s="6" t="s">
        <v>82</v>
      </c>
      <c r="M2" s="6" t="s">
        <v>83</v>
      </c>
      <c r="N2" s="6" t="s">
        <v>81</v>
      </c>
      <c r="P2" s="42" t="s">
        <v>11</v>
      </c>
    </row>
    <row r="3" spans="1:16" x14ac:dyDescent="0.35">
      <c r="A3" s="3" t="s">
        <v>87</v>
      </c>
      <c r="B3" s="4" t="s">
        <v>30</v>
      </c>
      <c r="C3" s="5">
        <v>39.332421887486198</v>
      </c>
      <c r="D3" s="5">
        <v>39.778468243076802</v>
      </c>
      <c r="E3" s="5">
        <v>36.758482087416702</v>
      </c>
      <c r="F3" s="5">
        <v>33.369702708408603</v>
      </c>
      <c r="G3" s="5">
        <v>38.648753887706199</v>
      </c>
      <c r="H3" s="5">
        <v>36.29</v>
      </c>
      <c r="I3" s="5">
        <v>36.380000000000003</v>
      </c>
      <c r="J3" s="5">
        <v>37.83</v>
      </c>
      <c r="K3" s="5">
        <v>37.68</v>
      </c>
      <c r="L3" s="5">
        <v>42.62</v>
      </c>
      <c r="M3" s="5">
        <v>42.4</v>
      </c>
      <c r="N3" s="5">
        <v>36.51</v>
      </c>
      <c r="P3" s="43" t="s">
        <v>12</v>
      </c>
    </row>
    <row r="4" spans="1:16" x14ac:dyDescent="0.35">
      <c r="A4" s="3" t="s">
        <v>91</v>
      </c>
      <c r="B4" s="4" t="s">
        <v>31</v>
      </c>
      <c r="C4" s="5">
        <v>43.631728305639797</v>
      </c>
      <c r="D4" s="5">
        <v>44.0112926925107</v>
      </c>
      <c r="E4" s="5">
        <v>41.401812590226598</v>
      </c>
      <c r="F4" s="5">
        <v>36.884397835441298</v>
      </c>
      <c r="G4" s="5">
        <v>43.445163989541797</v>
      </c>
      <c r="H4" s="5">
        <v>40.54</v>
      </c>
      <c r="I4" s="5">
        <v>40.770000000000003</v>
      </c>
      <c r="J4" s="5">
        <v>42.18</v>
      </c>
      <c r="K4" s="5">
        <v>42.06</v>
      </c>
      <c r="L4" s="5">
        <v>46.9</v>
      </c>
      <c r="M4" s="5">
        <v>46.74</v>
      </c>
      <c r="N4" s="5">
        <v>40.5</v>
      </c>
      <c r="P4" s="42" t="s">
        <v>13</v>
      </c>
    </row>
    <row r="5" spans="1:16" x14ac:dyDescent="0.35">
      <c r="A5" s="3"/>
      <c r="B5" s="4" t="s">
        <v>32</v>
      </c>
      <c r="C5" s="5">
        <v>41.091588627504699</v>
      </c>
      <c r="D5" s="5">
        <v>41.981843760954199</v>
      </c>
      <c r="E5" s="5">
        <v>36.980769656023099</v>
      </c>
      <c r="F5" s="5">
        <v>34.227374551775597</v>
      </c>
      <c r="G5" s="5">
        <v>40.577366206953798</v>
      </c>
      <c r="H5" s="5">
        <v>35.82</v>
      </c>
      <c r="I5" s="5">
        <v>36.1</v>
      </c>
      <c r="J5" s="5">
        <v>37.54</v>
      </c>
      <c r="K5" s="5">
        <v>37.33</v>
      </c>
      <c r="L5" s="5">
        <v>44.86</v>
      </c>
      <c r="M5" s="5">
        <v>42.52</v>
      </c>
      <c r="N5" s="5">
        <v>35.340000000000003</v>
      </c>
      <c r="P5" s="42" t="s">
        <v>14</v>
      </c>
    </row>
    <row r="6" spans="1:16" x14ac:dyDescent="0.35">
      <c r="A6" s="3"/>
      <c r="B6" s="4" t="s">
        <v>33</v>
      </c>
      <c r="C6" s="5">
        <v>43.024019132324597</v>
      </c>
      <c r="D6" s="5">
        <v>42.507353193698499</v>
      </c>
      <c r="E6" s="5">
        <v>40.189181366370804</v>
      </c>
      <c r="F6" s="5">
        <v>35.387072715552598</v>
      </c>
      <c r="G6" s="5">
        <v>42.409305357293903</v>
      </c>
      <c r="H6" s="5">
        <v>40.69</v>
      </c>
      <c r="I6" s="5">
        <v>41.17</v>
      </c>
      <c r="J6" s="5">
        <v>41.92</v>
      </c>
      <c r="K6" s="5">
        <v>39.46</v>
      </c>
      <c r="L6" s="5">
        <v>44.42</v>
      </c>
      <c r="M6" s="5">
        <v>46.17</v>
      </c>
      <c r="N6" s="5">
        <v>41.19</v>
      </c>
      <c r="P6" s="43" t="s">
        <v>15</v>
      </c>
    </row>
    <row r="7" spans="1:16" x14ac:dyDescent="0.3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P7" s="43" t="s">
        <v>16</v>
      </c>
    </row>
    <row r="8" spans="1:16" x14ac:dyDescent="0.35">
      <c r="A8" s="3"/>
      <c r="B8" s="4" t="s">
        <v>38</v>
      </c>
      <c r="C8" s="5">
        <v>30.648901509080201</v>
      </c>
      <c r="D8" s="5">
        <v>30.959415129654602</v>
      </c>
      <c r="E8" s="5">
        <v>28.6757274107994</v>
      </c>
      <c r="F8" s="5">
        <v>25.841325149050402</v>
      </c>
      <c r="G8" s="5">
        <v>30.112059756428302</v>
      </c>
      <c r="H8" s="5">
        <v>28.3</v>
      </c>
      <c r="I8" s="5">
        <v>28.34</v>
      </c>
      <c r="J8" s="5">
        <v>29.59</v>
      </c>
      <c r="K8" s="5">
        <v>29.47</v>
      </c>
      <c r="L8" s="5">
        <v>33.299999999999997</v>
      </c>
      <c r="M8" s="5">
        <v>33.19</v>
      </c>
      <c r="N8" s="5">
        <v>28.92</v>
      </c>
    </row>
    <row r="9" spans="1:16" x14ac:dyDescent="0.35">
      <c r="A9" s="3"/>
      <c r="B9" s="4" t="s">
        <v>39</v>
      </c>
      <c r="C9" s="5">
        <v>32.189844878024701</v>
      </c>
      <c r="D9" s="5">
        <v>32.452146449740603</v>
      </c>
      <c r="E9" s="5">
        <v>30.404093141358398</v>
      </c>
      <c r="F9" s="5">
        <v>26.8805129595187</v>
      </c>
      <c r="G9" s="5">
        <v>32.028550417802798</v>
      </c>
      <c r="H9" s="5">
        <v>29.77</v>
      </c>
      <c r="I9" s="5">
        <v>29.91</v>
      </c>
      <c r="J9" s="5">
        <v>31.07</v>
      </c>
      <c r="K9" s="5">
        <v>30.97</v>
      </c>
      <c r="L9" s="5">
        <v>34.92</v>
      </c>
      <c r="M9" s="5">
        <v>34.82</v>
      </c>
      <c r="N9" s="5">
        <v>30.06</v>
      </c>
    </row>
    <row r="10" spans="1:16" x14ac:dyDescent="0.35">
      <c r="A10" s="3"/>
      <c r="B10" s="4" t="s">
        <v>40</v>
      </c>
      <c r="C10" s="5">
        <v>28.2579325141716</v>
      </c>
      <c r="D10" s="5">
        <v>28.886655463388902</v>
      </c>
      <c r="E10" s="5">
        <v>25.311894809899201</v>
      </c>
      <c r="F10" s="5">
        <v>23.441412842803501</v>
      </c>
      <c r="G10" s="5">
        <v>27.888477499752899</v>
      </c>
      <c r="H10" s="5">
        <v>24.59</v>
      </c>
      <c r="I10" s="5">
        <v>24.8</v>
      </c>
      <c r="J10" s="5">
        <v>25.82</v>
      </c>
      <c r="K10" s="5">
        <v>25.67</v>
      </c>
      <c r="L10" s="5">
        <v>31.13</v>
      </c>
      <c r="M10" s="5">
        <v>29.56</v>
      </c>
      <c r="N10" s="5">
        <v>24.23</v>
      </c>
    </row>
    <row r="11" spans="1:16" x14ac:dyDescent="0.35">
      <c r="A11" s="3"/>
      <c r="B11" s="4" t="s">
        <v>41</v>
      </c>
      <c r="C11" s="5">
        <v>25.966179640686398</v>
      </c>
      <c r="D11" s="5">
        <v>25.615787969589299</v>
      </c>
      <c r="E11" s="5">
        <v>24.097917098646299</v>
      </c>
      <c r="F11" s="5">
        <v>21.1412493850762</v>
      </c>
      <c r="G11" s="5">
        <v>25.559246787449201</v>
      </c>
      <c r="H11" s="5">
        <v>24.59</v>
      </c>
      <c r="I11" s="5">
        <v>24.95</v>
      </c>
      <c r="J11" s="5">
        <v>25.46</v>
      </c>
      <c r="K11" s="5">
        <v>24.01</v>
      </c>
      <c r="L11" s="5">
        <v>28.07</v>
      </c>
      <c r="M11" s="5">
        <v>29.29</v>
      </c>
      <c r="N11" s="5">
        <v>24.84</v>
      </c>
    </row>
    <row r="12" spans="1:16" x14ac:dyDescent="0.35">
      <c r="A12" s="30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6" x14ac:dyDescent="0.35">
      <c r="A13" s="3"/>
      <c r="B13" s="4" t="s">
        <v>34</v>
      </c>
      <c r="C13" s="5">
        <v>45.806049745781301</v>
      </c>
      <c r="D13" s="5">
        <v>46.4036747447743</v>
      </c>
      <c r="E13" s="5">
        <v>42.308849602365903</v>
      </c>
      <c r="F13" s="5">
        <v>38.188759790982999</v>
      </c>
      <c r="G13" s="5">
        <v>44.902225967894601</v>
      </c>
      <c r="H13" s="5">
        <v>41.63</v>
      </c>
      <c r="I13" s="5">
        <v>41.81</v>
      </c>
      <c r="J13" s="5">
        <v>43.7</v>
      </c>
      <c r="K13" s="5">
        <v>43.5</v>
      </c>
      <c r="L13" s="5">
        <v>50.23</v>
      </c>
      <c r="M13" s="5">
        <v>49.91</v>
      </c>
      <c r="N13" s="5">
        <v>41.57</v>
      </c>
    </row>
    <row r="14" spans="1:16" x14ac:dyDescent="0.35">
      <c r="A14" s="3"/>
      <c r="B14" s="4" t="s">
        <v>35</v>
      </c>
      <c r="C14" s="5">
        <v>51.027821250045299</v>
      </c>
      <c r="D14" s="5">
        <v>51.504758863279399</v>
      </c>
      <c r="E14" s="5">
        <v>48.249988753384201</v>
      </c>
      <c r="F14" s="5">
        <v>43.026332171951502</v>
      </c>
      <c r="G14" s="5">
        <v>50.794658056168601</v>
      </c>
      <c r="H14" s="5">
        <v>47.27</v>
      </c>
      <c r="I14" s="5">
        <v>47.62</v>
      </c>
      <c r="J14" s="5">
        <v>49.33</v>
      </c>
      <c r="K14" s="5">
        <v>49.18</v>
      </c>
      <c r="L14" s="5">
        <v>55.12</v>
      </c>
      <c r="M14" s="5">
        <v>54.95</v>
      </c>
      <c r="N14" s="5">
        <v>46.72</v>
      </c>
    </row>
    <row r="15" spans="1:16" x14ac:dyDescent="0.35">
      <c r="A15" s="3"/>
      <c r="B15" s="4" t="s">
        <v>36</v>
      </c>
      <c r="C15" s="5">
        <v>47.827452128650698</v>
      </c>
      <c r="D15" s="5">
        <v>48.957723026504098</v>
      </c>
      <c r="E15" s="5">
        <v>42.875388865698604</v>
      </c>
      <c r="F15" s="5">
        <v>39.652656420168299</v>
      </c>
      <c r="G15" s="5">
        <v>47.225201268366199</v>
      </c>
      <c r="H15" s="5">
        <v>41.49</v>
      </c>
      <c r="I15" s="5">
        <v>41.85</v>
      </c>
      <c r="J15" s="5">
        <v>43.63</v>
      </c>
      <c r="K15" s="5">
        <v>43.38</v>
      </c>
      <c r="L15" s="5">
        <v>52.46</v>
      </c>
      <c r="M15" s="5">
        <v>49.64</v>
      </c>
      <c r="N15" s="5">
        <v>40.82</v>
      </c>
    </row>
    <row r="16" spans="1:16" x14ac:dyDescent="0.35">
      <c r="A16" s="3"/>
      <c r="B16" s="4" t="s">
        <v>37</v>
      </c>
      <c r="C16" s="5">
        <v>50.4745491379024</v>
      </c>
      <c r="D16" s="5">
        <v>49.8818028874839</v>
      </c>
      <c r="E16" s="5">
        <v>47.163850333035199</v>
      </c>
      <c r="F16" s="5">
        <v>41.508795160464899</v>
      </c>
      <c r="G16" s="5">
        <v>49.760105215718802</v>
      </c>
      <c r="H16" s="5">
        <v>47.69</v>
      </c>
      <c r="I16" s="5">
        <v>48.27</v>
      </c>
      <c r="J16" s="5">
        <v>49.16</v>
      </c>
      <c r="K16" s="5">
        <v>46.32</v>
      </c>
      <c r="L16" s="5">
        <v>51.74</v>
      </c>
      <c r="M16" s="5">
        <v>53.76</v>
      </c>
      <c r="N16" s="5">
        <v>48.18</v>
      </c>
    </row>
    <row r="17" spans="1:16" x14ac:dyDescent="0.3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</row>
    <row r="19" spans="1:16" x14ac:dyDescent="0.35"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</row>
    <row r="20" spans="1:16" x14ac:dyDescent="0.35"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</row>
    <row r="21" spans="1:16" x14ac:dyDescent="0.35"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</row>
    <row r="22" spans="1:16" x14ac:dyDescent="0.35"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</row>
    <row r="23" spans="1:16" x14ac:dyDescent="0.35"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</row>
    <row r="24" spans="1:16" x14ac:dyDescent="0.35"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</row>
    <row r="25" spans="1:16" x14ac:dyDescent="0.35"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</row>
  </sheetData>
  <mergeCells count="1">
    <mergeCell ref="A1:N1"/>
  </mergeCells>
  <hyperlinks>
    <hyperlink ref="P2" location="'Hovedtall fra analysen'!A1" display=" - Hovedtall fra analysen" xr:uid="{00000000-0004-0000-0600-000000000000}"/>
    <hyperlink ref="P4" location="'Forbruk i Norden'!A1" display=" - Forbruk i Norden" xr:uid="{00000000-0004-0000-0600-000001000000}"/>
    <hyperlink ref="P5" location="'Produksjon i Norden'!A1" display=" - Produksjon i Norden" xr:uid="{00000000-0004-0000-0600-000002000000}"/>
    <hyperlink ref="P3" location="'Kull-, gass- og CO2-priser'!A1" display=" - Kull-, gass- og CO2-priser" xr:uid="{00000000-0004-0000-0600-000003000000}"/>
    <hyperlink ref="P6" location="'Kraftbalanser Norden'!A1" display=" - Kraftbalanse i nordiske prisområder" xr:uid="{00000000-0004-0000-0600-000004000000}"/>
    <hyperlink ref="P7" location="'Kraftpriser Norden'!A1" display=" - Kraftpriser i nordiske elspotområder" xr:uid="{00000000-0004-0000-0600-000005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6F967323C0D5D438811C071A0F9DCC2" ma:contentTypeVersion="2" ma:contentTypeDescription="Opprett et nytt dokument." ma:contentTypeScope="" ma:versionID="66cf5fe3a7ff098d96eaf40e0b89b98e">
  <xsd:schema xmlns:xsd="http://www.w3.org/2001/XMLSchema" xmlns:xs="http://www.w3.org/2001/XMLSchema" xmlns:p="http://schemas.microsoft.com/office/2006/metadata/properties" xmlns:ns2="d8af0d66-b3db-4c81-87bc-15f9b72a49e2" targetNamespace="http://schemas.microsoft.com/office/2006/metadata/properties" ma:root="true" ma:fieldsID="80fbf1dc78b5b742c9feac6b12d92bbb" ns2:_="">
    <xsd:import namespace="d8af0d66-b3db-4c81-87bc-15f9b72a49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af0d66-b3db-4c81-87bc-15f9b72a49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F66A7A-ABF4-48F3-99D8-09EA148352AF}">
  <ds:schemaRefs>
    <ds:schemaRef ds:uri="http://schemas.microsoft.com/office/2006/metadata/properties"/>
    <ds:schemaRef ds:uri="http://schemas.microsoft.com/office/infopath/2007/PartnerControls"/>
    <ds:schemaRef ds:uri="286bd567-8383-458b-8b10-610e1dbf4dce"/>
    <ds:schemaRef ds:uri="caf9241f-7654-46e4-b38c-0683f7584438"/>
  </ds:schemaRefs>
</ds:datastoreItem>
</file>

<file path=customXml/itemProps2.xml><?xml version="1.0" encoding="utf-8"?>
<ds:datastoreItem xmlns:ds="http://schemas.openxmlformats.org/officeDocument/2006/customXml" ds:itemID="{B398613A-870E-454F-9CB1-B97588DFAF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7584F8-12E6-42DB-A56B-B3EACA9BE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af0d66-b3db-4c81-87bc-15f9b72a49e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Introduksjon</vt:lpstr>
      <vt:lpstr>Hovedtall fra analysen</vt:lpstr>
      <vt:lpstr>Kull-, gass- og CO2-priser</vt:lpstr>
      <vt:lpstr>Forbruk i Norden</vt:lpstr>
      <vt:lpstr>Produksjon i Norden</vt:lpstr>
      <vt:lpstr>Kraftbalanser Norden</vt:lpstr>
      <vt:lpstr>Kraftpriser Norden</vt:lpstr>
    </vt:vector>
  </TitlesOfParts>
  <Manager/>
  <Company>NVE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Gogia Raghav</dc:creator>
  <cp:keywords/>
  <dc:description/>
  <cp:lastModifiedBy>Stian Backe</cp:lastModifiedBy>
  <cp:revision/>
  <dcterms:created xsi:type="dcterms:W3CDTF">2019-09-24T13:47:10Z</dcterms:created>
  <dcterms:modified xsi:type="dcterms:W3CDTF">2022-06-21T14:18:30Z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0x010100098B676CC530A34A9FB1F4ACAD0C0A17</vt:lpwstr>
  </property>
</Properties>
</file>